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ulto\Desktop\"/>
    </mc:Choice>
  </mc:AlternateContent>
  <xr:revisionPtr revIDLastSave="0" documentId="13_ncr:1_{BB1417F2-BCD4-49AD-8157-399D4F2DE548}" xr6:coauthVersionLast="43" xr6:coauthVersionMax="43" xr10:uidLastSave="{00000000-0000-0000-0000-000000000000}"/>
  <bookViews>
    <workbookView xWindow="810" yWindow="-120" windowWidth="28110" windowHeight="16440" xr2:uid="{1C20A924-BFAC-4CDB-8703-1266C1AC0D47}"/>
  </bookViews>
  <sheets>
    <sheet name="Bets 2019" sheetId="2" r:id="rId1"/>
    <sheet name="Casino 2019" sheetId="3" r:id="rId2"/>
    <sheet name="ArbCalc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48" i="3" l="1"/>
  <c r="F249" i="3"/>
  <c r="F250" i="3"/>
  <c r="F251" i="3"/>
  <c r="F252" i="3"/>
  <c r="F253" i="3"/>
  <c r="F254" i="3"/>
  <c r="F255" i="3"/>
  <c r="F256" i="3"/>
  <c r="F257" i="3"/>
  <c r="F258" i="3"/>
  <c r="F259" i="3"/>
  <c r="F260" i="3"/>
  <c r="F261" i="3"/>
  <c r="F262" i="3"/>
  <c r="F263" i="3"/>
  <c r="F264" i="3"/>
  <c r="F265" i="3"/>
  <c r="F266" i="3"/>
  <c r="F267" i="3"/>
  <c r="F268" i="3"/>
  <c r="F247" i="3"/>
  <c r="I1096" i="2"/>
  <c r="I1097" i="2"/>
  <c r="I1098" i="2"/>
  <c r="I1099" i="2"/>
  <c r="I1100" i="2"/>
  <c r="I1101" i="2"/>
  <c r="F246" i="3" l="1"/>
  <c r="F245" i="3"/>
  <c r="I1082" i="2"/>
  <c r="I1083" i="2"/>
  <c r="I1084" i="2"/>
  <c r="N1006" i="2" l="1"/>
  <c r="F244" i="3" l="1"/>
  <c r="G1" i="2" l="1"/>
  <c r="I1002" i="2" l="1"/>
  <c r="I1003" i="2"/>
  <c r="I1004" i="2"/>
  <c r="F243" i="3"/>
  <c r="I1009" i="2"/>
  <c r="I1010" i="2"/>
  <c r="I1011" i="2"/>
  <c r="I1012" i="2"/>
  <c r="I1013" i="2"/>
  <c r="I1014" i="2"/>
  <c r="I1015" i="2"/>
  <c r="I1016" i="2"/>
  <c r="I1017" i="2"/>
  <c r="I1018" i="2"/>
  <c r="I1019" i="2"/>
  <c r="I1020" i="2"/>
  <c r="I1021" i="2"/>
  <c r="I1022" i="2"/>
  <c r="I1023" i="2"/>
  <c r="I1024" i="2"/>
  <c r="I1025" i="2"/>
  <c r="I1026" i="2"/>
  <c r="I1027" i="2"/>
  <c r="I1028" i="2"/>
  <c r="I1029" i="2"/>
  <c r="I1030" i="2"/>
  <c r="I1031" i="2"/>
  <c r="I1032" i="2"/>
  <c r="I1033" i="2"/>
  <c r="I1034" i="2"/>
  <c r="I1035" i="2"/>
  <c r="I1036" i="2"/>
  <c r="I1037" i="2"/>
  <c r="I1038" i="2"/>
  <c r="I1039" i="2"/>
  <c r="I1040" i="2"/>
  <c r="I1041" i="2"/>
  <c r="I1042" i="2"/>
  <c r="I1043" i="2"/>
  <c r="I1044" i="2"/>
  <c r="I1045" i="2"/>
  <c r="I1046" i="2"/>
  <c r="I1047" i="2"/>
  <c r="I1048" i="2"/>
  <c r="I1049" i="2"/>
  <c r="I1050" i="2"/>
  <c r="I1051" i="2"/>
  <c r="I1052" i="2"/>
  <c r="I1053" i="2"/>
  <c r="I1054" i="2"/>
  <c r="I1055" i="2"/>
  <c r="I1056" i="2"/>
  <c r="I1057" i="2"/>
  <c r="I1058" i="2"/>
  <c r="I1059" i="2"/>
  <c r="I1060" i="2"/>
  <c r="I1061" i="2"/>
  <c r="I1062" i="2"/>
  <c r="I1063" i="2"/>
  <c r="I1064" i="2"/>
  <c r="I1065" i="2"/>
  <c r="I1066" i="2"/>
  <c r="I1067" i="2"/>
  <c r="I1068" i="2"/>
  <c r="I1069" i="2"/>
  <c r="I1070" i="2"/>
  <c r="I1071" i="2"/>
  <c r="I1072" i="2"/>
  <c r="I1073" i="2"/>
  <c r="I1074" i="2"/>
  <c r="I1075" i="2"/>
  <c r="I1076" i="2"/>
  <c r="I1077" i="2"/>
  <c r="I1078" i="2"/>
  <c r="I1079" i="2"/>
  <c r="I1080" i="2"/>
  <c r="I1081" i="2"/>
  <c r="I1085" i="2"/>
  <c r="I1086" i="2"/>
  <c r="I1087" i="2"/>
  <c r="I1088" i="2"/>
  <c r="I1089" i="2"/>
  <c r="I1090" i="2"/>
  <c r="I1091" i="2"/>
  <c r="I1092" i="2"/>
  <c r="I1093" i="2"/>
  <c r="I1094" i="2"/>
  <c r="I1095" i="2"/>
  <c r="I1102" i="2"/>
  <c r="I1103" i="2"/>
  <c r="I1104" i="2"/>
  <c r="I1105" i="2"/>
  <c r="I1106" i="2"/>
  <c r="I1107" i="2"/>
  <c r="I1108" i="2"/>
  <c r="I1109" i="2"/>
  <c r="I1110" i="2"/>
  <c r="I1111" i="2"/>
  <c r="I1112" i="2"/>
  <c r="I1113" i="2"/>
  <c r="I1114" i="2"/>
  <c r="I1115" i="2"/>
  <c r="I1116" i="2"/>
  <c r="I1117" i="2"/>
  <c r="I1118" i="2"/>
  <c r="I1119" i="2"/>
  <c r="I1120" i="2"/>
  <c r="I1121" i="2"/>
  <c r="I1122" i="2"/>
  <c r="I1123" i="2"/>
  <c r="I1124" i="2"/>
  <c r="I1125" i="2"/>
  <c r="I1126" i="2"/>
  <c r="I1127" i="2"/>
  <c r="I1128" i="2"/>
  <c r="I1129" i="2"/>
  <c r="I1130" i="2"/>
  <c r="I1131" i="2"/>
  <c r="I1132" i="2"/>
  <c r="I1133" i="2"/>
  <c r="I1134" i="2"/>
  <c r="I1135" i="2"/>
  <c r="I1136" i="2"/>
  <c r="I1137" i="2"/>
  <c r="I1138" i="2"/>
  <c r="I1139" i="2"/>
  <c r="I1140" i="2"/>
  <c r="I1141" i="2"/>
  <c r="I1142" i="2"/>
  <c r="I1143" i="2"/>
  <c r="I1144" i="2"/>
  <c r="I1145" i="2"/>
  <c r="I1146" i="2"/>
  <c r="I1147" i="2"/>
  <c r="I1148" i="2"/>
  <c r="I1149" i="2"/>
  <c r="I1150" i="2"/>
  <c r="I1151" i="2"/>
  <c r="I1152" i="2"/>
  <c r="I1153" i="2"/>
  <c r="I1154" i="2"/>
  <c r="I1155" i="2"/>
  <c r="I1156" i="2"/>
  <c r="I1157" i="2"/>
  <c r="I1158" i="2"/>
  <c r="I1159" i="2"/>
  <c r="I1160" i="2"/>
  <c r="I1161" i="2"/>
  <c r="I1162" i="2"/>
  <c r="I1163" i="2"/>
  <c r="I1164" i="2"/>
  <c r="I1165" i="2"/>
  <c r="I1166" i="2"/>
  <c r="I1167" i="2"/>
  <c r="I1168" i="2"/>
  <c r="I1169" i="2"/>
  <c r="I1170" i="2"/>
  <c r="I1171" i="2"/>
  <c r="I1172" i="2"/>
  <c r="I1173" i="2"/>
  <c r="I1174" i="2"/>
  <c r="I1175" i="2"/>
  <c r="I1176" i="2"/>
  <c r="I1177" i="2"/>
  <c r="I1178" i="2"/>
  <c r="I1179" i="2"/>
  <c r="I1180" i="2"/>
  <c r="I1181" i="2"/>
  <c r="I1182" i="2"/>
  <c r="I1183" i="2"/>
  <c r="I1184" i="2"/>
  <c r="I1185" i="2"/>
  <c r="I1186" i="2"/>
  <c r="I1187" i="2"/>
  <c r="I1188" i="2"/>
  <c r="I1189" i="2"/>
  <c r="I1190" i="2"/>
  <c r="I1191" i="2"/>
  <c r="I1192" i="2"/>
  <c r="I1193" i="2"/>
  <c r="I1194" i="2"/>
  <c r="I1195" i="2"/>
  <c r="I1196" i="2"/>
  <c r="I1197" i="2"/>
  <c r="I1198" i="2"/>
  <c r="I1199" i="2"/>
  <c r="I1200" i="2"/>
  <c r="I1201" i="2"/>
  <c r="I1202" i="2"/>
  <c r="I1203" i="2"/>
  <c r="I1204" i="2"/>
  <c r="I1205" i="2"/>
  <c r="I1206" i="2"/>
  <c r="I1207" i="2"/>
  <c r="I1208" i="2"/>
  <c r="I1209" i="2"/>
  <c r="I1210" i="2"/>
  <c r="I1211" i="2"/>
  <c r="I1212" i="2"/>
  <c r="I1213" i="2"/>
  <c r="I1214" i="2"/>
  <c r="I1215" i="2"/>
  <c r="I1216" i="2"/>
  <c r="I1217" i="2"/>
  <c r="I1218" i="2"/>
  <c r="I1219" i="2"/>
  <c r="I1220" i="2"/>
  <c r="I1221" i="2"/>
  <c r="I1222" i="2"/>
  <c r="I1223" i="2"/>
  <c r="I1224" i="2"/>
  <c r="I1225" i="2"/>
  <c r="I1226" i="2"/>
  <c r="I1227" i="2"/>
  <c r="I1228" i="2"/>
  <c r="I1229" i="2"/>
  <c r="I1230" i="2"/>
  <c r="I1231" i="2"/>
  <c r="I1232" i="2"/>
  <c r="I1233" i="2"/>
  <c r="I1234" i="2"/>
  <c r="I1235" i="2"/>
  <c r="I1236" i="2"/>
  <c r="I1237" i="2"/>
  <c r="I1238" i="2"/>
  <c r="I1239" i="2"/>
  <c r="I1240" i="2"/>
  <c r="I1241" i="2"/>
  <c r="I992" i="2"/>
  <c r="I993" i="2"/>
  <c r="I994" i="2"/>
  <c r="I995" i="2"/>
  <c r="I996" i="2"/>
  <c r="I997" i="2"/>
  <c r="I998" i="2"/>
  <c r="I999" i="2"/>
  <c r="I1000" i="2"/>
  <c r="I1005" i="2"/>
  <c r="I1006" i="2"/>
  <c r="N1079" i="2" l="1"/>
  <c r="C4" i="2"/>
  <c r="G2" i="2" s="1"/>
  <c r="I1007" i="2"/>
  <c r="I1008" i="2"/>
  <c r="I965" i="2" l="1"/>
  <c r="I966" i="2"/>
  <c r="I967" i="2"/>
  <c r="I968" i="2"/>
  <c r="I969" i="2"/>
  <c r="I970" i="2"/>
  <c r="I971" i="2"/>
  <c r="I972" i="2"/>
  <c r="I973" i="2"/>
  <c r="I974" i="2"/>
  <c r="I975" i="2"/>
  <c r="I976" i="2"/>
  <c r="I977" i="2"/>
  <c r="N934" i="2" s="1"/>
  <c r="I978" i="2"/>
  <c r="I979" i="2"/>
  <c r="I980" i="2"/>
  <c r="I981" i="2"/>
  <c r="I982" i="2"/>
  <c r="I983" i="2"/>
  <c r="I984" i="2"/>
  <c r="I985" i="2"/>
  <c r="I986" i="2"/>
  <c r="I987" i="2"/>
  <c r="I988" i="2"/>
  <c r="I989" i="2"/>
  <c r="I990" i="2"/>
  <c r="I991" i="2"/>
  <c r="I955" i="2"/>
  <c r="I956" i="2"/>
  <c r="I957" i="2"/>
  <c r="I958" i="2"/>
  <c r="I959" i="2"/>
  <c r="I960" i="2"/>
  <c r="I961" i="2"/>
  <c r="I962" i="2"/>
  <c r="I963" i="2"/>
  <c r="I964" i="2"/>
  <c r="F242" i="3" l="1"/>
  <c r="F241" i="3" l="1"/>
  <c r="I954" i="2" l="1"/>
  <c r="I953" i="2"/>
  <c r="I952" i="2"/>
  <c r="I951" i="2"/>
  <c r="I950" i="2"/>
  <c r="I949" i="2"/>
  <c r="I948" i="2"/>
  <c r="I947" i="2"/>
  <c r="I946" i="2"/>
  <c r="I945" i="2"/>
  <c r="I944" i="2"/>
  <c r="I943" i="2" l="1"/>
  <c r="I942" i="2"/>
  <c r="I941" i="2"/>
  <c r="I940" i="2"/>
  <c r="I939" i="2"/>
  <c r="I938" i="2" l="1"/>
  <c r="I937" i="2"/>
  <c r="I936" i="2"/>
  <c r="I717" i="2" l="1"/>
  <c r="F226" i="3" l="1"/>
  <c r="F227" i="3"/>
  <c r="F228" i="3"/>
  <c r="F229" i="3"/>
  <c r="F230" i="3"/>
  <c r="F231" i="3"/>
  <c r="F232" i="3"/>
  <c r="F233" i="3"/>
  <c r="F234" i="3"/>
  <c r="F235" i="3"/>
  <c r="F236" i="3"/>
  <c r="F237" i="3"/>
  <c r="F238" i="3"/>
  <c r="F239" i="3"/>
  <c r="F240" i="3"/>
  <c r="F225" i="3"/>
  <c r="F224" i="3" l="1"/>
  <c r="I803" i="2" l="1"/>
  <c r="I804" i="2"/>
  <c r="I805" i="2"/>
  <c r="I806" i="2"/>
  <c r="I807" i="2"/>
  <c r="I808" i="2"/>
  <c r="I809" i="2"/>
  <c r="I810" i="2"/>
  <c r="I811" i="2"/>
  <c r="I812" i="2"/>
  <c r="I813" i="2"/>
  <c r="I814" i="2"/>
  <c r="I815" i="2"/>
  <c r="I816" i="2"/>
  <c r="I817" i="2"/>
  <c r="I818" i="2"/>
  <c r="I819" i="2"/>
  <c r="I820" i="2"/>
  <c r="I821" i="2"/>
  <c r="I822" i="2"/>
  <c r="I823" i="2"/>
  <c r="I824" i="2"/>
  <c r="I825" i="2"/>
  <c r="I826" i="2"/>
  <c r="I827" i="2"/>
  <c r="I828" i="2"/>
  <c r="I829" i="2"/>
  <c r="I830" i="2"/>
  <c r="I831" i="2"/>
  <c r="I832" i="2"/>
  <c r="I833" i="2"/>
  <c r="I834" i="2"/>
  <c r="I835" i="2"/>
  <c r="I836" i="2"/>
  <c r="I837" i="2"/>
  <c r="I838" i="2"/>
  <c r="I839" i="2"/>
  <c r="I840" i="2"/>
  <c r="I841" i="2"/>
  <c r="I842" i="2"/>
  <c r="I843" i="2"/>
  <c r="I844" i="2"/>
  <c r="I845" i="2"/>
  <c r="I846" i="2"/>
  <c r="I847" i="2"/>
  <c r="I848" i="2"/>
  <c r="I849" i="2"/>
  <c r="I850" i="2"/>
  <c r="I851" i="2"/>
  <c r="I852" i="2"/>
  <c r="I853" i="2"/>
  <c r="I854" i="2"/>
  <c r="I855" i="2"/>
  <c r="I856" i="2"/>
  <c r="I857" i="2"/>
  <c r="I858" i="2"/>
  <c r="I859" i="2"/>
  <c r="I860" i="2"/>
  <c r="I861" i="2"/>
  <c r="I862" i="2"/>
  <c r="I863" i="2"/>
  <c r="I864" i="2"/>
  <c r="I865" i="2"/>
  <c r="I866" i="2"/>
  <c r="I867" i="2"/>
  <c r="I868" i="2"/>
  <c r="I869" i="2"/>
  <c r="I870" i="2"/>
  <c r="I871" i="2"/>
  <c r="I872" i="2"/>
  <c r="I873" i="2"/>
  <c r="I874" i="2"/>
  <c r="I875" i="2"/>
  <c r="I876" i="2"/>
  <c r="I877" i="2"/>
  <c r="I878" i="2"/>
  <c r="I879" i="2"/>
  <c r="I880" i="2"/>
  <c r="I881" i="2"/>
  <c r="I882" i="2"/>
  <c r="I883" i="2"/>
  <c r="I884" i="2"/>
  <c r="I885" i="2"/>
  <c r="I886" i="2"/>
  <c r="I887" i="2"/>
  <c r="I888" i="2"/>
  <c r="I889" i="2"/>
  <c r="I890" i="2"/>
  <c r="I891" i="2"/>
  <c r="I892" i="2"/>
  <c r="I893" i="2"/>
  <c r="I894" i="2"/>
  <c r="I895" i="2"/>
  <c r="I896" i="2"/>
  <c r="I897" i="2"/>
  <c r="I898" i="2"/>
  <c r="I899" i="2"/>
  <c r="I900" i="2"/>
  <c r="I901" i="2"/>
  <c r="I902" i="2"/>
  <c r="I903" i="2"/>
  <c r="I904" i="2"/>
  <c r="I905" i="2"/>
  <c r="I906" i="2"/>
  <c r="I907" i="2"/>
  <c r="I908" i="2"/>
  <c r="I909" i="2"/>
  <c r="I910" i="2"/>
  <c r="I911" i="2"/>
  <c r="I912" i="2"/>
  <c r="I913" i="2"/>
  <c r="I914" i="2"/>
  <c r="I915" i="2"/>
  <c r="I916" i="2"/>
  <c r="I917" i="2"/>
  <c r="I918" i="2"/>
  <c r="I919" i="2"/>
  <c r="I920" i="2"/>
  <c r="I921" i="2"/>
  <c r="I922" i="2"/>
  <c r="I923" i="2"/>
  <c r="I924" i="2"/>
  <c r="I925" i="2"/>
  <c r="I926" i="2"/>
  <c r="I927" i="2"/>
  <c r="I928" i="2"/>
  <c r="I929" i="2"/>
  <c r="I930" i="2"/>
  <c r="I931" i="2"/>
  <c r="I932" i="2"/>
  <c r="I933" i="2"/>
  <c r="I934" i="2"/>
  <c r="I935" i="2"/>
  <c r="N872" i="2" l="1"/>
  <c r="I764" i="2"/>
  <c r="I765" i="2"/>
  <c r="I766" i="2"/>
  <c r="I767" i="2"/>
  <c r="I768" i="2"/>
  <c r="I769" i="2"/>
  <c r="I770" i="2"/>
  <c r="I771" i="2"/>
  <c r="I772" i="2"/>
  <c r="I773" i="2"/>
  <c r="I774" i="2"/>
  <c r="I775" i="2"/>
  <c r="I776" i="2"/>
  <c r="I777" i="2"/>
  <c r="I752" i="2" l="1"/>
  <c r="I735" i="2" l="1"/>
  <c r="I736" i="2"/>
  <c r="I737" i="2"/>
  <c r="I702" i="2" l="1"/>
  <c r="I703" i="2"/>
  <c r="I704" i="2"/>
  <c r="I705" i="2"/>
  <c r="I706" i="2"/>
  <c r="I707" i="2"/>
  <c r="I708" i="2"/>
  <c r="I709" i="2"/>
  <c r="I710" i="2"/>
  <c r="I711" i="2"/>
  <c r="I712" i="2"/>
  <c r="I713" i="2"/>
  <c r="I714" i="2"/>
  <c r="I715" i="2"/>
  <c r="I716" i="2"/>
  <c r="I718" i="2"/>
  <c r="I719" i="2"/>
  <c r="I720" i="2"/>
  <c r="I721" i="2"/>
  <c r="I722" i="2"/>
  <c r="I723" i="2"/>
  <c r="I724" i="2"/>
  <c r="I725" i="2"/>
  <c r="I726" i="2"/>
  <c r="I727" i="2"/>
  <c r="I728" i="2"/>
  <c r="I729" i="2"/>
  <c r="I730" i="2"/>
  <c r="I731" i="2"/>
  <c r="I732" i="2"/>
  <c r="I733" i="2"/>
  <c r="I734" i="2"/>
  <c r="I738" i="2"/>
  <c r="I739" i="2"/>
  <c r="I740" i="2"/>
  <c r="I741" i="2"/>
  <c r="I742" i="2"/>
  <c r="I743" i="2"/>
  <c r="I744" i="2"/>
  <c r="I745" i="2"/>
  <c r="I746" i="2"/>
  <c r="I747" i="2"/>
  <c r="I748" i="2"/>
  <c r="I749" i="2"/>
  <c r="I750" i="2"/>
  <c r="I751" i="2"/>
  <c r="I753" i="2"/>
  <c r="I754" i="2"/>
  <c r="I755" i="2"/>
  <c r="I756" i="2"/>
  <c r="I757" i="2"/>
  <c r="I758" i="2"/>
  <c r="I759" i="2"/>
  <c r="I760" i="2"/>
  <c r="I761" i="2"/>
  <c r="I762" i="2"/>
  <c r="I763" i="2"/>
  <c r="J768" i="2"/>
  <c r="J769" i="2"/>
  <c r="J770" i="2"/>
  <c r="I778" i="2"/>
  <c r="I779" i="2"/>
  <c r="I780" i="2"/>
  <c r="I781" i="2"/>
  <c r="N686" i="2" l="1"/>
  <c r="I692" i="2"/>
  <c r="I693" i="2"/>
  <c r="I694" i="2"/>
  <c r="I695" i="2"/>
  <c r="I696" i="2"/>
  <c r="I697" i="2"/>
  <c r="I698" i="2"/>
  <c r="I699" i="2"/>
  <c r="I700" i="2"/>
  <c r="I701" i="2"/>
  <c r="I782" i="2"/>
  <c r="I783" i="2"/>
  <c r="I784" i="2"/>
  <c r="I785" i="2"/>
  <c r="I786" i="2"/>
  <c r="I787" i="2"/>
  <c r="I788" i="2"/>
  <c r="I789" i="2"/>
  <c r="I790" i="2"/>
  <c r="I791" i="2"/>
  <c r="I792" i="2"/>
  <c r="I793" i="2"/>
  <c r="I794" i="2"/>
  <c r="I795" i="2"/>
  <c r="I796" i="2"/>
  <c r="I797" i="2"/>
  <c r="I798" i="2"/>
  <c r="I799" i="2"/>
  <c r="F204" i="3" l="1"/>
  <c r="F205" i="3"/>
  <c r="F206" i="3"/>
  <c r="F207" i="3"/>
  <c r="F208" i="3"/>
  <c r="F209" i="3"/>
  <c r="F210" i="3"/>
  <c r="F211" i="3"/>
  <c r="F212" i="3"/>
  <c r="F213" i="3"/>
  <c r="F214" i="3"/>
  <c r="F215" i="3"/>
  <c r="F216" i="3"/>
  <c r="F217" i="3"/>
  <c r="F218" i="3"/>
  <c r="F219" i="3"/>
  <c r="F220" i="3"/>
  <c r="F221" i="3"/>
  <c r="F222" i="3"/>
  <c r="F223" i="3"/>
  <c r="F203" i="3" l="1"/>
  <c r="F202" i="3"/>
  <c r="I658" i="2" l="1"/>
  <c r="F201" i="3" l="1"/>
  <c r="F200" i="3"/>
  <c r="F199" i="3" l="1"/>
  <c r="F198" i="3"/>
  <c r="J1" i="3" l="1"/>
  <c r="F197" i="3" l="1"/>
  <c r="F196" i="3" l="1"/>
  <c r="F195" i="3"/>
  <c r="F194" i="3"/>
  <c r="F193" i="3" l="1"/>
  <c r="F192" i="3" l="1"/>
  <c r="F191" i="3"/>
  <c r="F190" i="3"/>
  <c r="I590" i="2" l="1"/>
  <c r="I591" i="2"/>
  <c r="I592" i="2"/>
  <c r="I593" i="2"/>
  <c r="I594" i="2"/>
  <c r="I595" i="2"/>
  <c r="I596" i="2"/>
  <c r="I597" i="2"/>
  <c r="I598" i="2"/>
  <c r="I599" i="2"/>
  <c r="I600" i="2"/>
  <c r="I601" i="2"/>
  <c r="I602" i="2"/>
  <c r="I603" i="2"/>
  <c r="I604" i="2"/>
  <c r="I605" i="2"/>
  <c r="I606" i="2"/>
  <c r="I607" i="2"/>
  <c r="I608" i="2"/>
  <c r="I609" i="2"/>
  <c r="I610" i="2"/>
  <c r="I611" i="2"/>
  <c r="I612" i="2"/>
  <c r="I613" i="2"/>
  <c r="I614" i="2"/>
  <c r="I615" i="2"/>
  <c r="I616" i="2"/>
  <c r="I617" i="2"/>
  <c r="I618" i="2"/>
  <c r="I619" i="2"/>
  <c r="I620" i="2"/>
  <c r="I621" i="2"/>
  <c r="I622" i="2"/>
  <c r="I623" i="2"/>
  <c r="I624" i="2"/>
  <c r="I625" i="2"/>
  <c r="I626" i="2"/>
  <c r="I627" i="2"/>
  <c r="I628" i="2"/>
  <c r="I629" i="2"/>
  <c r="I630" i="2"/>
  <c r="I631" i="2"/>
  <c r="I632" i="2"/>
  <c r="I633" i="2"/>
  <c r="I634" i="2"/>
  <c r="I635" i="2"/>
  <c r="I636" i="2"/>
  <c r="I637" i="2"/>
  <c r="I638" i="2"/>
  <c r="I639" i="2"/>
  <c r="I640" i="2"/>
  <c r="I641" i="2"/>
  <c r="I642" i="2"/>
  <c r="I643" i="2"/>
  <c r="I644" i="2"/>
  <c r="I645" i="2"/>
  <c r="I646" i="2"/>
  <c r="I647" i="2"/>
  <c r="I648" i="2"/>
  <c r="I649" i="2"/>
  <c r="I650" i="2"/>
  <c r="I651" i="2"/>
  <c r="I652" i="2"/>
  <c r="I653" i="2"/>
  <c r="I654" i="2"/>
  <c r="I655" i="2"/>
  <c r="I656" i="2"/>
  <c r="I657" i="2"/>
  <c r="I659" i="2"/>
  <c r="I660" i="2"/>
  <c r="I661" i="2"/>
  <c r="I662" i="2"/>
  <c r="I663" i="2"/>
  <c r="I664" i="2"/>
  <c r="I665" i="2"/>
  <c r="I666" i="2"/>
  <c r="I667" i="2"/>
  <c r="I668" i="2"/>
  <c r="I669" i="2"/>
  <c r="I670" i="2"/>
  <c r="I671" i="2"/>
  <c r="I672" i="2"/>
  <c r="I673" i="2"/>
  <c r="I674" i="2"/>
  <c r="I675" i="2"/>
  <c r="I676" i="2"/>
  <c r="I677" i="2"/>
  <c r="I678" i="2"/>
  <c r="I679" i="2"/>
  <c r="I680" i="2"/>
  <c r="I681" i="2"/>
  <c r="I682" i="2"/>
  <c r="I683" i="2"/>
  <c r="I684" i="2"/>
  <c r="I685" i="2"/>
  <c r="I686" i="2"/>
  <c r="I687" i="2"/>
  <c r="I688" i="2"/>
  <c r="I689" i="2"/>
  <c r="I691" i="2"/>
  <c r="I800" i="2"/>
  <c r="I801" i="2"/>
  <c r="I802" i="2"/>
  <c r="I589" i="2"/>
  <c r="I588" i="2"/>
  <c r="I587" i="2"/>
  <c r="I586" i="2"/>
  <c r="I585" i="2"/>
  <c r="N753" i="2" l="1"/>
  <c r="N685" i="2"/>
  <c r="N648" i="2"/>
  <c r="N604" i="2"/>
  <c r="F189" i="3"/>
  <c r="F188" i="3"/>
  <c r="F187" i="3"/>
  <c r="F186" i="3"/>
  <c r="F185" i="3" l="1"/>
  <c r="F184" i="3"/>
  <c r="F183" i="3"/>
  <c r="F182" i="3"/>
  <c r="F181" i="3"/>
  <c r="F180" i="3" l="1"/>
  <c r="F179" i="3"/>
  <c r="F173" i="3" l="1"/>
  <c r="F172" i="3"/>
  <c r="F171" i="3"/>
  <c r="I515" i="2" l="1"/>
  <c r="I516" i="2"/>
  <c r="I517" i="2"/>
  <c r="I518" i="2"/>
  <c r="I519" i="2"/>
  <c r="I520" i="2"/>
  <c r="I521" i="2"/>
  <c r="I523" i="2"/>
  <c r="I524" i="2"/>
  <c r="I525" i="2"/>
  <c r="I526" i="2"/>
  <c r="I527" i="2"/>
  <c r="I528" i="2"/>
  <c r="I530" i="2"/>
  <c r="I532" i="2"/>
  <c r="I533" i="2"/>
  <c r="I535" i="2"/>
  <c r="I536" i="2"/>
  <c r="I537" i="2"/>
  <c r="I538" i="2"/>
  <c r="I539" i="2"/>
  <c r="I540" i="2"/>
  <c r="I541" i="2"/>
  <c r="I543" i="2"/>
  <c r="N543" i="2" s="1"/>
  <c r="I544" i="2"/>
  <c r="I545" i="2"/>
  <c r="I546" i="2"/>
  <c r="I548" i="2"/>
  <c r="I549" i="2"/>
  <c r="I550" i="2"/>
  <c r="I551" i="2"/>
  <c r="I552" i="2"/>
  <c r="I553" i="2"/>
  <c r="I554" i="2"/>
  <c r="I555" i="2"/>
  <c r="I556" i="2"/>
  <c r="I557" i="2"/>
  <c r="I558" i="2"/>
  <c r="I559" i="2"/>
  <c r="I560" i="2"/>
  <c r="I561" i="2"/>
  <c r="I562" i="2"/>
  <c r="I563" i="2"/>
  <c r="I564" i="2"/>
  <c r="I565" i="2"/>
  <c r="I566" i="2"/>
  <c r="I567" i="2"/>
  <c r="I568" i="2"/>
  <c r="I569" i="2"/>
  <c r="I570" i="2"/>
  <c r="I571" i="2"/>
  <c r="I572" i="2"/>
  <c r="I573" i="2"/>
  <c r="I574" i="2"/>
  <c r="I575" i="2"/>
  <c r="I576" i="2"/>
  <c r="I577" i="2"/>
  <c r="I578" i="2"/>
  <c r="I579" i="2"/>
  <c r="I580" i="2"/>
  <c r="I581" i="2"/>
  <c r="I582" i="2"/>
  <c r="I583" i="2"/>
  <c r="I584" i="2"/>
  <c r="I514" i="2"/>
  <c r="I513" i="2" l="1"/>
  <c r="I512" i="2"/>
  <c r="I511" i="2"/>
  <c r="I510" i="2"/>
  <c r="F149" i="3" l="1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4" i="3"/>
  <c r="F175" i="3"/>
  <c r="F176" i="3"/>
  <c r="F177" i="3"/>
  <c r="F178" i="3"/>
  <c r="F148" i="3" l="1"/>
  <c r="N2" i="2" l="1"/>
  <c r="M2" i="2"/>
  <c r="L2" i="2"/>
  <c r="F147" i="3" l="1"/>
  <c r="F146" i="3" l="1"/>
  <c r="C3" i="2" l="1"/>
  <c r="F145" i="3" l="1"/>
  <c r="F144" i="3" l="1"/>
  <c r="F143" i="3"/>
  <c r="F142" i="3"/>
  <c r="C6" i="4"/>
  <c r="B7" i="4" s="1"/>
  <c r="D6" i="4"/>
  <c r="F141" i="3"/>
  <c r="C7" i="4" l="1"/>
  <c r="I327" i="2"/>
  <c r="I328" i="2"/>
  <c r="I329" i="2"/>
  <c r="I330" i="2"/>
  <c r="I331" i="2"/>
  <c r="I332" i="2"/>
  <c r="I333" i="2"/>
  <c r="I334" i="2"/>
  <c r="I335" i="2"/>
  <c r="I336" i="2"/>
  <c r="I337" i="2"/>
  <c r="I338" i="2"/>
  <c r="I339" i="2"/>
  <c r="I341" i="2"/>
  <c r="I342" i="2"/>
  <c r="I343" i="2"/>
  <c r="I344" i="2"/>
  <c r="I345" i="2"/>
  <c r="I346" i="2"/>
  <c r="I348" i="2"/>
  <c r="I349" i="2"/>
  <c r="I350" i="2"/>
  <c r="I351" i="2"/>
  <c r="I352" i="2"/>
  <c r="I353" i="2"/>
  <c r="I354" i="2"/>
  <c r="I355" i="2"/>
  <c r="I356" i="2"/>
  <c r="I357" i="2"/>
  <c r="I358" i="2"/>
  <c r="I359" i="2"/>
  <c r="I360" i="2"/>
  <c r="I361" i="2"/>
  <c r="I362" i="2"/>
  <c r="I363" i="2"/>
  <c r="I364" i="2"/>
  <c r="I365" i="2"/>
  <c r="I366" i="2"/>
  <c r="I367" i="2"/>
  <c r="I368" i="2"/>
  <c r="I369" i="2"/>
  <c r="I370" i="2"/>
  <c r="I371" i="2"/>
  <c r="I373" i="2"/>
  <c r="I375" i="2"/>
  <c r="I376" i="2"/>
  <c r="I377" i="2"/>
  <c r="I378" i="2"/>
  <c r="I379" i="2"/>
  <c r="I380" i="2"/>
  <c r="I381" i="2"/>
  <c r="I382" i="2"/>
  <c r="I383" i="2"/>
  <c r="I384" i="2"/>
  <c r="I385" i="2"/>
  <c r="I386" i="2"/>
  <c r="I387" i="2"/>
  <c r="I388" i="2"/>
  <c r="I389" i="2"/>
  <c r="I390" i="2"/>
  <c r="I391" i="2"/>
  <c r="I392" i="2"/>
  <c r="I393" i="2"/>
  <c r="I394" i="2"/>
  <c r="I395" i="2"/>
  <c r="I396" i="2"/>
  <c r="I397" i="2"/>
  <c r="I398" i="2"/>
  <c r="I399" i="2"/>
  <c r="I400" i="2"/>
  <c r="I401" i="2"/>
  <c r="I402" i="2"/>
  <c r="I403" i="2"/>
  <c r="I404" i="2"/>
  <c r="I405" i="2"/>
  <c r="I406" i="2"/>
  <c r="I407" i="2"/>
  <c r="I408" i="2"/>
  <c r="I409" i="2"/>
  <c r="I410" i="2"/>
  <c r="I411" i="2"/>
  <c r="I412" i="2"/>
  <c r="I413" i="2"/>
  <c r="I414" i="2"/>
  <c r="I415" i="2"/>
  <c r="I416" i="2"/>
  <c r="I417" i="2"/>
  <c r="I418" i="2"/>
  <c r="I419" i="2"/>
  <c r="I420" i="2"/>
  <c r="I421" i="2"/>
  <c r="I422" i="2"/>
  <c r="I423" i="2"/>
  <c r="I424" i="2"/>
  <c r="I425" i="2"/>
  <c r="I427" i="2"/>
  <c r="I428" i="2"/>
  <c r="I429" i="2"/>
  <c r="I430" i="2"/>
  <c r="I431" i="2"/>
  <c r="I432" i="2"/>
  <c r="I433" i="2"/>
  <c r="I434" i="2"/>
  <c r="I435" i="2"/>
  <c r="I436" i="2"/>
  <c r="I437" i="2"/>
  <c r="I439" i="2"/>
  <c r="I440" i="2"/>
  <c r="I441" i="2"/>
  <c r="I442" i="2"/>
  <c r="I443" i="2"/>
  <c r="I444" i="2"/>
  <c r="I445" i="2"/>
  <c r="I446" i="2"/>
  <c r="I447" i="2"/>
  <c r="I448" i="2"/>
  <c r="I449" i="2"/>
  <c r="I450" i="2"/>
  <c r="I451" i="2"/>
  <c r="I452" i="2"/>
  <c r="I453" i="2"/>
  <c r="I454" i="2"/>
  <c r="I455" i="2"/>
  <c r="I459" i="2"/>
  <c r="I460" i="2"/>
  <c r="I461" i="2"/>
  <c r="I462" i="2"/>
  <c r="I463" i="2"/>
  <c r="I464" i="2"/>
  <c r="I465" i="2"/>
  <c r="I466" i="2"/>
  <c r="I467" i="2"/>
  <c r="I469" i="2"/>
  <c r="I470" i="2"/>
  <c r="I471" i="2"/>
  <c r="I472" i="2"/>
  <c r="I473" i="2"/>
  <c r="I474" i="2"/>
  <c r="I475" i="2"/>
  <c r="I476" i="2"/>
  <c r="I477" i="2"/>
  <c r="I478" i="2"/>
  <c r="I479" i="2"/>
  <c r="I480" i="2"/>
  <c r="I481" i="2"/>
  <c r="I482" i="2"/>
  <c r="I483" i="2"/>
  <c r="I485" i="2"/>
  <c r="I486" i="2"/>
  <c r="I489" i="2"/>
  <c r="I490" i="2"/>
  <c r="I491" i="2"/>
  <c r="I492" i="2"/>
  <c r="I493" i="2"/>
  <c r="I494" i="2"/>
  <c r="I495" i="2"/>
  <c r="I496" i="2"/>
  <c r="I498" i="2"/>
  <c r="I499" i="2"/>
  <c r="I500" i="2"/>
  <c r="I501" i="2"/>
  <c r="I502" i="2"/>
  <c r="I504" i="2"/>
  <c r="I506" i="2"/>
  <c r="I508" i="2"/>
  <c r="I509" i="2"/>
  <c r="N348" i="2" l="1"/>
  <c r="N480" i="2"/>
  <c r="F140" i="3"/>
  <c r="F139" i="3"/>
  <c r="I323" i="2"/>
  <c r="I324" i="2"/>
  <c r="I325" i="2"/>
  <c r="I326" i="2"/>
  <c r="I322" i="2"/>
  <c r="I321" i="2"/>
  <c r="I320" i="2"/>
  <c r="I319" i="2" l="1"/>
  <c r="I318" i="2"/>
  <c r="I317" i="2"/>
  <c r="I316" i="2"/>
  <c r="I315" i="2"/>
  <c r="I314" i="2"/>
  <c r="I313" i="2"/>
  <c r="I311" i="2"/>
  <c r="I286" i="2" l="1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I301" i="2"/>
  <c r="I302" i="2"/>
  <c r="I303" i="2"/>
  <c r="I304" i="2"/>
  <c r="I305" i="2"/>
  <c r="I306" i="2"/>
  <c r="I307" i="2"/>
  <c r="I308" i="2"/>
  <c r="I310" i="2"/>
  <c r="I285" i="2" l="1"/>
  <c r="N285" i="2" s="1"/>
  <c r="I284" i="2"/>
  <c r="I282" i="2" l="1"/>
  <c r="I281" i="2"/>
  <c r="I280" i="2"/>
  <c r="F129" i="3" l="1"/>
  <c r="F130" i="3"/>
  <c r="F131" i="3"/>
  <c r="F132" i="3"/>
  <c r="F133" i="3"/>
  <c r="F134" i="3"/>
  <c r="F135" i="3"/>
  <c r="F136" i="3"/>
  <c r="F137" i="3"/>
  <c r="F138" i="3"/>
  <c r="F128" i="3"/>
  <c r="F127" i="3"/>
  <c r="F126" i="3"/>
  <c r="F125" i="3" l="1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 l="1"/>
  <c r="F110" i="3"/>
  <c r="F109" i="3"/>
  <c r="F108" i="3"/>
  <c r="I266" i="2" l="1"/>
  <c r="I267" i="2"/>
  <c r="I268" i="2"/>
  <c r="F107" i="3" l="1"/>
  <c r="F98" i="3"/>
  <c r="F99" i="3"/>
  <c r="F100" i="3"/>
  <c r="F101" i="3"/>
  <c r="F95" i="3"/>
  <c r="F96" i="3"/>
  <c r="F97" i="3"/>
  <c r="F102" i="3"/>
  <c r="F103" i="3"/>
  <c r="F104" i="3"/>
  <c r="F105" i="3"/>
  <c r="F106" i="3"/>
  <c r="F94" i="3" l="1"/>
  <c r="F93" i="3"/>
  <c r="F92" i="3"/>
  <c r="I250" i="2"/>
  <c r="I251" i="2"/>
  <c r="I252" i="2"/>
  <c r="I253" i="2"/>
  <c r="I254" i="2"/>
  <c r="I255" i="2"/>
  <c r="I256" i="2"/>
  <c r="I257" i="2"/>
  <c r="I258" i="2"/>
  <c r="I259" i="2"/>
  <c r="I260" i="2"/>
  <c r="I261" i="2"/>
  <c r="I263" i="2"/>
  <c r="I264" i="2"/>
  <c r="I265" i="2"/>
  <c r="I269" i="2"/>
  <c r="I270" i="2"/>
  <c r="I271" i="2"/>
  <c r="I272" i="2"/>
  <c r="I273" i="2"/>
  <c r="I274" i="2"/>
  <c r="N274" i="2" s="1"/>
  <c r="I275" i="2"/>
  <c r="I276" i="2"/>
  <c r="I277" i="2"/>
  <c r="I278" i="2"/>
  <c r="I279" i="2"/>
  <c r="N260" i="2" l="1"/>
  <c r="I249" i="2"/>
  <c r="I248" i="2"/>
  <c r="I247" i="2"/>
  <c r="I246" i="2"/>
  <c r="I245" i="2"/>
  <c r="I244" i="2"/>
  <c r="I241" i="2"/>
  <c r="I240" i="2"/>
  <c r="I239" i="2"/>
  <c r="I238" i="2"/>
  <c r="I220" i="2" l="1"/>
  <c r="I222" i="2"/>
  <c r="I223" i="2"/>
  <c r="I224" i="2"/>
  <c r="I225" i="2"/>
  <c r="I226" i="2"/>
  <c r="I227" i="2"/>
  <c r="I228" i="2"/>
  <c r="I229" i="2"/>
  <c r="I230" i="2"/>
  <c r="I231" i="2"/>
  <c r="I232" i="2"/>
  <c r="I233" i="2"/>
  <c r="I235" i="2"/>
  <c r="I236" i="2"/>
  <c r="I219" i="2"/>
  <c r="I218" i="2"/>
  <c r="I217" i="2"/>
  <c r="I216" i="2"/>
  <c r="I215" i="2"/>
  <c r="I214" i="2" l="1"/>
  <c r="I213" i="2"/>
  <c r="I212" i="2"/>
  <c r="I211" i="2"/>
  <c r="I210" i="2" l="1"/>
  <c r="I209" i="2"/>
  <c r="I207" i="2"/>
  <c r="I206" i="2"/>
  <c r="I205" i="2"/>
  <c r="I204" i="2"/>
  <c r="I203" i="2"/>
  <c r="I201" i="2"/>
  <c r="I200" i="2"/>
  <c r="I199" i="2"/>
  <c r="F91" i="3"/>
  <c r="I195" i="2" l="1"/>
  <c r="I196" i="2"/>
  <c r="I197" i="2"/>
  <c r="I198" i="2"/>
  <c r="I194" i="2"/>
  <c r="I165" i="2" l="1"/>
  <c r="I166" i="2"/>
  <c r="I167" i="2"/>
  <c r="I172" i="2"/>
  <c r="I173" i="2"/>
  <c r="I174" i="2"/>
  <c r="I175" i="2"/>
  <c r="I176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F90" i="3"/>
  <c r="F89" i="3"/>
  <c r="F88" i="3"/>
  <c r="I164" i="2"/>
  <c r="F79" i="3" l="1"/>
  <c r="F80" i="3"/>
  <c r="F81" i="3"/>
  <c r="F82" i="3"/>
  <c r="F83" i="3"/>
  <c r="F84" i="3"/>
  <c r="F85" i="3"/>
  <c r="F86" i="3"/>
  <c r="F87" i="3"/>
  <c r="F78" i="3"/>
  <c r="AB2" i="2" l="1"/>
  <c r="I135" i="2" l="1"/>
  <c r="I151" i="2"/>
  <c r="I152" i="2"/>
  <c r="I153" i="2"/>
  <c r="I154" i="2"/>
  <c r="I155" i="2"/>
  <c r="I156" i="2"/>
  <c r="I157" i="2"/>
  <c r="I158" i="2"/>
  <c r="I159" i="2"/>
  <c r="F68" i="3" l="1"/>
  <c r="F69" i="3"/>
  <c r="F70" i="3"/>
  <c r="F71" i="3"/>
  <c r="F72" i="3"/>
  <c r="F73" i="3"/>
  <c r="F74" i="3"/>
  <c r="F75" i="3"/>
  <c r="F76" i="3"/>
  <c r="F77" i="3"/>
  <c r="F67" i="3"/>
  <c r="F66" i="3" l="1"/>
  <c r="F65" i="3"/>
  <c r="I103" i="2" l="1"/>
  <c r="I105" i="2"/>
  <c r="I106" i="2"/>
  <c r="I107" i="2"/>
  <c r="I109" i="2"/>
  <c r="I110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5" i="2"/>
  <c r="I126" i="2"/>
  <c r="I127" i="2"/>
  <c r="I129" i="2"/>
  <c r="I130" i="2"/>
  <c r="I131" i="2"/>
  <c r="I132" i="2"/>
  <c r="I133" i="2"/>
  <c r="I134" i="2"/>
  <c r="I136" i="2"/>
  <c r="I137" i="2"/>
  <c r="I138" i="2"/>
  <c r="I139" i="2"/>
  <c r="I140" i="2"/>
  <c r="I141" i="2"/>
  <c r="I143" i="2"/>
  <c r="I144" i="2"/>
  <c r="I146" i="2"/>
  <c r="I147" i="2"/>
  <c r="I148" i="2"/>
  <c r="I149" i="2"/>
  <c r="I150" i="2"/>
  <c r="I160" i="2"/>
  <c r="I161" i="2"/>
  <c r="I162" i="2"/>
  <c r="I163" i="2"/>
  <c r="I93" i="2"/>
  <c r="I94" i="2"/>
  <c r="I95" i="2"/>
  <c r="I96" i="2"/>
  <c r="I98" i="2"/>
  <c r="I99" i="2"/>
  <c r="I101" i="2"/>
  <c r="I102" i="2"/>
  <c r="N151" i="2" l="1"/>
  <c r="I92" i="2"/>
  <c r="I91" i="2"/>
  <c r="I90" i="2"/>
  <c r="F64" i="3" l="1"/>
  <c r="F58" i="3"/>
  <c r="F59" i="3"/>
  <c r="F60" i="3"/>
  <c r="F61" i="3"/>
  <c r="F62" i="3"/>
  <c r="F63" i="3"/>
  <c r="F50" i="3" l="1"/>
  <c r="F51" i="3"/>
  <c r="F52" i="3"/>
  <c r="F53" i="3"/>
  <c r="F54" i="3"/>
  <c r="F55" i="3"/>
  <c r="F56" i="3"/>
  <c r="F57" i="3"/>
  <c r="F46" i="3"/>
  <c r="F47" i="3"/>
  <c r="F48" i="3"/>
  <c r="F49" i="3"/>
  <c r="F45" i="3"/>
  <c r="F44" i="3" l="1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9" i="2"/>
  <c r="I70" i="2"/>
  <c r="I71" i="2"/>
  <c r="I72" i="2"/>
  <c r="I73" i="2"/>
  <c r="I74" i="2"/>
  <c r="I75" i="2"/>
  <c r="I76" i="2"/>
  <c r="I78" i="2"/>
  <c r="I79" i="2"/>
  <c r="I80" i="2"/>
  <c r="I81" i="2"/>
  <c r="I82" i="2"/>
  <c r="I83" i="2"/>
  <c r="I84" i="2"/>
  <c r="I85" i="2"/>
  <c r="I86" i="2"/>
  <c r="I87" i="2"/>
  <c r="I88" i="2"/>
  <c r="I89" i="2"/>
  <c r="I52" i="2"/>
  <c r="I51" i="2"/>
  <c r="I50" i="2"/>
  <c r="I49" i="2"/>
  <c r="I48" i="2"/>
  <c r="I47" i="2"/>
  <c r="F43" i="3" l="1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0" i="3"/>
  <c r="F11" i="3"/>
  <c r="F12" i="3"/>
  <c r="F13" i="3"/>
  <c r="F14" i="3"/>
  <c r="F15" i="3"/>
  <c r="F16" i="3"/>
  <c r="F17" i="3"/>
  <c r="F18" i="3"/>
  <c r="F8" i="3"/>
  <c r="F9" i="3"/>
  <c r="I46" i="2"/>
  <c r="I45" i="2"/>
  <c r="I43" i="2"/>
  <c r="N43" i="2" s="1"/>
  <c r="I41" i="2" l="1"/>
  <c r="I42" i="2"/>
  <c r="I40" i="2" l="1"/>
  <c r="I39" i="2"/>
  <c r="I38" i="2"/>
  <c r="I37" i="2" l="1"/>
  <c r="I36" i="2"/>
  <c r="I35" i="2"/>
  <c r="I34" i="2"/>
  <c r="I33" i="2"/>
  <c r="I24" i="2" l="1"/>
  <c r="I25" i="2"/>
  <c r="I26" i="2"/>
  <c r="I27" i="2"/>
  <c r="I28" i="2"/>
  <c r="I29" i="2"/>
  <c r="I30" i="2"/>
  <c r="I31" i="2"/>
  <c r="I32" i="2"/>
  <c r="I23" i="2"/>
  <c r="I18" i="2" l="1"/>
  <c r="I19" i="2"/>
  <c r="I20" i="2"/>
  <c r="I21" i="2"/>
  <c r="I22" i="2"/>
  <c r="I17" i="2" l="1"/>
  <c r="I16" i="2" l="1"/>
  <c r="I15" i="2"/>
  <c r="I14" i="2"/>
  <c r="I13" i="2" l="1"/>
  <c r="I12" i="2"/>
  <c r="I8" i="2" l="1"/>
  <c r="I9" i="2"/>
  <c r="I10" i="2"/>
  <c r="I11" i="2"/>
  <c r="F7" i="3" l="1"/>
  <c r="J2" i="3" s="1"/>
  <c r="D2" i="2"/>
  <c r="I7" i="2" l="1"/>
  <c r="N7" i="2" l="1"/>
  <c r="I2" i="2"/>
  <c r="K2" i="3"/>
  <c r="D4" i="2" l="1"/>
</calcChain>
</file>

<file path=xl/sharedStrings.xml><?xml version="1.0" encoding="utf-8"?>
<sst xmlns="http://schemas.openxmlformats.org/spreadsheetml/2006/main" count="5814" uniqueCount="1297">
  <si>
    <t>W</t>
  </si>
  <si>
    <t>Results</t>
  </si>
  <si>
    <t>Total stake</t>
  </si>
  <si>
    <t>Stake</t>
  </si>
  <si>
    <t>ROI %</t>
  </si>
  <si>
    <t>Date</t>
  </si>
  <si>
    <t>Sport</t>
  </si>
  <si>
    <t>Bookie</t>
  </si>
  <si>
    <t>Start time</t>
  </si>
  <si>
    <t>Odds</t>
  </si>
  <si>
    <t>Outcome</t>
  </si>
  <si>
    <t>Result</t>
  </si>
  <si>
    <t>Bet</t>
  </si>
  <si>
    <t>29.10.2018-31.12.2018</t>
  </si>
  <si>
    <t>Bets from 14.2.2019</t>
  </si>
  <si>
    <t>1 UNIT =</t>
  </si>
  <si>
    <t>L</t>
  </si>
  <si>
    <t>Total Stakes</t>
  </si>
  <si>
    <t>9.1.2019-13.2.2019</t>
  </si>
  <si>
    <t>14.2.2019-</t>
  </si>
  <si>
    <t>V</t>
  </si>
  <si>
    <t>E-Sports</t>
  </si>
  <si>
    <t>Pinnacle</t>
  </si>
  <si>
    <t>Ence ML</t>
  </si>
  <si>
    <t>Coolbet</t>
  </si>
  <si>
    <t>NiP ML</t>
  </si>
  <si>
    <t>Cloud9 ML</t>
  </si>
  <si>
    <t>Ence -3.5 1st map</t>
  </si>
  <si>
    <t>Tyloo ML</t>
  </si>
  <si>
    <t>Spirit</t>
  </si>
  <si>
    <t>ComeOn</t>
  </si>
  <si>
    <t>Winstrike +4.5</t>
  </si>
  <si>
    <t>Winstrike +1.5 maps</t>
  </si>
  <si>
    <t>Game</t>
  </si>
  <si>
    <t>Hockey</t>
  </si>
  <si>
    <t>Carolina -0.5</t>
  </si>
  <si>
    <t>Tennis</t>
  </si>
  <si>
    <t>Medvedev -2.5</t>
  </si>
  <si>
    <t>Kei Nishikori ML</t>
  </si>
  <si>
    <t>Vega 1st map +5.5</t>
  </si>
  <si>
    <t>Vega 1st map +4.5</t>
  </si>
  <si>
    <t>NiP -1.5 maps</t>
  </si>
  <si>
    <t>Gonzo's quest</t>
  </si>
  <si>
    <t>Starburst</t>
  </si>
  <si>
    <t>Vega +2.5 2nd</t>
  </si>
  <si>
    <t>Unibet &amp; Bet365</t>
  </si>
  <si>
    <t>Furia ML</t>
  </si>
  <si>
    <t>Furia +1.5</t>
  </si>
  <si>
    <t>Furia 1st +3.5</t>
  </si>
  <si>
    <t>Furia 2nd +3.5</t>
  </si>
  <si>
    <t>Furia 3rd +3.5</t>
  </si>
  <si>
    <t>Furia 1st +4.5</t>
  </si>
  <si>
    <t>Expekt</t>
  </si>
  <si>
    <t>Medvedev+Nishikori</t>
  </si>
  <si>
    <t>16:00+20:30</t>
  </si>
  <si>
    <t>Fnatic ML</t>
  </si>
  <si>
    <t>Soccer</t>
  </si>
  <si>
    <t>Mineiro win to nil</t>
  </si>
  <si>
    <t>Binacional -0.5</t>
  </si>
  <si>
    <t>Mineiro BTTS: NO</t>
  </si>
  <si>
    <t>Halep mertens O20.5</t>
  </si>
  <si>
    <t>Hibernian -1 (vs hamilton)</t>
  </si>
  <si>
    <t>Plzen -1</t>
  </si>
  <si>
    <t>Schwartzman ML</t>
  </si>
  <si>
    <t>Winstrike 1st map +2.5</t>
  </si>
  <si>
    <t>ST.l blues ML</t>
  </si>
  <si>
    <t>C9 -2.5 2nd map</t>
  </si>
  <si>
    <t>Garcia anastasia O21.5</t>
  </si>
  <si>
    <t>x</t>
  </si>
  <si>
    <t>Midtjylland -1</t>
  </si>
  <si>
    <t>X</t>
  </si>
  <si>
    <t>Dortmund -1</t>
  </si>
  <si>
    <t>Tampa Bay ML</t>
  </si>
  <si>
    <t>Chapoense Clean sheet</t>
  </si>
  <si>
    <t>Betsafe</t>
  </si>
  <si>
    <t>Ross county inverness CT BTTS</t>
  </si>
  <si>
    <t>Liverpool Bayern O2.5</t>
  </si>
  <si>
    <t>Gojowczyk ML</t>
  </si>
  <si>
    <t>Berrettini ML</t>
  </si>
  <si>
    <t>Daniel Taro -3</t>
  </si>
  <si>
    <t>Bernard Tomic +3</t>
  </si>
  <si>
    <t xml:space="preserve">Comeon Talletus </t>
  </si>
  <si>
    <t xml:space="preserve">Wild Falls 20 free </t>
  </si>
  <si>
    <t xml:space="preserve">Mobilebet </t>
  </si>
  <si>
    <t>Samuari's Fortune</t>
  </si>
  <si>
    <t>Wild-O-Tron 3000</t>
  </si>
  <si>
    <t>Crystal Rift</t>
  </si>
  <si>
    <t>ComeOn 50 kierrosta</t>
  </si>
  <si>
    <t>ComeOn 30 Kierrosta</t>
  </si>
  <si>
    <t>ComeOn 100 Kierrosta</t>
  </si>
  <si>
    <t>Gemix</t>
  </si>
  <si>
    <t>Raging Rex</t>
  </si>
  <si>
    <t xml:space="preserve">ComeOn </t>
  </si>
  <si>
    <t>Betway</t>
  </si>
  <si>
    <t>Bayern X2</t>
  </si>
  <si>
    <t>Antaa 10e freebet</t>
  </si>
  <si>
    <t>Barcelona</t>
  </si>
  <si>
    <t>Barcelona clean sheet</t>
  </si>
  <si>
    <t xml:space="preserve">Coolbet </t>
  </si>
  <si>
    <t>Barcelona next corner</t>
  </si>
  <si>
    <t>Barcelona next goal</t>
  </si>
  <si>
    <t>Faze&amp;NaVi ML</t>
  </si>
  <si>
    <t>Navi G2 Under 26.5 rounds</t>
  </si>
  <si>
    <t>BIG -0.5</t>
  </si>
  <si>
    <t>Team Liquid avangar U25.5 rounds</t>
  </si>
  <si>
    <t>16-11 or under</t>
  </si>
  <si>
    <t>Ence -2.5</t>
  </si>
  <si>
    <t>NiP -2.5</t>
  </si>
  <si>
    <t>BONUKSET</t>
  </si>
  <si>
    <t>Betway, place 2x 20€ at least 1.75 odd doubles to gain 10 euro free bet for the next day</t>
  </si>
  <si>
    <t>Betsafe: Bet 50€ to 1.8 odd singles or more and gain 2x 10€ free bets and 5€ live casino money</t>
  </si>
  <si>
    <t>Navi ML</t>
  </si>
  <si>
    <t>(live)</t>
  </si>
  <si>
    <t>Avangar ML</t>
  </si>
  <si>
    <t>AK Bars Kazan</t>
  </si>
  <si>
    <t>Coolbet Free bet</t>
  </si>
  <si>
    <t>NRGML+Astralis pistol round + MIBR</t>
  </si>
  <si>
    <t>MIBR ML</t>
  </si>
  <si>
    <t>Ence HR O25.5 rounds</t>
  </si>
  <si>
    <t>Big G2 O25.5</t>
  </si>
  <si>
    <t>Complexity ML</t>
  </si>
  <si>
    <t>Navi ML &amp; Faze ML</t>
  </si>
  <si>
    <t>Vitality ML &amp; Ence 1st map O26.5r</t>
  </si>
  <si>
    <t>15:10+16:10</t>
  </si>
  <si>
    <t>G2 ML</t>
  </si>
  <si>
    <t>Free bet</t>
  </si>
  <si>
    <t>NIP&amp;Vitality</t>
  </si>
  <si>
    <t>C9 ML</t>
  </si>
  <si>
    <t>Ence BIG O2.5 Maps</t>
  </si>
  <si>
    <t>EnceBig 1 round ends time runs out</t>
  </si>
  <si>
    <t>Wolf Hunters</t>
  </si>
  <si>
    <t>Navi, Ence ML</t>
  </si>
  <si>
    <t>Navi</t>
  </si>
  <si>
    <t>Navi liquid O26.5r</t>
  </si>
  <si>
    <t>Navi Liquid O2.5m</t>
  </si>
  <si>
    <t>BIG ML</t>
  </si>
  <si>
    <t xml:space="preserve">Betsafe </t>
  </si>
  <si>
    <t>Wolf hunters</t>
  </si>
  <si>
    <t>Vikings ilmaset</t>
  </si>
  <si>
    <t>Desert Gem</t>
  </si>
  <si>
    <t>Cabaret Royale</t>
  </si>
  <si>
    <t>NYR ML</t>
  </si>
  <si>
    <t xml:space="preserve">Renegades 2-1 </t>
  </si>
  <si>
    <t>E-sports</t>
  </si>
  <si>
    <t>Renegades map 2 Winner</t>
  </si>
  <si>
    <t>Betsafe,Bet365Unibet Coolbet</t>
  </si>
  <si>
    <t>Navi 1st map, NiPMiBR O2.5m</t>
  </si>
  <si>
    <t>17+19:30</t>
  </si>
  <si>
    <t>Renegades +2.5, Navi ML</t>
  </si>
  <si>
    <t>Nip 1st map</t>
  </si>
  <si>
    <t>Nip 2nd map</t>
  </si>
  <si>
    <t>Nip 3rd map</t>
  </si>
  <si>
    <t>NiP MiBR 1st map O26.5r</t>
  </si>
  <si>
    <t>NiP MiBR 2nd map O26.5r</t>
  </si>
  <si>
    <t>NiP MiBR 3rd map O26.5r</t>
  </si>
  <si>
    <t>MiBR -1.5m</t>
  </si>
  <si>
    <t>MiBR 2-0</t>
  </si>
  <si>
    <t>Unibet</t>
  </si>
  <si>
    <t>LeoVegas</t>
  </si>
  <si>
    <t>Talletuis</t>
  </si>
  <si>
    <t>Legends of Shangri La</t>
  </si>
  <si>
    <t>comeOn</t>
  </si>
  <si>
    <t>G2 +1.5&amp;Faze 1st map</t>
  </si>
  <si>
    <t>14&amp;17</t>
  </si>
  <si>
    <t>G2 Ence 1st map O26.5r</t>
  </si>
  <si>
    <t>G2 Ence 2nd map O26.5r</t>
  </si>
  <si>
    <t>G2 + O25.5 rounds 1st map</t>
  </si>
  <si>
    <t>Ence G2 O2.5m</t>
  </si>
  <si>
    <t>Ence 2-1, Faze ML</t>
  </si>
  <si>
    <t>EnceG2map1 1 round ends time running out</t>
  </si>
  <si>
    <t xml:space="preserve">Free bet </t>
  </si>
  <si>
    <t>Faze 1st map -4.5, C9</t>
  </si>
  <si>
    <t>17&amp;20:30</t>
  </si>
  <si>
    <t>Faze 1st map 1 round ends time runs out</t>
  </si>
  <si>
    <t>Faze 1st map 1st round win</t>
  </si>
  <si>
    <t>Faze 2-0</t>
  </si>
  <si>
    <t>Cloud9 2nd pistolround</t>
  </si>
  <si>
    <t>Cloud9 map 2 ML</t>
  </si>
  <si>
    <t>Cloud9 2nd map -2.5</t>
  </si>
  <si>
    <t>Betsson</t>
  </si>
  <si>
    <t>SJS -0.5</t>
  </si>
  <si>
    <t>Antaa 10e riskfree bet</t>
  </si>
  <si>
    <t>Ence o0.5 rounds time runs out</t>
  </si>
  <si>
    <t>Ence ML + nip vitality o2.5m</t>
  </si>
  <si>
    <t>14+17</t>
  </si>
  <si>
    <t>Ence 2-1</t>
  </si>
  <si>
    <t>Ence Avangar o26.5r 1st map</t>
  </si>
  <si>
    <t>Ence Avangar o26.5r 2nd map</t>
  </si>
  <si>
    <t>NipVitality Time runs out o0.52ndmap</t>
  </si>
  <si>
    <t>Vitality ML</t>
  </si>
  <si>
    <t>NiP Map 2 winner</t>
  </si>
  <si>
    <t>Vitality ML + Faze +1.5m</t>
  </si>
  <si>
    <t>17+20:30</t>
  </si>
  <si>
    <t>Vitality 2nd map 2nd pistol round</t>
  </si>
  <si>
    <t>nipvitality timerunsout on 1 round</t>
  </si>
  <si>
    <t>3rd map nipvitality o26.5r</t>
  </si>
  <si>
    <t>3rd map Vitality and o26.5r</t>
  </si>
  <si>
    <t>Faze ML</t>
  </si>
  <si>
    <t>1st map Faze&amp;Over26.5r</t>
  </si>
  <si>
    <t>Times runs out 1st map 1x</t>
  </si>
  <si>
    <t>1st map 1 molotov kill</t>
  </si>
  <si>
    <t>Betwaay</t>
  </si>
  <si>
    <t>1st map 1 grenade kill</t>
  </si>
  <si>
    <t>Faze 1st map</t>
  </si>
  <si>
    <t>Faze 2nd map</t>
  </si>
  <si>
    <t>Faze 3rd map</t>
  </si>
  <si>
    <t>1st map o26.5r</t>
  </si>
  <si>
    <t>2nd map o26.5r</t>
  </si>
  <si>
    <t>3rd map o26.5r</t>
  </si>
  <si>
    <t>2nd map Faze&amp;U26.5r</t>
  </si>
  <si>
    <t xml:space="preserve">2nd map time runs out </t>
  </si>
  <si>
    <t>2nd map molotov kill</t>
  </si>
  <si>
    <t>2nd map HE kill</t>
  </si>
  <si>
    <t>2nd map Faze -5.5</t>
  </si>
  <si>
    <t>Week 9</t>
  </si>
  <si>
    <t>Benfica -2</t>
  </si>
  <si>
    <t>Besiktas -0.5</t>
  </si>
  <si>
    <t>Gremio clean sheet</t>
  </si>
  <si>
    <t>RB Leipzig -0.5</t>
  </si>
  <si>
    <t>Delbonis -2 games</t>
  </si>
  <si>
    <t>Federer -1.5</t>
  </si>
  <si>
    <t>Week 8</t>
  </si>
  <si>
    <t>Week 7</t>
  </si>
  <si>
    <t>Total 2019</t>
  </si>
  <si>
    <t>10 risk free bet on betsafe (for IEM Katowice)</t>
  </si>
  <si>
    <t>Paf</t>
  </si>
  <si>
    <t>Juha mieto</t>
  </si>
  <si>
    <t>Golden Grimoire</t>
  </si>
  <si>
    <t>Golden grimoire</t>
  </si>
  <si>
    <t>ilmaispyörä 27-02-2019</t>
  </si>
  <si>
    <t>Joker gems</t>
  </si>
  <si>
    <t>Leeds -0.5</t>
  </si>
  <si>
    <t>Bet365</t>
  </si>
  <si>
    <t>Brasil de pelotas U2.5</t>
  </si>
  <si>
    <t>Betsson&amp;safe</t>
  </si>
  <si>
    <t>Wolves -0.5</t>
  </si>
  <si>
    <t>Columbus Blue Jackets ML</t>
  </si>
  <si>
    <t>5e free bet on betsson (expires on  3.3)</t>
  </si>
  <si>
    <t>Fortunes of Sparta</t>
  </si>
  <si>
    <t>Deposit</t>
  </si>
  <si>
    <t>Champions of rome</t>
  </si>
  <si>
    <t>Burnley o0.5 goals</t>
  </si>
  <si>
    <t>Corentin Moutet +4.5g</t>
  </si>
  <si>
    <t>Barcelona -0.5 (el clasico)</t>
  </si>
  <si>
    <t>Deportes Tolima -0.5</t>
  </si>
  <si>
    <t>15e free bet on betway</t>
  </si>
  <si>
    <t>Liquid Astralis Renegades Navi</t>
  </si>
  <si>
    <t>Navi 1st map time runs out &amp;Liquid</t>
  </si>
  <si>
    <t>17&amp;21</t>
  </si>
  <si>
    <t>Navi 1st map molotov kill&amp;Liquid</t>
  </si>
  <si>
    <t>Faze Liquid Renegades Astralis</t>
  </si>
  <si>
    <t>To-Pe</t>
  </si>
  <si>
    <t>molotovkill2nd map ence time runs out</t>
  </si>
  <si>
    <t>Risk free</t>
  </si>
  <si>
    <t>Navi Liquid MiBR Astralis</t>
  </si>
  <si>
    <t>Maps O2.5, U2.5, O2.5 Astralis</t>
  </si>
  <si>
    <t>Navi Faze 1st map O26.5r</t>
  </si>
  <si>
    <t>Faze +1.5m, Liquid</t>
  </si>
  <si>
    <t>Betsafe bet 50€ to get 2x free bets and 5 live casino money 50/50€</t>
  </si>
  <si>
    <t>Lauantaille 2.3 Tottenham - Arsenal peliin superkertoimet Betssonilla(=Arb)</t>
  </si>
  <si>
    <t>Faze +1.5m, Liquid -1.5m</t>
  </si>
  <si>
    <t>Betsafe 10e free live</t>
  </si>
  <si>
    <t>Olofmeister o14.5 kills 1st map</t>
  </si>
  <si>
    <t>Niko o19.5 kills 1st map</t>
  </si>
  <si>
    <t>Navi faze 1st map HE kill</t>
  </si>
  <si>
    <t>1st map Bomb explodes O4.5 times</t>
  </si>
  <si>
    <t>2nd map time runs out navi faze</t>
  </si>
  <si>
    <t>2nd map bombs o4.5 navifaze</t>
  </si>
  <si>
    <t>2nd map HE kill fazenavi</t>
  </si>
  <si>
    <t>Liquid &amp; u26.5r map1</t>
  </si>
  <si>
    <t>Liquid 2-0</t>
  </si>
  <si>
    <t xml:space="preserve">Liquid 1st round </t>
  </si>
  <si>
    <t>1st map HE kill enceliquid</t>
  </si>
  <si>
    <t>Ence map 1 ML</t>
  </si>
  <si>
    <t>2nd map ence liquid HE kill</t>
  </si>
  <si>
    <t>2nd map time runs out enceliquid</t>
  </si>
  <si>
    <t>2nd map 1. round Liquid</t>
  </si>
  <si>
    <t>Bettson bet 100€ in 1.5 or bigger oddsto get 2 free bets 85/100€</t>
  </si>
  <si>
    <t>Ence 2-0</t>
  </si>
  <si>
    <t>Renegades,Astralis</t>
  </si>
  <si>
    <t>1st map renegades &amp; o26.5r</t>
  </si>
  <si>
    <t>1st map molotov kill reneg+Astralis ML</t>
  </si>
  <si>
    <t>Time runs out 1st map renegmibr</t>
  </si>
  <si>
    <t>1st map HE kill renemibr</t>
  </si>
  <si>
    <t>Renegades 2-0</t>
  </si>
  <si>
    <t>Renegades +1.5,Astralis -1.5m</t>
  </si>
  <si>
    <t>Renegades ML 1st map</t>
  </si>
  <si>
    <t>Renegades 1st map -2.5</t>
  </si>
  <si>
    <t>Renegades 2nd map ML</t>
  </si>
  <si>
    <t>Renegades 3rd map -2.5</t>
  </si>
  <si>
    <t>Renegades vs MiBR</t>
  </si>
  <si>
    <t>Renegades +1.5, Astralis ML</t>
  </si>
  <si>
    <t>Time runs out 2nd map mibrreneg</t>
  </si>
  <si>
    <t>HE Kill 2nd map</t>
  </si>
  <si>
    <t>Molotov kill 2nd map</t>
  </si>
  <si>
    <t>Jokerit ML</t>
  </si>
  <si>
    <t>Astralis &amp; o26.5r</t>
  </si>
  <si>
    <t>time running out 1st map astral</t>
  </si>
  <si>
    <t>HE kill 1st map astrnip</t>
  </si>
  <si>
    <t>Encenavi 1st map time runs out+Astralis</t>
  </si>
  <si>
    <t>1st map HE kill + astralis</t>
  </si>
  <si>
    <t>Ence Astralis ML</t>
  </si>
  <si>
    <t>Navi 2-0, Astralis</t>
  </si>
  <si>
    <t>Ence ML 1st map</t>
  </si>
  <si>
    <t>1st map Ence +3.5</t>
  </si>
  <si>
    <t>2nd map Navi -2.5</t>
  </si>
  <si>
    <t>2nd map U26.5r</t>
  </si>
  <si>
    <t>2nd map Navi pistol round ML</t>
  </si>
  <si>
    <t>2nd map HE kill astralismibr</t>
  </si>
  <si>
    <t>Astralis mibr 2nd map astralis&amp;o26.5r</t>
  </si>
  <si>
    <t>2nd map astralismibr time runs out</t>
  </si>
  <si>
    <t>Betsafe ilmainen live-veto 10e voimassa 7.3 asti</t>
  </si>
  <si>
    <t>Astralis ence 1st map HE kill yes</t>
  </si>
  <si>
    <t>Astralic ence 2nd map HE kill yes</t>
  </si>
  <si>
    <t>Time runs out map 1</t>
  </si>
  <si>
    <t>Time runs out map 2</t>
  </si>
  <si>
    <t>WAS capitals -0.5, Astralis 2-0</t>
  </si>
  <si>
    <t>Molotov kill 1st map</t>
  </si>
  <si>
    <t>HE kill 3rd map</t>
  </si>
  <si>
    <t>Astralis 1st map 1st round</t>
  </si>
  <si>
    <t>Astralis 2nd map 1st round</t>
  </si>
  <si>
    <t xml:space="preserve">Astralis 1st map 16th round </t>
  </si>
  <si>
    <t>Astralis 2nd map 16th round</t>
  </si>
  <si>
    <t>Astralis 3rd map 1st round</t>
  </si>
  <si>
    <t>Astralis 3rd map 16th round</t>
  </si>
  <si>
    <t>Astralis 2nd map winner</t>
  </si>
  <si>
    <t>Astralis 2nd map -2.5</t>
  </si>
  <si>
    <t>Astralis 2nd map -3.5</t>
  </si>
  <si>
    <t>Astralis 2nd map -4.5</t>
  </si>
  <si>
    <t>Astralis 2nd map -5.5</t>
  </si>
  <si>
    <t>Ence astralis 1st map O25.5r</t>
  </si>
  <si>
    <t>Astralis 1st map -6.5</t>
  </si>
  <si>
    <t>Astralis 1st map -5.5</t>
  </si>
  <si>
    <t>Astralis 1st map -4.5</t>
  </si>
  <si>
    <t>Astralis 1st map -3.5</t>
  </si>
  <si>
    <t>PinnacleBetway</t>
  </si>
  <si>
    <t>Arbitrage</t>
  </si>
  <si>
    <t>2nd map O26.5r U26.5r</t>
  </si>
  <si>
    <t>Astralis</t>
  </si>
  <si>
    <t>Astralis 2nd map winning marging 6-10</t>
  </si>
  <si>
    <t>Astralis 2-0</t>
  </si>
  <si>
    <t>NYR vs WAS capitals X</t>
  </si>
  <si>
    <t>15 free rolls</t>
  </si>
  <si>
    <t xml:space="preserve">kierrätys </t>
  </si>
  <si>
    <t>25*3.882</t>
  </si>
  <si>
    <t>on 97.05u</t>
  </si>
  <si>
    <t>Betway 10e free bet</t>
  </si>
  <si>
    <t>0.80eur</t>
  </si>
  <si>
    <t>Hamburger -0.5 SKA ML</t>
  </si>
  <si>
    <t>18&amp;22</t>
  </si>
  <si>
    <t>Gdansk</t>
  </si>
  <si>
    <t>Gdansk+SKA+TsSKA -0.5</t>
  </si>
  <si>
    <t>18:30+19:00</t>
  </si>
  <si>
    <t>KHL&amp;Gdansk, free bet</t>
  </si>
  <si>
    <t>Casinohuone</t>
  </si>
  <si>
    <t>7.55e</t>
  </si>
  <si>
    <t>kierrätys</t>
  </si>
  <si>
    <t>264.25e</t>
  </si>
  <si>
    <t>Dortmund -0.5</t>
  </si>
  <si>
    <t>Stockport o1.5 goals</t>
  </si>
  <si>
    <t>Mobilebet</t>
  </si>
  <si>
    <t>Dynamo Moscow ML</t>
  </si>
  <si>
    <t>Jokerit dynamo moscow U4.5g</t>
  </si>
  <si>
    <t>Brechin - East Fife BTTS</t>
  </si>
  <si>
    <t>Harrogate Bromley BTTS</t>
  </si>
  <si>
    <t>Real Madrid &amp; Man City</t>
  </si>
  <si>
    <t>Fluminense clean sheet</t>
  </si>
  <si>
    <t xml:space="preserve">FC Porto ML, O2.5 goals, </t>
  </si>
  <si>
    <t>Juventus on extra time</t>
  </si>
  <si>
    <t>Randomx</t>
  </si>
  <si>
    <t>Avtomobilist ML + Barys astana U6.5g</t>
  </si>
  <si>
    <t>Barys astana O3.5&amp;Yekaterin U5.5g</t>
  </si>
  <si>
    <t>Barys +2.5 &amp; Yekaterinburg +1.5</t>
  </si>
  <si>
    <t>Over 3 corners</t>
  </si>
  <si>
    <t>Pelicans -1.5</t>
  </si>
  <si>
    <t>Lucha Legends</t>
  </si>
  <si>
    <t>Zombie Hoard</t>
  </si>
  <si>
    <t>78,55</t>
  </si>
  <si>
    <t>74,7</t>
  </si>
  <si>
    <t>50,85</t>
  </si>
  <si>
    <t>5e free bet maanantaiksi 25.3</t>
  </si>
  <si>
    <t>Banana Rock</t>
  </si>
  <si>
    <t>20 ilmais</t>
  </si>
  <si>
    <t>73,59</t>
  </si>
  <si>
    <t>66,09</t>
  </si>
  <si>
    <t>Kärpät&amp;Tappara ML</t>
  </si>
  <si>
    <t>Kärpät-Ilves O4.5g</t>
  </si>
  <si>
    <t>Kärpät -0.5, Islanti -1</t>
  </si>
  <si>
    <t>18:30&amp;21:45</t>
  </si>
  <si>
    <t>Kärpät -1</t>
  </si>
  <si>
    <t>Tappara -0.5</t>
  </si>
  <si>
    <t>Tappara -1</t>
  </si>
  <si>
    <t>Kärpät ML</t>
  </si>
  <si>
    <t>Kärpät Ilves X</t>
  </si>
  <si>
    <t>Book of Dead ilmaiset</t>
  </si>
  <si>
    <t>Kärpät -1.5</t>
  </si>
  <si>
    <t>Kärpät + O4.5g</t>
  </si>
  <si>
    <t>Ilmanen on ilmasta</t>
  </si>
  <si>
    <t>Portugali -0.5</t>
  </si>
  <si>
    <t>Tuplaus</t>
  </si>
  <si>
    <t>Tylsän matsin vakuutus</t>
  </si>
  <si>
    <t>England goal on both halves</t>
  </si>
  <si>
    <t>Kärpät,Pelicans,Lukko ML</t>
  </si>
  <si>
    <t>Kärpät Ilves u3.5g</t>
  </si>
  <si>
    <t>Comeon</t>
  </si>
  <si>
    <t>Dead or alive</t>
  </si>
  <si>
    <t>TennisSoccer</t>
  </si>
  <si>
    <t>Bautista +4.5g, Italy HT,FT</t>
  </si>
  <si>
    <t>Basilashvili ML</t>
  </si>
  <si>
    <t>(Cash out , -0.5€)</t>
  </si>
  <si>
    <t>Auger-Aliassime</t>
  </si>
  <si>
    <t>Finland -0.5</t>
  </si>
  <si>
    <t>Finland DNB</t>
  </si>
  <si>
    <t>Switzerland -0.5</t>
  </si>
  <si>
    <t>Sweden -0.5</t>
  </si>
  <si>
    <t>Spain HTFT, Italy CS, ArmFin U3.5g, Sweden +1</t>
  </si>
  <si>
    <t>O/U Totals</t>
  </si>
  <si>
    <t>Suomi U2.5, Italia U5.5, Spain U5.5</t>
  </si>
  <si>
    <t>HT/FT, Draw/Finland</t>
  </si>
  <si>
    <t>Kärpät -0.5</t>
  </si>
  <si>
    <t>Mr.Green</t>
  </si>
  <si>
    <t>Ilves -0.5</t>
  </si>
  <si>
    <t>way</t>
  </si>
  <si>
    <t>Tuplaus ,   3-</t>
  </si>
  <si>
    <t>Isner Bautista O23.5g</t>
  </si>
  <si>
    <t>Auger,F - Coric, B O22.5g</t>
  </si>
  <si>
    <t>Auger,F - Coric, B O23.5g</t>
  </si>
  <si>
    <t>Isner Bautista U23.5g</t>
  </si>
  <si>
    <t>Cash Out</t>
  </si>
  <si>
    <t>Cashout</t>
  </si>
  <si>
    <t>Aliassime ML</t>
  </si>
  <si>
    <t>Qiang Wang +4g</t>
  </si>
  <si>
    <t>Pelicans 0</t>
  </si>
  <si>
    <t>Mr.Green&amp;Unibet</t>
  </si>
  <si>
    <t>HPK -0.5</t>
  </si>
  <si>
    <t>Queens Day tilt</t>
  </si>
  <si>
    <t>John Isner -1.5g</t>
  </si>
  <si>
    <t>Baseball</t>
  </si>
  <si>
    <t>Miami Marlins ML</t>
  </si>
  <si>
    <t>San Fransisco Giants ML</t>
  </si>
  <si>
    <t>LA Dodgers ML</t>
  </si>
  <si>
    <t>Miami Marlins &amp; LA Dodgers ML</t>
  </si>
  <si>
    <t>1:10&amp;4:10</t>
  </si>
  <si>
    <t>Triplaus</t>
  </si>
  <si>
    <t>Floorball</t>
  </si>
  <si>
    <t>&amp;Hockey</t>
  </si>
  <si>
    <t>Classic -0.5, Pelicans -0.5</t>
  </si>
  <si>
    <t>Houston Astros ML&amp;Classic -0.5</t>
  </si>
  <si>
    <t>18:30&amp;1:10</t>
  </si>
  <si>
    <t>Pelicans HIFK X</t>
  </si>
  <si>
    <t>Risk-free bet</t>
  </si>
  <si>
    <t>Contact</t>
  </si>
  <si>
    <t>5 ilmais</t>
  </si>
  <si>
    <t>unibet</t>
  </si>
  <si>
    <t>contact</t>
  </si>
  <si>
    <t>Hocksoccer</t>
  </si>
  <si>
    <t>PortoX2&amp;FulhamU5.5g,PelicansU5.5&amp;SKAU5.5g</t>
  </si>
  <si>
    <t>14:30---&gt;</t>
  </si>
  <si>
    <t>Fulham +2.5</t>
  </si>
  <si>
    <t>CSKA 0</t>
  </si>
  <si>
    <t>Pelicans -0.5</t>
  </si>
  <si>
    <t>Fulham +2.75</t>
  </si>
  <si>
    <t>Burnley 0</t>
  </si>
  <si>
    <t>Fulham +1 HT</t>
  </si>
  <si>
    <t>Arbitrage ska cska</t>
  </si>
  <si>
    <t>Braga -0.5</t>
  </si>
  <si>
    <t>Oakland Atheltics ML</t>
  </si>
  <si>
    <t>Braga +0.5</t>
  </si>
  <si>
    <t>LiverpoolX, Federer ML, ManU</t>
  </si>
  <si>
    <t>18:30,20,21:45</t>
  </si>
  <si>
    <t>Tottenham -0.5</t>
  </si>
  <si>
    <t>Federer -1.5s</t>
  </si>
  <si>
    <t>SoccerTen</t>
  </si>
  <si>
    <t>Real Sociedad -0.5</t>
  </si>
  <si>
    <t>Real Valladolid +0.5</t>
  </si>
  <si>
    <t>TARKKANA TÄMÄN LAPUN KANSSA</t>
  </si>
  <si>
    <t>Triplaus-coveraus</t>
  </si>
  <si>
    <t>5e free bet betsson</t>
  </si>
  <si>
    <t>5e free bet unibet liigaan</t>
  </si>
  <si>
    <t>30 ilmais</t>
  </si>
  <si>
    <t>2- way</t>
  </si>
  <si>
    <t>Kerroin 1</t>
  </si>
  <si>
    <t>Kerroin 2</t>
  </si>
  <si>
    <t>Panos 1</t>
  </si>
  <si>
    <t>Panos 2</t>
  </si>
  <si>
    <t>Kokonaispanos</t>
  </si>
  <si>
    <t>Total Payout</t>
  </si>
  <si>
    <t>Arb-%</t>
  </si>
  <si>
    <t>Kertoimet</t>
  </si>
  <si>
    <t>Panokset</t>
  </si>
  <si>
    <t>Schmiedlova ML&amp;CSKA +1.5</t>
  </si>
  <si>
    <t>HocTen</t>
  </si>
  <si>
    <t>CSKA ML</t>
  </si>
  <si>
    <t>LeoVegas jalkapallo ilmaisliveveto 20e panos min 1.5kerroin</t>
  </si>
  <si>
    <t>Intertops</t>
  </si>
  <si>
    <t>BONUS</t>
  </si>
  <si>
    <t>Deposit BONUS rollover 1200€</t>
  </si>
  <si>
    <t>Basketball</t>
  </si>
  <si>
    <t>Miami +6.5</t>
  </si>
  <si>
    <t>Trailblazers -3.5</t>
  </si>
  <si>
    <t>Pacers -5.5</t>
  </si>
  <si>
    <t>Charlotte hornets +11.5</t>
  </si>
  <si>
    <t>Magic +6.5</t>
  </si>
  <si>
    <t>Detroit NYY U9</t>
  </si>
  <si>
    <t>Toronto baltimore O9</t>
  </si>
  <si>
    <t>Detroit +1.5</t>
  </si>
  <si>
    <t>Cincinnati  -1.5</t>
  </si>
  <si>
    <t>Tampa Bay -1.5</t>
  </si>
  <si>
    <t>Atlanta +1.5</t>
  </si>
  <si>
    <t>Cincinnati ML</t>
  </si>
  <si>
    <t>Atlanta ML</t>
  </si>
  <si>
    <t>Detroit ML</t>
  </si>
  <si>
    <t>B+</t>
  </si>
  <si>
    <t>A</t>
  </si>
  <si>
    <t>A+</t>
  </si>
  <si>
    <t>A-</t>
  </si>
  <si>
    <t>Jalen57 grades</t>
  </si>
  <si>
    <t>Wolverhampton -0.5</t>
  </si>
  <si>
    <t>Wolverhampton Manu X</t>
  </si>
  <si>
    <t>Palmeiras DNB</t>
  </si>
  <si>
    <t>Manu Wolverhampton O2.5g</t>
  </si>
  <si>
    <t>4-fold</t>
  </si>
  <si>
    <t>ManU-0.5&amp;Petkovic o20.5g&amp;SPV&amp;Classic</t>
  </si>
  <si>
    <t>Avangard Omsk ML</t>
  </si>
  <si>
    <t>Hugo Goal</t>
  </si>
  <si>
    <t>25 ilmais</t>
  </si>
  <si>
    <t>3-fold</t>
  </si>
  <si>
    <t>Manu wolves o1.5g&amp;avangardO4&amp;PetkovicO21.5</t>
  </si>
  <si>
    <t>17:00---&gt;</t>
  </si>
  <si>
    <t>Wolves Manu U2.5g</t>
  </si>
  <si>
    <t>Washington ML</t>
  </si>
  <si>
    <t>Houston Astros ML</t>
  </si>
  <si>
    <t>Washington -1.5</t>
  </si>
  <si>
    <t>Houston -1.5</t>
  </si>
  <si>
    <t>Kansas City +1.5</t>
  </si>
  <si>
    <t>TorBal O8.5</t>
  </si>
  <si>
    <t>NY Mets O8</t>
  </si>
  <si>
    <t>Houston O9</t>
  </si>
  <si>
    <t>KC O7.5</t>
  </si>
  <si>
    <t>T</t>
  </si>
  <si>
    <t>Ä</t>
  </si>
  <si>
    <t>N</t>
  </si>
  <si>
    <t>Y</t>
  </si>
  <si>
    <t>Ö</t>
  </si>
  <si>
    <t>Hampton@Marshall U173</t>
  </si>
  <si>
    <t>Wichita State +1</t>
  </si>
  <si>
    <t>Green bay U175.5</t>
  </si>
  <si>
    <t>Houston Rockets -5.5</t>
  </si>
  <si>
    <t>GSW -8.5</t>
  </si>
  <si>
    <t>Grade A</t>
  </si>
  <si>
    <t>6-0-4</t>
  </si>
  <si>
    <t>13-0-9</t>
  </si>
  <si>
    <t>Eggomatic</t>
  </si>
  <si>
    <t>15 ilmais</t>
  </si>
  <si>
    <t>Frosinone -0.5</t>
  </si>
  <si>
    <t>Parma -0.5</t>
  </si>
  <si>
    <t>Parma Frosinone X</t>
  </si>
  <si>
    <t>HIFK +1.5&amp; Tappara -0.5</t>
  </si>
  <si>
    <t>HIFK +1.5</t>
  </si>
  <si>
    <t>Coolbet ilmaisvetoviikot (50/50) 1.5</t>
  </si>
  <si>
    <t>Roca Batalla ML</t>
  </si>
  <si>
    <t>Giannessi&amp;Washington Wizards ML</t>
  </si>
  <si>
    <t>16:25&amp;02:00</t>
  </si>
  <si>
    <t>Salzburg Grazer AK U3.5g</t>
  </si>
  <si>
    <t>Salzburg Grazer AK O3.5g&amp;CSKA U7.5g</t>
  </si>
  <si>
    <t>Colorado Rockies ML</t>
  </si>
  <si>
    <t>Tampa Bay Rays ML</t>
  </si>
  <si>
    <t>CIN MIL U8.5</t>
  </si>
  <si>
    <t>COL TAM O6.5</t>
  </si>
  <si>
    <t>COL +1.5</t>
  </si>
  <si>
    <t>CWS +1.5</t>
  </si>
  <si>
    <t>HJK -0.5</t>
  </si>
  <si>
    <t>HJK Fc Inter X</t>
  </si>
  <si>
    <t>Fc Inter -0.5</t>
  </si>
  <si>
    <t>Inter -0.5</t>
  </si>
  <si>
    <t>Orlando Magic 1st Q-4.5</t>
  </si>
  <si>
    <t>Dallas mavericks 1st H -1</t>
  </si>
  <si>
    <t>Was -9.5</t>
  </si>
  <si>
    <t>Was -6 1st H</t>
  </si>
  <si>
    <t>TOR -2</t>
  </si>
  <si>
    <t>Dallas mavericks -2.5</t>
  </si>
  <si>
    <t>MIA +1.5</t>
  </si>
  <si>
    <t>STL PIT O7.5</t>
  </si>
  <si>
    <t>17-0-11</t>
  </si>
  <si>
    <t>Grade A picks</t>
  </si>
  <si>
    <t>Tappara HPK X</t>
  </si>
  <si>
    <t>25e free bet</t>
  </si>
  <si>
    <t>CIN ML</t>
  </si>
  <si>
    <t>CIN +1.5</t>
  </si>
  <si>
    <t>CIN PIT U8</t>
  </si>
  <si>
    <t>Kings -9.5</t>
  </si>
  <si>
    <t>GSW LAL U227.5</t>
  </si>
  <si>
    <t>DePaul -1</t>
  </si>
  <si>
    <t>Texas +1</t>
  </si>
  <si>
    <t>North&amp;Renegades ML</t>
  </si>
  <si>
    <t>Money back as a free bet</t>
  </si>
  <si>
    <t>HIFK -0.5</t>
  </si>
  <si>
    <t>HIFK Kärpät X</t>
  </si>
  <si>
    <t>Triplaus, Arbattu</t>
  </si>
  <si>
    <t>HIFK Kärpät U5 goals OT incl</t>
  </si>
  <si>
    <t>HIFK Kärpät U4.5 Goals</t>
  </si>
  <si>
    <t>SPV -0.5</t>
  </si>
  <si>
    <t>SKA ML</t>
  </si>
  <si>
    <t>SKA CSKA U4g</t>
  </si>
  <si>
    <t>SKA -0.5</t>
  </si>
  <si>
    <t>18-0-13</t>
  </si>
  <si>
    <t>Kärpät HIFK U5.5g</t>
  </si>
  <si>
    <t>Eka triplaus -2.75€</t>
  </si>
  <si>
    <t>Victorious</t>
  </si>
  <si>
    <t>10e betsafe</t>
  </si>
  <si>
    <t>10e betway</t>
  </si>
  <si>
    <t>Tappara +1.5</t>
  </si>
  <si>
    <t>Betsson ilmaisvetoviikot (119/100) 1.5 kertoimet</t>
  </si>
  <si>
    <t>Man City&amp;München&amp;AjaxO2.5g</t>
  </si>
  <si>
    <t>Ajax U2.5g</t>
  </si>
  <si>
    <t>Ajax Willem U3.5g</t>
  </si>
  <si>
    <t>Betsafe Ilmaisvetoviikot (30/30 +30/30) 1.8 kertoimet</t>
  </si>
  <si>
    <t>Juventus AC Milan X</t>
  </si>
  <si>
    <t>free bet</t>
  </si>
  <si>
    <t>City Brighton</t>
  </si>
  <si>
    <t xml:space="preserve">Man City 2-0 </t>
  </si>
  <si>
    <t>Juventus -0.5</t>
  </si>
  <si>
    <t>MLB</t>
  </si>
  <si>
    <t>ATL -1.5</t>
  </si>
  <si>
    <t>ATL ML</t>
  </si>
  <si>
    <t>Jalen57</t>
  </si>
  <si>
    <t>COL ML</t>
  </si>
  <si>
    <t>Miami Marlins U7.5r</t>
  </si>
  <si>
    <t>Preds -0.5</t>
  </si>
  <si>
    <t>VGK ML</t>
  </si>
  <si>
    <t>Toronto ML</t>
  </si>
  <si>
    <t>PIT -0.5</t>
  </si>
  <si>
    <t xml:space="preserve">Läpi päässeitä 1. </t>
  </si>
  <si>
    <t>vaiheesta 394</t>
  </si>
  <si>
    <t>Toka triplaus +14.96€</t>
  </si>
  <si>
    <t xml:space="preserve">läpipäässeitä 2. </t>
  </si>
  <si>
    <t>Week 10</t>
  </si>
  <si>
    <t>Week 11</t>
  </si>
  <si>
    <t>Week 12</t>
  </si>
  <si>
    <t>Week 13</t>
  </si>
  <si>
    <t>Week 14</t>
  </si>
  <si>
    <t>CSKA Moscow Zenit X with goals</t>
  </si>
  <si>
    <t>Locomotiv Moscow</t>
  </si>
  <si>
    <t>Lokomotiv Moscow</t>
  </si>
  <si>
    <t>vaiheesta 88</t>
  </si>
  <si>
    <t>Zenit St.Petersburg</t>
  </si>
  <si>
    <t>CSKA Moscow Zenit X</t>
  </si>
  <si>
    <t>Lokomotiv Moscow Zenit 0-0</t>
  </si>
  <si>
    <t>Lokomotiv Moscow Zenit X</t>
  </si>
  <si>
    <t>Vikings</t>
  </si>
  <si>
    <t>60 ilmais</t>
  </si>
  <si>
    <t>SA spurs 1Q -1.5</t>
  </si>
  <si>
    <t>Betsson 76.60</t>
  </si>
  <si>
    <t>Portland trailblazers -7.5</t>
  </si>
  <si>
    <t>Djurgården -0.5</t>
  </si>
  <si>
    <t>10e free bet, coolbet, betsson, betsafe</t>
  </si>
  <si>
    <t>Week 15</t>
  </si>
  <si>
    <t>Texas Tech Virginia U121.5</t>
  </si>
  <si>
    <t>Texas Tech Virginia U114.5</t>
  </si>
  <si>
    <t>Chelsea West Ham U1.5g</t>
  </si>
  <si>
    <t>Coolbet free 10e</t>
  </si>
  <si>
    <t>Texas Tech ML</t>
  </si>
  <si>
    <t>Bicicleta</t>
  </si>
  <si>
    <t>Liverpool O2.5g, Man City +0.5, CSKA U6.5g</t>
  </si>
  <si>
    <t>19:30---&gt;</t>
  </si>
  <si>
    <t xml:space="preserve">Liverpool, City, Juve </t>
  </si>
  <si>
    <t>Liverpool+O2.5g,CityO1.5g,Kanada, CSKA O2.5g</t>
  </si>
  <si>
    <t>Kanada naiset -0.5&amp;Liverpool O1.5g</t>
  </si>
  <si>
    <t>Tappara ML&amp;Suomi naiset jalkapallo</t>
  </si>
  <si>
    <t>Betfair</t>
  </si>
  <si>
    <t>Liverpool&amp;O1.5g&amp;CityO1.5g</t>
  </si>
  <si>
    <t>Liverpool&amp;City+0.5</t>
  </si>
  <si>
    <t>FC Köln -1</t>
  </si>
  <si>
    <t>Opelka ML</t>
  </si>
  <si>
    <t>Wild Worlds</t>
  </si>
  <si>
    <t>Norwich -1</t>
  </si>
  <si>
    <t>Juventus DNB</t>
  </si>
  <si>
    <t>Juventus Ajax BTTS</t>
  </si>
  <si>
    <t>Ajax Juventus 1-2</t>
  </si>
  <si>
    <t>Ajax HT Juventus FT</t>
  </si>
  <si>
    <t xml:space="preserve">Intertops </t>
  </si>
  <si>
    <t>Ajax Juventus 1-1</t>
  </si>
  <si>
    <t>22:00---&gt;</t>
  </si>
  <si>
    <t>UCL Both games X</t>
  </si>
  <si>
    <t>Banska Bystrica -0.5</t>
  </si>
  <si>
    <t>VOITTOPUTKI</t>
  </si>
  <si>
    <t>Juventus -0.5&amp;Barca +0.5</t>
  </si>
  <si>
    <t>Tappara ML</t>
  </si>
  <si>
    <t xml:space="preserve">HPK Tappara 1-3 </t>
  </si>
  <si>
    <t>Tappara+1.5,Finland(W), Boston O2.5g</t>
  </si>
  <si>
    <t>18:30---&gt;</t>
  </si>
  <si>
    <t>VOITTOPUTKI Day 2</t>
  </si>
  <si>
    <t>VOITTAJAVETOJA</t>
  </si>
  <si>
    <t>NHL TEAMS TO ADVANCE</t>
  </si>
  <si>
    <t>Boston Bruins</t>
  </si>
  <si>
    <t>Washington Capitals</t>
  </si>
  <si>
    <t xml:space="preserve">Tappara ML + O3.5g </t>
  </si>
  <si>
    <t>10 ilmais</t>
  </si>
  <si>
    <t>ManU Barca X</t>
  </si>
  <si>
    <t xml:space="preserve">ManU </t>
  </si>
  <si>
    <t>ManU</t>
  </si>
  <si>
    <t>LeoVegas jalkapallo ilmaisliveveto 20e panos min 1.5kerroin (3/5)</t>
  </si>
  <si>
    <t>Coolbet ilmaisvetoviikot (4/5/25€) 1.5</t>
  </si>
  <si>
    <t>Kärpät ML&amp;TBL +1.5</t>
  </si>
  <si>
    <t>Jumanji</t>
  </si>
  <si>
    <t>Kärpät-0.5&amp;Leicester-0.5</t>
  </si>
  <si>
    <t>TRIPLAUS</t>
  </si>
  <si>
    <t>Leicester Newcastle X</t>
  </si>
  <si>
    <t>Risk-free</t>
  </si>
  <si>
    <t>Kärpät HIFK U5g OT incl</t>
  </si>
  <si>
    <t>Newcastle -0.5</t>
  </si>
  <si>
    <t>Bet365CoolbetBetsson</t>
  </si>
  <si>
    <t>CBJ -2.5</t>
  </si>
  <si>
    <t>TALLETUS</t>
  </si>
  <si>
    <t>Hugo goal</t>
  </si>
  <si>
    <t>Kups HJK X</t>
  </si>
  <si>
    <t>Betsafe Ilmaisvetoviikot (30/30 +18/30) 1.8 kertoimet</t>
  </si>
  <si>
    <t>Betsson ilmaisvetoviikot (74/100) 1.5 kertoimet</t>
  </si>
  <si>
    <t>Tappara HPK U5g OT incl</t>
  </si>
  <si>
    <t>Tappara ML&amp;CSKA +0.5</t>
  </si>
  <si>
    <t>CSKA-0.5&amp;Tappara+1.5&amp;Kanada&amp;USA</t>
  </si>
  <si>
    <t>Canada-0.5&amp;Tappara+1.5&amp;CSKA U6.5g</t>
  </si>
  <si>
    <t>Tappara-0.5&amp;CSKA-0.5&amp;Kanada-0.5</t>
  </si>
  <si>
    <t>KuPS -0.5</t>
  </si>
  <si>
    <t>Russia +5</t>
  </si>
  <si>
    <t>Russia +4</t>
  </si>
  <si>
    <t>Canada&amp;U7.5g</t>
  </si>
  <si>
    <t>USA Women -0.5</t>
  </si>
  <si>
    <t>USA Finland X</t>
  </si>
  <si>
    <t>USA&amp;Canada O5.5g</t>
  </si>
  <si>
    <t>16:00---&gt;</t>
  </si>
  <si>
    <t>ILMAISVETOVIIKOT</t>
  </si>
  <si>
    <t>TUPLAUS</t>
  </si>
  <si>
    <t>CSKA +1.5</t>
  </si>
  <si>
    <t>Free bets: Betsafe 10e, Betsson 10e</t>
  </si>
  <si>
    <t>HIFK Kärpät U5g Incl OT</t>
  </si>
  <si>
    <t>Kärpät +1&amp;HPK Tappara U6.5g incl OT</t>
  </si>
  <si>
    <t>Refer a friend</t>
  </si>
  <si>
    <t>Ajax -0.5</t>
  </si>
  <si>
    <t>Juventus Ajax X</t>
  </si>
  <si>
    <t>Classic -0.5&amp;Salon Vilpas ML&amp; Juventus +0.5</t>
  </si>
  <si>
    <t>Juventus to advance</t>
  </si>
  <si>
    <t>Juventus Ajax O0.5g</t>
  </si>
  <si>
    <t>LeoVegas jalkapallo ilmaisliveveto 20e panos min 1.5kerroin (4/5)</t>
  </si>
  <si>
    <t>Trail Blazers OKC O223</t>
  </si>
  <si>
    <t>Trail Blazers -1.5</t>
  </si>
  <si>
    <t>Trail Blazers ML</t>
  </si>
  <si>
    <t>Denver Nuggets -7</t>
  </si>
  <si>
    <t>Orlando Magic Raptors U211.5</t>
  </si>
  <si>
    <t>Toronto Raptors -10.5</t>
  </si>
  <si>
    <t>Stal Ostrow O170.5</t>
  </si>
  <si>
    <t>U170.5 (unibet,paf)</t>
  </si>
  <si>
    <t>Päivän vedosta coolbetillä</t>
  </si>
  <si>
    <t xml:space="preserve">saa tänään arbin </t>
  </si>
  <si>
    <t xml:space="preserve">Kierrätä leovegasia ja </t>
  </si>
  <si>
    <t>intertopsia jos mahdollista</t>
  </si>
  <si>
    <t>Fire Joker</t>
  </si>
  <si>
    <t>40 ilmais</t>
  </si>
  <si>
    <t>Liverpool -0.5</t>
  </si>
  <si>
    <t>Porto -0.5</t>
  </si>
  <si>
    <t>Porto Liverpool X</t>
  </si>
  <si>
    <t>50 ilmaiskierrosta peliin Shogun of Time</t>
  </si>
  <si>
    <t>eUnited ML</t>
  </si>
  <si>
    <t>MobileComeOn</t>
  </si>
  <si>
    <t>Liverpool Porto X</t>
  </si>
  <si>
    <t xml:space="preserve">Soccer </t>
  </si>
  <si>
    <t>Pacers +8</t>
  </si>
  <si>
    <t>Rockets Houston U214</t>
  </si>
  <si>
    <t>Rockets -7</t>
  </si>
  <si>
    <t>Shogun of Time</t>
  </si>
  <si>
    <t>50 ilmais</t>
  </si>
  <si>
    <t>Easter Eggs</t>
  </si>
  <si>
    <t>Phoenix Reborn</t>
  </si>
  <si>
    <t>Nottingham Forest -0.5</t>
  </si>
  <si>
    <t>Sheffield United</t>
  </si>
  <si>
    <t>Sheffield Nottingham U2.5g</t>
  </si>
  <si>
    <t>Free bet(10e)</t>
  </si>
  <si>
    <t>Sheffield Nottingham X</t>
  </si>
  <si>
    <t>Sheffield Nottingham U1.5g</t>
  </si>
  <si>
    <t>Sheffield Nottingham O1.5g</t>
  </si>
  <si>
    <t>Sheffield Nottinggham U1.5g</t>
  </si>
  <si>
    <t>Tappara&amp;Norwich-0.5&amp;CSKA U7.5g</t>
  </si>
  <si>
    <t>Na'Vi ML&amp;Movistar Riders ML</t>
  </si>
  <si>
    <t>Coolbet ilmaisvetoviikot (5/5/25€) 1.5</t>
  </si>
  <si>
    <t>Tappara HIFK X</t>
  </si>
  <si>
    <t>Coolbetillä ilmaisveto snookeriin 20 euron talletuksella</t>
  </si>
  <si>
    <t>25e talletus</t>
  </si>
  <si>
    <t>Snooker</t>
  </si>
  <si>
    <t>Tian Pengfei ML</t>
  </si>
  <si>
    <t>Maguire, S ML</t>
  </si>
  <si>
    <t>10e free bet + 35e</t>
  </si>
  <si>
    <t>Korotetut kertoimet Unibet 50% live borussia dortmund 19:30</t>
  </si>
  <si>
    <t>Möchenbalchgalching</t>
  </si>
  <si>
    <t>Dortmund Möchenbalch X</t>
  </si>
  <si>
    <t>ManU -0.5</t>
  </si>
  <si>
    <t>Everton -0.5</t>
  </si>
  <si>
    <t>Everton ManU X</t>
  </si>
  <si>
    <t>Everton -1</t>
  </si>
  <si>
    <t>Betsson ilmaisvetoviikot (125.82/400) 1.5 kertoimet</t>
  </si>
  <si>
    <t>Week 16</t>
  </si>
  <si>
    <t>Week 17</t>
  </si>
  <si>
    <t>Eibar SD -0.5</t>
  </si>
  <si>
    <t>Huesca -0.5</t>
  </si>
  <si>
    <t>12 ilmais</t>
  </si>
  <si>
    <t>Kärpät HPK U4.5g</t>
  </si>
  <si>
    <t>Kärpät HPK X</t>
  </si>
  <si>
    <t>Kärpät HPK O4.5g</t>
  </si>
  <si>
    <t>Eibar Huesca O0.5g</t>
  </si>
  <si>
    <t>Eibar Huesca X</t>
  </si>
  <si>
    <t>Betssson</t>
  </si>
  <si>
    <t>Peterson, R ML</t>
  </si>
  <si>
    <t>Arruabarrena-Vecino, L ML</t>
  </si>
  <si>
    <t>Man City -0.5</t>
  </si>
  <si>
    <t>Man Utd -0.5</t>
  </si>
  <si>
    <t>Man Utd Man City X</t>
  </si>
  <si>
    <t>Tästä 10e ilmainen live-veto</t>
  </si>
  <si>
    <t>Book of Dead</t>
  </si>
  <si>
    <t>Ilves FC Lahti X</t>
  </si>
  <si>
    <t>FC Lahti -0.5</t>
  </si>
  <si>
    <t>Basketball, soccer</t>
  </si>
  <si>
    <t>Carolina +1.5&amp;GSWML&amp;SJSML&amp;Porto -0.5</t>
  </si>
  <si>
    <t>22:30---&gt;</t>
  </si>
  <si>
    <t>SJS ML</t>
  </si>
  <si>
    <t>HPK ML</t>
  </si>
  <si>
    <t>HPK Kärpät U6.5g</t>
  </si>
  <si>
    <t>HPK Kärpät O6.5g</t>
  </si>
  <si>
    <t>Chelsea -0.5</t>
  </si>
  <si>
    <t>Man U -0.5</t>
  </si>
  <si>
    <t>Man U Chelsea X</t>
  </si>
  <si>
    <t>Betsafe Ilmaisvetoviikot (30/30 +10/30) 1.8 kertoimet</t>
  </si>
  <si>
    <t>Betsson ilmaisvetoviikot (141.86/400) 1.5 kertoimet</t>
  </si>
  <si>
    <t xml:space="preserve">Man U </t>
  </si>
  <si>
    <t>Manu Chelsea X</t>
  </si>
  <si>
    <t>Week 18</t>
  </si>
  <si>
    <t xml:space="preserve"> </t>
  </si>
  <si>
    <t>Casino win spin</t>
  </si>
  <si>
    <t>Real Betis -0.5</t>
  </si>
  <si>
    <t>Espanyol</t>
  </si>
  <si>
    <t>Real Betis Espanyol X</t>
  </si>
  <si>
    <t>HPK +1.5</t>
  </si>
  <si>
    <t>Real Betis Espanyol 1-1</t>
  </si>
  <si>
    <t>Real Betis Espanyol o0.5g</t>
  </si>
  <si>
    <t>Spiñata grande</t>
  </si>
  <si>
    <t>Dead or alive 2</t>
  </si>
  <si>
    <t>Gem Rocks</t>
  </si>
  <si>
    <t>Tottenham Ajax X</t>
  </si>
  <si>
    <t>Tottenham Ajax O0.5g</t>
  </si>
  <si>
    <t>Barcelona -0.5</t>
  </si>
  <si>
    <t>barcelona liverpool X</t>
  </si>
  <si>
    <t>Carolina Hurricanes -0.5</t>
  </si>
  <si>
    <t>Valencia -0.5</t>
  </si>
  <si>
    <t>Valencia Huesca X</t>
  </si>
  <si>
    <t>-</t>
  </si>
  <si>
    <t>Austria -0.5</t>
  </si>
  <si>
    <t>Denmark -0.5</t>
  </si>
  <si>
    <t>Coolbet ilmaisvetoviikot (7/5/25€) 1.5</t>
  </si>
  <si>
    <t>Austria Denmark X</t>
  </si>
  <si>
    <t>Czech Republic Russia U6g Inc OT</t>
  </si>
  <si>
    <t>Dallas Stars ML</t>
  </si>
  <si>
    <t>STL ML</t>
  </si>
  <si>
    <t>Betsson ilmaisvetoviikot (100.43/400) 1.5 kertoimet</t>
  </si>
  <si>
    <t>Week 19</t>
  </si>
  <si>
    <t>Bruins ML</t>
  </si>
  <si>
    <t>CBJ ML</t>
  </si>
  <si>
    <t>Joao Sousa ML</t>
  </si>
  <si>
    <t>Liverpool Barcelona U2.5g</t>
  </si>
  <si>
    <t>Liverpool Barca X</t>
  </si>
  <si>
    <t>Barca -0.5</t>
  </si>
  <si>
    <t>Ajax Tottenham X</t>
  </si>
  <si>
    <t>Betsafe Ilmaisvetoviikot (32.5/30 +0/30) 1.8 kertoimet</t>
  </si>
  <si>
    <t>Book of oz</t>
  </si>
  <si>
    <t>MM-kisat</t>
  </si>
  <si>
    <t>Betsafe panosta 20e 1.80 kertoimeen 10e live, 10e ennakko 5e riskitön</t>
  </si>
  <si>
    <t>Mobilebet. 20e veto 2.0 kertoimeen antaa 10eilmais suomen peliin</t>
  </si>
  <si>
    <t>mm-kisoihin</t>
  </si>
  <si>
    <t>Betsson panosta 40e 1.5 kerrointen tuplaan, 25e ilmaisveto</t>
  </si>
  <si>
    <t>Suomi +2 inc OT&amp;Ruotsi -0.5</t>
  </si>
  <si>
    <t>Czech Republic -0.5</t>
  </si>
  <si>
    <t>1. coveraus UNIBET</t>
  </si>
  <si>
    <t>Kanada&amp;USA&amp;Venäjä</t>
  </si>
  <si>
    <t>17:15---&gt;</t>
  </si>
  <si>
    <t>Suomi Kanada X</t>
  </si>
  <si>
    <t>Suomi -0.5</t>
  </si>
  <si>
    <t>Betsson ilmaisvetoviikot (169.09/400) 1.5 kertoimet</t>
  </si>
  <si>
    <t>Outrights</t>
  </si>
  <si>
    <t>Suomi o14.5points</t>
  </si>
  <si>
    <t>perjantai</t>
  </si>
  <si>
    <t>Suomi top 3</t>
  </si>
  <si>
    <t>Norway +4.5</t>
  </si>
  <si>
    <t>Boston or draw</t>
  </si>
  <si>
    <t>Intertops underdog tasotukset</t>
  </si>
  <si>
    <t>Suomi +1.5</t>
  </si>
  <si>
    <t>Rus Norway U6.5g</t>
  </si>
  <si>
    <t>Slovakia +2.5</t>
  </si>
  <si>
    <t>Tsekki +1.5</t>
  </si>
  <si>
    <t>Carolina Hurricanes +1.5</t>
  </si>
  <si>
    <t>Suomi -1.5</t>
  </si>
  <si>
    <t>USA kisojen voittaja</t>
  </si>
  <si>
    <t>Ruotsi tsekki X</t>
  </si>
  <si>
    <t>Tshekki -0.5</t>
  </si>
  <si>
    <t>Tshekki Ruotsi X</t>
  </si>
  <si>
    <t>Denmark -1.5</t>
  </si>
  <si>
    <t>Sveitsi -2.5</t>
  </si>
  <si>
    <t>Sveitsi&amp;Saksa&amp;Tsekki&amp;Tanska ML</t>
  </si>
  <si>
    <t>13:15---&gt;</t>
  </si>
  <si>
    <t xml:space="preserve">Latvia </t>
  </si>
  <si>
    <t>William Hill</t>
  </si>
  <si>
    <t>Slovakia 1X</t>
  </si>
  <si>
    <t>ARBITRAGE</t>
  </si>
  <si>
    <t>MM kisat</t>
  </si>
  <si>
    <t>Ranska ML</t>
  </si>
  <si>
    <t>Saksa -3.5</t>
  </si>
  <si>
    <t>Saksa -0.5</t>
  </si>
  <si>
    <t>Tsekki -2.5</t>
  </si>
  <si>
    <t>Slovakia -1.5</t>
  </si>
  <si>
    <t>Suomi ML</t>
  </si>
  <si>
    <t>Sveitsi -1.5</t>
  </si>
  <si>
    <t>Sveitsi -0.5</t>
  </si>
  <si>
    <t>Ruotsi Italia O7.5g</t>
  </si>
  <si>
    <t>Ruotsi -6.5</t>
  </si>
  <si>
    <t>Crystal palace -0.5</t>
  </si>
  <si>
    <t>Sveitsi&amp;Kanada -0.5</t>
  </si>
  <si>
    <t>Coolbet ilmaisvetoviikot (8/5/25€) 1.5</t>
  </si>
  <si>
    <t>Latvia -0.5</t>
  </si>
  <si>
    <t>Latvia Sveitsi X</t>
  </si>
  <si>
    <t>Tarvii vielä n.5e@4.85</t>
  </si>
  <si>
    <t>Sevilla Atlético O2.5g</t>
  </si>
  <si>
    <t>Sevilla Atlético U2.5g</t>
  </si>
  <si>
    <t>Sveitsi Latvia X</t>
  </si>
  <si>
    <t>Week 20</t>
  </si>
  <si>
    <t>35 ilmais</t>
  </si>
  <si>
    <t>Dead or Alive 2</t>
  </si>
  <si>
    <t>Talletus</t>
  </si>
  <si>
    <t>ComeOn, 10e veto 1.5 kertoimeen, suomen jokaisesta maalista 5 ilmais</t>
  </si>
  <si>
    <t>starburst</t>
  </si>
  <si>
    <t>USA -0.5</t>
  </si>
  <si>
    <t>Risk free bet</t>
  </si>
  <si>
    <t>Tshekki +1.5</t>
  </si>
  <si>
    <t>Latvia -2.5</t>
  </si>
  <si>
    <t>Norja +3.5</t>
  </si>
  <si>
    <t>Ranska +1.5</t>
  </si>
  <si>
    <t>Iso-Britannia +2.5</t>
  </si>
  <si>
    <t>Suomi lohkovoittaja</t>
  </si>
  <si>
    <t>Venäjä lohkovoittaja</t>
  </si>
  <si>
    <t>Tshekki lohkovoittaja</t>
  </si>
  <si>
    <t>Italia +3.5</t>
  </si>
  <si>
    <t>Latvia -3.5&amp;Sveitsi -2.5</t>
  </si>
  <si>
    <t>17:15&amp;21:15</t>
  </si>
  <si>
    <t>Italy +2.5</t>
  </si>
  <si>
    <t>Italia Latvia 1. erä U1.5g</t>
  </si>
  <si>
    <t>Saksa Ranska X</t>
  </si>
  <si>
    <t>Ranska -0.5</t>
  </si>
  <si>
    <t>intertops</t>
  </si>
  <si>
    <t>Saksa -1.5</t>
  </si>
  <si>
    <t>Euroviisut</t>
  </si>
  <si>
    <t>TO QUALIFY</t>
  </si>
  <si>
    <t>Estonia</t>
  </si>
  <si>
    <t>Belgia</t>
  </si>
  <si>
    <t xml:space="preserve">Suomi </t>
  </si>
  <si>
    <t>Valkovenäjä</t>
  </si>
  <si>
    <t>Puola</t>
  </si>
  <si>
    <t>Saksa,Sveitsi1stgoal,Slovakia,suomi,Tshekki -0.5</t>
  </si>
  <si>
    <t>Saksa&amp;Slovakia -0.5</t>
  </si>
  <si>
    <t>21:15---&gt;</t>
  </si>
  <si>
    <t>Moon princess</t>
  </si>
  <si>
    <t>3 ilmais</t>
  </si>
  <si>
    <t>Norja Sveitsi X</t>
  </si>
  <si>
    <t>Lazio -0.5</t>
  </si>
  <si>
    <t>Atalanta -0.5</t>
  </si>
  <si>
    <t>Atalanta Lazio X</t>
  </si>
  <si>
    <t>LIVESTÄ TASURILLE!!</t>
  </si>
  <si>
    <t>Atalanta Lazio o0.5g</t>
  </si>
  <si>
    <t>Saksa Slovakia X</t>
  </si>
  <si>
    <t>Slovakia -0.5</t>
  </si>
  <si>
    <t>35x Kierrätys</t>
  </si>
  <si>
    <t>Tästä ilmainen 5e veto</t>
  </si>
  <si>
    <t>25 e talletus, siirtomaksu 5%=1.25e</t>
  </si>
  <si>
    <t>Iso-Britannia +8.5</t>
  </si>
  <si>
    <t>ComeOn 10e free bet</t>
  </si>
  <si>
    <t>Iso-Britannia USA U8.5g</t>
  </si>
  <si>
    <t>Iso-Britannia USA O8.5g</t>
  </si>
  <si>
    <t>Slovakia Saksa X</t>
  </si>
  <si>
    <t>Vikings go berzerk</t>
  </si>
  <si>
    <t>Suomi&amp;Tshekki</t>
  </si>
  <si>
    <t>Starburst 5 kierrosta joka suomen maalista</t>
  </si>
  <si>
    <t>Suomi ML&amp;Tshekki -0.5</t>
  </si>
  <si>
    <t>Ruud, Casper ML</t>
  </si>
  <si>
    <t>Ranska +4.5</t>
  </si>
  <si>
    <t>Kanada -4.5</t>
  </si>
  <si>
    <t>Tsekki -0.5</t>
  </si>
  <si>
    <t>Tsekki Latvia X</t>
  </si>
  <si>
    <t>Monteiro Thiago</t>
  </si>
  <si>
    <t>Ruotsi -5.5</t>
  </si>
  <si>
    <t>Kanada Ranska O6.5g</t>
  </si>
  <si>
    <t>Tanska -0.5</t>
  </si>
  <si>
    <t>Suomi Tanska X</t>
  </si>
  <si>
    <t>Kanada -0.5</t>
  </si>
  <si>
    <t>Ruotsi -0.5</t>
  </si>
  <si>
    <t>Kaikki yllämainitut 4-fold</t>
  </si>
  <si>
    <t>KanadaRuotsi-0.5&amp;SuomiTshekkiML+SlovakiaML</t>
  </si>
  <si>
    <t>Venäjä kisojen voittaja</t>
  </si>
  <si>
    <t>Struff Jan-Lennard</t>
  </si>
  <si>
    <t>Risk Free</t>
  </si>
  <si>
    <t>Nishikori, Kei</t>
  </si>
  <si>
    <t>Talletusbonus, Kierrätys 100€</t>
  </si>
  <si>
    <t>Ranska Kanada U6.5g</t>
  </si>
  <si>
    <t>Suomi -2</t>
  </si>
  <si>
    <t>Unibet Kierrätykset</t>
  </si>
  <si>
    <t>35eur</t>
  </si>
  <si>
    <t>Tshekki Latvia X</t>
  </si>
  <si>
    <t>10eur (Voideja ei lasketa)</t>
  </si>
  <si>
    <t>Golf</t>
  </si>
  <si>
    <t>Jason Kokrak ML</t>
  </si>
  <si>
    <t>Adrian Otaegui ML</t>
  </si>
  <si>
    <t>20€ talletus 1€ häviö</t>
  </si>
  <si>
    <t>Slovakia ML&amp;USA -0.5</t>
  </si>
  <si>
    <t>Norja&amp;Slovakia-0.5&amp;GB +7.5</t>
  </si>
  <si>
    <t>GB +6.5</t>
  </si>
  <si>
    <t>Suomi -6.5</t>
  </si>
  <si>
    <t>Norja ML &amp; Ranska +4.5</t>
  </si>
  <si>
    <t>==&gt; 10€ Risk free</t>
  </si>
  <si>
    <t>Arb</t>
  </si>
  <si>
    <t>Ilmainen 10e suomen peliin &amp; 5 ilmaista pyöräytystä joka maalista</t>
  </si>
  <si>
    <t>Norja -1</t>
  </si>
  <si>
    <t>Ranska +2.5</t>
  </si>
  <si>
    <t>20eur</t>
  </si>
  <si>
    <t>5 Ilmais joka maalista = 25 ilmais</t>
  </si>
  <si>
    <t>Venäjä&amp;Norja&amp;Ruotsi -0.5</t>
  </si>
  <si>
    <t>Saksa +3.5</t>
  </si>
  <si>
    <t>Kypros top 20</t>
  </si>
  <si>
    <t>Tanska USA X</t>
  </si>
  <si>
    <t>Coveraus(847)</t>
  </si>
  <si>
    <t>SlovakiaUSAVenäjäKanadaNorjaRuotsi Ilves +1</t>
  </si>
  <si>
    <t>13.15---&gt;</t>
  </si>
  <si>
    <t>Norja Italia X</t>
  </si>
  <si>
    <t>Ranska +3.5</t>
  </si>
  <si>
    <t>Suomi -3.5</t>
  </si>
  <si>
    <t>Cash out</t>
  </si>
  <si>
    <t>ranska suomi U3.5g</t>
  </si>
  <si>
    <t>Ranska +4</t>
  </si>
  <si>
    <t>IFK Mariehamn -0.5</t>
  </si>
  <si>
    <t>TRIPLAUS coveraus</t>
  </si>
  <si>
    <t>Week 21</t>
  </si>
  <si>
    <t>Ruotsi Sveitsi X</t>
  </si>
  <si>
    <t>Arcane reel Chaos</t>
  </si>
  <si>
    <t>Ruotsi -3.5</t>
  </si>
  <si>
    <t>Latvia +3.5</t>
  </si>
  <si>
    <t>Ranska&amp;Ruotsi&amp;Itävalta&amp;Kanada</t>
  </si>
  <si>
    <t xml:space="preserve">Dead or Alive  </t>
  </si>
  <si>
    <t>Dead or Alive</t>
  </si>
  <si>
    <t>50 ilmaiss</t>
  </si>
  <si>
    <t>Latvia +2.5</t>
  </si>
  <si>
    <t>Ruotsi -2.5</t>
  </si>
  <si>
    <t>Ranska Ruotsi Italia +3.5 Kanada</t>
  </si>
  <si>
    <t>Ruotsi, Itävalta, Tshekki, Latvia, Ranska, Kanada</t>
  </si>
  <si>
    <t>Venäjä, Suomi, Slovakia</t>
  </si>
  <si>
    <t>Ranska IB X</t>
  </si>
  <si>
    <t>Ranska -0.5 + Ruotsi Latvia X</t>
  </si>
  <si>
    <t>Itävalta&amp;Kanada&amp;Tshekki -0.5</t>
  </si>
  <si>
    <t>Suomi Saksa X</t>
  </si>
  <si>
    <t>Venäjä -0.5</t>
  </si>
  <si>
    <t>Suomi -1.5&amp;Slovakia&amp;Tshekki</t>
  </si>
  <si>
    <t>Saksa +1.5</t>
  </si>
  <si>
    <t>Ruotsi&amp;Kanada -0.5</t>
  </si>
  <si>
    <t>Coveraa livestä suomelle betsafe</t>
  </si>
  <si>
    <t xml:space="preserve">Dead Or Alive </t>
  </si>
  <si>
    <t xml:space="preserve">Dead or Alive 2 </t>
  </si>
  <si>
    <t>Mobilebet talletus -1€</t>
  </si>
  <si>
    <t>Jatkoon Kanada&amp;Tsekki+Venäjä -0.5</t>
  </si>
  <si>
    <t>Jatkoon Kanada&amp;Venäjä</t>
  </si>
  <si>
    <t>Coolbet ilmaisvetoviikot (3/5/25€) 1.5</t>
  </si>
  <si>
    <t>Venäjä -1.5</t>
  </si>
  <si>
    <t>VenäjäKanada ML &amp; Ruotsi Tshekki -0.5</t>
  </si>
  <si>
    <t>Kanada Sveitsi X</t>
  </si>
  <si>
    <t>Sveitsi Kanada X</t>
  </si>
  <si>
    <t>Tshekki Saksa X</t>
  </si>
  <si>
    <t xml:space="preserve">Risk Free </t>
  </si>
  <si>
    <t>Tshekki ML&amp;Ruotsi Suomi X</t>
  </si>
  <si>
    <t>TALLETUSBONUS</t>
  </si>
  <si>
    <t>Venäjä Suomi O4.5g</t>
  </si>
  <si>
    <t>Suomi Venäjä X</t>
  </si>
  <si>
    <t>Dead or Alive Blackjack</t>
  </si>
  <si>
    <t>Tshekki ML</t>
  </si>
  <si>
    <t>Suomi kanada X</t>
  </si>
  <si>
    <t>10€ Talletus maksu 0.5€</t>
  </si>
  <si>
    <t>Kanada Suomi X</t>
  </si>
  <si>
    <t>eka erä alle 1 maalia</t>
  </si>
  <si>
    <t xml:space="preserve">eka erä yli 1 maalia </t>
  </si>
  <si>
    <t>w</t>
  </si>
  <si>
    <t>BOS ML</t>
  </si>
  <si>
    <t>BOS -0.5</t>
  </si>
  <si>
    <t>STL X2</t>
  </si>
  <si>
    <t>BOS STL X</t>
  </si>
  <si>
    <t>Week 22</t>
  </si>
  <si>
    <t>Saksa</t>
  </si>
  <si>
    <t>Ruotsi</t>
  </si>
  <si>
    <t xml:space="preserve">Shadow order </t>
  </si>
  <si>
    <t>Back to basics</t>
  </si>
  <si>
    <t>Ajaccio GFCO -0.5</t>
  </si>
  <si>
    <t>Le Mans Ajaccio X</t>
  </si>
  <si>
    <t>Le Mans -0.5</t>
  </si>
  <si>
    <t>Arsenal -0.5</t>
  </si>
  <si>
    <t>Chelsea Arsenal X</t>
  </si>
  <si>
    <t>Coolbet ilmaisvetoviikot (5/5/25€) 1.5 kertoimet</t>
  </si>
  <si>
    <t xml:space="preserve">50 ilmaispyöräytystä peliin Rainbrew </t>
  </si>
  <si>
    <t>Arsenal Chelsea X</t>
  </si>
  <si>
    <t>Arsenal Chelsea o0.5g</t>
  </si>
  <si>
    <t>Arsenal Chelsea U2.5g</t>
  </si>
  <si>
    <t>Arsenal Chelsea O2.5g</t>
  </si>
  <si>
    <t>Rainbrew</t>
  </si>
  <si>
    <t>Inter Ilves X</t>
  </si>
  <si>
    <t>HIFK VPS X</t>
  </si>
  <si>
    <t>VPS -0.5</t>
  </si>
  <si>
    <t>xDDDDD</t>
  </si>
  <si>
    <t xml:space="preserve">Coveraa Ilvekselle 18:30---&gt; </t>
  </si>
  <si>
    <t>Laita myös veto yli 0.5 maaliin VITTU ENPÄ EHTINY ----&gt;</t>
  </si>
  <si>
    <t>-&gt;Onneks inter comebackas 0-2 asemasta 25 minuutis :)</t>
  </si>
  <si>
    <t>Mestarien liiga bonukset</t>
  </si>
  <si>
    <t>Betsaa 40e yli 1.8 = 25e free bet</t>
  </si>
  <si>
    <t>Talleta 10e, Betsaa 10e yli 2.0 = 5e free bet</t>
  </si>
  <si>
    <t>Betsaa 5e yli 1.5 = 5e free bet &amp; 50 free spins@Ancient Fortunes: Zeus!</t>
  </si>
  <si>
    <t>Korotetut kertoimet  5.6 X 2.5</t>
  </si>
  <si>
    <t>Kampanjaveikkaus, 1. maalintekijä Harry K. 21 minuutilla</t>
  </si>
  <si>
    <t>Bet Builder risk free bet 10e jossa vähintään 2 kohdetta</t>
  </si>
  <si>
    <t>Talleta 25e ja panosta se yli 2.0 kertoimiin = 10e ilmaisveto</t>
  </si>
  <si>
    <t>Lyö 25e livestä = 10e free bet</t>
  </si>
  <si>
    <t>Yang Rosolska</t>
  </si>
  <si>
    <t>Ferro Parry</t>
  </si>
  <si>
    <t>Veikkaus</t>
  </si>
  <si>
    <t>Mané ajalla</t>
  </si>
  <si>
    <t>22-23</t>
  </si>
  <si>
    <t>Talletusbonus, kierrätys 300€, 7 päivää</t>
  </si>
  <si>
    <t>Tottenham Liverpool X</t>
  </si>
  <si>
    <t>Tottenham Liverpool o0.5g</t>
  </si>
  <si>
    <t>25€ talletus, 1.25€ kulut</t>
  </si>
  <si>
    <t>ComeOn Veikkaus: Liverpool, 4 maalia, BTTS</t>
  </si>
  <si>
    <t>Liverpool &amp; O2.5g</t>
  </si>
  <si>
    <t>live</t>
  </si>
  <si>
    <t>free</t>
  </si>
  <si>
    <t>5e ennakko</t>
  </si>
  <si>
    <t>1. puoliaika alle 1.5 maalia</t>
  </si>
  <si>
    <t>1. puoliaika yli 1.5 maalia</t>
  </si>
  <si>
    <t>Chämppärivedot</t>
  </si>
  <si>
    <t>risk free</t>
  </si>
  <si>
    <t>vetämättä 28.6 kertoimella 1.93</t>
  </si>
  <si>
    <t>Tottenham ML</t>
  </si>
  <si>
    <t>Liverpool ML</t>
  </si>
  <si>
    <t>Free live bet</t>
  </si>
  <si>
    <t>UFC</t>
  </si>
  <si>
    <t>Chris Fishgold ML</t>
  </si>
  <si>
    <t>Makwan Amirkhani ML</t>
  </si>
  <si>
    <t>yli 2.5 erää</t>
  </si>
  <si>
    <t>alle 2.5 erää</t>
  </si>
  <si>
    <t>BOS STL O4.5g</t>
  </si>
  <si>
    <t>BOS STL U4.5g</t>
  </si>
  <si>
    <t>kierrätys 13e</t>
  </si>
  <si>
    <t>kierrätys 18e</t>
  </si>
  <si>
    <t>kierrätys 12e</t>
  </si>
  <si>
    <t>Betsson ilmaisvetoviikot (277/400) 1.5 kertoimet</t>
  </si>
  <si>
    <t>Liverpool -1</t>
  </si>
  <si>
    <t>Ancient fortunes</t>
  </si>
  <si>
    <t>Varbergs -0.5</t>
  </si>
  <si>
    <t>GAIS -0.5</t>
  </si>
  <si>
    <t>kierrätys 45e</t>
  </si>
  <si>
    <t>Tsitsipas ML</t>
  </si>
  <si>
    <t>Stan Wawrinka ML</t>
  </si>
  <si>
    <t>Varbergs GAIS X</t>
  </si>
  <si>
    <t>Week 23</t>
  </si>
  <si>
    <t>Nigeria Senegal X</t>
  </si>
  <si>
    <t>Nigeria -0.5</t>
  </si>
  <si>
    <t>Senegal -0.5</t>
  </si>
  <si>
    <t>Senegal Nigeria o0.5g</t>
  </si>
  <si>
    <t>Halep Simona ML</t>
  </si>
  <si>
    <t>Portugali Sveitsi X</t>
  </si>
  <si>
    <t>Risk Free 1 &amp; Free bet 3</t>
  </si>
  <si>
    <t>Start -0.5</t>
  </si>
  <si>
    <t>Viking FK Start X</t>
  </si>
  <si>
    <t>Portugali Sveitsi o0.5g</t>
  </si>
  <si>
    <t>Halep S Anisimova A o2.5g</t>
  </si>
  <si>
    <t xml:space="preserve">Halep Simona 2-0 </t>
  </si>
  <si>
    <t>1. tehtävä French open</t>
  </si>
  <si>
    <t>Halep Simona 2-1</t>
  </si>
  <si>
    <t>Halep Simona -1.5g</t>
  </si>
  <si>
    <t>Pitäisi antaa 10e free bet tenniksen finaaliin</t>
  </si>
  <si>
    <t>Coveraus</t>
  </si>
  <si>
    <t>STL -0.5</t>
  </si>
  <si>
    <t>EI LYÖTY VIELä</t>
  </si>
  <si>
    <t>Ruotsi -0.5 (vastaan Malta)</t>
  </si>
  <si>
    <t>Hollanti -0.5</t>
  </si>
  <si>
    <t>Hollanti Englanti X</t>
  </si>
  <si>
    <t>Englanti -0.5</t>
  </si>
  <si>
    <t xml:space="preserve">2x 25e vetoja </t>
  </si>
  <si>
    <t>Tästä ilmainen 25e liveveto</t>
  </si>
  <si>
    <t>Anisimova A -1.5</t>
  </si>
  <si>
    <t>Simona Halep ML</t>
  </si>
  <si>
    <t>Hollanti Englanti U2.5g</t>
  </si>
  <si>
    <t>Hollanti Englanti O2.5g</t>
  </si>
  <si>
    <t>Livestä</t>
  </si>
  <si>
    <t>Boston bruins STL X</t>
  </si>
  <si>
    <t>Norja Romania X</t>
  </si>
  <si>
    <t>Norja -0.5</t>
  </si>
  <si>
    <t>Romania -0.5</t>
  </si>
  <si>
    <t>Norja Romania o0.5g</t>
  </si>
  <si>
    <t>Ecuador -0.5</t>
  </si>
  <si>
    <t>sunnuntai</t>
  </si>
  <si>
    <t>Ei tasapeliä Mager G, Robredo T</t>
  </si>
  <si>
    <t>Mager G +1.5, 2. erä</t>
  </si>
  <si>
    <t>toinen tehtävä = 10e ilmaisveto</t>
  </si>
  <si>
    <t>Japani -0.5</t>
  </si>
  <si>
    <t>yli 10 päivää</t>
  </si>
  <si>
    <t>COPA</t>
  </si>
  <si>
    <t>AMERICA</t>
  </si>
  <si>
    <t xml:space="preserve">COPA </t>
  </si>
  <si>
    <t>Arizona ML &amp; GSW ML</t>
  </si>
  <si>
    <t>2:07&amp;4:00</t>
  </si>
  <si>
    <t>Korotettu kerroin</t>
  </si>
  <si>
    <t>Bosnia -0.5</t>
  </si>
  <si>
    <t>Suomi Bosnia o0.5g</t>
  </si>
  <si>
    <t>Suomi Bosnia X</t>
  </si>
  <si>
    <t>Suomi -0.25</t>
  </si>
  <si>
    <t>Bosnia ei tee maalia</t>
  </si>
  <si>
    <t>Suomi Bosnia U1.5g</t>
  </si>
  <si>
    <t>Betsafe Ilmaisvetoviikot (45+/30 +30/30) 1.8 kertoimet</t>
  </si>
  <si>
    <t>Bosnia O0.5g</t>
  </si>
  <si>
    <t>Suomi pitää maalinsa puhtaana: EI</t>
  </si>
  <si>
    <t>Coolbet ilmaisvetoviikot (6(tai 7)/5/25€) 1.5 kertoimet</t>
  </si>
  <si>
    <t>Suomi Bosnia O1.5g</t>
  </si>
  <si>
    <t>Betsson ilmaisvetoviikot (464.75/400) 1.5 kertoimet</t>
  </si>
  <si>
    <t>Italia -0.5</t>
  </si>
  <si>
    <t>Thiem +6.5</t>
  </si>
  <si>
    <t>Nadal -6.5</t>
  </si>
  <si>
    <t>Thiem ML</t>
  </si>
  <si>
    <t>Nadal ML</t>
  </si>
  <si>
    <t>Portugali Hollanti X</t>
  </si>
  <si>
    <t>1 pyöräytys</t>
  </si>
  <si>
    <t>Portugali Hollanti o0.5g</t>
  </si>
  <si>
    <t>Vålerenga HJK U4.5g</t>
  </si>
  <si>
    <t>Vålerenga HJK O4.5g</t>
  </si>
  <si>
    <t>Portugali Hollanti U2.5g</t>
  </si>
  <si>
    <t>Portugali Hollanti O2.5g</t>
  </si>
  <si>
    <t>Portugali Hollanti O0.5g</t>
  </si>
  <si>
    <t>Week 24</t>
  </si>
  <si>
    <t>Rizk</t>
  </si>
  <si>
    <t>talletus 100€ bonus 100€</t>
  </si>
  <si>
    <t>Kosovo -0.5</t>
  </si>
  <si>
    <t>Bulgaria Kosovo X</t>
  </si>
  <si>
    <t>Bulgaria -0.5</t>
  </si>
  <si>
    <t>Bulgaria Kosovo o0.5g</t>
  </si>
  <si>
    <t>33.80e</t>
  </si>
  <si>
    <t>Kierrätys 1000€ yli 1.8 kertoimiin 30pv aikaa</t>
  </si>
  <si>
    <t>Espanja Ruotsi U2.5g</t>
  </si>
  <si>
    <t>Espanja Ruotsi O2.5g</t>
  </si>
  <si>
    <t>Livestä kerroin väh. 1.96</t>
  </si>
  <si>
    <t>50e</t>
  </si>
  <si>
    <t>35e</t>
  </si>
  <si>
    <t>Rizk kierrätetty 118.80e/1000e</t>
  </si>
  <si>
    <t>NBA</t>
  </si>
  <si>
    <t>Raptors ML</t>
  </si>
  <si>
    <t>GSW ML</t>
  </si>
  <si>
    <t>6.50e</t>
  </si>
  <si>
    <t>5e free bet</t>
  </si>
  <si>
    <t>Ilmainen 10e veto ansaittu</t>
  </si>
  <si>
    <t>Kreikka&amp;Venäjä -0.5</t>
  </si>
  <si>
    <t>Kreikka Armenia X</t>
  </si>
  <si>
    <t>Armenia -0.5</t>
  </si>
  <si>
    <t>54e</t>
  </si>
  <si>
    <t>Coveraa venäjän peliä livesta</t>
  </si>
  <si>
    <t>Islanti -0.5</t>
  </si>
  <si>
    <t>Turkki -0.5</t>
  </si>
  <si>
    <t>Islanti Turkki o0.5g</t>
  </si>
  <si>
    <t>Islanti Turkki X</t>
  </si>
  <si>
    <t>Suomi Lichtenstein X</t>
  </si>
  <si>
    <t>Lichtenstein -0.5</t>
  </si>
  <si>
    <t>Game of Gladiators</t>
  </si>
  <si>
    <t>Kazakhstan San Marino O3.5g</t>
  </si>
  <si>
    <t>Kazakhstan San Marino U3.5g</t>
  </si>
  <si>
    <t>Suomi Lichtenstein U3.5g</t>
  </si>
  <si>
    <t>Suomi Lichtenstein O3.5g</t>
  </si>
  <si>
    <t>La coruna -0.5</t>
  </si>
  <si>
    <t>Malaga -0.5</t>
  </si>
  <si>
    <t>La Coruna Malaga X</t>
  </si>
  <si>
    <t>La Coruna Malaga o0.5g</t>
  </si>
  <si>
    <t>COPA AMERICA</t>
  </si>
  <si>
    <t>viikon päästä</t>
  </si>
  <si>
    <t>North pine Virginia X</t>
  </si>
  <si>
    <t>Virginia -0.5</t>
  </si>
  <si>
    <t>North pine -0.5</t>
  </si>
  <si>
    <t>Risk free 5e</t>
  </si>
  <si>
    <t>Free bet vielä</t>
  </si>
  <si>
    <t>Paf+Coolbet</t>
  </si>
  <si>
    <t>33.05e/Done</t>
  </si>
  <si>
    <t>Betsson ilmaisvetoviikot (108.62/400) 1.5 kertoimet</t>
  </si>
  <si>
    <t>IFK Haninge Stocksund U2.5g</t>
  </si>
  <si>
    <t>Free bet (coolbet, panos takaisin)</t>
  </si>
  <si>
    <t>IFK Haninge Stocksund O2.5g</t>
  </si>
  <si>
    <t>Betsafe Ilmaisvetoviikot (+35.5/30 +/30) 1.8 kertoimet</t>
  </si>
  <si>
    <t>Mariacasino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</si>
</sst>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[$-F800]dddd\,\ mmmm\ dd\,\ yyyy"/>
    <numFmt numFmtId="165" formatCode="#,##0.00\ [$€-40B]"/>
    <numFmt numFmtId="166" formatCode="#,##0.00\ [$€-1]"/>
    <numFmt numFmtId="167" formatCode="#,##0\ [$€-1];[Red]\-#,##0\ [$€-1]"/>
    <numFmt numFmtId="168" formatCode="h:mm;@"/>
    <numFmt numFmtId="169" formatCode="0.000"/>
    <numFmt numFmtId="170" formatCode="#,##0.00\ [$€-1];[Red]\-#,##0.00\ [$€-1]"/>
  </numFmts>
  <fonts count="14" x14ac:knownFonts="1">
    <font>
      <sz val="11"/>
      <color theme="1"/>
      <name val="Calibri"/>
      <family val="2"/>
      <scheme val="minor"/>
    </font>
    <font>
      <b/>
      <sz val="16"/>
      <color theme="9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9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8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A5A5A5"/>
      </patternFill>
    </fill>
    <fill>
      <patternFill patternType="solid">
        <fgColor rgb="FFFF00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7">
    <xf numFmtId="0" fontId="0" fillId="0" borderId="0"/>
    <xf numFmtId="0" fontId="2" fillId="2" borderId="0" applyNumberFormat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8" fillId="0" borderId="0" applyNumberFormat="0" applyFill="0" applyBorder="0" applyAlignment="0" applyProtection="0"/>
    <xf numFmtId="0" fontId="9" fillId="5" borderId="1" applyNumberFormat="0" applyAlignment="0" applyProtection="0"/>
    <xf numFmtId="0" fontId="11" fillId="12" borderId="2" applyNumberFormat="0" applyAlignment="0" applyProtection="0"/>
  </cellStyleXfs>
  <cellXfs count="68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8" fontId="0" fillId="0" borderId="0" xfId="0" applyNumberFormat="1" applyAlignment="1">
      <alignment horizontal="center"/>
    </xf>
    <xf numFmtId="169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center"/>
    </xf>
    <xf numFmtId="14" fontId="0" fillId="0" borderId="0" xfId="0" applyNumberFormat="1"/>
    <xf numFmtId="2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70" fontId="0" fillId="0" borderId="0" xfId="0" applyNumberFormat="1"/>
    <xf numFmtId="164" fontId="3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168" fontId="3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49" fontId="1" fillId="0" borderId="0" xfId="0" applyNumberFormat="1" applyFont="1" applyAlignment="1">
      <alignment horizontal="center"/>
    </xf>
    <xf numFmtId="49" fontId="2" fillId="2" borderId="0" xfId="1" applyNumberFormat="1" applyAlignment="1">
      <alignment horizontal="center"/>
    </xf>
    <xf numFmtId="0" fontId="0" fillId="0" borderId="0" xfId="0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6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4" fillId="2" borderId="0" xfId="1" applyFont="1" applyAlignment="1">
      <alignment horizontal="center" vertical="center"/>
    </xf>
    <xf numFmtId="0" fontId="4" fillId="4" borderId="0" xfId="3" applyFont="1" applyAlignment="1">
      <alignment horizontal="center" vertical="center"/>
    </xf>
    <xf numFmtId="49" fontId="2" fillId="2" borderId="0" xfId="1" applyNumberFormat="1" applyAlignment="1">
      <alignment horizontal="center" vertical="center"/>
    </xf>
    <xf numFmtId="49" fontId="7" fillId="0" borderId="0" xfId="0" applyNumberFormat="1" applyFont="1" applyAlignment="1">
      <alignment horizontal="center"/>
    </xf>
    <xf numFmtId="49" fontId="6" fillId="4" borderId="0" xfId="3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0" fontId="8" fillId="0" borderId="0" xfId="4" applyAlignment="1">
      <alignment horizontal="center"/>
    </xf>
    <xf numFmtId="164" fontId="9" fillId="7" borderId="1" xfId="5" applyNumberFormat="1" applyFill="1" applyAlignment="1">
      <alignment horizontal="center"/>
    </xf>
    <xf numFmtId="0" fontId="9" fillId="7" borderId="1" xfId="5" applyFill="1" applyAlignment="1">
      <alignment horizontal="center"/>
    </xf>
    <xf numFmtId="165" fontId="9" fillId="7" borderId="1" xfId="5" applyNumberFormat="1" applyFill="1" applyAlignment="1">
      <alignment horizontal="center" vertical="center"/>
    </xf>
    <xf numFmtId="166" fontId="9" fillId="7" borderId="1" xfId="5" applyNumberFormat="1" applyFill="1" applyAlignment="1">
      <alignment horizontal="center" vertical="center"/>
    </xf>
    <xf numFmtId="10" fontId="9" fillId="7" borderId="1" xfId="5" applyNumberFormat="1" applyFill="1" applyAlignment="1">
      <alignment horizontal="center" vertical="center"/>
    </xf>
    <xf numFmtId="164" fontId="9" fillId="8" borderId="1" xfId="5" applyNumberFormat="1" applyFill="1" applyAlignment="1">
      <alignment horizontal="center"/>
    </xf>
    <xf numFmtId="0" fontId="9" fillId="8" borderId="1" xfId="5" applyFill="1" applyAlignment="1">
      <alignment horizontal="center"/>
    </xf>
    <xf numFmtId="165" fontId="9" fillId="8" borderId="1" xfId="5" applyNumberFormat="1" applyFill="1" applyAlignment="1">
      <alignment horizontal="center"/>
    </xf>
    <xf numFmtId="166" fontId="9" fillId="8" borderId="1" xfId="5" applyNumberFormat="1" applyFill="1" applyAlignment="1">
      <alignment horizontal="center"/>
    </xf>
    <xf numFmtId="10" fontId="9" fillId="8" borderId="1" xfId="5" applyNumberFormat="1" applyFill="1" applyAlignment="1">
      <alignment horizontal="center"/>
    </xf>
    <xf numFmtId="0" fontId="9" fillId="9" borderId="1" xfId="5" applyFill="1" applyAlignment="1">
      <alignment horizontal="center"/>
    </xf>
    <xf numFmtId="49" fontId="9" fillId="9" borderId="1" xfId="5" applyNumberFormat="1" applyFill="1" applyAlignment="1">
      <alignment horizontal="center"/>
    </xf>
    <xf numFmtId="10" fontId="9" fillId="9" borderId="1" xfId="5" applyNumberFormat="1" applyFill="1" applyAlignment="1">
      <alignment horizontal="center"/>
    </xf>
    <xf numFmtId="0" fontId="9" fillId="6" borderId="1" xfId="5" applyFill="1" applyAlignment="1">
      <alignment horizontal="center" vertical="center"/>
    </xf>
    <xf numFmtId="0" fontId="6" fillId="4" borderId="0" xfId="3" applyAlignment="1">
      <alignment horizontal="center" vertical="center"/>
    </xf>
    <xf numFmtId="49" fontId="0" fillId="8" borderId="0" xfId="0" applyNumberFormat="1" applyFill="1" applyAlignment="1">
      <alignment horizontal="center"/>
    </xf>
    <xf numFmtId="164" fontId="2" fillId="2" borderId="0" xfId="1" applyNumberFormat="1" applyAlignment="1">
      <alignment horizontal="center"/>
    </xf>
    <xf numFmtId="49" fontId="10" fillId="3" borderId="0" xfId="2" applyNumberFormat="1" applyFont="1" applyAlignment="1">
      <alignment horizontal="center"/>
    </xf>
    <xf numFmtId="165" fontId="4" fillId="3" borderId="0" xfId="2" applyNumberFormat="1" applyFont="1" applyAlignment="1">
      <alignment horizontal="center" vertical="center"/>
    </xf>
    <xf numFmtId="165" fontId="0" fillId="0" borderId="0" xfId="0" applyNumberFormat="1" applyAlignment="1">
      <alignment horizontal="center"/>
    </xf>
    <xf numFmtId="164" fontId="6" fillId="4" borderId="0" xfId="3" applyNumberFormat="1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2" fillId="2" borderId="0" xfId="1" applyAlignment="1">
      <alignment horizontal="center" vertical="center"/>
    </xf>
    <xf numFmtId="0" fontId="0" fillId="10" borderId="0" xfId="0" applyFill="1" applyAlignment="1">
      <alignment horizontal="center"/>
    </xf>
    <xf numFmtId="0" fontId="2" fillId="2" borderId="0" xfId="1" applyAlignment="1">
      <alignment horizontal="center"/>
    </xf>
    <xf numFmtId="164" fontId="11" fillId="12" borderId="2" xfId="6" applyNumberFormat="1" applyAlignment="1">
      <alignment horizontal="center"/>
    </xf>
    <xf numFmtId="2" fontId="9" fillId="9" borderId="1" xfId="5" applyNumberFormat="1" applyFill="1" applyAlignment="1">
      <alignment horizontal="center"/>
    </xf>
    <xf numFmtId="2" fontId="3" fillId="0" borderId="0" xfId="0" applyNumberFormat="1" applyFont="1" applyAlignment="1">
      <alignment horizontal="center" vertical="center"/>
    </xf>
    <xf numFmtId="0" fontId="2" fillId="2" borderId="0" xfId="1"/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5" fillId="3" borderId="0" xfId="2" applyAlignment="1">
      <alignment horizontal="center"/>
    </xf>
  </cellXfs>
  <cellStyles count="7">
    <cellStyle name="Bad" xfId="2" builtinId="27" customBuiltin="1"/>
    <cellStyle name="Calculation" xfId="6" builtinId="22"/>
    <cellStyle name="Check Cell" xfId="5" builtinId="23"/>
    <cellStyle name="Good" xfId="1" builtinId="26" customBuiltin="1"/>
    <cellStyle name="Hyperlink" xfId="4" builtinId="8"/>
    <cellStyle name="Neutral" xfId="3" builtinId="28" customBuiltin="1"/>
    <cellStyle name="Normal" xfId="0" builtinId="0"/>
  </cellStyles>
  <dxfs count="18"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6E01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6E0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B403F1-733C-4C72-8AD4-AE0A78EE1D38}" name="Table1" displayName="Table1" ref="A5:D7" totalsRowShown="0" headerRowDxfId="4" dataDxfId="3">
  <autoFilter ref="A5:D7" xr:uid="{5F2BFC56-0162-44DF-9E4F-97146D4104F9}"/>
  <tableColumns count="4">
    <tableColumn id="1" xr3:uid="{E82CFBA9-4170-4DFB-9031-55B6492AA175}" name="Kertoimet" dataDxfId="2"/>
    <tableColumn id="2" xr3:uid="{13A08E2E-950A-4E8C-96D6-6E77B76B5078}" name="Panokset" dataDxfId="1">
      <calculatedColumnFormula>C5-B5</calculatedColumnFormula>
    </tableColumn>
    <tableColumn id="3" xr3:uid="{9D95352A-B96A-49F3-ACEC-1B4A37D3639C}" name="Kokonaispanos" dataDxfId="0"/>
    <tableColumn id="4" xr3:uid="{C8462357-86DB-493A-8327-D7BECF63D016}" name="Arb-%"/>
  </tableColumns>
  <tableStyleInfo name="TableStyleDark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ampton@Marshall%20U17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F86813-00EA-47EC-B8FD-242668BD3334}">
  <dimension ref="A1:AB1241"/>
  <sheetViews>
    <sheetView tabSelected="1" topLeftCell="A1071" workbookViewId="0">
      <selection activeCell="K1114" sqref="K1114"/>
    </sheetView>
  </sheetViews>
  <sheetFormatPr defaultRowHeight="15" x14ac:dyDescent="0.25"/>
  <cols>
    <col min="1" max="1" width="27.85546875" style="7" customWidth="1"/>
    <col min="2" max="2" width="9.5703125" style="6" customWidth="1"/>
    <col min="3" max="3" width="16.28515625" style="6" customWidth="1"/>
    <col min="4" max="4" width="41.28515625" style="6" customWidth="1"/>
    <col min="5" max="5" width="13.42578125" style="8" customWidth="1"/>
    <col min="6" max="6" width="7.140625" style="13" customWidth="1"/>
    <col min="7" max="7" width="10.85546875" style="13" customWidth="1"/>
    <col min="8" max="8" width="2.7109375" style="11" customWidth="1"/>
    <col min="9" max="9" width="7.28515625" style="6" customWidth="1"/>
    <col min="10" max="10" width="0.28515625" style="6" hidden="1" customWidth="1"/>
    <col min="11" max="11" width="64.85546875" style="11" customWidth="1"/>
    <col min="12" max="12" width="12.85546875" style="6" customWidth="1"/>
    <col min="13" max="13" width="11.7109375" style="6" customWidth="1"/>
    <col min="14" max="14" width="11.7109375" style="52" customWidth="1"/>
    <col min="15" max="17" width="4.7109375" style="6" customWidth="1"/>
    <col min="18" max="18" width="2.7109375" style="6" customWidth="1"/>
    <col min="19" max="23" width="9.140625" style="6"/>
    <col min="27" max="27" width="9.5703125" bestFit="1" customWidth="1"/>
  </cols>
  <sheetData>
    <row r="1" spans="1:28" ht="35.1" customHeight="1" thickTop="1" thickBot="1" x14ac:dyDescent="0.3">
      <c r="A1" s="38" t="s">
        <v>13</v>
      </c>
      <c r="B1" s="39" t="s">
        <v>17</v>
      </c>
      <c r="C1" s="40">
        <v>3673.32</v>
      </c>
      <c r="D1" s="39" t="s">
        <v>4</v>
      </c>
      <c r="E1" s="43" t="s">
        <v>223</v>
      </c>
      <c r="F1" s="62"/>
      <c r="G1" s="62">
        <f>SUM(F7:F2000)*5</f>
        <v>19121.344999999994</v>
      </c>
      <c r="H1" s="44"/>
      <c r="I1" s="43" t="s">
        <v>4</v>
      </c>
      <c r="L1" s="26" t="s">
        <v>0</v>
      </c>
      <c r="M1" s="27" t="s">
        <v>20</v>
      </c>
      <c r="N1" s="51" t="s">
        <v>16</v>
      </c>
      <c r="X1" s="11" t="s">
        <v>18</v>
      </c>
      <c r="Z1" s="22" t="s">
        <v>17</v>
      </c>
      <c r="AA1" s="23">
        <v>667.85</v>
      </c>
      <c r="AB1" s="22" t="s">
        <v>4</v>
      </c>
    </row>
    <row r="2" spans="1:28" ht="35.1" customHeight="1" thickTop="1" thickBot="1" x14ac:dyDescent="0.3">
      <c r="A2" s="38"/>
      <c r="B2" s="39" t="s">
        <v>1</v>
      </c>
      <c r="C2" s="41">
        <v>287.32</v>
      </c>
      <c r="D2" s="42">
        <f>C2/C1</f>
        <v>7.8218069757059E-2</v>
      </c>
      <c r="E2" s="43"/>
      <c r="F2" s="62"/>
      <c r="G2" s="62">
        <f>SUM(AA2+C4)</f>
        <v>861.56033200000104</v>
      </c>
      <c r="H2" s="44"/>
      <c r="I2" s="45">
        <f>G2/G1</f>
        <v>4.5057517240549828E-2</v>
      </c>
      <c r="L2" s="22">
        <f>COUNTIF(H5:H997,"W")</f>
        <v>421</v>
      </c>
      <c r="M2" s="22">
        <f>COUNTIF(H5:H997,"V")</f>
        <v>90</v>
      </c>
      <c r="N2" s="23">
        <f>COUNTIF(H5:H11000,"L")</f>
        <v>526</v>
      </c>
      <c r="Z2" s="22" t="s">
        <v>1</v>
      </c>
      <c r="AA2" s="24">
        <v>165.86</v>
      </c>
      <c r="AB2" s="25">
        <f>AA2/AA1</f>
        <v>0.24834918020513588</v>
      </c>
    </row>
    <row r="3" spans="1:28" ht="35.1" customHeight="1" thickTop="1" thickBot="1" x14ac:dyDescent="0.3">
      <c r="A3" s="33"/>
      <c r="B3" s="34"/>
      <c r="C3" s="35">
        <f>SUM(F5:F997)*5</f>
        <v>16287.594999999994</v>
      </c>
      <c r="D3" s="34"/>
      <c r="K3" s="6"/>
      <c r="O3" s="22"/>
      <c r="P3" s="22"/>
      <c r="Q3" s="22"/>
    </row>
    <row r="4" spans="1:28" ht="26.25" customHeight="1" thickTop="1" thickBot="1" x14ac:dyDescent="0.3">
      <c r="A4" s="33" t="s">
        <v>14</v>
      </c>
      <c r="B4" s="34"/>
      <c r="C4" s="36">
        <f>SUM(I7:I11700)*5</f>
        <v>695.70033200000103</v>
      </c>
      <c r="D4" s="37">
        <f>C4/C3</f>
        <v>4.2713508777692547E-2</v>
      </c>
      <c r="O4" s="22"/>
      <c r="P4" s="22"/>
      <c r="Q4" s="22"/>
      <c r="X4" s="11" t="s">
        <v>19</v>
      </c>
      <c r="Z4" s="22" t="s">
        <v>17</v>
      </c>
      <c r="AB4" s="22" t="s">
        <v>4</v>
      </c>
    </row>
    <row r="5" spans="1:28" ht="37.5" customHeight="1" thickTop="1" x14ac:dyDescent="0.25">
      <c r="A5" s="16" t="s">
        <v>5</v>
      </c>
      <c r="B5" s="17" t="s">
        <v>6</v>
      </c>
      <c r="C5" s="17" t="s">
        <v>7</v>
      </c>
      <c r="D5" s="17" t="s">
        <v>12</v>
      </c>
      <c r="E5" s="18" t="s">
        <v>8</v>
      </c>
      <c r="F5" s="63" t="s">
        <v>3</v>
      </c>
      <c r="G5" s="63" t="s">
        <v>9</v>
      </c>
      <c r="H5" s="19" t="s">
        <v>10</v>
      </c>
      <c r="I5" s="17" t="s">
        <v>11</v>
      </c>
      <c r="K5" s="28" t="s">
        <v>108</v>
      </c>
      <c r="Z5" s="22" t="s">
        <v>1</v>
      </c>
    </row>
    <row r="7" spans="1:28" x14ac:dyDescent="0.25">
      <c r="A7" s="7">
        <v>43510</v>
      </c>
      <c r="B7" s="6" t="s">
        <v>21</v>
      </c>
      <c r="C7" s="6" t="s">
        <v>22</v>
      </c>
      <c r="D7" s="6" t="s">
        <v>23</v>
      </c>
      <c r="E7" s="8">
        <v>6.25E-2</v>
      </c>
      <c r="F7" s="13">
        <v>3</v>
      </c>
      <c r="G7" s="13">
        <v>1.796</v>
      </c>
      <c r="H7" s="11" t="s">
        <v>0</v>
      </c>
      <c r="I7" s="13">
        <f t="shared" ref="I7:I70" si="0">IF(H7="W",F7*G7-F7,(IF(H7="L",-F7)))</f>
        <v>2.3879999999999999</v>
      </c>
      <c r="L7" s="6" t="s">
        <v>222</v>
      </c>
      <c r="M7" s="6" t="s">
        <v>1</v>
      </c>
      <c r="N7" s="52">
        <f>SUM(I7:I42)*5</f>
        <v>-32.327499999999993</v>
      </c>
    </row>
    <row r="8" spans="1:28" ht="18" customHeight="1" x14ac:dyDescent="0.35">
      <c r="B8" s="6" t="s">
        <v>21</v>
      </c>
      <c r="C8" s="6" t="s">
        <v>24</v>
      </c>
      <c r="D8" s="6" t="s">
        <v>25</v>
      </c>
      <c r="E8" s="8">
        <v>0.625</v>
      </c>
      <c r="F8" s="13">
        <v>2</v>
      </c>
      <c r="G8" s="13">
        <v>1.82</v>
      </c>
      <c r="H8" s="11" t="s">
        <v>16</v>
      </c>
      <c r="I8" s="6">
        <f t="shared" si="0"/>
        <v>-2</v>
      </c>
      <c r="K8" s="20"/>
    </row>
    <row r="9" spans="1:28" x14ac:dyDescent="0.25">
      <c r="B9" s="6" t="s">
        <v>21</v>
      </c>
      <c r="C9" s="6" t="s">
        <v>24</v>
      </c>
      <c r="D9" s="6" t="s">
        <v>26</v>
      </c>
      <c r="E9" s="8">
        <v>0.63541666666666663</v>
      </c>
      <c r="F9" s="13">
        <v>2</v>
      </c>
      <c r="G9" s="13">
        <v>1.76</v>
      </c>
      <c r="H9" s="11" t="s">
        <v>16</v>
      </c>
      <c r="I9" s="6">
        <f t="shared" si="0"/>
        <v>-2</v>
      </c>
    </row>
    <row r="10" spans="1:28" x14ac:dyDescent="0.25">
      <c r="B10" s="6" t="s">
        <v>21</v>
      </c>
      <c r="C10" s="6" t="s">
        <v>24</v>
      </c>
      <c r="D10" s="6" t="s">
        <v>23</v>
      </c>
      <c r="E10" s="8">
        <v>0.68055555555555547</v>
      </c>
      <c r="F10" s="13">
        <v>4</v>
      </c>
      <c r="G10" s="13">
        <v>1.35</v>
      </c>
      <c r="H10" s="11" t="s">
        <v>16</v>
      </c>
      <c r="I10" s="6">
        <f t="shared" si="0"/>
        <v>-4</v>
      </c>
    </row>
    <row r="11" spans="1:28" x14ac:dyDescent="0.25">
      <c r="B11" s="6" t="s">
        <v>21</v>
      </c>
      <c r="C11" s="6" t="s">
        <v>24</v>
      </c>
      <c r="D11" s="6" t="s">
        <v>27</v>
      </c>
      <c r="E11" s="8">
        <v>0.68055555555555547</v>
      </c>
      <c r="F11" s="13">
        <v>1</v>
      </c>
      <c r="G11" s="13">
        <v>1.8</v>
      </c>
      <c r="H11" s="11" t="s">
        <v>16</v>
      </c>
      <c r="I11" s="6">
        <f t="shared" si="0"/>
        <v>-1</v>
      </c>
    </row>
    <row r="12" spans="1:28" x14ac:dyDescent="0.25">
      <c r="B12" s="6" t="s">
        <v>21</v>
      </c>
      <c r="C12" s="6" t="s">
        <v>22</v>
      </c>
      <c r="D12" s="6" t="s">
        <v>28</v>
      </c>
      <c r="E12" s="8">
        <v>0.8125</v>
      </c>
      <c r="F12" s="13">
        <v>1</v>
      </c>
      <c r="G12" s="13">
        <v>2.81</v>
      </c>
      <c r="H12" s="11" t="s">
        <v>16</v>
      </c>
      <c r="I12" s="6">
        <f t="shared" si="0"/>
        <v>-1</v>
      </c>
    </row>
    <row r="13" spans="1:28" x14ac:dyDescent="0.25">
      <c r="B13" s="6" t="s">
        <v>21</v>
      </c>
      <c r="C13" s="6" t="s">
        <v>24</v>
      </c>
      <c r="D13" s="6" t="s">
        <v>29</v>
      </c>
      <c r="E13" s="8">
        <v>0.8125</v>
      </c>
      <c r="F13" s="13">
        <v>2</v>
      </c>
      <c r="G13" s="13">
        <v>1.87</v>
      </c>
      <c r="H13" s="11" t="s">
        <v>16</v>
      </c>
      <c r="I13" s="6">
        <f t="shared" si="0"/>
        <v>-2</v>
      </c>
    </row>
    <row r="14" spans="1:28" x14ac:dyDescent="0.25">
      <c r="A14" s="7">
        <v>43511</v>
      </c>
      <c r="B14" s="6" t="s">
        <v>21</v>
      </c>
      <c r="C14" s="6" t="s">
        <v>22</v>
      </c>
      <c r="D14" s="6" t="s">
        <v>28</v>
      </c>
      <c r="E14" s="8">
        <v>0.70833333333333337</v>
      </c>
      <c r="F14" s="13">
        <v>3</v>
      </c>
      <c r="G14" s="13">
        <v>1.625</v>
      </c>
      <c r="H14" s="11" t="s">
        <v>16</v>
      </c>
      <c r="I14" s="6">
        <f t="shared" si="0"/>
        <v>-3</v>
      </c>
    </row>
    <row r="15" spans="1:28" x14ac:dyDescent="0.25">
      <c r="B15" s="6" t="s">
        <v>21</v>
      </c>
      <c r="C15" s="6" t="s">
        <v>24</v>
      </c>
      <c r="D15" s="6" t="s">
        <v>31</v>
      </c>
      <c r="E15" s="8">
        <v>0.85416666666666663</v>
      </c>
      <c r="F15" s="13">
        <v>1</v>
      </c>
      <c r="G15" s="13">
        <v>1.85</v>
      </c>
      <c r="H15" s="11" t="s">
        <v>16</v>
      </c>
      <c r="I15" s="6">
        <f t="shared" si="0"/>
        <v>-1</v>
      </c>
    </row>
    <row r="16" spans="1:28" x14ac:dyDescent="0.25">
      <c r="B16" s="6" t="s">
        <v>21</v>
      </c>
      <c r="C16" s="6" t="s">
        <v>22</v>
      </c>
      <c r="D16" s="6" t="s">
        <v>32</v>
      </c>
      <c r="E16" s="8">
        <v>0.85416666666666663</v>
      </c>
      <c r="F16" s="13">
        <v>4</v>
      </c>
      <c r="G16" s="13">
        <v>1.952</v>
      </c>
      <c r="H16" s="11" t="s">
        <v>0</v>
      </c>
      <c r="I16" s="6">
        <f t="shared" si="0"/>
        <v>3.8079999999999998</v>
      </c>
    </row>
    <row r="17" spans="2:9" x14ac:dyDescent="0.25">
      <c r="B17" s="6" t="s">
        <v>34</v>
      </c>
      <c r="C17" s="6" t="s">
        <v>22</v>
      </c>
      <c r="D17" s="6" t="s">
        <v>35</v>
      </c>
      <c r="E17" s="8">
        <v>0.10416666666666667</v>
      </c>
      <c r="F17" s="13">
        <v>1.5</v>
      </c>
      <c r="G17" s="13">
        <v>1.833</v>
      </c>
      <c r="H17" s="11" t="s">
        <v>0</v>
      </c>
      <c r="I17" s="6">
        <f t="shared" si="0"/>
        <v>1.2494999999999998</v>
      </c>
    </row>
    <row r="18" spans="2:9" x14ac:dyDescent="0.25">
      <c r="B18" s="6" t="s">
        <v>36</v>
      </c>
      <c r="C18" s="6" t="s">
        <v>22</v>
      </c>
      <c r="D18" s="6" t="s">
        <v>37</v>
      </c>
      <c r="E18" s="8">
        <v>0.66666666666666663</v>
      </c>
      <c r="F18" s="13">
        <v>1</v>
      </c>
      <c r="G18" s="13">
        <v>1.641</v>
      </c>
      <c r="H18" s="11" t="s">
        <v>16</v>
      </c>
      <c r="I18" s="6">
        <f t="shared" si="0"/>
        <v>-1</v>
      </c>
    </row>
    <row r="19" spans="2:9" x14ac:dyDescent="0.25">
      <c r="B19" s="6" t="s">
        <v>36</v>
      </c>
      <c r="C19" s="6" t="s">
        <v>22</v>
      </c>
      <c r="D19" s="6" t="s">
        <v>38</v>
      </c>
      <c r="E19" s="8">
        <v>0.85416666666666663</v>
      </c>
      <c r="F19" s="13">
        <v>1</v>
      </c>
      <c r="G19" s="13">
        <v>1.4850000000000001</v>
      </c>
      <c r="H19" s="11" t="s">
        <v>16</v>
      </c>
      <c r="I19" s="6">
        <f t="shared" si="0"/>
        <v>-1</v>
      </c>
    </row>
    <row r="20" spans="2:9" x14ac:dyDescent="0.25">
      <c r="B20" s="6" t="s">
        <v>21</v>
      </c>
      <c r="C20" s="6" t="s">
        <v>22</v>
      </c>
      <c r="D20" s="6" t="s">
        <v>25</v>
      </c>
      <c r="E20" s="8">
        <v>0.58333333333333337</v>
      </c>
      <c r="F20" s="13">
        <v>2</v>
      </c>
      <c r="G20" s="13">
        <v>1.2849999999999999</v>
      </c>
      <c r="H20" s="11" t="s">
        <v>0</v>
      </c>
      <c r="I20" s="6">
        <f t="shared" si="0"/>
        <v>0.56999999999999984</v>
      </c>
    </row>
    <row r="21" spans="2:9" x14ac:dyDescent="0.25">
      <c r="B21" s="6" t="s">
        <v>21</v>
      </c>
      <c r="C21" s="6" t="s">
        <v>22</v>
      </c>
      <c r="D21" s="6" t="s">
        <v>39</v>
      </c>
      <c r="E21" s="8">
        <v>0.58333333333333337</v>
      </c>
      <c r="F21" s="13">
        <v>1</v>
      </c>
      <c r="G21" s="13">
        <v>1.625</v>
      </c>
      <c r="H21" s="11" t="s">
        <v>0</v>
      </c>
      <c r="I21" s="6">
        <f t="shared" si="0"/>
        <v>0.625</v>
      </c>
    </row>
    <row r="22" spans="2:9" x14ac:dyDescent="0.25">
      <c r="B22" s="6" t="s">
        <v>21</v>
      </c>
      <c r="C22" s="6" t="s">
        <v>22</v>
      </c>
      <c r="D22" s="6" t="s">
        <v>40</v>
      </c>
      <c r="E22" s="14">
        <v>0.58333333333333337</v>
      </c>
      <c r="F22" s="13">
        <v>1</v>
      </c>
      <c r="G22" s="13">
        <v>1.8540000000000001</v>
      </c>
      <c r="H22" s="11" t="s">
        <v>0</v>
      </c>
      <c r="I22" s="6">
        <f t="shared" si="0"/>
        <v>0.85400000000000009</v>
      </c>
    </row>
    <row r="23" spans="2:9" x14ac:dyDescent="0.25">
      <c r="B23" s="6" t="s">
        <v>21</v>
      </c>
      <c r="C23" s="6" t="s">
        <v>22</v>
      </c>
      <c r="D23" s="6" t="s">
        <v>41</v>
      </c>
      <c r="E23" s="8">
        <v>0.58333333333333337</v>
      </c>
      <c r="F23" s="13">
        <v>1</v>
      </c>
      <c r="G23" s="13">
        <v>1.99</v>
      </c>
      <c r="H23" s="11" t="s">
        <v>16</v>
      </c>
      <c r="I23" s="6">
        <f t="shared" si="0"/>
        <v>-1</v>
      </c>
    </row>
    <row r="24" spans="2:9" x14ac:dyDescent="0.25">
      <c r="B24" s="6" t="s">
        <v>21</v>
      </c>
      <c r="C24" s="6" t="s">
        <v>45</v>
      </c>
      <c r="D24" s="6" t="s">
        <v>44</v>
      </c>
      <c r="E24" s="8">
        <v>0.58333333333333337</v>
      </c>
      <c r="F24" s="13">
        <v>1.63</v>
      </c>
      <c r="G24" s="13">
        <v>2.0720000000000001</v>
      </c>
      <c r="H24" s="11" t="s">
        <v>16</v>
      </c>
      <c r="I24" s="6">
        <f t="shared" si="0"/>
        <v>-1.63</v>
      </c>
    </row>
    <row r="25" spans="2:9" x14ac:dyDescent="0.25">
      <c r="B25" s="6" t="s">
        <v>21</v>
      </c>
      <c r="C25" s="6" t="s">
        <v>22</v>
      </c>
      <c r="D25" s="6" t="s">
        <v>46</v>
      </c>
      <c r="E25" s="8">
        <v>0.85416666666666663</v>
      </c>
      <c r="F25" s="13">
        <v>2</v>
      </c>
      <c r="G25" s="13">
        <v>2.82</v>
      </c>
      <c r="H25" s="11" t="s">
        <v>16</v>
      </c>
      <c r="I25" s="6">
        <f t="shared" si="0"/>
        <v>-2</v>
      </c>
    </row>
    <row r="26" spans="2:9" x14ac:dyDescent="0.25">
      <c r="B26" s="6" t="s">
        <v>21</v>
      </c>
      <c r="C26" s="6" t="s">
        <v>24</v>
      </c>
      <c r="D26" s="6" t="s">
        <v>47</v>
      </c>
      <c r="E26" s="8">
        <v>0.85416666666666663</v>
      </c>
      <c r="F26" s="13">
        <v>3</v>
      </c>
      <c r="G26" s="13">
        <v>1.62</v>
      </c>
      <c r="H26" s="11" t="s">
        <v>0</v>
      </c>
      <c r="I26" s="6">
        <f t="shared" si="0"/>
        <v>1.8600000000000003</v>
      </c>
    </row>
    <row r="27" spans="2:9" x14ac:dyDescent="0.25">
      <c r="B27" s="6" t="s">
        <v>21</v>
      </c>
      <c r="C27" s="6" t="s">
        <v>22</v>
      </c>
      <c r="D27" s="6" t="s">
        <v>48</v>
      </c>
      <c r="E27" s="8">
        <v>0.85416666666666663</v>
      </c>
      <c r="F27" s="13">
        <v>1</v>
      </c>
      <c r="G27" s="13">
        <v>1.8129999999999999</v>
      </c>
      <c r="H27" s="11" t="s">
        <v>0</v>
      </c>
      <c r="I27" s="6">
        <f t="shared" si="0"/>
        <v>0.81299999999999994</v>
      </c>
    </row>
    <row r="28" spans="2:9" x14ac:dyDescent="0.25">
      <c r="B28" s="6" t="s">
        <v>21</v>
      </c>
      <c r="C28" s="6" t="s">
        <v>22</v>
      </c>
      <c r="D28" s="6" t="s">
        <v>49</v>
      </c>
      <c r="E28" s="8">
        <v>0.85416666666666663</v>
      </c>
      <c r="F28" s="13">
        <v>1</v>
      </c>
      <c r="G28" s="13">
        <v>1.8129999999999999</v>
      </c>
      <c r="H28" s="11" t="s">
        <v>16</v>
      </c>
      <c r="I28" s="6">
        <f t="shared" si="0"/>
        <v>-1</v>
      </c>
    </row>
    <row r="29" spans="2:9" x14ac:dyDescent="0.25">
      <c r="B29" s="6" t="s">
        <v>21</v>
      </c>
      <c r="C29" s="6" t="s">
        <v>22</v>
      </c>
      <c r="D29" s="6" t="s">
        <v>50</v>
      </c>
      <c r="E29" s="8">
        <v>0.85416666666666663</v>
      </c>
      <c r="F29" s="13">
        <v>1</v>
      </c>
      <c r="G29" s="13">
        <v>1.74</v>
      </c>
      <c r="H29" s="11" t="s">
        <v>16</v>
      </c>
      <c r="I29" s="6">
        <f t="shared" si="0"/>
        <v>-1</v>
      </c>
    </row>
    <row r="30" spans="2:9" x14ac:dyDescent="0.25">
      <c r="B30" s="6" t="s">
        <v>21</v>
      </c>
      <c r="C30" s="6" t="s">
        <v>22</v>
      </c>
      <c r="D30" s="6" t="s">
        <v>51</v>
      </c>
      <c r="E30" s="8">
        <v>0.85416666666666663</v>
      </c>
      <c r="F30" s="13">
        <v>2</v>
      </c>
      <c r="G30" s="13">
        <v>1.609</v>
      </c>
      <c r="H30" s="11" t="s">
        <v>0</v>
      </c>
      <c r="I30" s="6">
        <f t="shared" si="0"/>
        <v>1.218</v>
      </c>
    </row>
    <row r="31" spans="2:9" x14ac:dyDescent="0.25">
      <c r="B31" s="6" t="s">
        <v>36</v>
      </c>
      <c r="C31" s="6" t="s">
        <v>52</v>
      </c>
      <c r="D31" s="6" t="s">
        <v>53</v>
      </c>
      <c r="E31" s="8" t="s">
        <v>54</v>
      </c>
      <c r="F31" s="13">
        <v>2</v>
      </c>
      <c r="G31" s="13">
        <v>2.13</v>
      </c>
      <c r="H31" s="11" t="s">
        <v>16</v>
      </c>
      <c r="I31" s="6">
        <f t="shared" si="0"/>
        <v>-2</v>
      </c>
    </row>
    <row r="32" spans="2:9" x14ac:dyDescent="0.25">
      <c r="B32" s="6" t="s">
        <v>21</v>
      </c>
      <c r="C32" s="6" t="s">
        <v>22</v>
      </c>
      <c r="D32" s="6" t="s">
        <v>55</v>
      </c>
      <c r="E32" s="8">
        <v>0.70833333333333337</v>
      </c>
      <c r="F32" s="13">
        <v>3</v>
      </c>
      <c r="G32" s="13">
        <v>1.6060000000000001</v>
      </c>
      <c r="H32" s="11" t="s">
        <v>16</v>
      </c>
      <c r="I32" s="6">
        <f t="shared" si="0"/>
        <v>-3</v>
      </c>
    </row>
    <row r="33" spans="1:14" x14ac:dyDescent="0.25">
      <c r="B33" s="6" t="s">
        <v>56</v>
      </c>
      <c r="C33" s="6" t="s">
        <v>30</v>
      </c>
      <c r="D33" s="6" t="s">
        <v>57</v>
      </c>
      <c r="E33" s="8">
        <v>0.95833333333333337</v>
      </c>
      <c r="F33" s="13">
        <v>2</v>
      </c>
      <c r="G33" s="13">
        <v>2.15</v>
      </c>
      <c r="H33" s="11" t="s">
        <v>0</v>
      </c>
      <c r="I33" s="6">
        <f t="shared" si="0"/>
        <v>2.2999999999999998</v>
      </c>
    </row>
    <row r="34" spans="1:14" x14ac:dyDescent="0.25">
      <c r="B34" s="6" t="s">
        <v>56</v>
      </c>
      <c r="C34" s="6" t="s">
        <v>24</v>
      </c>
      <c r="D34" s="6" t="s">
        <v>58</v>
      </c>
      <c r="E34" s="8">
        <v>0.9375</v>
      </c>
      <c r="F34" s="13">
        <v>2</v>
      </c>
      <c r="G34" s="13">
        <v>1.53</v>
      </c>
      <c r="H34" s="11" t="s">
        <v>0</v>
      </c>
      <c r="I34" s="6">
        <f t="shared" si="0"/>
        <v>1.06</v>
      </c>
    </row>
    <row r="35" spans="1:14" x14ac:dyDescent="0.25">
      <c r="B35" s="6" t="s">
        <v>56</v>
      </c>
      <c r="C35" s="6" t="s">
        <v>24</v>
      </c>
      <c r="D35" s="6" t="s">
        <v>59</v>
      </c>
      <c r="E35" s="8">
        <v>0.95833333333333337</v>
      </c>
      <c r="F35" s="13">
        <v>2</v>
      </c>
      <c r="G35" s="13">
        <v>1.66</v>
      </c>
      <c r="H35" s="11" t="s">
        <v>0</v>
      </c>
      <c r="I35" s="6">
        <f t="shared" si="0"/>
        <v>1.3199999999999998</v>
      </c>
    </row>
    <row r="36" spans="1:14" x14ac:dyDescent="0.25">
      <c r="B36" s="6" t="s">
        <v>36</v>
      </c>
      <c r="C36" s="6" t="s">
        <v>22</v>
      </c>
      <c r="D36" s="6" t="s">
        <v>60</v>
      </c>
      <c r="E36" s="8">
        <v>0.70833333333333337</v>
      </c>
      <c r="F36" s="13">
        <v>2</v>
      </c>
      <c r="G36" s="13">
        <v>1.847</v>
      </c>
      <c r="H36" s="11" t="s">
        <v>0</v>
      </c>
      <c r="I36" s="6">
        <f t="shared" si="0"/>
        <v>1.694</v>
      </c>
    </row>
    <row r="37" spans="1:14" x14ac:dyDescent="0.25">
      <c r="B37" s="6" t="s">
        <v>56</v>
      </c>
      <c r="C37" s="6" t="s">
        <v>22</v>
      </c>
      <c r="D37" s="6" t="s">
        <v>61</v>
      </c>
      <c r="E37" s="8">
        <v>0.70833333333333337</v>
      </c>
      <c r="F37" s="13">
        <v>3</v>
      </c>
      <c r="G37" s="13">
        <v>1.925</v>
      </c>
      <c r="H37" s="11" t="s">
        <v>0</v>
      </c>
      <c r="I37" s="6">
        <f t="shared" si="0"/>
        <v>2.7750000000000004</v>
      </c>
    </row>
    <row r="38" spans="1:14" x14ac:dyDescent="0.25">
      <c r="A38" s="7">
        <v>43513</v>
      </c>
      <c r="B38" s="6" t="s">
        <v>34</v>
      </c>
      <c r="C38" s="6" t="s">
        <v>24</v>
      </c>
      <c r="D38" s="6" t="s">
        <v>62</v>
      </c>
      <c r="E38" s="8">
        <v>0.75</v>
      </c>
      <c r="F38" s="13">
        <v>2</v>
      </c>
      <c r="G38" s="13">
        <v>1.71</v>
      </c>
      <c r="H38" s="11" t="s">
        <v>0</v>
      </c>
      <c r="I38" s="6">
        <f t="shared" si="0"/>
        <v>1.42</v>
      </c>
    </row>
    <row r="39" spans="1:14" x14ac:dyDescent="0.25">
      <c r="B39" s="6" t="s">
        <v>36</v>
      </c>
      <c r="C39" s="6" t="s">
        <v>22</v>
      </c>
      <c r="D39" s="6" t="s">
        <v>63</v>
      </c>
      <c r="E39" s="8">
        <v>0.79166666666666663</v>
      </c>
      <c r="F39" s="13">
        <v>2</v>
      </c>
      <c r="G39" s="13">
        <v>1.694</v>
      </c>
      <c r="H39" s="11" t="s">
        <v>16</v>
      </c>
      <c r="I39" s="6">
        <f t="shared" si="0"/>
        <v>-2</v>
      </c>
    </row>
    <row r="40" spans="1:14" x14ac:dyDescent="0.25">
      <c r="B40" s="6" t="s">
        <v>21</v>
      </c>
      <c r="C40" s="6" t="s">
        <v>24</v>
      </c>
      <c r="D40" s="6" t="s">
        <v>64</v>
      </c>
      <c r="E40" s="8">
        <v>0.85416666666666663</v>
      </c>
      <c r="F40" s="13">
        <v>3</v>
      </c>
      <c r="G40" s="13">
        <v>1.9</v>
      </c>
      <c r="H40" s="11" t="s">
        <v>16</v>
      </c>
      <c r="I40" s="6">
        <f t="shared" si="0"/>
        <v>-3</v>
      </c>
    </row>
    <row r="41" spans="1:14" x14ac:dyDescent="0.25">
      <c r="B41" s="6" t="s">
        <v>34</v>
      </c>
      <c r="C41" s="6" t="s">
        <v>22</v>
      </c>
      <c r="D41" s="6" t="s">
        <v>65</v>
      </c>
      <c r="E41" s="8">
        <v>0.91666666666666663</v>
      </c>
      <c r="F41" s="13">
        <v>2</v>
      </c>
      <c r="G41" s="13">
        <v>1.98</v>
      </c>
      <c r="H41" s="11" t="s">
        <v>0</v>
      </c>
      <c r="I41" s="6">
        <f t="shared" si="0"/>
        <v>1.96</v>
      </c>
    </row>
    <row r="42" spans="1:14" x14ac:dyDescent="0.25">
      <c r="B42" s="6" t="s">
        <v>21</v>
      </c>
      <c r="C42" s="6" t="s">
        <v>24</v>
      </c>
      <c r="D42" s="6" t="s">
        <v>66</v>
      </c>
      <c r="E42" s="8">
        <v>0.85416666666666663</v>
      </c>
      <c r="F42" s="13">
        <v>3</v>
      </c>
      <c r="G42" s="13">
        <v>1.75</v>
      </c>
      <c r="H42" s="11" t="s">
        <v>0</v>
      </c>
      <c r="I42" s="6">
        <f t="shared" si="0"/>
        <v>2.25</v>
      </c>
    </row>
    <row r="43" spans="1:14" x14ac:dyDescent="0.25">
      <c r="A43" s="7">
        <v>43514</v>
      </c>
      <c r="B43" s="6" t="s">
        <v>36</v>
      </c>
      <c r="C43" s="6" t="s">
        <v>22</v>
      </c>
      <c r="D43" s="6" t="s">
        <v>67</v>
      </c>
      <c r="E43" s="8" t="s">
        <v>68</v>
      </c>
      <c r="F43" s="13">
        <v>3</v>
      </c>
      <c r="G43" s="13">
        <v>1.869</v>
      </c>
      <c r="H43" s="11" t="s">
        <v>16</v>
      </c>
      <c r="I43" s="6">
        <f t="shared" si="0"/>
        <v>-3</v>
      </c>
      <c r="L43" s="6" t="s">
        <v>221</v>
      </c>
      <c r="M43" s="6" t="s">
        <v>1</v>
      </c>
      <c r="N43" s="52">
        <f>SUM(I43:I150)*5</f>
        <v>-93.827700000000021</v>
      </c>
    </row>
    <row r="44" spans="1:14" x14ac:dyDescent="0.25">
      <c r="B44" s="6" t="s">
        <v>56</v>
      </c>
      <c r="C44" s="6" t="s">
        <v>22</v>
      </c>
      <c r="D44" s="6" t="s">
        <v>69</v>
      </c>
      <c r="E44" s="8" t="s">
        <v>70</v>
      </c>
      <c r="F44" s="13">
        <v>3</v>
      </c>
      <c r="G44" s="13">
        <v>1.6659999999999999</v>
      </c>
      <c r="H44" s="11" t="s">
        <v>20</v>
      </c>
    </row>
    <row r="45" spans="1:14" x14ac:dyDescent="0.25">
      <c r="B45" s="6" t="s">
        <v>56</v>
      </c>
      <c r="C45" s="6" t="s">
        <v>22</v>
      </c>
      <c r="D45" s="6" t="s">
        <v>71</v>
      </c>
      <c r="E45" s="8" t="s">
        <v>70</v>
      </c>
      <c r="F45" s="13">
        <v>4</v>
      </c>
      <c r="G45" s="13">
        <v>1.675</v>
      </c>
      <c r="H45" s="11" t="s">
        <v>16</v>
      </c>
      <c r="I45" s="6">
        <f t="shared" si="0"/>
        <v>-4</v>
      </c>
    </row>
    <row r="46" spans="1:14" x14ac:dyDescent="0.25">
      <c r="B46" s="6" t="s">
        <v>34</v>
      </c>
      <c r="C46" s="6" t="s">
        <v>22</v>
      </c>
      <c r="D46" s="6" t="s">
        <v>72</v>
      </c>
      <c r="E46" s="8" t="s">
        <v>70</v>
      </c>
      <c r="F46" s="13">
        <v>2.5</v>
      </c>
      <c r="G46" s="13">
        <v>1.7509999999999999</v>
      </c>
      <c r="H46" s="11" t="s">
        <v>0</v>
      </c>
      <c r="I46" s="6">
        <f t="shared" si="0"/>
        <v>1.8774999999999995</v>
      </c>
    </row>
    <row r="47" spans="1:14" x14ac:dyDescent="0.25">
      <c r="A47" s="7">
        <v>43515</v>
      </c>
      <c r="B47" s="6" t="s">
        <v>56</v>
      </c>
      <c r="C47" s="6" t="s">
        <v>22</v>
      </c>
      <c r="D47" s="6" t="s">
        <v>73</v>
      </c>
      <c r="E47" s="8">
        <v>0.10416666666666667</v>
      </c>
      <c r="F47" s="13">
        <v>2</v>
      </c>
      <c r="G47" s="13">
        <v>1.806</v>
      </c>
      <c r="H47" s="11" t="s">
        <v>16</v>
      </c>
      <c r="I47" s="6">
        <f t="shared" si="0"/>
        <v>-2</v>
      </c>
    </row>
    <row r="48" spans="1:14" x14ac:dyDescent="0.25">
      <c r="B48" s="6" t="s">
        <v>34</v>
      </c>
      <c r="C48" s="6" t="s">
        <v>22</v>
      </c>
      <c r="D48" s="6" t="s">
        <v>65</v>
      </c>
      <c r="E48" s="8">
        <v>0.125</v>
      </c>
      <c r="F48" s="13">
        <v>2</v>
      </c>
      <c r="G48" s="13">
        <v>1.806</v>
      </c>
      <c r="H48" s="11" t="s">
        <v>0</v>
      </c>
      <c r="I48" s="6">
        <f t="shared" si="0"/>
        <v>1.6120000000000001</v>
      </c>
    </row>
    <row r="49" spans="1:11" x14ac:dyDescent="0.25">
      <c r="B49" s="6" t="s">
        <v>56</v>
      </c>
      <c r="C49" s="6" t="s">
        <v>74</v>
      </c>
      <c r="D49" s="6" t="s">
        <v>75</v>
      </c>
      <c r="E49" s="8">
        <v>0.90625</v>
      </c>
      <c r="F49" s="13">
        <v>2</v>
      </c>
      <c r="G49" s="13">
        <v>1.74</v>
      </c>
      <c r="H49" s="11" t="s">
        <v>0</v>
      </c>
      <c r="I49" s="6">
        <f t="shared" si="0"/>
        <v>1.48</v>
      </c>
    </row>
    <row r="50" spans="1:11" x14ac:dyDescent="0.25">
      <c r="B50" s="6" t="s">
        <v>56</v>
      </c>
      <c r="C50" s="6" t="s">
        <v>22</v>
      </c>
      <c r="D50" s="6" t="s">
        <v>76</v>
      </c>
      <c r="E50" s="8">
        <v>0.90625</v>
      </c>
      <c r="F50" s="13">
        <v>2</v>
      </c>
      <c r="G50" s="13">
        <v>1.724</v>
      </c>
      <c r="H50" s="11" t="s">
        <v>16</v>
      </c>
      <c r="I50" s="6">
        <f t="shared" si="0"/>
        <v>-2</v>
      </c>
    </row>
    <row r="51" spans="1:11" x14ac:dyDescent="0.25">
      <c r="B51" s="6" t="s">
        <v>36</v>
      </c>
      <c r="C51" s="6" t="s">
        <v>74</v>
      </c>
      <c r="D51" s="6" t="s">
        <v>77</v>
      </c>
      <c r="E51" s="8">
        <v>0.54513888888888895</v>
      </c>
      <c r="F51" s="13">
        <v>1</v>
      </c>
      <c r="G51" s="13">
        <v>2.09</v>
      </c>
      <c r="H51" s="11" t="s">
        <v>0</v>
      </c>
      <c r="I51" s="6">
        <f t="shared" si="0"/>
        <v>1.0899999999999999</v>
      </c>
    </row>
    <row r="52" spans="1:11" x14ac:dyDescent="0.25">
      <c r="B52" s="6" t="s">
        <v>36</v>
      </c>
      <c r="C52" s="6" t="s">
        <v>74</v>
      </c>
      <c r="D52" s="6" t="s">
        <v>78</v>
      </c>
      <c r="E52" s="8">
        <v>0.89930555555555547</v>
      </c>
      <c r="F52" s="13">
        <v>1</v>
      </c>
      <c r="G52" s="13">
        <v>1.89</v>
      </c>
      <c r="H52" s="11" t="s">
        <v>0</v>
      </c>
      <c r="I52" s="6">
        <f t="shared" si="0"/>
        <v>0.8899999999999999</v>
      </c>
    </row>
    <row r="53" spans="1:11" x14ac:dyDescent="0.25">
      <c r="B53" s="6" t="s">
        <v>36</v>
      </c>
      <c r="C53" s="6" t="s">
        <v>22</v>
      </c>
      <c r="D53" s="6" t="s">
        <v>79</v>
      </c>
      <c r="E53" s="8">
        <v>0.95833333333333337</v>
      </c>
      <c r="F53" s="13">
        <v>1</v>
      </c>
      <c r="G53" s="13">
        <v>1.8919999999999999</v>
      </c>
      <c r="H53" s="11" t="s">
        <v>0</v>
      </c>
      <c r="I53" s="6">
        <f t="shared" si="0"/>
        <v>0.8919999999999999</v>
      </c>
    </row>
    <row r="54" spans="1:11" x14ac:dyDescent="0.25">
      <c r="B54" s="6" t="s">
        <v>36</v>
      </c>
      <c r="C54" s="6" t="s">
        <v>22</v>
      </c>
      <c r="D54" s="6" t="s">
        <v>80</v>
      </c>
      <c r="E54" s="8">
        <v>0.875</v>
      </c>
      <c r="F54" s="13">
        <v>1</v>
      </c>
      <c r="G54" s="13">
        <v>1.671</v>
      </c>
      <c r="H54" s="11" t="s">
        <v>16</v>
      </c>
      <c r="I54" s="6">
        <f t="shared" si="0"/>
        <v>-1</v>
      </c>
    </row>
    <row r="55" spans="1:11" x14ac:dyDescent="0.25">
      <c r="A55" s="7" t="s">
        <v>95</v>
      </c>
      <c r="B55" s="6" t="s">
        <v>56</v>
      </c>
      <c r="C55" s="6" t="s">
        <v>93</v>
      </c>
      <c r="D55" s="6" t="s">
        <v>94</v>
      </c>
      <c r="E55" s="8">
        <v>0.91666666666666663</v>
      </c>
      <c r="F55" s="13">
        <v>2</v>
      </c>
      <c r="G55" s="13">
        <v>1.66</v>
      </c>
      <c r="H55" s="11" t="s">
        <v>0</v>
      </c>
      <c r="I55" s="6">
        <f t="shared" si="0"/>
        <v>1.3199999999999998</v>
      </c>
    </row>
    <row r="56" spans="1:11" x14ac:dyDescent="0.25">
      <c r="B56" s="6" t="s">
        <v>56</v>
      </c>
      <c r="C56" s="6" t="s">
        <v>24</v>
      </c>
      <c r="D56" s="6" t="s">
        <v>96</v>
      </c>
      <c r="E56" s="8">
        <v>0.91666666666666663</v>
      </c>
      <c r="F56" s="13">
        <v>2</v>
      </c>
      <c r="G56" s="13">
        <v>1.73</v>
      </c>
      <c r="H56" s="11" t="s">
        <v>16</v>
      </c>
      <c r="I56" s="6">
        <f t="shared" si="0"/>
        <v>-2</v>
      </c>
    </row>
    <row r="57" spans="1:11" x14ac:dyDescent="0.25">
      <c r="B57" s="6" t="s">
        <v>56</v>
      </c>
      <c r="C57" s="6" t="s">
        <v>24</v>
      </c>
      <c r="D57" s="6" t="s">
        <v>97</v>
      </c>
      <c r="E57" s="8">
        <v>0.91666666666666663</v>
      </c>
      <c r="F57" s="13">
        <v>1</v>
      </c>
      <c r="G57" s="13">
        <v>2.8</v>
      </c>
      <c r="H57" s="11" t="s">
        <v>0</v>
      </c>
      <c r="I57" s="6">
        <f t="shared" si="0"/>
        <v>1.7999999999999998</v>
      </c>
    </row>
    <row r="58" spans="1:11" x14ac:dyDescent="0.25">
      <c r="B58" s="6" t="s">
        <v>56</v>
      </c>
      <c r="C58" s="6" t="s">
        <v>98</v>
      </c>
      <c r="D58" s="6" t="s">
        <v>99</v>
      </c>
      <c r="E58" s="8">
        <v>0.91666666666666663</v>
      </c>
      <c r="F58" s="13">
        <v>1</v>
      </c>
      <c r="G58" s="13">
        <v>1.67</v>
      </c>
      <c r="H58" s="11" t="s">
        <v>0</v>
      </c>
      <c r="I58" s="6">
        <f t="shared" si="0"/>
        <v>0.66999999999999993</v>
      </c>
    </row>
    <row r="59" spans="1:11" x14ac:dyDescent="0.25">
      <c r="B59" s="6" t="s">
        <v>56</v>
      </c>
      <c r="C59" s="6" t="s">
        <v>24</v>
      </c>
      <c r="D59" s="6" t="s">
        <v>100</v>
      </c>
      <c r="E59" s="8">
        <v>0.91666666666666663</v>
      </c>
      <c r="F59" s="13">
        <v>1</v>
      </c>
      <c r="G59" s="13">
        <v>1.57</v>
      </c>
      <c r="H59" s="11" t="s">
        <v>16</v>
      </c>
      <c r="I59" s="6">
        <f t="shared" si="0"/>
        <v>-1</v>
      </c>
      <c r="K59" s="21" t="s">
        <v>110</v>
      </c>
    </row>
    <row r="60" spans="1:11" x14ac:dyDescent="0.25">
      <c r="A60" s="7">
        <v>43516</v>
      </c>
      <c r="B60" s="6" t="s">
        <v>21</v>
      </c>
      <c r="C60" s="6" t="s">
        <v>93</v>
      </c>
      <c r="D60" s="6" t="s">
        <v>101</v>
      </c>
      <c r="E60" s="8">
        <v>0.63194444444444442</v>
      </c>
      <c r="F60" s="13">
        <v>4</v>
      </c>
      <c r="G60" s="13">
        <v>2.25</v>
      </c>
      <c r="H60" s="11" t="s">
        <v>0</v>
      </c>
      <c r="I60" s="6">
        <f t="shared" si="0"/>
        <v>5</v>
      </c>
      <c r="K60" s="11" t="s">
        <v>109</v>
      </c>
    </row>
    <row r="61" spans="1:11" x14ac:dyDescent="0.25">
      <c r="B61" s="6" t="s">
        <v>21</v>
      </c>
      <c r="C61" s="6" t="s">
        <v>74</v>
      </c>
      <c r="D61" s="6" t="s">
        <v>102</v>
      </c>
      <c r="E61" s="8">
        <v>0.63194444444444442</v>
      </c>
      <c r="F61" s="13">
        <v>1</v>
      </c>
      <c r="G61" s="13">
        <v>1.82</v>
      </c>
      <c r="H61" s="11" t="s">
        <v>0</v>
      </c>
      <c r="I61" s="6">
        <f t="shared" si="0"/>
        <v>0.82000000000000006</v>
      </c>
    </row>
    <row r="62" spans="1:11" x14ac:dyDescent="0.25">
      <c r="B62" s="6" t="s">
        <v>21</v>
      </c>
      <c r="C62" s="6" t="s">
        <v>74</v>
      </c>
      <c r="D62" s="6" t="s">
        <v>103</v>
      </c>
      <c r="E62" s="8">
        <v>0.58333333333333337</v>
      </c>
      <c r="F62" s="13">
        <v>1</v>
      </c>
      <c r="G62" s="13">
        <v>1.96</v>
      </c>
      <c r="H62" s="11" t="s">
        <v>16</v>
      </c>
      <c r="I62" s="6">
        <f t="shared" si="0"/>
        <v>-1</v>
      </c>
    </row>
    <row r="63" spans="1:11" x14ac:dyDescent="0.25">
      <c r="A63" s="7" t="s">
        <v>105</v>
      </c>
      <c r="B63" s="6" t="s">
        <v>21</v>
      </c>
      <c r="C63" s="6" t="s">
        <v>74</v>
      </c>
      <c r="D63" s="6" t="s">
        <v>104</v>
      </c>
      <c r="E63" s="8">
        <v>0.68055555555555547</v>
      </c>
      <c r="F63" s="13">
        <v>1</v>
      </c>
      <c r="G63" s="13">
        <v>1.82</v>
      </c>
      <c r="H63" s="11" t="s">
        <v>16</v>
      </c>
      <c r="I63" s="6">
        <f t="shared" si="0"/>
        <v>-1</v>
      </c>
    </row>
    <row r="64" spans="1:11" x14ac:dyDescent="0.25">
      <c r="A64" s="7" t="s">
        <v>112</v>
      </c>
      <c r="B64" s="6" t="s">
        <v>21</v>
      </c>
      <c r="C64" s="6" t="s">
        <v>24</v>
      </c>
      <c r="D64" s="6" t="s">
        <v>113</v>
      </c>
      <c r="E64" s="8">
        <v>0.68055555555555547</v>
      </c>
      <c r="F64" s="13">
        <v>1</v>
      </c>
      <c r="G64" s="13">
        <v>2.63</v>
      </c>
      <c r="H64" s="11" t="s">
        <v>16</v>
      </c>
      <c r="I64" s="6">
        <f t="shared" si="0"/>
        <v>-1</v>
      </c>
    </row>
    <row r="65" spans="1:9" x14ac:dyDescent="0.25">
      <c r="B65" s="6" t="s">
        <v>21</v>
      </c>
      <c r="C65" s="6" t="s">
        <v>74</v>
      </c>
      <c r="D65" s="6" t="s">
        <v>106</v>
      </c>
      <c r="E65" s="8">
        <v>0.58333333333333337</v>
      </c>
      <c r="F65" s="13">
        <v>1</v>
      </c>
      <c r="G65" s="13">
        <v>2.0099999999999998</v>
      </c>
      <c r="H65" s="11" t="s">
        <v>16</v>
      </c>
      <c r="I65" s="6">
        <f t="shared" si="0"/>
        <v>-1</v>
      </c>
    </row>
    <row r="66" spans="1:9" x14ac:dyDescent="0.25">
      <c r="B66" s="6" t="s">
        <v>21</v>
      </c>
      <c r="C66" s="6" t="s">
        <v>22</v>
      </c>
      <c r="D66" s="6" t="s">
        <v>107</v>
      </c>
      <c r="E66" s="8">
        <v>0.68055555555555547</v>
      </c>
      <c r="F66" s="13">
        <v>1</v>
      </c>
      <c r="G66" s="13">
        <v>3.01</v>
      </c>
      <c r="H66" s="11" t="s">
        <v>16</v>
      </c>
      <c r="I66" s="6">
        <f t="shared" si="0"/>
        <v>-1</v>
      </c>
    </row>
    <row r="67" spans="1:9" x14ac:dyDescent="0.25">
      <c r="B67" s="6" t="s">
        <v>21</v>
      </c>
      <c r="C67" s="6" t="s">
        <v>22</v>
      </c>
      <c r="D67" s="6" t="s">
        <v>111</v>
      </c>
      <c r="E67" s="8">
        <v>0.63194444444444442</v>
      </c>
      <c r="F67" s="13">
        <v>4</v>
      </c>
      <c r="G67" s="13">
        <v>1.5880000000000001</v>
      </c>
      <c r="H67" s="11" t="s">
        <v>0</v>
      </c>
      <c r="I67" s="6">
        <f t="shared" si="0"/>
        <v>2.3520000000000003</v>
      </c>
    </row>
    <row r="68" spans="1:9" x14ac:dyDescent="0.25">
      <c r="A68" s="7" t="s">
        <v>115</v>
      </c>
      <c r="B68" s="6" t="s">
        <v>34</v>
      </c>
      <c r="C68" s="6" t="s">
        <v>24</v>
      </c>
      <c r="D68" s="6" t="s">
        <v>114</v>
      </c>
      <c r="E68" s="8">
        <v>0.66666666666666663</v>
      </c>
      <c r="F68" s="13">
        <v>2</v>
      </c>
      <c r="G68" s="13">
        <v>3</v>
      </c>
      <c r="H68" s="11" t="s">
        <v>20</v>
      </c>
    </row>
    <row r="69" spans="1:9" x14ac:dyDescent="0.25">
      <c r="B69" s="6" t="s">
        <v>21</v>
      </c>
      <c r="C69" s="6" t="s">
        <v>93</v>
      </c>
      <c r="D69" s="6" t="s">
        <v>116</v>
      </c>
      <c r="E69" s="8">
        <v>0.74722222222222223</v>
      </c>
      <c r="F69" s="13">
        <v>4</v>
      </c>
      <c r="G69" s="13">
        <v>2.76</v>
      </c>
      <c r="H69" s="11" t="s">
        <v>16</v>
      </c>
      <c r="I69" s="6">
        <f t="shared" si="0"/>
        <v>-4</v>
      </c>
    </row>
    <row r="70" spans="1:9" x14ac:dyDescent="0.25">
      <c r="B70" s="6" t="s">
        <v>21</v>
      </c>
      <c r="C70" s="6" t="s">
        <v>74</v>
      </c>
      <c r="D70" s="6" t="s">
        <v>117</v>
      </c>
      <c r="E70" s="8">
        <v>0.76041666666666663</v>
      </c>
      <c r="F70" s="13">
        <v>1</v>
      </c>
      <c r="G70" s="13">
        <v>2.06</v>
      </c>
      <c r="H70" s="11" t="s">
        <v>16</v>
      </c>
      <c r="I70" s="6">
        <f t="shared" si="0"/>
        <v>-1</v>
      </c>
    </row>
    <row r="71" spans="1:9" x14ac:dyDescent="0.25">
      <c r="B71" s="6" t="s">
        <v>21</v>
      </c>
      <c r="C71" s="6" t="s">
        <v>74</v>
      </c>
      <c r="D71" s="6" t="s">
        <v>117</v>
      </c>
      <c r="E71" s="8">
        <v>0.76041666666666663</v>
      </c>
      <c r="F71" s="13">
        <v>0.4</v>
      </c>
      <c r="G71" s="13">
        <v>5.3</v>
      </c>
      <c r="H71" s="11" t="s">
        <v>16</v>
      </c>
      <c r="I71" s="6">
        <f t="shared" ref="I71:I134" si="1">IF(H71="W",F71*G71-F71,(IF(H71="L",-F71)))</f>
        <v>-0.4</v>
      </c>
    </row>
    <row r="72" spans="1:9" x14ac:dyDescent="0.25">
      <c r="B72" s="6" t="s">
        <v>21</v>
      </c>
      <c r="C72" s="6" t="s">
        <v>22</v>
      </c>
      <c r="D72" s="6" t="s">
        <v>118</v>
      </c>
      <c r="E72" s="8">
        <v>0.82638888888888884</v>
      </c>
      <c r="F72" s="13">
        <v>3</v>
      </c>
      <c r="G72" s="13">
        <v>1.657</v>
      </c>
      <c r="H72" s="11" t="s">
        <v>0</v>
      </c>
      <c r="I72" s="6">
        <f t="shared" si="1"/>
        <v>1.9710000000000001</v>
      </c>
    </row>
    <row r="73" spans="1:9" x14ac:dyDescent="0.25">
      <c r="B73" s="6" t="s">
        <v>21</v>
      </c>
      <c r="C73" s="6" t="s">
        <v>22</v>
      </c>
      <c r="D73" s="6" t="s">
        <v>119</v>
      </c>
      <c r="E73" s="8">
        <v>0.82638888888888884</v>
      </c>
      <c r="F73" s="13">
        <v>2</v>
      </c>
      <c r="G73" s="13">
        <v>1.694</v>
      </c>
      <c r="H73" s="11" t="s">
        <v>0</v>
      </c>
      <c r="I73" s="6">
        <f t="shared" si="1"/>
        <v>1.3879999999999999</v>
      </c>
    </row>
    <row r="74" spans="1:9" x14ac:dyDescent="0.25">
      <c r="B74" s="6" t="s">
        <v>21</v>
      </c>
      <c r="C74" s="6" t="s">
        <v>74</v>
      </c>
      <c r="D74" s="6" t="s">
        <v>120</v>
      </c>
      <c r="E74" s="8" t="s">
        <v>68</v>
      </c>
      <c r="F74" s="13">
        <v>1</v>
      </c>
      <c r="G74" s="13">
        <v>3.55</v>
      </c>
      <c r="H74" s="11" t="s">
        <v>16</v>
      </c>
      <c r="I74" s="6">
        <f t="shared" si="1"/>
        <v>-1</v>
      </c>
    </row>
    <row r="75" spans="1:9" x14ac:dyDescent="0.25">
      <c r="B75" s="6" t="s">
        <v>21</v>
      </c>
      <c r="C75" s="6" t="s">
        <v>74</v>
      </c>
      <c r="D75" s="6" t="s">
        <v>121</v>
      </c>
      <c r="E75" s="8" t="s">
        <v>68</v>
      </c>
      <c r="F75" s="13">
        <v>2</v>
      </c>
      <c r="G75" s="13">
        <v>2.25</v>
      </c>
      <c r="H75" s="11" t="s">
        <v>16</v>
      </c>
      <c r="I75" s="6">
        <f t="shared" si="1"/>
        <v>-2</v>
      </c>
    </row>
    <row r="76" spans="1:9" x14ac:dyDescent="0.25">
      <c r="A76" s="7">
        <v>43517</v>
      </c>
      <c r="B76" s="6" t="s">
        <v>21</v>
      </c>
      <c r="C76" s="6" t="s">
        <v>93</v>
      </c>
      <c r="D76" s="6" t="s">
        <v>122</v>
      </c>
      <c r="E76" s="8" t="s">
        <v>123</v>
      </c>
      <c r="F76" s="13">
        <v>4</v>
      </c>
      <c r="G76" s="13">
        <v>2.79</v>
      </c>
      <c r="H76" s="11" t="s">
        <v>16</v>
      </c>
      <c r="I76" s="6">
        <f t="shared" si="1"/>
        <v>-4</v>
      </c>
    </row>
    <row r="77" spans="1:9" x14ac:dyDescent="0.25">
      <c r="A77" s="7" t="s">
        <v>125</v>
      </c>
      <c r="B77" s="6" t="s">
        <v>21</v>
      </c>
      <c r="C77" s="6" t="s">
        <v>93</v>
      </c>
      <c r="D77" s="6" t="s">
        <v>124</v>
      </c>
      <c r="E77" s="8">
        <v>0.60277777777777775</v>
      </c>
      <c r="F77" s="13">
        <v>2</v>
      </c>
      <c r="G77" s="13">
        <v>3.2</v>
      </c>
      <c r="H77" s="11" t="s">
        <v>20</v>
      </c>
    </row>
    <row r="78" spans="1:9" x14ac:dyDescent="0.25">
      <c r="B78" s="6" t="s">
        <v>21</v>
      </c>
      <c r="C78" s="6" t="s">
        <v>24</v>
      </c>
      <c r="D78" s="6" t="s">
        <v>25</v>
      </c>
      <c r="E78" s="8">
        <v>0.63194444444444442</v>
      </c>
      <c r="F78" s="13">
        <v>2</v>
      </c>
      <c r="G78" s="13">
        <v>1.64</v>
      </c>
      <c r="H78" s="11" t="s">
        <v>0</v>
      </c>
      <c r="I78" s="6">
        <f t="shared" si="1"/>
        <v>1.2799999999999998</v>
      </c>
    </row>
    <row r="79" spans="1:9" x14ac:dyDescent="0.25">
      <c r="A79" s="7" t="s">
        <v>125</v>
      </c>
      <c r="B79" s="6" t="s">
        <v>21</v>
      </c>
      <c r="C79" s="6" t="s">
        <v>74</v>
      </c>
      <c r="D79" s="6" t="s">
        <v>126</v>
      </c>
      <c r="E79" s="8">
        <v>0.63194444444444442</v>
      </c>
      <c r="F79" s="13">
        <v>2</v>
      </c>
      <c r="G79" s="13">
        <v>2.4790000000000001</v>
      </c>
      <c r="H79" s="11" t="s">
        <v>0</v>
      </c>
      <c r="I79" s="6">
        <f t="shared" si="1"/>
        <v>2.9580000000000002</v>
      </c>
    </row>
    <row r="80" spans="1:9" x14ac:dyDescent="0.25">
      <c r="B80" s="6" t="s">
        <v>21</v>
      </c>
      <c r="C80" s="6" t="s">
        <v>24</v>
      </c>
      <c r="D80" s="6" t="s">
        <v>127</v>
      </c>
      <c r="E80" s="8">
        <v>0.63194444444444442</v>
      </c>
      <c r="F80" s="13">
        <v>1.68</v>
      </c>
      <c r="G80" s="13">
        <v>3.39</v>
      </c>
      <c r="H80" s="11" t="s">
        <v>16</v>
      </c>
      <c r="I80" s="6">
        <f t="shared" si="1"/>
        <v>-1.68</v>
      </c>
    </row>
    <row r="81" spans="1:9" x14ac:dyDescent="0.25">
      <c r="B81" s="6" t="s">
        <v>21</v>
      </c>
      <c r="C81" s="6" t="s">
        <v>24</v>
      </c>
      <c r="D81" s="6" t="s">
        <v>127</v>
      </c>
      <c r="E81" s="8">
        <v>0.63194444444444442</v>
      </c>
      <c r="F81" s="13">
        <v>1</v>
      </c>
      <c r="G81" s="13">
        <v>3.54</v>
      </c>
      <c r="H81" s="11" t="s">
        <v>16</v>
      </c>
      <c r="I81" s="6">
        <f t="shared" si="1"/>
        <v>-1</v>
      </c>
    </row>
    <row r="82" spans="1:9" x14ac:dyDescent="0.25">
      <c r="B82" s="6" t="s">
        <v>21</v>
      </c>
      <c r="C82" s="6" t="s">
        <v>24</v>
      </c>
      <c r="D82" s="6" t="s">
        <v>128</v>
      </c>
      <c r="E82" s="8">
        <v>0.6875</v>
      </c>
      <c r="F82" s="13">
        <v>2</v>
      </c>
      <c r="G82" s="13">
        <v>1.8</v>
      </c>
      <c r="H82" s="11" t="s">
        <v>0</v>
      </c>
      <c r="I82" s="6">
        <f t="shared" si="1"/>
        <v>1.6</v>
      </c>
    </row>
    <row r="83" spans="1:9" x14ac:dyDescent="0.25">
      <c r="B83" s="6" t="s">
        <v>21</v>
      </c>
      <c r="C83" s="6" t="s">
        <v>93</v>
      </c>
      <c r="D83" s="6" t="s">
        <v>129</v>
      </c>
      <c r="E83" s="8">
        <v>0.6875</v>
      </c>
      <c r="F83" s="13">
        <v>2</v>
      </c>
      <c r="G83" s="13">
        <v>1.75</v>
      </c>
      <c r="H83" s="11" t="s">
        <v>0</v>
      </c>
      <c r="I83" s="6">
        <f t="shared" si="1"/>
        <v>1.5</v>
      </c>
    </row>
    <row r="84" spans="1:9" x14ac:dyDescent="0.25">
      <c r="B84" s="6" t="s">
        <v>21</v>
      </c>
      <c r="C84" s="6" t="s">
        <v>93</v>
      </c>
      <c r="D84" s="6" t="s">
        <v>131</v>
      </c>
      <c r="E84" s="8">
        <v>0.8125</v>
      </c>
      <c r="F84" s="13">
        <v>4</v>
      </c>
      <c r="G84" s="13">
        <v>2.4</v>
      </c>
      <c r="H84" s="11" t="s">
        <v>16</v>
      </c>
      <c r="I84" s="6">
        <f t="shared" si="1"/>
        <v>-4</v>
      </c>
    </row>
    <row r="85" spans="1:9" x14ac:dyDescent="0.25">
      <c r="B85" s="6" t="s">
        <v>21</v>
      </c>
      <c r="C85" s="6" t="s">
        <v>24</v>
      </c>
      <c r="D85" s="6" t="s">
        <v>132</v>
      </c>
      <c r="E85" s="8">
        <v>0.8125</v>
      </c>
      <c r="F85" s="13">
        <v>2</v>
      </c>
      <c r="G85" s="13">
        <v>2.38</v>
      </c>
      <c r="H85" s="11" t="s">
        <v>16</v>
      </c>
      <c r="I85" s="6">
        <f t="shared" si="1"/>
        <v>-2</v>
      </c>
    </row>
    <row r="86" spans="1:9" x14ac:dyDescent="0.25">
      <c r="B86" s="6" t="s">
        <v>21</v>
      </c>
      <c r="C86" s="6" t="s">
        <v>22</v>
      </c>
      <c r="D86" s="6" t="s">
        <v>133</v>
      </c>
      <c r="E86" s="8">
        <v>0.8125</v>
      </c>
      <c r="F86" s="13">
        <v>2</v>
      </c>
      <c r="G86" s="13">
        <v>1.806</v>
      </c>
      <c r="H86" s="11" t="s">
        <v>0</v>
      </c>
      <c r="I86" s="6">
        <f t="shared" si="1"/>
        <v>1.6120000000000001</v>
      </c>
    </row>
    <row r="87" spans="1:9" x14ac:dyDescent="0.25">
      <c r="B87" s="6" t="s">
        <v>21</v>
      </c>
      <c r="C87" s="6" t="s">
        <v>24</v>
      </c>
      <c r="D87" s="6" t="s">
        <v>134</v>
      </c>
      <c r="E87" s="8">
        <v>0.8125</v>
      </c>
      <c r="F87" s="13">
        <v>2</v>
      </c>
      <c r="G87" s="13">
        <v>1.95</v>
      </c>
      <c r="H87" s="11" t="s">
        <v>16</v>
      </c>
      <c r="I87" s="6">
        <f t="shared" si="1"/>
        <v>-2</v>
      </c>
    </row>
    <row r="88" spans="1:9" x14ac:dyDescent="0.25">
      <c r="B88" s="6" t="s">
        <v>21</v>
      </c>
      <c r="C88" s="6" t="s">
        <v>24</v>
      </c>
      <c r="D88" s="6" t="s">
        <v>135</v>
      </c>
      <c r="E88" s="8">
        <v>0.8125</v>
      </c>
      <c r="F88" s="13">
        <v>2.5</v>
      </c>
      <c r="G88" s="13">
        <v>2.63</v>
      </c>
      <c r="H88" s="11" t="s">
        <v>16</v>
      </c>
      <c r="I88" s="6">
        <f t="shared" si="1"/>
        <v>-2.5</v>
      </c>
    </row>
    <row r="89" spans="1:9" x14ac:dyDescent="0.25">
      <c r="B89" s="6" t="s">
        <v>34</v>
      </c>
      <c r="C89" s="6" t="s">
        <v>74</v>
      </c>
      <c r="D89" s="6" t="s">
        <v>141</v>
      </c>
      <c r="E89" s="8">
        <v>8.3333333333333329E-2</v>
      </c>
      <c r="F89" s="13">
        <v>2</v>
      </c>
      <c r="G89" s="13">
        <v>1.85</v>
      </c>
      <c r="H89" s="11" t="s">
        <v>16</v>
      </c>
      <c r="I89" s="6">
        <f t="shared" si="1"/>
        <v>-2</v>
      </c>
    </row>
    <row r="90" spans="1:9" x14ac:dyDescent="0.25">
      <c r="A90" s="7">
        <v>43518</v>
      </c>
      <c r="B90" s="6" t="s">
        <v>21</v>
      </c>
      <c r="C90" s="6" t="s">
        <v>93</v>
      </c>
      <c r="D90" s="6" t="s">
        <v>142</v>
      </c>
      <c r="E90" s="8">
        <v>0.58333333333333337</v>
      </c>
      <c r="F90" s="13">
        <v>2</v>
      </c>
      <c r="G90" s="13">
        <v>4.33</v>
      </c>
      <c r="H90" s="11" t="s">
        <v>0</v>
      </c>
      <c r="I90" s="6">
        <f t="shared" si="1"/>
        <v>6.66</v>
      </c>
    </row>
    <row r="91" spans="1:9" x14ac:dyDescent="0.25">
      <c r="B91" s="6" t="s">
        <v>143</v>
      </c>
      <c r="C91" s="6" t="s">
        <v>145</v>
      </c>
      <c r="D91" s="6" t="s">
        <v>144</v>
      </c>
      <c r="E91" s="8">
        <v>0.58333333333333337</v>
      </c>
      <c r="F91" s="13">
        <v>4.4859999999999998</v>
      </c>
      <c r="G91" s="13">
        <v>1.7975000000000001</v>
      </c>
      <c r="H91" s="11" t="s">
        <v>16</v>
      </c>
      <c r="I91" s="6">
        <f t="shared" si="1"/>
        <v>-4.4859999999999998</v>
      </c>
    </row>
    <row r="92" spans="1:9" x14ac:dyDescent="0.25">
      <c r="B92" s="6" t="s">
        <v>21</v>
      </c>
      <c r="C92" s="6" t="s">
        <v>93</v>
      </c>
      <c r="D92" s="6" t="s">
        <v>146</v>
      </c>
      <c r="E92" s="8" t="s">
        <v>147</v>
      </c>
      <c r="F92" s="13">
        <v>4</v>
      </c>
      <c r="G92" s="13">
        <v>2.85</v>
      </c>
      <c r="H92" s="11" t="s">
        <v>16</v>
      </c>
      <c r="I92" s="6">
        <f t="shared" si="1"/>
        <v>-4</v>
      </c>
    </row>
    <row r="93" spans="1:9" x14ac:dyDescent="0.25">
      <c r="B93" s="6" t="s">
        <v>21</v>
      </c>
      <c r="C93" s="6" t="s">
        <v>93</v>
      </c>
      <c r="D93" s="6" t="s">
        <v>148</v>
      </c>
      <c r="E93" s="8">
        <v>0.58333333333333337</v>
      </c>
      <c r="F93" s="13">
        <v>4</v>
      </c>
      <c r="G93" s="13">
        <v>2.4649999999999999</v>
      </c>
      <c r="H93" s="11" t="s">
        <v>0</v>
      </c>
      <c r="I93" s="6">
        <f t="shared" si="1"/>
        <v>5.8599999999999994</v>
      </c>
    </row>
    <row r="94" spans="1:9" x14ac:dyDescent="0.25">
      <c r="B94" s="6" t="s">
        <v>143</v>
      </c>
      <c r="C94" s="6" t="s">
        <v>22</v>
      </c>
      <c r="D94" s="6" t="s">
        <v>25</v>
      </c>
      <c r="E94" s="8">
        <v>0.85416666666666663</v>
      </c>
      <c r="F94" s="13">
        <v>2</v>
      </c>
      <c r="G94" s="13">
        <v>2</v>
      </c>
      <c r="H94" s="11" t="s">
        <v>16</v>
      </c>
      <c r="I94" s="6">
        <f t="shared" si="1"/>
        <v>-2</v>
      </c>
    </row>
    <row r="95" spans="1:9" x14ac:dyDescent="0.25">
      <c r="B95" s="6" t="s">
        <v>21</v>
      </c>
      <c r="C95" s="6" t="s">
        <v>22</v>
      </c>
      <c r="D95" s="6" t="s">
        <v>149</v>
      </c>
      <c r="E95" s="8">
        <v>0.85416666666666663</v>
      </c>
      <c r="F95" s="13">
        <v>1</v>
      </c>
      <c r="G95" s="13">
        <v>2.06</v>
      </c>
      <c r="H95" s="11" t="s">
        <v>16</v>
      </c>
      <c r="I95" s="6">
        <f t="shared" si="1"/>
        <v>-1</v>
      </c>
    </row>
    <row r="96" spans="1:9" x14ac:dyDescent="0.25">
      <c r="B96" s="6" t="s">
        <v>21</v>
      </c>
      <c r="C96" s="6" t="s">
        <v>22</v>
      </c>
      <c r="D96" s="6" t="s">
        <v>150</v>
      </c>
      <c r="E96" s="8">
        <v>0.85416666666666663</v>
      </c>
      <c r="F96" s="13">
        <v>1</v>
      </c>
      <c r="G96" s="13">
        <v>2.0499999999999998</v>
      </c>
      <c r="H96" s="11" t="s">
        <v>16</v>
      </c>
      <c r="I96" s="6">
        <f t="shared" si="1"/>
        <v>-1</v>
      </c>
    </row>
    <row r="97" spans="1:11" x14ac:dyDescent="0.25">
      <c r="B97" s="6" t="s">
        <v>21</v>
      </c>
      <c r="C97" s="6" t="s">
        <v>22</v>
      </c>
      <c r="D97" s="6" t="s">
        <v>151</v>
      </c>
      <c r="E97" s="8">
        <v>0.85416666666666663</v>
      </c>
      <c r="F97" s="13">
        <v>1</v>
      </c>
      <c r="G97" s="13">
        <v>1.8919999999999999</v>
      </c>
      <c r="H97" s="11" t="s">
        <v>20</v>
      </c>
    </row>
    <row r="98" spans="1:11" x14ac:dyDescent="0.25">
      <c r="B98" s="6" t="s">
        <v>21</v>
      </c>
      <c r="C98" s="6" t="s">
        <v>22</v>
      </c>
      <c r="D98" s="6" t="s">
        <v>152</v>
      </c>
      <c r="E98" s="8">
        <v>0.85416666666666663</v>
      </c>
      <c r="F98" s="13">
        <v>1</v>
      </c>
      <c r="G98" s="13">
        <v>1.9430000000000001</v>
      </c>
      <c r="H98" s="11" t="s">
        <v>16</v>
      </c>
      <c r="I98" s="6">
        <f t="shared" si="1"/>
        <v>-1</v>
      </c>
    </row>
    <row r="99" spans="1:11" x14ac:dyDescent="0.25">
      <c r="B99" s="6" t="s">
        <v>21</v>
      </c>
      <c r="C99" s="6" t="s">
        <v>22</v>
      </c>
      <c r="D99" s="6" t="s">
        <v>153</v>
      </c>
      <c r="E99" s="8">
        <v>0.85416666666666663</v>
      </c>
      <c r="F99" s="13">
        <v>1</v>
      </c>
      <c r="G99" s="13">
        <v>1.9339999999999999</v>
      </c>
      <c r="H99" s="11" t="s">
        <v>0</v>
      </c>
      <c r="I99" s="6">
        <f t="shared" si="1"/>
        <v>0.93399999999999994</v>
      </c>
    </row>
    <row r="100" spans="1:11" x14ac:dyDescent="0.25">
      <c r="B100" s="6" t="s">
        <v>21</v>
      </c>
      <c r="C100" s="6" t="s">
        <v>22</v>
      </c>
      <c r="D100" s="6" t="s">
        <v>154</v>
      </c>
      <c r="E100" s="8">
        <v>0.85416666666666663</v>
      </c>
      <c r="F100" s="13">
        <v>1</v>
      </c>
      <c r="G100" s="13">
        <v>1.9430000000000001</v>
      </c>
      <c r="H100" s="11" t="s">
        <v>20</v>
      </c>
    </row>
    <row r="101" spans="1:11" x14ac:dyDescent="0.25">
      <c r="B101" s="6" t="s">
        <v>21</v>
      </c>
      <c r="C101" s="6" t="s">
        <v>22</v>
      </c>
      <c r="D101" s="6" t="s">
        <v>155</v>
      </c>
      <c r="E101" s="8">
        <v>0.85416666666666663</v>
      </c>
      <c r="F101" s="13">
        <v>1.8</v>
      </c>
      <c r="G101" s="13">
        <v>3.31</v>
      </c>
      <c r="H101" s="11" t="s">
        <v>0</v>
      </c>
      <c r="I101" s="6">
        <f t="shared" si="1"/>
        <v>4.1580000000000004</v>
      </c>
    </row>
    <row r="102" spans="1:11" x14ac:dyDescent="0.25">
      <c r="B102" s="6" t="s">
        <v>21</v>
      </c>
      <c r="C102" s="6" t="s">
        <v>24</v>
      </c>
      <c r="D102" s="6" t="s">
        <v>156</v>
      </c>
      <c r="E102" s="8">
        <v>0.85416666666666663</v>
      </c>
      <c r="F102" s="13">
        <v>7.4</v>
      </c>
      <c r="G102" s="13">
        <v>1.5</v>
      </c>
      <c r="H102" s="11" t="s">
        <v>0</v>
      </c>
      <c r="I102" s="6">
        <f t="shared" si="1"/>
        <v>3.7000000000000011</v>
      </c>
    </row>
    <row r="103" spans="1:11" x14ac:dyDescent="0.25">
      <c r="B103" s="6" t="s">
        <v>21</v>
      </c>
      <c r="C103" s="6" t="s">
        <v>157</v>
      </c>
      <c r="D103" s="6" t="s">
        <v>156</v>
      </c>
      <c r="E103" s="8">
        <v>0.85416666666666663</v>
      </c>
      <c r="F103" s="13">
        <v>0.60599999999999998</v>
      </c>
      <c r="G103" s="13">
        <v>1.66</v>
      </c>
      <c r="H103" s="11" t="s">
        <v>0</v>
      </c>
      <c r="I103" s="6">
        <f t="shared" si="1"/>
        <v>0.39995999999999998</v>
      </c>
    </row>
    <row r="104" spans="1:11" x14ac:dyDescent="0.25">
      <c r="A104" s="7">
        <v>43519</v>
      </c>
      <c r="B104" s="6" t="s">
        <v>21</v>
      </c>
      <c r="C104" s="6" t="s">
        <v>157</v>
      </c>
      <c r="D104" s="6" t="s">
        <v>124</v>
      </c>
      <c r="E104" s="8">
        <v>0.58333333333333337</v>
      </c>
      <c r="F104" s="13">
        <v>1</v>
      </c>
      <c r="G104" s="13">
        <v>2.35</v>
      </c>
      <c r="H104" s="11" t="s">
        <v>20</v>
      </c>
      <c r="K104" s="11" t="s">
        <v>170</v>
      </c>
    </row>
    <row r="105" spans="1:11" x14ac:dyDescent="0.25">
      <c r="B105" s="6" t="s">
        <v>21</v>
      </c>
      <c r="C105" s="6" t="s">
        <v>93</v>
      </c>
      <c r="D105" s="6" t="s">
        <v>162</v>
      </c>
      <c r="E105" s="8" t="s">
        <v>163</v>
      </c>
      <c r="F105" s="13">
        <v>4</v>
      </c>
      <c r="G105" s="13">
        <v>1.8485</v>
      </c>
      <c r="H105" s="11" t="s">
        <v>16</v>
      </c>
      <c r="I105" s="6">
        <f t="shared" si="1"/>
        <v>-4</v>
      </c>
    </row>
    <row r="106" spans="1:11" x14ac:dyDescent="0.25">
      <c r="B106" s="6" t="s">
        <v>21</v>
      </c>
      <c r="C106" s="6" t="s">
        <v>22</v>
      </c>
      <c r="D106" s="6" t="s">
        <v>164</v>
      </c>
      <c r="E106" s="8">
        <v>0.58333333333333337</v>
      </c>
      <c r="F106" s="13">
        <v>1</v>
      </c>
      <c r="G106" s="13">
        <v>1.97</v>
      </c>
      <c r="H106" s="11" t="s">
        <v>0</v>
      </c>
      <c r="I106" s="6">
        <f t="shared" si="1"/>
        <v>0.97</v>
      </c>
    </row>
    <row r="107" spans="1:11" x14ac:dyDescent="0.25">
      <c r="B107" s="6" t="s">
        <v>21</v>
      </c>
      <c r="C107" s="6" t="s">
        <v>22</v>
      </c>
      <c r="D107" s="6" t="s">
        <v>165</v>
      </c>
      <c r="E107" s="8">
        <v>0.58333333333333337</v>
      </c>
      <c r="F107" s="13">
        <v>1</v>
      </c>
      <c r="G107" s="13">
        <v>1.99</v>
      </c>
      <c r="H107" s="11" t="s">
        <v>16</v>
      </c>
      <c r="I107" s="6">
        <f t="shared" si="1"/>
        <v>-1</v>
      </c>
    </row>
    <row r="108" spans="1:11" x14ac:dyDescent="0.25">
      <c r="B108" s="6" t="s">
        <v>21</v>
      </c>
      <c r="C108" s="6" t="s">
        <v>22</v>
      </c>
      <c r="D108" s="6" t="s">
        <v>165</v>
      </c>
      <c r="E108" s="8">
        <v>0.58333333333333337</v>
      </c>
      <c r="F108" s="13">
        <v>1</v>
      </c>
      <c r="G108" s="13">
        <v>1.909</v>
      </c>
      <c r="H108" s="11" t="s">
        <v>20</v>
      </c>
    </row>
    <row r="109" spans="1:11" x14ac:dyDescent="0.25">
      <c r="B109" s="6" t="s">
        <v>143</v>
      </c>
      <c r="C109" s="6" t="s">
        <v>22</v>
      </c>
      <c r="D109" s="6" t="s">
        <v>166</v>
      </c>
      <c r="E109" s="8">
        <v>0.58333333333333337</v>
      </c>
      <c r="F109" s="13">
        <v>1</v>
      </c>
      <c r="G109" s="13">
        <v>3.1</v>
      </c>
      <c r="H109" s="11" t="s">
        <v>16</v>
      </c>
      <c r="I109" s="6">
        <f t="shared" si="1"/>
        <v>-1</v>
      </c>
    </row>
    <row r="110" spans="1:11" x14ac:dyDescent="0.25">
      <c r="B110" s="6" t="s">
        <v>21</v>
      </c>
      <c r="C110" s="6" t="s">
        <v>24</v>
      </c>
      <c r="D110" s="6" t="s">
        <v>167</v>
      </c>
      <c r="E110" s="8">
        <v>0.58333333333333337</v>
      </c>
      <c r="F110" s="13">
        <v>2</v>
      </c>
      <c r="G110" s="13">
        <v>1.95</v>
      </c>
      <c r="H110" s="11" t="s">
        <v>16</v>
      </c>
      <c r="I110" s="6">
        <f t="shared" si="1"/>
        <v>-2</v>
      </c>
    </row>
    <row r="111" spans="1:11" x14ac:dyDescent="0.25">
      <c r="B111" s="6" t="s">
        <v>21</v>
      </c>
      <c r="C111" s="6" t="s">
        <v>93</v>
      </c>
      <c r="D111" s="6" t="s">
        <v>168</v>
      </c>
      <c r="E111" s="8" t="s">
        <v>163</v>
      </c>
      <c r="F111" s="13">
        <v>2</v>
      </c>
      <c r="G111" s="13">
        <v>3.68</v>
      </c>
      <c r="H111" s="11" t="s">
        <v>20</v>
      </c>
      <c r="K111" s="11" t="s">
        <v>125</v>
      </c>
    </row>
    <row r="112" spans="1:11" x14ac:dyDescent="0.25">
      <c r="B112" s="6" t="s">
        <v>21</v>
      </c>
      <c r="C112" s="6" t="s">
        <v>93</v>
      </c>
      <c r="D112" s="6" t="s">
        <v>169</v>
      </c>
      <c r="E112" s="8">
        <v>0.58333333333333337</v>
      </c>
      <c r="F112" s="13">
        <v>3</v>
      </c>
      <c r="G112" s="13">
        <v>1.75</v>
      </c>
      <c r="H112" s="11" t="s">
        <v>16</v>
      </c>
      <c r="I112" s="6">
        <f t="shared" si="1"/>
        <v>-3</v>
      </c>
    </row>
    <row r="113" spans="1:9" x14ac:dyDescent="0.25">
      <c r="B113" s="6" t="s">
        <v>21</v>
      </c>
      <c r="C113" s="6" t="s">
        <v>93</v>
      </c>
      <c r="D113" s="6" t="s">
        <v>171</v>
      </c>
      <c r="E113" s="8" t="s">
        <v>172</v>
      </c>
      <c r="F113" s="13">
        <v>4</v>
      </c>
      <c r="G113" s="13">
        <v>2.96</v>
      </c>
      <c r="H113" s="11" t="s">
        <v>16</v>
      </c>
      <c r="I113" s="6">
        <f t="shared" si="1"/>
        <v>-4</v>
      </c>
    </row>
    <row r="114" spans="1:9" x14ac:dyDescent="0.25">
      <c r="B114" s="6" t="s">
        <v>21</v>
      </c>
      <c r="C114" s="6" t="s">
        <v>93</v>
      </c>
      <c r="D114" s="6" t="s">
        <v>173</v>
      </c>
      <c r="E114" s="8">
        <v>0.70833333333333337</v>
      </c>
      <c r="F114" s="13">
        <v>2</v>
      </c>
      <c r="G114" s="13">
        <v>1.75</v>
      </c>
      <c r="H114" s="11" t="s">
        <v>0</v>
      </c>
      <c r="I114" s="6">
        <f t="shared" si="1"/>
        <v>1.5</v>
      </c>
    </row>
    <row r="115" spans="1:9" x14ac:dyDescent="0.25">
      <c r="B115" s="6" t="s">
        <v>21</v>
      </c>
      <c r="C115" s="6" t="s">
        <v>24</v>
      </c>
      <c r="D115" s="6" t="s">
        <v>174</v>
      </c>
      <c r="E115" s="8">
        <v>0.70833333333333337</v>
      </c>
      <c r="F115" s="13">
        <v>2</v>
      </c>
      <c r="G115" s="13">
        <v>1.67</v>
      </c>
      <c r="H115" s="11" t="s">
        <v>16</v>
      </c>
      <c r="I115" s="6">
        <f t="shared" si="1"/>
        <v>-2</v>
      </c>
    </row>
    <row r="116" spans="1:9" x14ac:dyDescent="0.25">
      <c r="B116" s="6" t="s">
        <v>21</v>
      </c>
      <c r="C116" s="6" t="s">
        <v>24</v>
      </c>
      <c r="D116" s="6" t="s">
        <v>175</v>
      </c>
      <c r="E116" s="8">
        <v>0.70833333333333337</v>
      </c>
      <c r="F116" s="13">
        <v>2</v>
      </c>
      <c r="G116" s="13">
        <v>1.57</v>
      </c>
      <c r="H116" s="11" t="s">
        <v>16</v>
      </c>
      <c r="I116" s="6">
        <f t="shared" si="1"/>
        <v>-2</v>
      </c>
    </row>
    <row r="117" spans="1:9" x14ac:dyDescent="0.25">
      <c r="B117" s="6" t="s">
        <v>21</v>
      </c>
      <c r="C117" s="6" t="s">
        <v>24</v>
      </c>
      <c r="D117" s="6" t="s">
        <v>176</v>
      </c>
      <c r="E117" s="8">
        <v>0.875</v>
      </c>
      <c r="F117" s="13">
        <v>2</v>
      </c>
      <c r="G117" s="13">
        <v>1.85</v>
      </c>
      <c r="H117" s="11" t="s">
        <v>0</v>
      </c>
      <c r="I117" s="6">
        <f t="shared" si="1"/>
        <v>1.7000000000000002</v>
      </c>
    </row>
    <row r="118" spans="1:9" x14ac:dyDescent="0.25">
      <c r="B118" s="6" t="s">
        <v>21</v>
      </c>
      <c r="C118" s="6" t="s">
        <v>24</v>
      </c>
      <c r="D118" s="6" t="s">
        <v>177</v>
      </c>
      <c r="E118" s="8">
        <v>0.875</v>
      </c>
      <c r="F118" s="13">
        <v>2</v>
      </c>
      <c r="G118" s="13">
        <v>1.57</v>
      </c>
      <c r="H118" s="11" t="s">
        <v>0</v>
      </c>
      <c r="I118" s="6">
        <f t="shared" si="1"/>
        <v>1.1400000000000001</v>
      </c>
    </row>
    <row r="119" spans="1:9" x14ac:dyDescent="0.25">
      <c r="B119" s="6" t="s">
        <v>21</v>
      </c>
      <c r="C119" s="6" t="s">
        <v>24</v>
      </c>
      <c r="D119" s="6" t="s">
        <v>178</v>
      </c>
      <c r="E119" s="8">
        <v>0.875</v>
      </c>
      <c r="F119" s="13">
        <v>1</v>
      </c>
      <c r="G119" s="13">
        <v>1.75</v>
      </c>
      <c r="H119" s="11" t="s">
        <v>0</v>
      </c>
      <c r="I119" s="6">
        <f t="shared" si="1"/>
        <v>0.75</v>
      </c>
    </row>
    <row r="120" spans="1:9" x14ac:dyDescent="0.25">
      <c r="A120" s="7" t="s">
        <v>181</v>
      </c>
      <c r="B120" s="6" t="s">
        <v>34</v>
      </c>
      <c r="C120" s="6" t="s">
        <v>179</v>
      </c>
      <c r="D120" s="6" t="s">
        <v>180</v>
      </c>
      <c r="E120" s="8">
        <v>0</v>
      </c>
      <c r="F120" s="13">
        <v>2</v>
      </c>
      <c r="G120" s="13">
        <v>1.95</v>
      </c>
      <c r="H120" s="11" t="s">
        <v>0</v>
      </c>
      <c r="I120" s="6">
        <f t="shared" si="1"/>
        <v>1.9</v>
      </c>
    </row>
    <row r="121" spans="1:9" x14ac:dyDescent="0.25">
      <c r="A121" s="7">
        <v>43520</v>
      </c>
      <c r="B121" s="6" t="s">
        <v>21</v>
      </c>
      <c r="C121" s="6" t="s">
        <v>93</v>
      </c>
      <c r="D121" s="6" t="s">
        <v>182</v>
      </c>
      <c r="E121" s="8">
        <v>0.58333333333333337</v>
      </c>
      <c r="F121" s="13">
        <v>2</v>
      </c>
      <c r="G121" s="13">
        <v>1.75</v>
      </c>
      <c r="H121" s="11" t="s">
        <v>0</v>
      </c>
      <c r="I121" s="6">
        <f t="shared" si="1"/>
        <v>1.5</v>
      </c>
    </row>
    <row r="122" spans="1:9" x14ac:dyDescent="0.25">
      <c r="B122" s="6" t="s">
        <v>21</v>
      </c>
      <c r="C122" s="6" t="s">
        <v>93</v>
      </c>
      <c r="D122" s="6" t="s">
        <v>182</v>
      </c>
      <c r="E122" s="8">
        <v>0.58333333333333337</v>
      </c>
      <c r="F122" s="13">
        <v>2</v>
      </c>
      <c r="G122" s="13">
        <v>1.75</v>
      </c>
      <c r="H122" s="11" t="s">
        <v>0</v>
      </c>
      <c r="I122" s="6">
        <f t="shared" si="1"/>
        <v>1.5</v>
      </c>
    </row>
    <row r="123" spans="1:9" x14ac:dyDescent="0.25">
      <c r="B123" s="6" t="s">
        <v>21</v>
      </c>
      <c r="C123" s="6" t="s">
        <v>93</v>
      </c>
      <c r="D123" s="6" t="s">
        <v>183</v>
      </c>
      <c r="E123" s="8" t="s">
        <v>184</v>
      </c>
      <c r="F123" s="13">
        <v>4</v>
      </c>
      <c r="G123" s="13">
        <v>2.7124999999999999</v>
      </c>
      <c r="H123" s="11" t="s">
        <v>16</v>
      </c>
      <c r="I123" s="6">
        <f t="shared" si="1"/>
        <v>-4</v>
      </c>
    </row>
    <row r="124" spans="1:9" x14ac:dyDescent="0.25">
      <c r="A124" s="7" t="s">
        <v>125</v>
      </c>
      <c r="B124" s="6" t="s">
        <v>21</v>
      </c>
      <c r="C124" s="6" t="s">
        <v>93</v>
      </c>
      <c r="D124" s="6" t="s">
        <v>185</v>
      </c>
      <c r="E124" s="8">
        <v>0.58333333333333337</v>
      </c>
      <c r="F124" s="13">
        <v>2</v>
      </c>
      <c r="G124" s="13">
        <v>3</v>
      </c>
      <c r="H124" s="11" t="s">
        <v>20</v>
      </c>
    </row>
    <row r="125" spans="1:9" x14ac:dyDescent="0.25">
      <c r="B125" s="6" t="s">
        <v>21</v>
      </c>
      <c r="C125" s="6" t="s">
        <v>22</v>
      </c>
      <c r="D125" s="6" t="s">
        <v>186</v>
      </c>
      <c r="E125" s="8">
        <v>0.58333333333333337</v>
      </c>
      <c r="F125" s="13">
        <v>2</v>
      </c>
      <c r="G125" s="13">
        <v>1.8129999999999999</v>
      </c>
      <c r="H125" s="11" t="s">
        <v>0</v>
      </c>
      <c r="I125" s="6">
        <f t="shared" si="1"/>
        <v>1.6259999999999999</v>
      </c>
    </row>
    <row r="126" spans="1:9" x14ac:dyDescent="0.25">
      <c r="B126" s="6" t="s">
        <v>21</v>
      </c>
      <c r="C126" s="6" t="s">
        <v>22</v>
      </c>
      <c r="D126" s="6" t="s">
        <v>187</v>
      </c>
      <c r="E126" s="8">
        <v>0.58333333333333337</v>
      </c>
      <c r="F126" s="13">
        <v>2</v>
      </c>
      <c r="G126" s="13">
        <v>1.9430000000000001</v>
      </c>
      <c r="H126" s="11" t="s">
        <v>16</v>
      </c>
      <c r="I126" s="6">
        <f t="shared" si="1"/>
        <v>-2</v>
      </c>
    </row>
    <row r="127" spans="1:9" x14ac:dyDescent="0.25">
      <c r="B127" s="6" t="s">
        <v>21</v>
      </c>
      <c r="C127" s="6" t="s">
        <v>93</v>
      </c>
      <c r="D127" s="6" t="s">
        <v>188</v>
      </c>
      <c r="E127" s="8">
        <v>0.70833333333333337</v>
      </c>
      <c r="F127" s="13">
        <v>2</v>
      </c>
      <c r="G127" s="13">
        <v>1.75</v>
      </c>
      <c r="H127" s="11" t="s">
        <v>16</v>
      </c>
      <c r="I127" s="6">
        <f t="shared" si="1"/>
        <v>-2</v>
      </c>
    </row>
    <row r="128" spans="1:9" x14ac:dyDescent="0.25">
      <c r="A128" s="7" t="s">
        <v>125</v>
      </c>
      <c r="B128" s="6" t="s">
        <v>21</v>
      </c>
      <c r="C128" s="6" t="s">
        <v>74</v>
      </c>
      <c r="D128" s="6" t="s">
        <v>189</v>
      </c>
      <c r="E128" s="8">
        <v>0.70833333333333337</v>
      </c>
      <c r="F128" s="13">
        <v>2</v>
      </c>
      <c r="G128" s="13">
        <v>3.6</v>
      </c>
      <c r="H128" s="11" t="s">
        <v>20</v>
      </c>
    </row>
    <row r="129" spans="2:12" x14ac:dyDescent="0.25">
      <c r="B129" s="6" t="s">
        <v>21</v>
      </c>
      <c r="C129" s="6" t="s">
        <v>24</v>
      </c>
      <c r="D129" s="6" t="s">
        <v>190</v>
      </c>
      <c r="E129" s="8">
        <v>0.70833333333333337</v>
      </c>
      <c r="F129" s="13">
        <v>4.5999999999999996</v>
      </c>
      <c r="G129" s="13">
        <v>2.2000000000000002</v>
      </c>
      <c r="H129" s="11" t="s">
        <v>16</v>
      </c>
      <c r="I129" s="6">
        <f t="shared" si="1"/>
        <v>-4.5999999999999996</v>
      </c>
    </row>
    <row r="130" spans="2:12" x14ac:dyDescent="0.25">
      <c r="B130" s="6" t="s">
        <v>21</v>
      </c>
      <c r="C130" s="6" t="s">
        <v>93</v>
      </c>
      <c r="D130" s="6" t="s">
        <v>191</v>
      </c>
      <c r="E130" s="8" t="s">
        <v>192</v>
      </c>
      <c r="F130" s="13">
        <v>4</v>
      </c>
      <c r="G130" s="13">
        <v>2.415</v>
      </c>
      <c r="H130" s="11" t="s">
        <v>16</v>
      </c>
      <c r="I130" s="6">
        <f t="shared" si="1"/>
        <v>-4</v>
      </c>
    </row>
    <row r="131" spans="2:12" x14ac:dyDescent="0.25">
      <c r="B131" s="6" t="s">
        <v>21</v>
      </c>
      <c r="C131" s="6" t="s">
        <v>24</v>
      </c>
      <c r="D131" s="6" t="s">
        <v>193</v>
      </c>
      <c r="E131" s="8">
        <v>0.70833333333333337</v>
      </c>
      <c r="F131" s="13">
        <v>1</v>
      </c>
      <c r="G131" s="13">
        <v>2.1</v>
      </c>
      <c r="H131" s="11" t="s">
        <v>0</v>
      </c>
      <c r="I131" s="6">
        <f t="shared" si="1"/>
        <v>1.1000000000000001</v>
      </c>
    </row>
    <row r="132" spans="2:12" x14ac:dyDescent="0.25">
      <c r="B132" s="6" t="s">
        <v>21</v>
      </c>
      <c r="C132" s="6" t="s">
        <v>93</v>
      </c>
      <c r="D132" s="6" t="s">
        <v>194</v>
      </c>
      <c r="E132" s="8">
        <v>0.70833333333333337</v>
      </c>
      <c r="F132" s="13">
        <v>2</v>
      </c>
      <c r="G132" s="13">
        <v>1.75</v>
      </c>
      <c r="H132" s="11" t="s">
        <v>16</v>
      </c>
      <c r="I132" s="6">
        <f t="shared" si="1"/>
        <v>-2</v>
      </c>
    </row>
    <row r="133" spans="2:12" x14ac:dyDescent="0.25">
      <c r="B133" s="6" t="s">
        <v>21</v>
      </c>
      <c r="C133" s="6" t="s">
        <v>93</v>
      </c>
      <c r="D133" s="6" t="s">
        <v>195</v>
      </c>
      <c r="E133" s="8">
        <v>0.70833333333333337</v>
      </c>
      <c r="F133" s="13">
        <v>1.75</v>
      </c>
      <c r="G133" s="13">
        <v>1.75</v>
      </c>
      <c r="H133" s="11" t="s">
        <v>16</v>
      </c>
      <c r="I133" s="6">
        <f t="shared" si="1"/>
        <v>-1.75</v>
      </c>
    </row>
    <row r="134" spans="2:12" x14ac:dyDescent="0.25">
      <c r="B134" s="6" t="s">
        <v>21</v>
      </c>
      <c r="C134" s="6" t="s">
        <v>93</v>
      </c>
      <c r="D134" s="6" t="s">
        <v>196</v>
      </c>
      <c r="E134" s="8">
        <v>0.70833333333333337</v>
      </c>
      <c r="F134" s="13">
        <v>1</v>
      </c>
      <c r="G134" s="13">
        <v>3.2</v>
      </c>
      <c r="H134" s="11" t="s">
        <v>16</v>
      </c>
      <c r="I134" s="6">
        <f t="shared" si="1"/>
        <v>-1</v>
      </c>
    </row>
    <row r="135" spans="2:12" x14ac:dyDescent="0.25">
      <c r="B135" s="6" t="s">
        <v>21</v>
      </c>
      <c r="C135" s="6" t="s">
        <v>22</v>
      </c>
      <c r="D135" s="6" t="s">
        <v>197</v>
      </c>
      <c r="E135" s="8">
        <v>0.85416666666666663</v>
      </c>
      <c r="F135" s="13">
        <v>4</v>
      </c>
      <c r="G135" s="13">
        <v>1.7869999999999999</v>
      </c>
      <c r="H135" s="11" t="s">
        <v>0</v>
      </c>
      <c r="I135" s="6">
        <f t="shared" ref="I135:I220" si="2">IF(H135="W",F135*G135-F135,(IF(H135="L",-F135)))</f>
        <v>3.1479999999999997</v>
      </c>
    </row>
    <row r="136" spans="2:12" x14ac:dyDescent="0.25">
      <c r="B136" s="6" t="s">
        <v>21</v>
      </c>
      <c r="C136" s="6" t="s">
        <v>93</v>
      </c>
      <c r="D136" s="6" t="s">
        <v>198</v>
      </c>
      <c r="E136" s="8">
        <v>0.85416666666666663</v>
      </c>
      <c r="F136" s="13">
        <v>1</v>
      </c>
      <c r="G136" s="13">
        <v>2.95</v>
      </c>
      <c r="H136" s="11" t="s">
        <v>0</v>
      </c>
      <c r="I136" s="6">
        <f t="shared" si="2"/>
        <v>1.9500000000000002</v>
      </c>
    </row>
    <row r="137" spans="2:12" x14ac:dyDescent="0.25">
      <c r="B137" s="6" t="s">
        <v>21</v>
      </c>
      <c r="C137" s="6" t="s">
        <v>93</v>
      </c>
      <c r="D137" s="6" t="s">
        <v>199</v>
      </c>
      <c r="E137" s="8">
        <v>0.85416666666666663</v>
      </c>
      <c r="F137" s="13">
        <v>1</v>
      </c>
      <c r="G137" s="13">
        <v>1.75</v>
      </c>
      <c r="H137" s="11" t="s">
        <v>0</v>
      </c>
      <c r="I137" s="6">
        <f t="shared" si="2"/>
        <v>0.75</v>
      </c>
      <c r="L137" s="11"/>
    </row>
    <row r="138" spans="2:12" x14ac:dyDescent="0.25">
      <c r="B138" s="6" t="s">
        <v>21</v>
      </c>
      <c r="C138" s="6" t="s">
        <v>93</v>
      </c>
      <c r="D138" s="6" t="s">
        <v>200</v>
      </c>
      <c r="E138" s="8">
        <v>0.85416666666666663</v>
      </c>
      <c r="F138" s="13">
        <v>1</v>
      </c>
      <c r="G138" s="13">
        <v>1.75</v>
      </c>
      <c r="H138" s="11" t="s">
        <v>0</v>
      </c>
      <c r="I138" s="6">
        <f t="shared" si="2"/>
        <v>0.75</v>
      </c>
    </row>
    <row r="139" spans="2:12" x14ac:dyDescent="0.25">
      <c r="B139" s="6" t="s">
        <v>21</v>
      </c>
      <c r="C139" s="6" t="s">
        <v>201</v>
      </c>
      <c r="D139" s="6" t="s">
        <v>202</v>
      </c>
      <c r="E139" s="8">
        <v>0.85416666666666663</v>
      </c>
      <c r="F139" s="13">
        <v>1</v>
      </c>
      <c r="G139" s="13">
        <v>1.45</v>
      </c>
      <c r="H139" s="11" t="s">
        <v>0</v>
      </c>
      <c r="I139" s="6">
        <f t="shared" si="2"/>
        <v>0.44999999999999996</v>
      </c>
    </row>
    <row r="140" spans="2:12" x14ac:dyDescent="0.25">
      <c r="B140" s="6" t="s">
        <v>21</v>
      </c>
      <c r="C140" s="6" t="s">
        <v>22</v>
      </c>
      <c r="D140" s="6" t="s">
        <v>203</v>
      </c>
      <c r="E140" s="8">
        <v>0.85416666666666663</v>
      </c>
      <c r="F140" s="13">
        <v>2</v>
      </c>
      <c r="G140" s="13">
        <v>1.7629999999999999</v>
      </c>
      <c r="H140" s="11" t="s">
        <v>0</v>
      </c>
      <c r="I140" s="6">
        <f t="shared" si="2"/>
        <v>1.5259999999999998</v>
      </c>
    </row>
    <row r="141" spans="2:12" x14ac:dyDescent="0.25">
      <c r="B141" s="6" t="s">
        <v>21</v>
      </c>
      <c r="C141" s="6" t="s">
        <v>22</v>
      </c>
      <c r="D141" s="6" t="s">
        <v>204</v>
      </c>
      <c r="E141" s="8">
        <v>0.85416666666666663</v>
      </c>
      <c r="F141" s="13">
        <v>2</v>
      </c>
      <c r="G141" s="13">
        <v>1.5580000000000001</v>
      </c>
      <c r="H141" s="11" t="s">
        <v>0</v>
      </c>
      <c r="I141" s="6">
        <f t="shared" si="2"/>
        <v>1.1160000000000001</v>
      </c>
    </row>
    <row r="142" spans="2:12" x14ac:dyDescent="0.25">
      <c r="B142" s="6" t="s">
        <v>21</v>
      </c>
      <c r="C142" s="6" t="s">
        <v>22</v>
      </c>
      <c r="D142" s="6" t="s">
        <v>205</v>
      </c>
      <c r="E142" s="8">
        <v>0.85416666666666663</v>
      </c>
      <c r="F142" s="13">
        <v>2</v>
      </c>
      <c r="G142" s="13">
        <v>1.833</v>
      </c>
      <c r="H142" s="11" t="s">
        <v>20</v>
      </c>
    </row>
    <row r="143" spans="2:12" x14ac:dyDescent="0.25">
      <c r="B143" s="6" t="s">
        <v>21</v>
      </c>
      <c r="C143" s="6" t="s">
        <v>22</v>
      </c>
      <c r="D143" s="6" t="s">
        <v>206</v>
      </c>
      <c r="E143" s="8">
        <v>0.85416666666666663</v>
      </c>
      <c r="F143" s="13">
        <v>1</v>
      </c>
      <c r="G143" s="13">
        <v>2</v>
      </c>
      <c r="H143" s="11" t="s">
        <v>0</v>
      </c>
      <c r="I143" s="6">
        <f t="shared" si="2"/>
        <v>1</v>
      </c>
    </row>
    <row r="144" spans="2:12" x14ac:dyDescent="0.25">
      <c r="B144" s="6" t="s">
        <v>21</v>
      </c>
      <c r="C144" s="6" t="s">
        <v>22</v>
      </c>
      <c r="D144" s="6" t="s">
        <v>207</v>
      </c>
      <c r="E144" s="8">
        <v>0.85416666666666663</v>
      </c>
      <c r="F144" s="13">
        <v>1</v>
      </c>
      <c r="G144" s="13">
        <v>2.0499999999999998</v>
      </c>
      <c r="H144" s="11" t="s">
        <v>16</v>
      </c>
      <c r="I144" s="6">
        <f t="shared" si="2"/>
        <v>-1</v>
      </c>
    </row>
    <row r="145" spans="1:14" x14ac:dyDescent="0.25">
      <c r="B145" s="6" t="s">
        <v>21</v>
      </c>
      <c r="C145" s="6" t="s">
        <v>22</v>
      </c>
      <c r="D145" s="6" t="s">
        <v>208</v>
      </c>
      <c r="E145" s="8">
        <v>0.85416666666666663</v>
      </c>
      <c r="F145" s="13">
        <v>1</v>
      </c>
      <c r="G145" s="13">
        <v>1.8919999999999999</v>
      </c>
      <c r="H145" s="11" t="s">
        <v>20</v>
      </c>
    </row>
    <row r="146" spans="1:14" x14ac:dyDescent="0.25">
      <c r="B146" s="6" t="s">
        <v>21</v>
      </c>
      <c r="C146" s="6" t="s">
        <v>93</v>
      </c>
      <c r="D146" s="6" t="s">
        <v>209</v>
      </c>
      <c r="E146" s="8">
        <v>0.85416666666666663</v>
      </c>
      <c r="F146" s="13">
        <v>1</v>
      </c>
      <c r="G146" s="13">
        <v>3.1</v>
      </c>
      <c r="H146" s="11" t="s">
        <v>0</v>
      </c>
      <c r="I146" s="6">
        <f t="shared" si="2"/>
        <v>2.1</v>
      </c>
    </row>
    <row r="147" spans="1:14" x14ac:dyDescent="0.25">
      <c r="B147" s="6" t="s">
        <v>21</v>
      </c>
      <c r="C147" s="6" t="s">
        <v>93</v>
      </c>
      <c r="D147" s="6" t="s">
        <v>210</v>
      </c>
      <c r="E147" s="8">
        <v>0.85416666666666663</v>
      </c>
      <c r="F147" s="13">
        <v>1</v>
      </c>
      <c r="G147" s="13">
        <v>1.75</v>
      </c>
      <c r="H147" s="11" t="s">
        <v>0</v>
      </c>
      <c r="I147" s="6">
        <f t="shared" si="2"/>
        <v>0.75</v>
      </c>
    </row>
    <row r="148" spans="1:14" x14ac:dyDescent="0.25">
      <c r="B148" s="6" t="s">
        <v>21</v>
      </c>
      <c r="C148" s="6" t="s">
        <v>93</v>
      </c>
      <c r="D148" s="6" t="s">
        <v>211</v>
      </c>
      <c r="E148" s="8">
        <v>0.85416666666666663</v>
      </c>
      <c r="F148" s="13">
        <v>1</v>
      </c>
      <c r="G148" s="13">
        <v>1.75</v>
      </c>
      <c r="H148" s="11" t="s">
        <v>0</v>
      </c>
      <c r="I148" s="6">
        <f t="shared" si="2"/>
        <v>0.75</v>
      </c>
    </row>
    <row r="149" spans="1:14" x14ac:dyDescent="0.25">
      <c r="B149" s="6" t="s">
        <v>21</v>
      </c>
      <c r="C149" s="6" t="s">
        <v>93</v>
      </c>
      <c r="D149" s="6" t="s">
        <v>212</v>
      </c>
      <c r="E149" s="8">
        <v>0.85416666666666663</v>
      </c>
      <c r="F149" s="13">
        <v>1</v>
      </c>
      <c r="G149" s="13">
        <v>1.45</v>
      </c>
      <c r="H149" s="11" t="s">
        <v>0</v>
      </c>
      <c r="I149" s="6">
        <f t="shared" si="2"/>
        <v>0.44999999999999996</v>
      </c>
    </row>
    <row r="150" spans="1:14" x14ac:dyDescent="0.25">
      <c r="B150" s="6" t="s">
        <v>21</v>
      </c>
      <c r="C150" s="6" t="s">
        <v>93</v>
      </c>
      <c r="D150" s="6" t="s">
        <v>213</v>
      </c>
      <c r="E150" s="8">
        <v>0.85416666666666663</v>
      </c>
      <c r="F150" s="13">
        <v>1</v>
      </c>
      <c r="G150" s="13">
        <v>2.4</v>
      </c>
      <c r="H150" s="11" t="s">
        <v>0</v>
      </c>
      <c r="I150" s="6">
        <f t="shared" si="2"/>
        <v>1.4</v>
      </c>
    </row>
    <row r="151" spans="1:14" x14ac:dyDescent="0.25">
      <c r="A151" s="7">
        <v>43521</v>
      </c>
      <c r="B151" s="6" t="s">
        <v>56</v>
      </c>
      <c r="C151" s="6" t="s">
        <v>74</v>
      </c>
      <c r="D151" s="6" t="s">
        <v>215</v>
      </c>
      <c r="E151" s="8">
        <v>0.96875</v>
      </c>
      <c r="F151" s="13">
        <v>3</v>
      </c>
      <c r="G151" s="13">
        <v>1.71</v>
      </c>
      <c r="H151" s="11" t="s">
        <v>0</v>
      </c>
      <c r="I151" s="6">
        <f t="shared" si="2"/>
        <v>2.13</v>
      </c>
      <c r="K151" s="30" t="s">
        <v>277</v>
      </c>
      <c r="L151" s="6" t="s">
        <v>214</v>
      </c>
      <c r="M151" s="6" t="s">
        <v>1</v>
      </c>
      <c r="N151" s="52">
        <f>SUM(I151:I259)*5</f>
        <v>-71.574568000000042</v>
      </c>
    </row>
    <row r="152" spans="1:14" x14ac:dyDescent="0.25">
      <c r="B152" s="6" t="s">
        <v>56</v>
      </c>
      <c r="C152" s="6" t="s">
        <v>74</v>
      </c>
      <c r="D152" s="6" t="s">
        <v>216</v>
      </c>
      <c r="E152" s="8">
        <v>0.83333333333333337</v>
      </c>
      <c r="F152" s="13">
        <v>2</v>
      </c>
      <c r="G152" s="13">
        <v>1.84</v>
      </c>
      <c r="H152" s="11" t="s">
        <v>16</v>
      </c>
      <c r="I152" s="6">
        <f t="shared" si="2"/>
        <v>-2</v>
      </c>
      <c r="K152" s="21" t="s">
        <v>258</v>
      </c>
    </row>
    <row r="153" spans="1:14" x14ac:dyDescent="0.25">
      <c r="B153" s="6" t="s">
        <v>56</v>
      </c>
      <c r="C153" s="6" t="s">
        <v>157</v>
      </c>
      <c r="D153" s="6" t="s">
        <v>217</v>
      </c>
      <c r="E153" s="8">
        <v>4.1666666666666664E-2</v>
      </c>
      <c r="F153" s="13">
        <v>1.2</v>
      </c>
      <c r="G153" s="13">
        <v>1.5</v>
      </c>
      <c r="H153" s="11" t="s">
        <v>0</v>
      </c>
      <c r="I153" s="6">
        <f t="shared" si="2"/>
        <v>0.59999999999999987</v>
      </c>
      <c r="K153" s="21" t="s">
        <v>237</v>
      </c>
    </row>
    <row r="154" spans="1:14" x14ac:dyDescent="0.25">
      <c r="B154" s="6" t="s">
        <v>56</v>
      </c>
      <c r="C154" s="6" t="s">
        <v>179</v>
      </c>
      <c r="D154" s="6" t="s">
        <v>218</v>
      </c>
      <c r="E154" s="8">
        <v>0.89583333333333337</v>
      </c>
      <c r="F154" s="13">
        <v>3</v>
      </c>
      <c r="G154" s="13">
        <v>1.8</v>
      </c>
      <c r="H154" s="11" t="s">
        <v>16</v>
      </c>
      <c r="I154" s="6">
        <f t="shared" si="2"/>
        <v>-3</v>
      </c>
      <c r="K154" s="21" t="s">
        <v>245</v>
      </c>
    </row>
    <row r="155" spans="1:14" x14ac:dyDescent="0.25">
      <c r="B155" s="6" t="s">
        <v>36</v>
      </c>
      <c r="C155" s="6" t="s">
        <v>22</v>
      </c>
      <c r="D155" s="6" t="s">
        <v>219</v>
      </c>
      <c r="E155" s="8">
        <v>2.0833333333333332E-2</v>
      </c>
      <c r="F155" s="13">
        <v>1</v>
      </c>
      <c r="G155" s="13">
        <v>1.7350000000000001</v>
      </c>
      <c r="H155" s="11" t="s">
        <v>16</v>
      </c>
      <c r="I155" s="6">
        <f t="shared" si="2"/>
        <v>-1</v>
      </c>
      <c r="K155" s="21" t="s">
        <v>224</v>
      </c>
    </row>
    <row r="156" spans="1:14" x14ac:dyDescent="0.25">
      <c r="B156" s="6" t="s">
        <v>36</v>
      </c>
      <c r="C156" s="6" t="s">
        <v>22</v>
      </c>
      <c r="D156" s="6" t="s">
        <v>220</v>
      </c>
      <c r="E156" s="8">
        <v>0.71527777777777779</v>
      </c>
      <c r="F156" s="13">
        <v>5</v>
      </c>
      <c r="G156" s="13">
        <v>1.427</v>
      </c>
      <c r="H156" s="11" t="s">
        <v>16</v>
      </c>
      <c r="I156" s="6">
        <f t="shared" si="2"/>
        <v>-5</v>
      </c>
    </row>
    <row r="157" spans="1:14" x14ac:dyDescent="0.25">
      <c r="A157" s="7">
        <v>43522</v>
      </c>
      <c r="B157" s="6" t="s">
        <v>56</v>
      </c>
      <c r="C157" s="6" t="s">
        <v>232</v>
      </c>
      <c r="D157" s="6" t="s">
        <v>233</v>
      </c>
      <c r="E157" s="8">
        <v>1.0416666666666666E-2</v>
      </c>
      <c r="F157" s="13">
        <v>2</v>
      </c>
      <c r="G157" s="13">
        <v>1.9530000000000001</v>
      </c>
      <c r="H157" s="11" t="s">
        <v>16</v>
      </c>
      <c r="I157" s="6">
        <f t="shared" si="2"/>
        <v>-2</v>
      </c>
      <c r="K157" s="11" t="s">
        <v>259</v>
      </c>
    </row>
    <row r="158" spans="1:14" x14ac:dyDescent="0.25">
      <c r="B158" s="6" t="s">
        <v>56</v>
      </c>
      <c r="C158" s="6" t="s">
        <v>74</v>
      </c>
      <c r="D158" s="6" t="s">
        <v>231</v>
      </c>
      <c r="E158" s="8">
        <v>0.90625</v>
      </c>
      <c r="F158" s="13">
        <v>4</v>
      </c>
      <c r="G158" s="13">
        <v>1.98</v>
      </c>
      <c r="H158" s="11" t="s">
        <v>16</v>
      </c>
      <c r="I158" s="6">
        <f t="shared" si="2"/>
        <v>-4</v>
      </c>
    </row>
    <row r="159" spans="1:14" x14ac:dyDescent="0.25">
      <c r="B159" s="6" t="s">
        <v>56</v>
      </c>
      <c r="C159" s="6" t="s">
        <v>234</v>
      </c>
      <c r="D159" s="6" t="s">
        <v>235</v>
      </c>
      <c r="E159" s="8">
        <v>0.90625</v>
      </c>
      <c r="F159" s="13">
        <v>2</v>
      </c>
      <c r="G159" s="13">
        <v>1.88</v>
      </c>
      <c r="H159" s="11" t="s">
        <v>16</v>
      </c>
      <c r="I159" s="6">
        <f t="shared" si="2"/>
        <v>-2</v>
      </c>
    </row>
    <row r="160" spans="1:14" x14ac:dyDescent="0.25">
      <c r="B160" s="6" t="s">
        <v>34</v>
      </c>
      <c r="C160" s="6" t="s">
        <v>179</v>
      </c>
      <c r="D160" s="6" t="s">
        <v>236</v>
      </c>
      <c r="E160" s="8">
        <v>8.3333333333333329E-2</v>
      </c>
      <c r="F160" s="13">
        <v>2</v>
      </c>
      <c r="G160" s="13">
        <v>1.67</v>
      </c>
      <c r="H160" s="11" t="s">
        <v>16</v>
      </c>
      <c r="I160" s="6">
        <f t="shared" si="2"/>
        <v>-2</v>
      </c>
      <c r="K160" s="29"/>
    </row>
    <row r="161" spans="1:11" x14ac:dyDescent="0.25">
      <c r="B161" s="6" t="s">
        <v>56</v>
      </c>
      <c r="C161" s="6" t="s">
        <v>179</v>
      </c>
      <c r="D161" s="6" t="s">
        <v>241</v>
      </c>
      <c r="E161" s="8">
        <v>0.91666666666666663</v>
      </c>
      <c r="F161" s="13">
        <v>4</v>
      </c>
      <c r="G161" s="13">
        <v>1.57</v>
      </c>
      <c r="H161" s="11" t="s">
        <v>16</v>
      </c>
      <c r="I161" s="6">
        <f t="shared" si="2"/>
        <v>-4</v>
      </c>
    </row>
    <row r="162" spans="1:11" x14ac:dyDescent="0.25">
      <c r="B162" s="6" t="s">
        <v>36</v>
      </c>
      <c r="C162" s="6" t="s">
        <v>179</v>
      </c>
      <c r="D162" s="6" t="s">
        <v>242</v>
      </c>
      <c r="E162" s="8">
        <v>0.58333333333333337</v>
      </c>
      <c r="F162" s="13">
        <v>1</v>
      </c>
      <c r="G162" s="13">
        <v>1.91</v>
      </c>
      <c r="H162" s="11" t="s">
        <v>16</v>
      </c>
      <c r="I162" s="6">
        <f t="shared" si="2"/>
        <v>-1</v>
      </c>
    </row>
    <row r="163" spans="1:11" x14ac:dyDescent="0.25">
      <c r="A163" s="7">
        <v>43523</v>
      </c>
      <c r="B163" s="6" t="s">
        <v>56</v>
      </c>
      <c r="C163" s="6" t="s">
        <v>52</v>
      </c>
      <c r="D163" s="6" t="s">
        <v>243</v>
      </c>
      <c r="E163" s="8">
        <v>0.91666666666666663</v>
      </c>
      <c r="F163" s="13">
        <v>1</v>
      </c>
      <c r="G163" s="13">
        <v>2.2799999999999998</v>
      </c>
      <c r="H163" s="11" t="s">
        <v>0</v>
      </c>
      <c r="I163" s="6">
        <f t="shared" si="2"/>
        <v>1.2799999999999998</v>
      </c>
    </row>
    <row r="164" spans="1:11" x14ac:dyDescent="0.25">
      <c r="B164" s="6" t="s">
        <v>56</v>
      </c>
      <c r="C164" s="6" t="s">
        <v>24</v>
      </c>
      <c r="D164" s="6" t="s">
        <v>244</v>
      </c>
      <c r="E164" s="8">
        <v>6.25E-2</v>
      </c>
      <c r="F164" s="13">
        <v>2</v>
      </c>
      <c r="G164" s="13">
        <v>2.1</v>
      </c>
      <c r="H164" s="11" t="s">
        <v>16</v>
      </c>
      <c r="I164" s="6">
        <f t="shared" si="2"/>
        <v>-2</v>
      </c>
    </row>
    <row r="165" spans="1:11" x14ac:dyDescent="0.25">
      <c r="A165" s="7">
        <v>43524</v>
      </c>
      <c r="B165" s="6" t="s">
        <v>21</v>
      </c>
      <c r="C165" s="6" t="s">
        <v>93</v>
      </c>
      <c r="D165" s="6" t="s">
        <v>246</v>
      </c>
      <c r="E165" s="8" t="s">
        <v>251</v>
      </c>
      <c r="F165" s="13">
        <v>2</v>
      </c>
      <c r="G165" s="13">
        <v>5.4749999999999996</v>
      </c>
      <c r="H165" s="11" t="s">
        <v>16</v>
      </c>
      <c r="I165" s="6">
        <f t="shared" si="2"/>
        <v>-2</v>
      </c>
    </row>
    <row r="166" spans="1:11" x14ac:dyDescent="0.25">
      <c r="B166" s="6" t="s">
        <v>21</v>
      </c>
      <c r="C166" s="6" t="s">
        <v>93</v>
      </c>
      <c r="D166" s="6" t="s">
        <v>247</v>
      </c>
      <c r="E166" s="8" t="s">
        <v>248</v>
      </c>
      <c r="F166" s="13">
        <v>4</v>
      </c>
      <c r="G166" s="13">
        <v>2.17</v>
      </c>
      <c r="H166" s="11" t="s">
        <v>16</v>
      </c>
      <c r="I166" s="6">
        <f t="shared" si="2"/>
        <v>-4</v>
      </c>
    </row>
    <row r="167" spans="1:11" x14ac:dyDescent="0.25">
      <c r="B167" s="6" t="s">
        <v>21</v>
      </c>
      <c r="C167" s="6" t="s">
        <v>93</v>
      </c>
      <c r="D167" s="6" t="s">
        <v>249</v>
      </c>
      <c r="E167" s="8" t="s">
        <v>248</v>
      </c>
      <c r="F167" s="13">
        <v>4</v>
      </c>
      <c r="G167" s="13">
        <v>2.2400000000000002</v>
      </c>
      <c r="H167" s="11" t="s">
        <v>16</v>
      </c>
      <c r="I167" s="6">
        <f t="shared" si="2"/>
        <v>-4</v>
      </c>
    </row>
    <row r="168" spans="1:11" x14ac:dyDescent="0.25">
      <c r="A168" s="7" t="s">
        <v>125</v>
      </c>
      <c r="B168" s="6" t="s">
        <v>21</v>
      </c>
      <c r="C168" s="6" t="s">
        <v>93</v>
      </c>
      <c r="D168" s="6" t="s">
        <v>250</v>
      </c>
      <c r="E168" s="8" t="s">
        <v>251</v>
      </c>
      <c r="F168" s="13">
        <v>1</v>
      </c>
      <c r="G168" s="13">
        <v>8.1199999999999992</v>
      </c>
      <c r="H168" s="11" t="s">
        <v>16</v>
      </c>
    </row>
    <row r="169" spans="1:11" x14ac:dyDescent="0.25">
      <c r="A169" s="7" t="s">
        <v>125</v>
      </c>
      <c r="B169" s="6" t="s">
        <v>21</v>
      </c>
      <c r="C169" s="6" t="s">
        <v>93</v>
      </c>
      <c r="D169" s="6" t="s">
        <v>252</v>
      </c>
      <c r="E169" s="8" t="s">
        <v>248</v>
      </c>
      <c r="F169" s="13">
        <v>2</v>
      </c>
      <c r="G169" s="13">
        <v>3.06</v>
      </c>
      <c r="H169" s="11" t="s">
        <v>16</v>
      </c>
    </row>
    <row r="170" spans="1:11" x14ac:dyDescent="0.25">
      <c r="A170" s="7" t="s">
        <v>253</v>
      </c>
      <c r="B170" s="6" t="s">
        <v>21</v>
      </c>
      <c r="C170" s="6" t="s">
        <v>74</v>
      </c>
      <c r="D170" s="6" t="s">
        <v>254</v>
      </c>
      <c r="E170" s="8" t="s">
        <v>251</v>
      </c>
      <c r="F170" s="13">
        <v>2</v>
      </c>
      <c r="G170" s="13">
        <v>3.3130000000000002</v>
      </c>
      <c r="H170" s="11" t="s">
        <v>16</v>
      </c>
      <c r="K170" s="21" t="s">
        <v>261</v>
      </c>
    </row>
    <row r="171" spans="1:11" x14ac:dyDescent="0.25">
      <c r="A171" s="7" t="s">
        <v>125</v>
      </c>
      <c r="B171" s="6" t="s">
        <v>21</v>
      </c>
      <c r="C171" s="6" t="s">
        <v>179</v>
      </c>
      <c r="D171" s="6" t="s">
        <v>255</v>
      </c>
      <c r="E171" s="8" t="s">
        <v>251</v>
      </c>
      <c r="F171" s="13">
        <v>1</v>
      </c>
      <c r="G171" s="13">
        <v>7.23</v>
      </c>
      <c r="H171" s="11" t="s">
        <v>16</v>
      </c>
    </row>
    <row r="172" spans="1:11" x14ac:dyDescent="0.25">
      <c r="B172" s="6" t="s">
        <v>21</v>
      </c>
      <c r="C172" s="6" t="s">
        <v>74</v>
      </c>
      <c r="D172" s="6" t="s">
        <v>256</v>
      </c>
      <c r="E172" s="8">
        <v>0.70833333333333337</v>
      </c>
      <c r="F172" s="13">
        <v>2</v>
      </c>
      <c r="G172" s="13">
        <v>1.8</v>
      </c>
      <c r="H172" s="11" t="s">
        <v>0</v>
      </c>
      <c r="I172" s="6">
        <f t="shared" si="2"/>
        <v>1.6</v>
      </c>
    </row>
    <row r="173" spans="1:11" x14ac:dyDescent="0.25">
      <c r="B173" s="6" t="s">
        <v>21</v>
      </c>
      <c r="C173" s="6" t="s">
        <v>74</v>
      </c>
      <c r="D173" s="6" t="s">
        <v>257</v>
      </c>
      <c r="E173" s="8" t="s">
        <v>248</v>
      </c>
      <c r="F173" s="13">
        <v>1</v>
      </c>
      <c r="G173" s="13">
        <v>1.89</v>
      </c>
      <c r="H173" s="11" t="s">
        <v>16</v>
      </c>
      <c r="I173" s="6">
        <f t="shared" si="2"/>
        <v>-1</v>
      </c>
    </row>
    <row r="174" spans="1:11" x14ac:dyDescent="0.25">
      <c r="B174" s="6" t="s">
        <v>21</v>
      </c>
      <c r="C174" s="6" t="s">
        <v>179</v>
      </c>
      <c r="D174" s="6" t="s">
        <v>260</v>
      </c>
      <c r="E174" s="8" t="s">
        <v>248</v>
      </c>
      <c r="F174" s="13">
        <v>1.4</v>
      </c>
      <c r="G174" s="13">
        <v>2.79</v>
      </c>
      <c r="H174" s="11" t="s">
        <v>16</v>
      </c>
      <c r="I174" s="6">
        <f t="shared" si="2"/>
        <v>-1.4</v>
      </c>
    </row>
    <row r="175" spans="1:11" x14ac:dyDescent="0.25">
      <c r="B175" s="6" t="s">
        <v>21</v>
      </c>
      <c r="C175" s="6" t="s">
        <v>22</v>
      </c>
      <c r="D175" s="6" t="s">
        <v>256</v>
      </c>
      <c r="E175" s="8">
        <v>0.70833333333333337</v>
      </c>
      <c r="F175" s="13">
        <v>1</v>
      </c>
      <c r="G175" s="13">
        <v>1.9430000000000001</v>
      </c>
      <c r="H175" s="11" t="s">
        <v>0</v>
      </c>
      <c r="I175" s="6">
        <f t="shared" si="2"/>
        <v>0.94300000000000006</v>
      </c>
    </row>
    <row r="176" spans="1:11" x14ac:dyDescent="0.25">
      <c r="B176" s="6" t="s">
        <v>21</v>
      </c>
      <c r="C176" s="6" t="s">
        <v>22</v>
      </c>
      <c r="D176" s="6" t="s">
        <v>256</v>
      </c>
      <c r="E176" s="8">
        <v>0.70833333333333337</v>
      </c>
      <c r="F176" s="13">
        <v>1</v>
      </c>
      <c r="G176" s="13">
        <v>1.99</v>
      </c>
      <c r="H176" s="11" t="s">
        <v>16</v>
      </c>
      <c r="I176" s="6">
        <f t="shared" si="2"/>
        <v>-1</v>
      </c>
    </row>
    <row r="177" spans="1:9" x14ac:dyDescent="0.25">
      <c r="B177" s="6" t="s">
        <v>21</v>
      </c>
      <c r="C177" s="6" t="s">
        <v>22</v>
      </c>
      <c r="D177" s="6" t="s">
        <v>256</v>
      </c>
      <c r="E177" s="8">
        <v>0.70833333333333337</v>
      </c>
      <c r="F177" s="13">
        <v>1</v>
      </c>
      <c r="G177" s="13">
        <v>1.952</v>
      </c>
      <c r="H177" s="11" t="s">
        <v>20</v>
      </c>
    </row>
    <row r="178" spans="1:9" x14ac:dyDescent="0.25">
      <c r="B178" s="6" t="s">
        <v>21</v>
      </c>
      <c r="C178" s="6" t="s">
        <v>22</v>
      </c>
      <c r="D178" s="6" t="s">
        <v>198</v>
      </c>
      <c r="E178" s="8">
        <v>0.70833333333333337</v>
      </c>
      <c r="F178" s="13">
        <v>1</v>
      </c>
      <c r="G178" s="13">
        <v>3.4</v>
      </c>
      <c r="H178" s="11" t="s">
        <v>16</v>
      </c>
      <c r="I178" s="6">
        <f t="shared" si="2"/>
        <v>-1</v>
      </c>
    </row>
    <row r="179" spans="1:9" x14ac:dyDescent="0.25">
      <c r="B179" s="6" t="s">
        <v>21</v>
      </c>
      <c r="C179" s="6" t="s">
        <v>22</v>
      </c>
      <c r="D179" s="6" t="s">
        <v>262</v>
      </c>
      <c r="E179" s="8">
        <v>0.70833333333333337</v>
      </c>
      <c r="F179" s="13">
        <v>2</v>
      </c>
      <c r="G179" s="13">
        <v>1.6890000000000001</v>
      </c>
      <c r="H179" s="11" t="s">
        <v>0</v>
      </c>
      <c r="I179" s="6">
        <f t="shared" si="2"/>
        <v>1.3780000000000001</v>
      </c>
    </row>
    <row r="180" spans="1:9" x14ac:dyDescent="0.25">
      <c r="B180" s="6" t="s">
        <v>21</v>
      </c>
      <c r="C180" s="6" t="s">
        <v>22</v>
      </c>
      <c r="D180" s="6" t="s">
        <v>263</v>
      </c>
      <c r="E180" s="8">
        <v>0.70833333333333337</v>
      </c>
      <c r="F180" s="13">
        <v>1.6</v>
      </c>
      <c r="G180" s="13">
        <v>1.917</v>
      </c>
      <c r="H180" s="11" t="s">
        <v>16</v>
      </c>
      <c r="I180" s="6">
        <f t="shared" si="2"/>
        <v>-1.6</v>
      </c>
    </row>
    <row r="181" spans="1:9" x14ac:dyDescent="0.25">
      <c r="B181" s="6" t="s">
        <v>21</v>
      </c>
      <c r="C181" s="6" t="s">
        <v>93</v>
      </c>
      <c r="D181" s="6" t="s">
        <v>264</v>
      </c>
      <c r="E181" s="8">
        <v>0.70833333333333337</v>
      </c>
      <c r="F181" s="13">
        <v>2</v>
      </c>
      <c r="G181" s="13">
        <v>1.45</v>
      </c>
      <c r="H181" s="11" t="s">
        <v>0</v>
      </c>
      <c r="I181" s="6">
        <f t="shared" si="2"/>
        <v>0.89999999999999991</v>
      </c>
    </row>
    <row r="182" spans="1:9" x14ac:dyDescent="0.25">
      <c r="B182" s="6" t="s">
        <v>21</v>
      </c>
      <c r="C182" s="6" t="s">
        <v>93</v>
      </c>
      <c r="D182" s="6" t="s">
        <v>265</v>
      </c>
      <c r="E182" s="8">
        <v>0.70833333333333337</v>
      </c>
      <c r="F182" s="13">
        <v>1</v>
      </c>
      <c r="G182" s="13">
        <v>1.85</v>
      </c>
      <c r="H182" s="11" t="s">
        <v>0</v>
      </c>
      <c r="I182" s="6">
        <f t="shared" si="2"/>
        <v>0.85000000000000009</v>
      </c>
    </row>
    <row r="183" spans="1:9" x14ac:dyDescent="0.25">
      <c r="B183" s="6" t="s">
        <v>21</v>
      </c>
      <c r="C183" s="6" t="s">
        <v>93</v>
      </c>
      <c r="D183" s="6" t="s">
        <v>266</v>
      </c>
      <c r="E183" s="8">
        <v>0.70833333333333337</v>
      </c>
      <c r="F183" s="13">
        <v>2</v>
      </c>
      <c r="G183" s="13">
        <v>1.7</v>
      </c>
      <c r="H183" s="11" t="s">
        <v>0</v>
      </c>
      <c r="I183" s="6">
        <f t="shared" si="2"/>
        <v>1.4</v>
      </c>
    </row>
    <row r="184" spans="1:9" x14ac:dyDescent="0.25">
      <c r="B184" s="6" t="s">
        <v>21</v>
      </c>
      <c r="C184" s="6" t="s">
        <v>93</v>
      </c>
      <c r="D184" s="6" t="s">
        <v>267</v>
      </c>
      <c r="E184" s="8">
        <v>0.70833333333333337</v>
      </c>
      <c r="F184" s="13">
        <v>1</v>
      </c>
      <c r="G184" s="13">
        <v>1.75</v>
      </c>
      <c r="H184" s="11" t="s">
        <v>16</v>
      </c>
      <c r="I184" s="6">
        <f t="shared" si="2"/>
        <v>-1</v>
      </c>
    </row>
    <row r="185" spans="1:9" x14ac:dyDescent="0.25">
      <c r="B185" s="6" t="s">
        <v>21</v>
      </c>
      <c r="C185" s="6" t="s">
        <v>93</v>
      </c>
      <c r="D185" s="6" t="s">
        <v>268</v>
      </c>
      <c r="E185" s="8">
        <v>0.70833333333333337</v>
      </c>
      <c r="F185" s="13">
        <v>2.6</v>
      </c>
      <c r="G185" s="13">
        <v>1.45</v>
      </c>
      <c r="H185" s="11" t="s">
        <v>16</v>
      </c>
      <c r="I185" s="6">
        <f t="shared" si="2"/>
        <v>-2.6</v>
      </c>
    </row>
    <row r="186" spans="1:9" x14ac:dyDescent="0.25">
      <c r="B186" s="6" t="s">
        <v>21</v>
      </c>
      <c r="C186" s="6" t="s">
        <v>93</v>
      </c>
      <c r="D186" s="6" t="s">
        <v>269</v>
      </c>
      <c r="E186" s="8">
        <v>0.86805555555555547</v>
      </c>
      <c r="F186" s="13">
        <v>1</v>
      </c>
      <c r="G186" s="13">
        <v>2.5499999999999998</v>
      </c>
      <c r="H186" s="11" t="s">
        <v>16</v>
      </c>
      <c r="I186" s="6">
        <f t="shared" si="2"/>
        <v>-1</v>
      </c>
    </row>
    <row r="187" spans="1:9" x14ac:dyDescent="0.25">
      <c r="B187" s="6" t="s">
        <v>21</v>
      </c>
      <c r="C187" s="6" t="s">
        <v>179</v>
      </c>
      <c r="D187" s="6" t="s">
        <v>270</v>
      </c>
      <c r="E187" s="8">
        <v>0.86805555555555547</v>
      </c>
      <c r="F187" s="13">
        <v>2</v>
      </c>
      <c r="G187" s="13">
        <v>1.95</v>
      </c>
      <c r="H187" s="11" t="s">
        <v>16</v>
      </c>
      <c r="I187" s="6">
        <f t="shared" si="2"/>
        <v>-2</v>
      </c>
    </row>
    <row r="188" spans="1:9" x14ac:dyDescent="0.25">
      <c r="B188" s="6" t="s">
        <v>21</v>
      </c>
      <c r="C188" s="6" t="s">
        <v>179</v>
      </c>
      <c r="D188" s="6" t="s">
        <v>271</v>
      </c>
      <c r="E188" s="8">
        <v>0.86805555555555547</v>
      </c>
      <c r="F188" s="13">
        <v>2</v>
      </c>
      <c r="G188" s="13">
        <v>1.76</v>
      </c>
      <c r="H188" s="11" t="s">
        <v>16</v>
      </c>
      <c r="I188" s="6">
        <f t="shared" si="2"/>
        <v>-2</v>
      </c>
    </row>
    <row r="189" spans="1:9" x14ac:dyDescent="0.25">
      <c r="B189" s="6" t="s">
        <v>21</v>
      </c>
      <c r="C189" s="6" t="s">
        <v>93</v>
      </c>
      <c r="D189" s="6" t="s">
        <v>272</v>
      </c>
      <c r="E189" s="8">
        <v>0.86805555555555547</v>
      </c>
      <c r="F189" s="13">
        <v>2.4</v>
      </c>
      <c r="G189" s="13">
        <v>1.45</v>
      </c>
      <c r="H189" s="11" t="s">
        <v>0</v>
      </c>
      <c r="I189" s="6">
        <f t="shared" si="2"/>
        <v>1.08</v>
      </c>
    </row>
    <row r="190" spans="1:9" x14ac:dyDescent="0.25">
      <c r="B190" s="6" t="s">
        <v>21</v>
      </c>
      <c r="C190" s="6" t="s">
        <v>22</v>
      </c>
      <c r="D190" s="6" t="s">
        <v>23</v>
      </c>
      <c r="E190" s="8">
        <v>0.86805555555555547</v>
      </c>
      <c r="F190" s="13">
        <v>1</v>
      </c>
      <c r="G190" s="13">
        <v>4.2300000000000004</v>
      </c>
      <c r="H190" s="11" t="s">
        <v>0</v>
      </c>
      <c r="I190" s="6">
        <f t="shared" si="2"/>
        <v>3.2300000000000004</v>
      </c>
    </row>
    <row r="191" spans="1:9" x14ac:dyDescent="0.25">
      <c r="A191" s="7" t="s">
        <v>125</v>
      </c>
      <c r="B191" s="6" t="s">
        <v>21</v>
      </c>
      <c r="C191" s="6" t="s">
        <v>74</v>
      </c>
      <c r="D191" s="6" t="s">
        <v>273</v>
      </c>
      <c r="E191" s="8">
        <v>0.86805555555555547</v>
      </c>
      <c r="F191" s="13">
        <v>2</v>
      </c>
      <c r="G191" s="13">
        <v>2.63</v>
      </c>
      <c r="H191" s="11" t="s">
        <v>0</v>
      </c>
      <c r="I191" s="6">
        <f t="shared" si="2"/>
        <v>3.26</v>
      </c>
    </row>
    <row r="192" spans="1:9" x14ac:dyDescent="0.25">
      <c r="B192" s="6" t="s">
        <v>21</v>
      </c>
      <c r="C192" s="6" t="s">
        <v>93</v>
      </c>
      <c r="D192" s="6" t="s">
        <v>274</v>
      </c>
      <c r="E192" s="8">
        <v>0.86805555555555547</v>
      </c>
      <c r="F192" s="13">
        <v>2</v>
      </c>
      <c r="G192" s="13">
        <v>1.45</v>
      </c>
      <c r="H192" s="11" t="s">
        <v>0</v>
      </c>
      <c r="I192" s="6">
        <f t="shared" si="2"/>
        <v>0.89999999999999991</v>
      </c>
    </row>
    <row r="193" spans="1:9" x14ac:dyDescent="0.25">
      <c r="B193" s="6" t="s">
        <v>21</v>
      </c>
      <c r="C193" s="6" t="s">
        <v>93</v>
      </c>
      <c r="D193" s="6" t="s">
        <v>275</v>
      </c>
      <c r="E193" s="8">
        <v>0.86805555555555547</v>
      </c>
      <c r="F193" s="13">
        <v>1.4</v>
      </c>
      <c r="G193" s="13">
        <v>1.5</v>
      </c>
      <c r="H193" s="11" t="s">
        <v>0</v>
      </c>
      <c r="I193" s="6">
        <f t="shared" si="2"/>
        <v>0.69999999999999973</v>
      </c>
    </row>
    <row r="194" spans="1:9" x14ac:dyDescent="0.25">
      <c r="B194" s="6" t="s">
        <v>21</v>
      </c>
      <c r="C194" s="6" t="s">
        <v>179</v>
      </c>
      <c r="D194" s="6" t="s">
        <v>276</v>
      </c>
      <c r="E194" s="8">
        <v>0.86805555555555547</v>
      </c>
      <c r="F194" s="13">
        <v>2</v>
      </c>
      <c r="G194" s="13">
        <v>1.73</v>
      </c>
      <c r="H194" s="11" t="s">
        <v>0</v>
      </c>
      <c r="I194" s="6">
        <f t="shared" si="2"/>
        <v>1.46</v>
      </c>
    </row>
    <row r="195" spans="1:9" x14ac:dyDescent="0.25">
      <c r="B195" s="6" t="s">
        <v>21</v>
      </c>
      <c r="C195" s="6" t="s">
        <v>24</v>
      </c>
      <c r="D195" s="6" t="s">
        <v>278</v>
      </c>
      <c r="E195" s="8">
        <v>0.86805555555555547</v>
      </c>
      <c r="F195" s="13">
        <v>1</v>
      </c>
      <c r="G195" s="13">
        <v>3.25</v>
      </c>
      <c r="H195" s="11" t="s">
        <v>0</v>
      </c>
      <c r="I195" s="6">
        <f t="shared" si="2"/>
        <v>2.25</v>
      </c>
    </row>
    <row r="196" spans="1:9" x14ac:dyDescent="0.25">
      <c r="B196" s="6" t="s">
        <v>143</v>
      </c>
      <c r="C196" s="6" t="s">
        <v>24</v>
      </c>
      <c r="D196" s="6" t="s">
        <v>278</v>
      </c>
      <c r="E196" s="8">
        <v>0.86805555555555547</v>
      </c>
      <c r="F196" s="13">
        <v>2</v>
      </c>
      <c r="G196" s="13">
        <v>2.5</v>
      </c>
      <c r="H196" s="11" t="s">
        <v>0</v>
      </c>
      <c r="I196" s="6">
        <f t="shared" si="2"/>
        <v>3</v>
      </c>
    </row>
    <row r="197" spans="1:9" x14ac:dyDescent="0.25">
      <c r="A197" s="7">
        <v>43525</v>
      </c>
      <c r="B197" s="6" t="s">
        <v>21</v>
      </c>
      <c r="C197" s="6" t="s">
        <v>93</v>
      </c>
      <c r="D197" s="6" t="s">
        <v>279</v>
      </c>
      <c r="E197" s="8">
        <v>0.70833333333333337</v>
      </c>
      <c r="F197" s="13">
        <v>4</v>
      </c>
      <c r="G197" s="13">
        <v>2.645</v>
      </c>
      <c r="H197" s="11" t="s">
        <v>16</v>
      </c>
      <c r="I197" s="6">
        <f t="shared" si="2"/>
        <v>-4</v>
      </c>
    </row>
    <row r="198" spans="1:9" x14ac:dyDescent="0.25">
      <c r="B198" s="6" t="s">
        <v>21</v>
      </c>
      <c r="C198" s="6" t="s">
        <v>93</v>
      </c>
      <c r="D198" s="6" t="s">
        <v>280</v>
      </c>
      <c r="E198" s="8">
        <v>0.70833333333333337</v>
      </c>
      <c r="F198" s="13">
        <v>1</v>
      </c>
      <c r="G198" s="13">
        <v>4</v>
      </c>
      <c r="H198" s="11" t="s">
        <v>16</v>
      </c>
      <c r="I198" s="6">
        <f t="shared" si="2"/>
        <v>-1</v>
      </c>
    </row>
    <row r="199" spans="1:9" x14ac:dyDescent="0.25">
      <c r="B199" s="6" t="s">
        <v>21</v>
      </c>
      <c r="C199" s="6" t="s">
        <v>93</v>
      </c>
      <c r="D199" s="6" t="s">
        <v>281</v>
      </c>
      <c r="E199" s="8">
        <v>0.70833333333333337</v>
      </c>
      <c r="F199" s="13">
        <v>4</v>
      </c>
      <c r="G199" s="13">
        <v>2</v>
      </c>
      <c r="H199" s="11" t="s">
        <v>16</v>
      </c>
      <c r="I199" s="6">
        <f t="shared" si="2"/>
        <v>-4</v>
      </c>
    </row>
    <row r="200" spans="1:9" x14ac:dyDescent="0.25">
      <c r="B200" s="6" t="s">
        <v>21</v>
      </c>
      <c r="C200" s="6" t="s">
        <v>93</v>
      </c>
      <c r="D200" s="6" t="s">
        <v>282</v>
      </c>
      <c r="E200" s="8">
        <v>0.70833333333333337</v>
      </c>
      <c r="F200" s="13">
        <v>2</v>
      </c>
      <c r="G200" s="13">
        <v>1.75</v>
      </c>
      <c r="H200" s="11" t="s">
        <v>0</v>
      </c>
      <c r="I200" s="6">
        <f t="shared" si="2"/>
        <v>1.5</v>
      </c>
    </row>
    <row r="201" spans="1:9" x14ac:dyDescent="0.25">
      <c r="B201" s="6" t="s">
        <v>21</v>
      </c>
      <c r="C201" s="6" t="s">
        <v>93</v>
      </c>
      <c r="D201" s="6" t="s">
        <v>283</v>
      </c>
      <c r="E201" s="8">
        <v>0.70833333333333337</v>
      </c>
      <c r="F201" s="13">
        <v>2</v>
      </c>
      <c r="G201" s="13">
        <v>1.45</v>
      </c>
      <c r="H201" s="11" t="s">
        <v>0</v>
      </c>
      <c r="I201" s="6">
        <f t="shared" si="2"/>
        <v>0.89999999999999991</v>
      </c>
    </row>
    <row r="202" spans="1:9" x14ac:dyDescent="0.25">
      <c r="A202" s="7" t="s">
        <v>125</v>
      </c>
      <c r="B202" s="6" t="s">
        <v>21</v>
      </c>
      <c r="C202" s="6" t="s">
        <v>93</v>
      </c>
      <c r="D202" s="6" t="s">
        <v>142</v>
      </c>
      <c r="E202" s="8">
        <v>0.70833333333333337</v>
      </c>
      <c r="F202" s="13">
        <v>2</v>
      </c>
      <c r="G202" s="13">
        <v>3.8</v>
      </c>
      <c r="H202" s="11" t="s">
        <v>16</v>
      </c>
    </row>
    <row r="203" spans="1:9" x14ac:dyDescent="0.25">
      <c r="B203" s="6" t="s">
        <v>21</v>
      </c>
      <c r="C203" s="6" t="s">
        <v>179</v>
      </c>
      <c r="D203" s="6" t="s">
        <v>284</v>
      </c>
      <c r="E203" s="8">
        <v>0.70833333333333337</v>
      </c>
      <c r="F203" s="13">
        <v>1</v>
      </c>
      <c r="G203" s="13">
        <v>4.3499999999999996</v>
      </c>
      <c r="H203" s="11" t="s">
        <v>16</v>
      </c>
      <c r="I203" s="6">
        <f t="shared" si="2"/>
        <v>-1</v>
      </c>
    </row>
    <row r="204" spans="1:9" x14ac:dyDescent="0.25">
      <c r="B204" s="6" t="s">
        <v>21</v>
      </c>
      <c r="C204" s="6" t="s">
        <v>179</v>
      </c>
      <c r="D204" s="6" t="s">
        <v>285</v>
      </c>
      <c r="E204" s="8" t="s">
        <v>248</v>
      </c>
      <c r="F204" s="13">
        <v>1</v>
      </c>
      <c r="G204" s="13">
        <v>2.29</v>
      </c>
      <c r="H204" s="11" t="s">
        <v>16</v>
      </c>
      <c r="I204" s="6">
        <f t="shared" si="2"/>
        <v>-1</v>
      </c>
    </row>
    <row r="205" spans="1:9" x14ac:dyDescent="0.25">
      <c r="B205" s="6" t="s">
        <v>21</v>
      </c>
      <c r="C205" s="6" t="s">
        <v>22</v>
      </c>
      <c r="D205" s="6" t="s">
        <v>286</v>
      </c>
      <c r="E205" s="8">
        <v>0.70833333333333337</v>
      </c>
      <c r="F205" s="13">
        <v>1</v>
      </c>
      <c r="G205" s="13">
        <v>2.17</v>
      </c>
      <c r="H205" s="11" t="s">
        <v>16</v>
      </c>
      <c r="I205" s="6">
        <f t="shared" si="2"/>
        <v>-1</v>
      </c>
    </row>
    <row r="206" spans="1:9" x14ac:dyDescent="0.25">
      <c r="B206" s="6" t="s">
        <v>21</v>
      </c>
      <c r="C206" s="6" t="s">
        <v>22</v>
      </c>
      <c r="D206" s="6" t="s">
        <v>287</v>
      </c>
      <c r="E206" s="8">
        <v>0.70833333333333337</v>
      </c>
      <c r="F206" s="13">
        <v>1</v>
      </c>
      <c r="G206" s="13">
        <v>2.56</v>
      </c>
      <c r="H206" s="11" t="s">
        <v>16</v>
      </c>
      <c r="I206" s="6">
        <f t="shared" si="2"/>
        <v>-1</v>
      </c>
    </row>
    <row r="207" spans="1:9" x14ac:dyDescent="0.25">
      <c r="B207" s="6" t="s">
        <v>21</v>
      </c>
      <c r="C207" s="6" t="s">
        <v>22</v>
      </c>
      <c r="D207" s="6" t="s">
        <v>288</v>
      </c>
      <c r="E207" s="8">
        <v>0.70833333333333337</v>
      </c>
      <c r="F207" s="13">
        <v>1</v>
      </c>
      <c r="G207" s="13">
        <v>2.37</v>
      </c>
      <c r="H207" s="11" t="s">
        <v>16</v>
      </c>
      <c r="I207" s="6">
        <f t="shared" si="2"/>
        <v>-1</v>
      </c>
    </row>
    <row r="208" spans="1:9" x14ac:dyDescent="0.25">
      <c r="B208" s="6" t="s">
        <v>21</v>
      </c>
      <c r="C208" s="6" t="s">
        <v>22</v>
      </c>
      <c r="D208" s="6" t="s">
        <v>289</v>
      </c>
      <c r="E208" s="8">
        <v>0.70833333333333337</v>
      </c>
      <c r="F208" s="13">
        <v>1</v>
      </c>
      <c r="G208" s="13">
        <v>2.5</v>
      </c>
      <c r="H208" s="11" t="s">
        <v>20</v>
      </c>
    </row>
    <row r="209" spans="1:9" x14ac:dyDescent="0.25">
      <c r="A209" s="7" t="s">
        <v>290</v>
      </c>
      <c r="B209" s="6" t="s">
        <v>21</v>
      </c>
      <c r="C209" s="6" t="s">
        <v>22</v>
      </c>
      <c r="D209" s="6" t="s">
        <v>207</v>
      </c>
      <c r="E209" s="8">
        <v>0.70833333333333337</v>
      </c>
      <c r="F209" s="13">
        <v>1</v>
      </c>
      <c r="G209" s="13">
        <v>1.97</v>
      </c>
      <c r="H209" s="11" t="s">
        <v>0</v>
      </c>
      <c r="I209" s="6">
        <f t="shared" si="2"/>
        <v>0.97</v>
      </c>
    </row>
    <row r="210" spans="1:9" x14ac:dyDescent="0.25">
      <c r="B210" s="6" t="s">
        <v>21</v>
      </c>
      <c r="C210" s="6" t="s">
        <v>74</v>
      </c>
      <c r="D210" s="6" t="s">
        <v>291</v>
      </c>
      <c r="E210" s="8" t="s">
        <v>248</v>
      </c>
      <c r="F210" s="13">
        <v>2</v>
      </c>
      <c r="G210" s="13">
        <v>1.6759999999999999</v>
      </c>
      <c r="H210" s="11" t="s">
        <v>16</v>
      </c>
      <c r="I210" s="6">
        <f t="shared" si="2"/>
        <v>-2</v>
      </c>
    </row>
    <row r="211" spans="1:9" x14ac:dyDescent="0.25">
      <c r="B211" s="6" t="s">
        <v>21</v>
      </c>
      <c r="C211" s="6" t="s">
        <v>93</v>
      </c>
      <c r="D211" s="6" t="s">
        <v>292</v>
      </c>
      <c r="E211" s="8">
        <v>0.70833333333333337</v>
      </c>
      <c r="F211" s="13">
        <v>3</v>
      </c>
      <c r="G211" s="13">
        <v>1.75</v>
      </c>
      <c r="H211" s="11" t="s">
        <v>0</v>
      </c>
      <c r="I211" s="6">
        <f t="shared" si="2"/>
        <v>2.25</v>
      </c>
    </row>
    <row r="212" spans="1:9" x14ac:dyDescent="0.25">
      <c r="B212" s="6" t="s">
        <v>21</v>
      </c>
      <c r="C212" s="6" t="s">
        <v>93</v>
      </c>
      <c r="D212" s="6" t="s">
        <v>293</v>
      </c>
      <c r="E212" s="8">
        <v>0.70833333333333337</v>
      </c>
      <c r="F212" s="13">
        <v>3</v>
      </c>
      <c r="G212" s="13">
        <v>1.45</v>
      </c>
      <c r="H212" s="11" t="s">
        <v>0</v>
      </c>
      <c r="I212" s="6">
        <f t="shared" si="2"/>
        <v>1.3499999999999996</v>
      </c>
    </row>
    <row r="213" spans="1:9" x14ac:dyDescent="0.25">
      <c r="B213" s="6" t="s">
        <v>21</v>
      </c>
      <c r="C213" s="6" t="s">
        <v>93</v>
      </c>
      <c r="D213" s="6" t="s">
        <v>294</v>
      </c>
      <c r="E213" s="8">
        <v>0.70833333333333337</v>
      </c>
      <c r="F213" s="13">
        <v>2</v>
      </c>
      <c r="G213" s="13">
        <v>1.75</v>
      </c>
      <c r="H213" s="11" t="s">
        <v>16</v>
      </c>
      <c r="I213" s="6">
        <f t="shared" si="2"/>
        <v>-2</v>
      </c>
    </row>
    <row r="214" spans="1:9" x14ac:dyDescent="0.25">
      <c r="B214" s="6" t="s">
        <v>34</v>
      </c>
      <c r="C214" s="6" t="s">
        <v>179</v>
      </c>
      <c r="D214" s="6" t="s">
        <v>295</v>
      </c>
      <c r="E214" s="8">
        <v>0.75</v>
      </c>
      <c r="F214" s="13">
        <v>1.476</v>
      </c>
      <c r="G214" s="13">
        <v>2.0499999999999998</v>
      </c>
      <c r="H214" s="11" t="s">
        <v>0</v>
      </c>
      <c r="I214" s="6">
        <f t="shared" si="2"/>
        <v>1.5497999999999998</v>
      </c>
    </row>
    <row r="215" spans="1:9" x14ac:dyDescent="0.25">
      <c r="B215" s="6" t="s">
        <v>21</v>
      </c>
      <c r="C215" s="6" t="s">
        <v>93</v>
      </c>
      <c r="D215" s="6" t="s">
        <v>296</v>
      </c>
      <c r="E215" s="8">
        <v>0.875</v>
      </c>
      <c r="F215" s="13">
        <v>1</v>
      </c>
      <c r="G215" s="13">
        <v>2.5499999999999998</v>
      </c>
      <c r="H215" s="11" t="s">
        <v>16</v>
      </c>
      <c r="I215" s="6">
        <f t="shared" si="2"/>
        <v>-1</v>
      </c>
    </row>
    <row r="216" spans="1:9" x14ac:dyDescent="0.25">
      <c r="B216" s="6" t="s">
        <v>21</v>
      </c>
      <c r="C216" s="6" t="s">
        <v>93</v>
      </c>
      <c r="D216" s="6" t="s">
        <v>297</v>
      </c>
      <c r="E216" s="8">
        <v>0.875</v>
      </c>
      <c r="F216" s="13">
        <v>2</v>
      </c>
      <c r="G216" s="13">
        <v>1.75</v>
      </c>
      <c r="H216" s="11" t="s">
        <v>16</v>
      </c>
      <c r="I216" s="6">
        <f t="shared" si="2"/>
        <v>-2</v>
      </c>
    </row>
    <row r="217" spans="1:9" x14ac:dyDescent="0.25">
      <c r="B217" s="6" t="s">
        <v>21</v>
      </c>
      <c r="C217" s="6" t="s">
        <v>93</v>
      </c>
      <c r="D217" s="6" t="s">
        <v>298</v>
      </c>
      <c r="E217" s="8">
        <v>0.875</v>
      </c>
      <c r="F217" s="13">
        <v>3</v>
      </c>
      <c r="G217" s="13">
        <v>1.45</v>
      </c>
      <c r="H217" s="11" t="s">
        <v>0</v>
      </c>
      <c r="I217" s="6">
        <f t="shared" si="2"/>
        <v>1.3499999999999996</v>
      </c>
    </row>
    <row r="218" spans="1:9" x14ac:dyDescent="0.25">
      <c r="A218" s="7">
        <v>43526</v>
      </c>
      <c r="B218" s="6" t="s">
        <v>21</v>
      </c>
      <c r="C218" s="6" t="s">
        <v>93</v>
      </c>
      <c r="D218" s="6" t="s">
        <v>299</v>
      </c>
      <c r="E218" s="8" t="s">
        <v>248</v>
      </c>
      <c r="F218" s="13">
        <v>4</v>
      </c>
      <c r="G218" s="13">
        <v>2.1760000000000002</v>
      </c>
      <c r="H218" s="11" t="s">
        <v>0</v>
      </c>
      <c r="I218" s="6">
        <f t="shared" si="2"/>
        <v>4.7040000000000006</v>
      </c>
    </row>
    <row r="219" spans="1:9" x14ac:dyDescent="0.25">
      <c r="B219" s="6" t="s">
        <v>21</v>
      </c>
      <c r="C219" s="6" t="s">
        <v>93</v>
      </c>
      <c r="D219" s="6" t="s">
        <v>300</v>
      </c>
      <c r="E219" s="8" t="s">
        <v>248</v>
      </c>
      <c r="F219" s="13">
        <v>4</v>
      </c>
      <c r="G219" s="13">
        <v>1.8560000000000001</v>
      </c>
      <c r="H219" s="11" t="s">
        <v>16</v>
      </c>
      <c r="I219" s="6">
        <f t="shared" si="2"/>
        <v>-4</v>
      </c>
    </row>
    <row r="220" spans="1:9" x14ac:dyDescent="0.25">
      <c r="A220" s="7" t="s">
        <v>125</v>
      </c>
      <c r="B220" s="6" t="s">
        <v>21</v>
      </c>
      <c r="C220" s="6" t="s">
        <v>93</v>
      </c>
      <c r="D220" s="6" t="s">
        <v>301</v>
      </c>
      <c r="E220" s="8" t="s">
        <v>248</v>
      </c>
      <c r="F220" s="13">
        <v>2</v>
      </c>
      <c r="G220" s="13">
        <v>3.52</v>
      </c>
      <c r="H220" s="11" t="s">
        <v>0</v>
      </c>
      <c r="I220" s="6">
        <f t="shared" si="2"/>
        <v>5.04</v>
      </c>
    </row>
    <row r="221" spans="1:9" x14ac:dyDescent="0.25">
      <c r="A221" s="7" t="s">
        <v>125</v>
      </c>
      <c r="B221" s="6" t="s">
        <v>21</v>
      </c>
      <c r="C221" s="6" t="s">
        <v>74</v>
      </c>
      <c r="D221" s="6" t="s">
        <v>302</v>
      </c>
      <c r="E221" s="8" t="s">
        <v>248</v>
      </c>
      <c r="F221" s="13">
        <v>2</v>
      </c>
      <c r="G221" s="13">
        <v>2.7719999999999998</v>
      </c>
      <c r="H221" s="11" t="s">
        <v>16</v>
      </c>
    </row>
    <row r="222" spans="1:9" x14ac:dyDescent="0.25">
      <c r="B222" s="6" t="s">
        <v>21</v>
      </c>
      <c r="C222" s="6" t="s">
        <v>22</v>
      </c>
      <c r="D222" s="6" t="s">
        <v>303</v>
      </c>
      <c r="E222" s="8">
        <v>0.70833333333333337</v>
      </c>
      <c r="F222" s="13">
        <v>1</v>
      </c>
      <c r="G222" s="13">
        <v>2.09</v>
      </c>
      <c r="H222" s="11" t="s">
        <v>0</v>
      </c>
      <c r="I222" s="6">
        <f t="shared" ref="I222:I286" si="3">IF(H222="W",F222*G222-F222,(IF(H222="L",-F222)))</f>
        <v>1.0899999999999999</v>
      </c>
    </row>
    <row r="223" spans="1:9" x14ac:dyDescent="0.25">
      <c r="B223" s="6" t="s">
        <v>21</v>
      </c>
      <c r="C223" s="6" t="s">
        <v>74</v>
      </c>
      <c r="D223" s="6" t="s">
        <v>304</v>
      </c>
      <c r="E223" s="8">
        <v>0.70833333333333337</v>
      </c>
      <c r="F223" s="13">
        <v>1</v>
      </c>
      <c r="G223" s="13">
        <v>1.8</v>
      </c>
      <c r="H223" s="11" t="s">
        <v>0</v>
      </c>
      <c r="I223" s="6">
        <f t="shared" si="3"/>
        <v>0.8</v>
      </c>
    </row>
    <row r="224" spans="1:9" x14ac:dyDescent="0.25">
      <c r="B224" s="6" t="s">
        <v>21</v>
      </c>
      <c r="C224" s="6" t="s">
        <v>22</v>
      </c>
      <c r="D224" s="6" t="s">
        <v>305</v>
      </c>
      <c r="E224" s="8">
        <v>0.70833333333333337</v>
      </c>
      <c r="F224" s="13">
        <v>2</v>
      </c>
      <c r="G224" s="13">
        <v>1.9</v>
      </c>
      <c r="H224" s="11" t="s">
        <v>0</v>
      </c>
      <c r="I224" s="6">
        <f t="shared" si="3"/>
        <v>1.7999999999999998</v>
      </c>
    </row>
    <row r="225" spans="1:9" x14ac:dyDescent="0.25">
      <c r="B225" s="6" t="s">
        <v>21</v>
      </c>
      <c r="C225" s="6" t="s">
        <v>22</v>
      </c>
      <c r="D225" s="6" t="s">
        <v>306</v>
      </c>
      <c r="E225" s="8">
        <v>0.70833333333333337</v>
      </c>
      <c r="F225" s="13">
        <v>2</v>
      </c>
      <c r="G225" s="13">
        <v>1.99</v>
      </c>
      <c r="H225" s="11" t="s">
        <v>0</v>
      </c>
      <c r="I225" s="6">
        <f t="shared" si="3"/>
        <v>1.98</v>
      </c>
    </row>
    <row r="226" spans="1:9" x14ac:dyDescent="0.25">
      <c r="B226" s="6" t="s">
        <v>21</v>
      </c>
      <c r="C226" s="6" t="s">
        <v>22</v>
      </c>
      <c r="D226" s="6" t="s">
        <v>307</v>
      </c>
      <c r="E226" s="8">
        <v>0.70833333333333337</v>
      </c>
      <c r="F226" s="13">
        <v>2</v>
      </c>
      <c r="G226" s="13">
        <v>1.724</v>
      </c>
      <c r="H226" s="11" t="s">
        <v>0</v>
      </c>
      <c r="I226" s="6">
        <f t="shared" si="3"/>
        <v>1.448</v>
      </c>
    </row>
    <row r="227" spans="1:9" x14ac:dyDescent="0.25">
      <c r="B227" s="6" t="s">
        <v>21</v>
      </c>
      <c r="C227" s="6" t="s">
        <v>93</v>
      </c>
      <c r="D227" s="6" t="s">
        <v>308</v>
      </c>
      <c r="E227" s="8">
        <v>0.875</v>
      </c>
      <c r="F227" s="13">
        <v>2</v>
      </c>
      <c r="G227" s="13">
        <v>1.45</v>
      </c>
      <c r="H227" s="11" t="s">
        <v>0</v>
      </c>
      <c r="I227" s="6">
        <f t="shared" si="3"/>
        <v>0.89999999999999991</v>
      </c>
    </row>
    <row r="228" spans="1:9" x14ac:dyDescent="0.25">
      <c r="B228" s="6" t="s">
        <v>21</v>
      </c>
      <c r="C228" s="6" t="s">
        <v>93</v>
      </c>
      <c r="D228" s="6" t="s">
        <v>309</v>
      </c>
      <c r="E228" s="8">
        <v>0.875</v>
      </c>
      <c r="F228" s="13">
        <v>1.4</v>
      </c>
      <c r="G228" s="13">
        <v>2.6</v>
      </c>
      <c r="H228" s="11" t="s">
        <v>16</v>
      </c>
      <c r="I228" s="6">
        <f t="shared" si="3"/>
        <v>-1.4</v>
      </c>
    </row>
    <row r="229" spans="1:9" x14ac:dyDescent="0.25">
      <c r="B229" s="6" t="s">
        <v>21</v>
      </c>
      <c r="C229" s="6" t="s">
        <v>93</v>
      </c>
      <c r="D229" s="6" t="s">
        <v>310</v>
      </c>
      <c r="E229" s="8">
        <v>0.875</v>
      </c>
      <c r="F229" s="13">
        <v>1</v>
      </c>
      <c r="G229" s="13">
        <v>1.7</v>
      </c>
      <c r="H229" s="11" t="s">
        <v>0</v>
      </c>
      <c r="I229" s="6">
        <f t="shared" si="3"/>
        <v>0.7</v>
      </c>
    </row>
    <row r="230" spans="1:9" x14ac:dyDescent="0.25">
      <c r="A230" s="7">
        <v>43527</v>
      </c>
      <c r="B230" s="6" t="s">
        <v>21</v>
      </c>
      <c r="C230" s="6" t="s">
        <v>93</v>
      </c>
      <c r="D230" s="6" t="s">
        <v>312</v>
      </c>
      <c r="E230" s="8">
        <v>0.83333333333333337</v>
      </c>
      <c r="F230" s="13">
        <v>2</v>
      </c>
      <c r="G230" s="13">
        <v>1.45</v>
      </c>
      <c r="H230" s="11" t="s">
        <v>0</v>
      </c>
      <c r="I230" s="6">
        <f t="shared" si="3"/>
        <v>0.89999999999999991</v>
      </c>
    </row>
    <row r="231" spans="1:9" x14ac:dyDescent="0.25">
      <c r="B231" s="6" t="s">
        <v>21</v>
      </c>
      <c r="C231" s="6" t="s">
        <v>93</v>
      </c>
      <c r="D231" s="6" t="s">
        <v>313</v>
      </c>
      <c r="E231" s="8">
        <v>0.83333333333333337</v>
      </c>
      <c r="F231" s="13">
        <v>2</v>
      </c>
      <c r="G231" s="13">
        <v>1.45</v>
      </c>
      <c r="H231" s="11" t="s">
        <v>0</v>
      </c>
      <c r="I231" s="6">
        <f t="shared" si="3"/>
        <v>0.89999999999999991</v>
      </c>
    </row>
    <row r="232" spans="1:9" x14ac:dyDescent="0.25">
      <c r="B232" s="6" t="s">
        <v>21</v>
      </c>
      <c r="C232" s="6" t="s">
        <v>93</v>
      </c>
      <c r="D232" s="6" t="s">
        <v>314</v>
      </c>
      <c r="E232" s="8">
        <v>0.83333333333333337</v>
      </c>
      <c r="F232" s="13">
        <v>1</v>
      </c>
      <c r="G232" s="13">
        <v>1.75</v>
      </c>
      <c r="H232" s="11" t="s">
        <v>0</v>
      </c>
      <c r="I232" s="6">
        <f t="shared" si="3"/>
        <v>0.75</v>
      </c>
    </row>
    <row r="233" spans="1:9" x14ac:dyDescent="0.25">
      <c r="B233" s="6" t="s">
        <v>21</v>
      </c>
      <c r="C233" s="6" t="s">
        <v>93</v>
      </c>
      <c r="D233" s="6" t="s">
        <v>315</v>
      </c>
      <c r="E233" s="8">
        <v>0.83333333333333337</v>
      </c>
      <c r="F233" s="13">
        <v>1</v>
      </c>
      <c r="G233" s="13">
        <v>1.75</v>
      </c>
      <c r="H233" s="11" t="s">
        <v>16</v>
      </c>
      <c r="I233" s="6">
        <f t="shared" si="3"/>
        <v>-1</v>
      </c>
    </row>
    <row r="234" spans="1:9" x14ac:dyDescent="0.25">
      <c r="A234" s="7" t="s">
        <v>125</v>
      </c>
      <c r="B234" s="6" t="s">
        <v>21</v>
      </c>
      <c r="C234" s="6" t="s">
        <v>93</v>
      </c>
      <c r="D234" s="6" t="s">
        <v>316</v>
      </c>
      <c r="E234" s="8">
        <v>0.83333333333333337</v>
      </c>
      <c r="F234" s="13">
        <v>2</v>
      </c>
      <c r="G234" s="13">
        <v>3.15</v>
      </c>
      <c r="H234" s="11" t="s">
        <v>16</v>
      </c>
    </row>
    <row r="235" spans="1:9" x14ac:dyDescent="0.25">
      <c r="B235" s="6" t="s">
        <v>21</v>
      </c>
      <c r="C235" s="6" t="s">
        <v>93</v>
      </c>
      <c r="D235" s="6" t="s">
        <v>317</v>
      </c>
      <c r="E235" s="8">
        <v>0.83333333333333337</v>
      </c>
      <c r="F235" s="13">
        <v>1</v>
      </c>
      <c r="G235" s="13">
        <v>1.75</v>
      </c>
      <c r="H235" s="11" t="s">
        <v>16</v>
      </c>
      <c r="I235" s="6">
        <f t="shared" si="3"/>
        <v>-1</v>
      </c>
    </row>
    <row r="236" spans="1:9" x14ac:dyDescent="0.25">
      <c r="B236" s="6" t="s">
        <v>21</v>
      </c>
      <c r="C236" s="6" t="s">
        <v>93</v>
      </c>
      <c r="D236" s="6" t="s">
        <v>294</v>
      </c>
      <c r="E236" s="8">
        <v>0.83333333333333337</v>
      </c>
      <c r="F236" s="13">
        <v>1</v>
      </c>
      <c r="G236" s="13">
        <v>1.75</v>
      </c>
      <c r="H236" s="11" t="s">
        <v>0</v>
      </c>
      <c r="I236" s="6">
        <f t="shared" si="3"/>
        <v>0.75</v>
      </c>
    </row>
    <row r="237" spans="1:9" x14ac:dyDescent="0.25">
      <c r="B237" s="6" t="s">
        <v>21</v>
      </c>
      <c r="C237" s="6" t="s">
        <v>93</v>
      </c>
      <c r="D237" s="6" t="s">
        <v>318</v>
      </c>
      <c r="E237" s="8">
        <v>0.83333333333333337</v>
      </c>
      <c r="F237" s="13">
        <v>2</v>
      </c>
      <c r="G237" s="13">
        <v>1.45</v>
      </c>
      <c r="H237" s="11" t="s">
        <v>20</v>
      </c>
    </row>
    <row r="238" spans="1:9" x14ac:dyDescent="0.25">
      <c r="B238" s="6" t="s">
        <v>21</v>
      </c>
      <c r="C238" s="6" t="s">
        <v>24</v>
      </c>
      <c r="D238" s="6" t="s">
        <v>319</v>
      </c>
      <c r="E238" s="8">
        <v>0.83333333333333337</v>
      </c>
      <c r="F238" s="13">
        <v>2</v>
      </c>
      <c r="G238" s="13">
        <v>1.67</v>
      </c>
      <c r="H238" s="11" t="s">
        <v>16</v>
      </c>
      <c r="I238" s="6">
        <f t="shared" si="3"/>
        <v>-2</v>
      </c>
    </row>
    <row r="239" spans="1:9" x14ac:dyDescent="0.25">
      <c r="B239" s="6" t="s">
        <v>21</v>
      </c>
      <c r="C239" s="6" t="s">
        <v>24</v>
      </c>
      <c r="D239" s="6" t="s">
        <v>320</v>
      </c>
      <c r="E239" s="8">
        <v>0.83333333333333337</v>
      </c>
      <c r="F239" s="13">
        <v>2</v>
      </c>
      <c r="G239" s="13">
        <v>1.67</v>
      </c>
      <c r="H239" s="11" t="s">
        <v>0</v>
      </c>
      <c r="I239" s="6">
        <f t="shared" si="3"/>
        <v>1.3399999999999999</v>
      </c>
    </row>
    <row r="240" spans="1:9" x14ac:dyDescent="0.25">
      <c r="B240" s="6" t="s">
        <v>21</v>
      </c>
      <c r="C240" s="6" t="s">
        <v>179</v>
      </c>
      <c r="D240" s="6" t="s">
        <v>321</v>
      </c>
      <c r="E240" s="8">
        <v>0.83333333333333337</v>
      </c>
      <c r="F240" s="13">
        <v>2</v>
      </c>
      <c r="G240" s="13">
        <v>1.65</v>
      </c>
      <c r="H240" s="11" t="s">
        <v>16</v>
      </c>
      <c r="I240" s="6">
        <f t="shared" si="3"/>
        <v>-2</v>
      </c>
    </row>
    <row r="241" spans="1:9" x14ac:dyDescent="0.25">
      <c r="B241" s="6" t="s">
        <v>21</v>
      </c>
      <c r="C241" s="6" t="s">
        <v>24</v>
      </c>
      <c r="D241" s="6" t="s">
        <v>322</v>
      </c>
      <c r="E241" s="8">
        <v>0.83333333333333337</v>
      </c>
      <c r="F241" s="13">
        <v>2</v>
      </c>
      <c r="G241" s="13">
        <v>1.67</v>
      </c>
      <c r="H241" s="11" t="s">
        <v>16</v>
      </c>
      <c r="I241" s="6">
        <f t="shared" si="3"/>
        <v>-2</v>
      </c>
    </row>
    <row r="242" spans="1:9" x14ac:dyDescent="0.25">
      <c r="B242" s="6" t="s">
        <v>21</v>
      </c>
      <c r="C242" s="6" t="s">
        <v>93</v>
      </c>
      <c r="D242" s="6" t="s">
        <v>323</v>
      </c>
      <c r="E242" s="8">
        <v>0.83333333333333337</v>
      </c>
      <c r="F242" s="13">
        <v>2</v>
      </c>
      <c r="G242" s="13">
        <v>1.7</v>
      </c>
      <c r="H242" s="11" t="s">
        <v>20</v>
      </c>
    </row>
    <row r="243" spans="1:9" x14ac:dyDescent="0.25">
      <c r="B243" s="6" t="s">
        <v>21</v>
      </c>
      <c r="C243" s="6" t="s">
        <v>93</v>
      </c>
      <c r="D243" s="6" t="s">
        <v>324</v>
      </c>
      <c r="E243" s="8">
        <v>0.83333333333333337</v>
      </c>
      <c r="F243" s="13">
        <v>2</v>
      </c>
      <c r="G243" s="13">
        <v>1.7</v>
      </c>
      <c r="H243" s="11" t="s">
        <v>20</v>
      </c>
    </row>
    <row r="244" spans="1:9" x14ac:dyDescent="0.25">
      <c r="B244" s="6" t="s">
        <v>21</v>
      </c>
      <c r="C244" s="6" t="s">
        <v>22</v>
      </c>
      <c r="D244" s="6" t="s">
        <v>325</v>
      </c>
      <c r="E244" s="8">
        <v>0.83333333333333337</v>
      </c>
      <c r="F244" s="13">
        <v>4</v>
      </c>
      <c r="G244" s="13">
        <v>1.353</v>
      </c>
      <c r="H244" s="11" t="s">
        <v>0</v>
      </c>
      <c r="I244" s="6">
        <f t="shared" si="3"/>
        <v>1.4119999999999999</v>
      </c>
    </row>
    <row r="245" spans="1:9" x14ac:dyDescent="0.25">
      <c r="B245" s="6" t="s">
        <v>21</v>
      </c>
      <c r="C245" s="6" t="s">
        <v>22</v>
      </c>
      <c r="D245" s="6" t="s">
        <v>326</v>
      </c>
      <c r="E245" s="8">
        <v>0.83333333333333337</v>
      </c>
      <c r="F245" s="13">
        <v>2</v>
      </c>
      <c r="G245" s="13">
        <v>1.462</v>
      </c>
      <c r="H245" s="11" t="s">
        <v>0</v>
      </c>
      <c r="I245" s="6">
        <f t="shared" si="3"/>
        <v>0.92399999999999993</v>
      </c>
    </row>
    <row r="246" spans="1:9" x14ac:dyDescent="0.25">
      <c r="B246" s="6" t="s">
        <v>21</v>
      </c>
      <c r="C246" s="6" t="s">
        <v>22</v>
      </c>
      <c r="D246" s="6" t="s">
        <v>334</v>
      </c>
      <c r="E246" s="8">
        <v>0.83333333333333337</v>
      </c>
      <c r="F246" s="13">
        <v>1</v>
      </c>
      <c r="G246" s="13">
        <v>1.657</v>
      </c>
      <c r="H246" s="11" t="s">
        <v>0</v>
      </c>
      <c r="I246" s="6">
        <f t="shared" si="3"/>
        <v>0.65700000000000003</v>
      </c>
    </row>
    <row r="247" spans="1:9" x14ac:dyDescent="0.25">
      <c r="B247" s="6" t="s">
        <v>21</v>
      </c>
      <c r="C247" s="6" t="s">
        <v>22</v>
      </c>
      <c r="D247" s="6" t="s">
        <v>333</v>
      </c>
      <c r="E247" s="8">
        <v>0.83333333333333337</v>
      </c>
      <c r="F247" s="13">
        <v>2</v>
      </c>
      <c r="G247" s="13">
        <v>1.8654999999999999</v>
      </c>
      <c r="H247" s="11" t="s">
        <v>0</v>
      </c>
      <c r="I247" s="6">
        <f t="shared" si="3"/>
        <v>1.7309999999999999</v>
      </c>
    </row>
    <row r="248" spans="1:9" x14ac:dyDescent="0.25">
      <c r="B248" s="6" t="s">
        <v>21</v>
      </c>
      <c r="C248" s="6" t="s">
        <v>22</v>
      </c>
      <c r="D248" s="6" t="s">
        <v>332</v>
      </c>
      <c r="E248" s="8">
        <v>0.83333333333333337</v>
      </c>
      <c r="F248" s="13">
        <v>1</v>
      </c>
      <c r="G248" s="13">
        <v>2.13</v>
      </c>
      <c r="H248" s="11" t="s">
        <v>16</v>
      </c>
      <c r="I248">
        <f t="shared" si="3"/>
        <v>-1</v>
      </c>
    </row>
    <row r="249" spans="1:9" x14ac:dyDescent="0.25">
      <c r="B249" s="6" t="s">
        <v>21</v>
      </c>
      <c r="C249" s="6" t="s">
        <v>22</v>
      </c>
      <c r="D249" s="6" t="s">
        <v>331</v>
      </c>
      <c r="E249" s="8">
        <v>0.83333333333333337</v>
      </c>
      <c r="F249" s="13">
        <v>1</v>
      </c>
      <c r="G249" s="13">
        <v>2.4500000000000002</v>
      </c>
      <c r="H249" s="11" t="s">
        <v>16</v>
      </c>
      <c r="I249" s="6">
        <f t="shared" si="3"/>
        <v>-1</v>
      </c>
    </row>
    <row r="250" spans="1:9" x14ac:dyDescent="0.25">
      <c r="B250" s="6" t="s">
        <v>21</v>
      </c>
      <c r="C250" s="6" t="s">
        <v>22</v>
      </c>
      <c r="D250" s="6" t="s">
        <v>330</v>
      </c>
      <c r="E250" s="8">
        <v>0.83333333333333337</v>
      </c>
      <c r="F250" s="13">
        <v>2</v>
      </c>
      <c r="G250" s="13">
        <v>1.9</v>
      </c>
      <c r="H250" s="11" t="s">
        <v>0</v>
      </c>
      <c r="I250" s="6">
        <f t="shared" si="3"/>
        <v>1.7999999999999998</v>
      </c>
    </row>
    <row r="251" spans="1:9" x14ac:dyDescent="0.25">
      <c r="A251" s="7" t="s">
        <v>336</v>
      </c>
      <c r="B251" s="6" t="s">
        <v>21</v>
      </c>
      <c r="C251" s="6" t="s">
        <v>335</v>
      </c>
      <c r="D251" s="6" t="s">
        <v>337</v>
      </c>
      <c r="E251" s="8">
        <v>0.83333333333333337</v>
      </c>
      <c r="F251" s="13">
        <v>13.86</v>
      </c>
      <c r="G251" s="13">
        <v>1.0101</v>
      </c>
      <c r="H251" s="11" t="s">
        <v>0</v>
      </c>
      <c r="I251" s="6">
        <f t="shared" si="3"/>
        <v>0.13998600000000039</v>
      </c>
    </row>
    <row r="252" spans="1:9" x14ac:dyDescent="0.25">
      <c r="B252" s="6" t="s">
        <v>21</v>
      </c>
      <c r="C252" s="6" t="s">
        <v>22</v>
      </c>
      <c r="D252" s="6" t="s">
        <v>338</v>
      </c>
      <c r="E252" s="8">
        <v>0.83333333333333337</v>
      </c>
      <c r="F252" s="13">
        <v>3.0259999999999998</v>
      </c>
      <c r="G252" s="13">
        <v>1.2154</v>
      </c>
      <c r="H252" s="11" t="s">
        <v>0</v>
      </c>
      <c r="I252" s="6">
        <f t="shared" si="3"/>
        <v>0.65180039999999995</v>
      </c>
    </row>
    <row r="253" spans="1:9" x14ac:dyDescent="0.25">
      <c r="B253" s="6" t="s">
        <v>21</v>
      </c>
      <c r="C253" s="6" t="s">
        <v>93</v>
      </c>
      <c r="D253" s="6" t="s">
        <v>339</v>
      </c>
      <c r="E253" s="8">
        <v>0.83333333333333337</v>
      </c>
      <c r="F253" s="13">
        <v>0.42399999999999999</v>
      </c>
      <c r="G253" s="13">
        <v>2.95</v>
      </c>
      <c r="H253" s="11" t="s">
        <v>16</v>
      </c>
      <c r="I253" s="6">
        <f t="shared" si="3"/>
        <v>-0.42399999999999999</v>
      </c>
    </row>
    <row r="254" spans="1:9" x14ac:dyDescent="0.25">
      <c r="B254" s="6" t="s">
        <v>21</v>
      </c>
      <c r="C254" s="6" t="s">
        <v>22</v>
      </c>
      <c r="D254" s="6" t="s">
        <v>327</v>
      </c>
      <c r="E254" s="8">
        <v>0.83333333333333337</v>
      </c>
      <c r="F254" s="13">
        <v>2</v>
      </c>
      <c r="G254" s="13">
        <v>1.5609999999999999</v>
      </c>
      <c r="H254" s="11" t="s">
        <v>0</v>
      </c>
      <c r="I254" s="6">
        <f t="shared" si="3"/>
        <v>1.1219999999999999</v>
      </c>
    </row>
    <row r="255" spans="1:9" x14ac:dyDescent="0.25">
      <c r="B255" s="6" t="s">
        <v>21</v>
      </c>
      <c r="C255" s="6" t="s">
        <v>22</v>
      </c>
      <c r="D255" s="6" t="s">
        <v>328</v>
      </c>
      <c r="E255" s="8">
        <v>0.83333333333333337</v>
      </c>
      <c r="F255" s="13">
        <v>1</v>
      </c>
      <c r="G255" s="13">
        <v>1.869</v>
      </c>
      <c r="H255" s="11" t="s">
        <v>0</v>
      </c>
      <c r="I255" s="6">
        <f t="shared" si="3"/>
        <v>0.86899999999999999</v>
      </c>
    </row>
    <row r="256" spans="1:9" x14ac:dyDescent="0.25">
      <c r="B256" s="6" t="s">
        <v>21</v>
      </c>
      <c r="C256" s="6" t="s">
        <v>22</v>
      </c>
      <c r="D256" s="6" t="s">
        <v>329</v>
      </c>
      <c r="E256" s="8">
        <v>0.83333333333333337</v>
      </c>
      <c r="F256" s="13">
        <v>1</v>
      </c>
      <c r="G256" s="13">
        <v>1.99</v>
      </c>
      <c r="H256" s="11" t="s">
        <v>0</v>
      </c>
      <c r="I256" s="6">
        <f t="shared" si="3"/>
        <v>0.99</v>
      </c>
    </row>
    <row r="257" spans="1:14" x14ac:dyDescent="0.25">
      <c r="B257" s="6" t="s">
        <v>21</v>
      </c>
      <c r="C257" s="6" t="s">
        <v>157</v>
      </c>
      <c r="D257" s="6" t="s">
        <v>333</v>
      </c>
      <c r="E257" s="8">
        <v>0.83333333333333337</v>
      </c>
      <c r="F257" s="13">
        <v>0.4</v>
      </c>
      <c r="G257" s="13">
        <v>2.2000000000000002</v>
      </c>
      <c r="H257" s="11" t="s">
        <v>0</v>
      </c>
      <c r="I257" s="6">
        <f t="shared" si="3"/>
        <v>0.48000000000000009</v>
      </c>
    </row>
    <row r="258" spans="1:14" x14ac:dyDescent="0.25">
      <c r="B258" s="6" t="s">
        <v>21</v>
      </c>
      <c r="C258" s="6" t="s">
        <v>157</v>
      </c>
      <c r="D258" s="6" t="s">
        <v>340</v>
      </c>
      <c r="E258" s="8">
        <v>0.83333333333333337</v>
      </c>
      <c r="F258" s="13">
        <v>0.66600000000000004</v>
      </c>
      <c r="G258" s="13">
        <v>1.75</v>
      </c>
      <c r="H258" s="11" t="s">
        <v>0</v>
      </c>
      <c r="I258" s="6">
        <f t="shared" si="3"/>
        <v>0.49949999999999994</v>
      </c>
    </row>
    <row r="259" spans="1:14" x14ac:dyDescent="0.25">
      <c r="A259" s="7" t="s">
        <v>125</v>
      </c>
      <c r="B259" s="6" t="s">
        <v>21</v>
      </c>
      <c r="C259" s="6" t="s">
        <v>179</v>
      </c>
      <c r="D259" s="6" t="s">
        <v>341</v>
      </c>
      <c r="E259" s="8">
        <v>0.91666666666666663</v>
      </c>
      <c r="F259" s="13">
        <v>2</v>
      </c>
      <c r="G259" s="13">
        <v>2.95</v>
      </c>
      <c r="H259" s="11" t="s">
        <v>0</v>
      </c>
      <c r="I259" s="6">
        <f t="shared" si="3"/>
        <v>3.9000000000000004</v>
      </c>
    </row>
    <row r="260" spans="1:14" x14ac:dyDescent="0.25">
      <c r="A260" s="7">
        <v>43528</v>
      </c>
      <c r="B260" s="6" t="s">
        <v>34</v>
      </c>
      <c r="C260" s="6" t="s">
        <v>179</v>
      </c>
      <c r="D260" s="6" t="s">
        <v>348</v>
      </c>
      <c r="E260" s="8" t="s">
        <v>349</v>
      </c>
      <c r="F260" s="13">
        <v>3</v>
      </c>
      <c r="G260" s="13">
        <v>1.7</v>
      </c>
      <c r="H260" s="11" t="s">
        <v>0</v>
      </c>
      <c r="I260" s="6">
        <f t="shared" si="3"/>
        <v>2.0999999999999996</v>
      </c>
      <c r="K260" s="11" t="s">
        <v>311</v>
      </c>
      <c r="L260" s="6" t="s">
        <v>636</v>
      </c>
      <c r="M260" s="6" t="s">
        <v>1</v>
      </c>
      <c r="N260" s="52">
        <f>SUM(I260:I271)*5</f>
        <v>-10.330800000000004</v>
      </c>
    </row>
    <row r="261" spans="1:14" x14ac:dyDescent="0.25">
      <c r="B261" s="6" t="s">
        <v>56</v>
      </c>
      <c r="C261" s="6" t="s">
        <v>179</v>
      </c>
      <c r="D261" s="6" t="s">
        <v>350</v>
      </c>
      <c r="E261" s="8">
        <v>0.79166666666666663</v>
      </c>
      <c r="F261" s="13">
        <v>0.9</v>
      </c>
      <c r="G261" s="13">
        <v>2.5499999999999998</v>
      </c>
      <c r="H261" s="11" t="s">
        <v>16</v>
      </c>
      <c r="I261" s="6">
        <f t="shared" si="3"/>
        <v>-0.9</v>
      </c>
      <c r="K261" s="11" t="s">
        <v>346</v>
      </c>
    </row>
    <row r="262" spans="1:14" x14ac:dyDescent="0.25">
      <c r="A262" s="7" t="s">
        <v>353</v>
      </c>
      <c r="B262" s="6" t="s">
        <v>56</v>
      </c>
      <c r="C262" s="6" t="s">
        <v>179</v>
      </c>
      <c r="D262" s="6" t="s">
        <v>351</v>
      </c>
      <c r="E262" s="8" t="s">
        <v>352</v>
      </c>
      <c r="F262" s="13">
        <v>2</v>
      </c>
      <c r="G262" s="13">
        <v>5.25</v>
      </c>
      <c r="H262" s="11" t="s">
        <v>16</v>
      </c>
    </row>
    <row r="263" spans="1:14" x14ac:dyDescent="0.25">
      <c r="B263" s="6" t="s">
        <v>34</v>
      </c>
      <c r="C263" s="6" t="s">
        <v>179</v>
      </c>
      <c r="D263" s="6" t="s">
        <v>295</v>
      </c>
      <c r="E263" s="8">
        <v>0.77083333333333337</v>
      </c>
      <c r="F263" s="13">
        <v>0.752</v>
      </c>
      <c r="G263" s="13">
        <v>1.67</v>
      </c>
      <c r="H263" s="11" t="s">
        <v>0</v>
      </c>
      <c r="I263" s="6">
        <f t="shared" si="3"/>
        <v>0.50383999999999984</v>
      </c>
    </row>
    <row r="264" spans="1:14" x14ac:dyDescent="0.25">
      <c r="A264" s="7">
        <v>43529</v>
      </c>
      <c r="B264" s="6" t="s">
        <v>56</v>
      </c>
      <c r="C264" s="6" t="s">
        <v>74</v>
      </c>
      <c r="D264" s="6" t="s">
        <v>358</v>
      </c>
      <c r="E264" s="8">
        <v>0.91666666666666663</v>
      </c>
      <c r="F264" s="13">
        <v>2.2000000000000002</v>
      </c>
      <c r="G264" s="13">
        <v>2.0099999999999998</v>
      </c>
      <c r="H264" s="11" t="s">
        <v>16</v>
      </c>
      <c r="I264" s="6">
        <f t="shared" si="3"/>
        <v>-2.2000000000000002</v>
      </c>
    </row>
    <row r="265" spans="1:14" x14ac:dyDescent="0.25">
      <c r="B265" s="6" t="s">
        <v>56</v>
      </c>
      <c r="C265" s="6" t="s">
        <v>179</v>
      </c>
      <c r="D265" s="6" t="s">
        <v>359</v>
      </c>
      <c r="E265" s="8">
        <v>0.90625</v>
      </c>
      <c r="F265" s="13">
        <v>1</v>
      </c>
      <c r="G265" s="13">
        <v>2.0299999999999998</v>
      </c>
      <c r="H265" s="11" t="s">
        <v>0</v>
      </c>
      <c r="I265" s="6">
        <f t="shared" si="3"/>
        <v>1.0299999999999998</v>
      </c>
    </row>
    <row r="266" spans="1:14" x14ac:dyDescent="0.25">
      <c r="B266" s="6" t="s">
        <v>34</v>
      </c>
      <c r="C266" s="6" t="s">
        <v>360</v>
      </c>
      <c r="D266" s="6" t="s">
        <v>361</v>
      </c>
      <c r="E266" s="8">
        <v>0.77083333333333337</v>
      </c>
      <c r="F266" s="13">
        <v>2</v>
      </c>
      <c r="G266" s="13">
        <v>2.35</v>
      </c>
      <c r="H266" s="11" t="s">
        <v>16</v>
      </c>
      <c r="I266" s="6">
        <f t="shared" si="3"/>
        <v>-2</v>
      </c>
    </row>
    <row r="267" spans="1:14" x14ac:dyDescent="0.25">
      <c r="B267" s="6" t="s">
        <v>34</v>
      </c>
      <c r="C267" s="6" t="s">
        <v>360</v>
      </c>
      <c r="D267" s="6" t="s">
        <v>362</v>
      </c>
      <c r="E267" s="8">
        <v>0.77083333333333337</v>
      </c>
      <c r="F267" s="13">
        <v>1</v>
      </c>
      <c r="G267" s="13">
        <v>2.06</v>
      </c>
      <c r="H267" s="11" t="s">
        <v>0</v>
      </c>
      <c r="I267" s="6">
        <f t="shared" si="3"/>
        <v>1.06</v>
      </c>
    </row>
    <row r="268" spans="1:14" x14ac:dyDescent="0.25">
      <c r="B268" s="6" t="s">
        <v>56</v>
      </c>
      <c r="C268" s="6" t="s">
        <v>179</v>
      </c>
      <c r="D268" s="6" t="s">
        <v>363</v>
      </c>
      <c r="E268" s="8">
        <v>0.90625</v>
      </c>
      <c r="F268" s="13">
        <v>2</v>
      </c>
      <c r="G268" s="13">
        <v>1.6</v>
      </c>
      <c r="H268" s="11" t="s">
        <v>16</v>
      </c>
      <c r="I268" s="6">
        <f t="shared" si="3"/>
        <v>-2</v>
      </c>
    </row>
    <row r="269" spans="1:14" x14ac:dyDescent="0.25">
      <c r="B269" s="6" t="s">
        <v>56</v>
      </c>
      <c r="C269" s="6" t="s">
        <v>179</v>
      </c>
      <c r="D269" s="6" t="s">
        <v>364</v>
      </c>
      <c r="E269" s="8">
        <v>0.90625</v>
      </c>
      <c r="F269" s="13">
        <v>1</v>
      </c>
      <c r="G269" s="13">
        <v>1.7</v>
      </c>
      <c r="H269" s="11" t="s">
        <v>16</v>
      </c>
      <c r="I269" s="6">
        <f t="shared" si="3"/>
        <v>-1</v>
      </c>
    </row>
    <row r="270" spans="1:14" x14ac:dyDescent="0.25">
      <c r="B270" s="6" t="s">
        <v>56</v>
      </c>
      <c r="C270" s="6" t="s">
        <v>74</v>
      </c>
      <c r="D270" s="6" t="s">
        <v>365</v>
      </c>
      <c r="E270" s="8">
        <v>0.91666666666666663</v>
      </c>
      <c r="F270" s="13">
        <v>1</v>
      </c>
      <c r="G270" s="13">
        <v>1.9359999999999999</v>
      </c>
      <c r="H270" s="11" t="s">
        <v>16</v>
      </c>
      <c r="I270" s="6">
        <f t="shared" si="3"/>
        <v>-1</v>
      </c>
    </row>
    <row r="271" spans="1:14" x14ac:dyDescent="0.25">
      <c r="A271" s="7">
        <v>43530</v>
      </c>
      <c r="B271" s="6" t="s">
        <v>56</v>
      </c>
      <c r="C271" s="6" t="s">
        <v>179</v>
      </c>
      <c r="D271" s="6" t="s">
        <v>366</v>
      </c>
      <c r="E271" s="8">
        <v>0.10416666666666667</v>
      </c>
      <c r="F271" s="13">
        <v>3</v>
      </c>
      <c r="G271" s="13">
        <v>1.78</v>
      </c>
      <c r="H271" s="11" t="s">
        <v>0</v>
      </c>
      <c r="I271" s="6">
        <f t="shared" si="3"/>
        <v>2.34</v>
      </c>
    </row>
    <row r="272" spans="1:14" x14ac:dyDescent="0.25">
      <c r="A272" s="7">
        <v>43537</v>
      </c>
      <c r="B272" s="6" t="s">
        <v>56</v>
      </c>
      <c r="C272" s="6" t="s">
        <v>232</v>
      </c>
      <c r="D272" s="6" t="s">
        <v>368</v>
      </c>
      <c r="E272" s="8">
        <v>0.91666666666666663</v>
      </c>
      <c r="F272" s="13">
        <v>0.4</v>
      </c>
      <c r="G272" s="13">
        <v>5.5</v>
      </c>
      <c r="H272" s="11" t="s">
        <v>16</v>
      </c>
      <c r="I272" s="6">
        <f t="shared" si="3"/>
        <v>-0.4</v>
      </c>
      <c r="K272" s="11" t="s">
        <v>367</v>
      </c>
      <c r="L272" s="6" t="s">
        <v>637</v>
      </c>
      <c r="M272" s="6" t="s">
        <v>1</v>
      </c>
      <c r="N272" s="52">
        <v>-2</v>
      </c>
    </row>
    <row r="273" spans="1:14" x14ac:dyDescent="0.25">
      <c r="A273" s="7">
        <v>43542</v>
      </c>
      <c r="B273" s="6" t="s">
        <v>34</v>
      </c>
      <c r="C273" s="6" t="s">
        <v>24</v>
      </c>
      <c r="D273" s="6" t="s">
        <v>370</v>
      </c>
      <c r="E273" s="8">
        <v>0.77083333333333337</v>
      </c>
      <c r="F273" s="13">
        <v>1</v>
      </c>
      <c r="G273" s="13">
        <v>2.27</v>
      </c>
      <c r="H273" s="11" t="s">
        <v>16</v>
      </c>
      <c r="I273" s="6">
        <f t="shared" si="3"/>
        <v>-1</v>
      </c>
    </row>
    <row r="274" spans="1:14" x14ac:dyDescent="0.25">
      <c r="B274" s="6" t="s">
        <v>34</v>
      </c>
      <c r="C274" s="6" t="s">
        <v>179</v>
      </c>
      <c r="D274" s="6" t="s">
        <v>371</v>
      </c>
      <c r="E274" s="8">
        <v>0.77083333333333337</v>
      </c>
      <c r="F274" s="13">
        <v>2</v>
      </c>
      <c r="G274" s="13">
        <v>1.79</v>
      </c>
      <c r="H274" s="11" t="s">
        <v>0</v>
      </c>
      <c r="I274" s="6">
        <f t="shared" si="3"/>
        <v>1.58</v>
      </c>
      <c r="K274" s="11" t="s">
        <v>380</v>
      </c>
      <c r="L274" s="6" t="s">
        <v>638</v>
      </c>
      <c r="M274" s="6" t="s">
        <v>1</v>
      </c>
      <c r="N274" s="52">
        <f>SUM(I274:I285)*5</f>
        <v>35.805000000000007</v>
      </c>
    </row>
    <row r="275" spans="1:14" x14ac:dyDescent="0.25">
      <c r="B275" s="6" t="s">
        <v>34</v>
      </c>
      <c r="C275" s="6" t="s">
        <v>179</v>
      </c>
      <c r="D275" s="6" t="s">
        <v>372</v>
      </c>
      <c r="E275" s="8">
        <v>0.77083333333333337</v>
      </c>
      <c r="F275" s="13">
        <v>2</v>
      </c>
      <c r="G275" s="13">
        <v>1.61</v>
      </c>
      <c r="H275" s="11" t="s">
        <v>16</v>
      </c>
      <c r="I275" s="6">
        <f t="shared" si="3"/>
        <v>-2</v>
      </c>
    </row>
    <row r="276" spans="1:14" x14ac:dyDescent="0.25">
      <c r="B276" s="6" t="s">
        <v>56</v>
      </c>
      <c r="C276" s="6" t="s">
        <v>232</v>
      </c>
      <c r="D276" s="6" t="s">
        <v>373</v>
      </c>
      <c r="E276" s="8">
        <v>0.58333333333333337</v>
      </c>
      <c r="F276" s="13">
        <v>0.22</v>
      </c>
      <c r="G276" s="13">
        <v>2</v>
      </c>
      <c r="H276" s="11" t="s">
        <v>0</v>
      </c>
      <c r="I276" s="6">
        <f t="shared" si="3"/>
        <v>0.22</v>
      </c>
    </row>
    <row r="277" spans="1:14" x14ac:dyDescent="0.25">
      <c r="A277" s="7">
        <v>43545</v>
      </c>
      <c r="B277" s="6" t="s">
        <v>34</v>
      </c>
      <c r="C277" s="6" t="s">
        <v>24</v>
      </c>
      <c r="D277" s="6" t="s">
        <v>374</v>
      </c>
      <c r="E277" s="8">
        <v>0.77083333333333337</v>
      </c>
      <c r="F277" s="13">
        <v>1</v>
      </c>
      <c r="G277" s="13">
        <v>3.5</v>
      </c>
      <c r="H277" s="11" t="s">
        <v>0</v>
      </c>
      <c r="I277" s="6">
        <f t="shared" si="3"/>
        <v>2.5</v>
      </c>
      <c r="K277" s="11" t="s">
        <v>125</v>
      </c>
    </row>
    <row r="278" spans="1:14" x14ac:dyDescent="0.25">
      <c r="A278" s="7">
        <v>43546</v>
      </c>
      <c r="B278" s="6" t="s">
        <v>34</v>
      </c>
      <c r="C278" s="6" t="s">
        <v>24</v>
      </c>
      <c r="D278" s="6" t="s">
        <v>385</v>
      </c>
      <c r="E278" s="8">
        <v>0.77083333333333337</v>
      </c>
      <c r="F278" s="13">
        <v>2</v>
      </c>
      <c r="G278" s="13">
        <v>1.75</v>
      </c>
      <c r="H278" s="11" t="s">
        <v>0</v>
      </c>
      <c r="I278" s="6">
        <f t="shared" si="3"/>
        <v>1.5</v>
      </c>
    </row>
    <row r="279" spans="1:14" x14ac:dyDescent="0.25">
      <c r="B279" s="6" t="s">
        <v>34</v>
      </c>
      <c r="C279" s="6" t="s">
        <v>24</v>
      </c>
      <c r="D279" s="6" t="s">
        <v>386</v>
      </c>
      <c r="E279" s="8">
        <v>0.77083333333333337</v>
      </c>
      <c r="F279" s="13">
        <v>2</v>
      </c>
      <c r="G279" s="13">
        <v>1.8</v>
      </c>
      <c r="H279" s="11" t="s">
        <v>0</v>
      </c>
      <c r="I279" s="6">
        <f t="shared" si="3"/>
        <v>1.6</v>
      </c>
    </row>
    <row r="280" spans="1:14" x14ac:dyDescent="0.25">
      <c r="B280" s="6" t="s">
        <v>34</v>
      </c>
      <c r="C280" s="6" t="s">
        <v>24</v>
      </c>
      <c r="D280" s="6" t="s">
        <v>387</v>
      </c>
      <c r="E280" s="8" t="s">
        <v>388</v>
      </c>
      <c r="F280" s="13">
        <v>3</v>
      </c>
      <c r="G280" s="13">
        <v>1.96</v>
      </c>
      <c r="H280" s="11" t="s">
        <v>16</v>
      </c>
      <c r="I280" s="6">
        <f t="shared" si="3"/>
        <v>-3</v>
      </c>
    </row>
    <row r="281" spans="1:14" x14ac:dyDescent="0.25">
      <c r="B281" s="6" t="s">
        <v>34</v>
      </c>
      <c r="C281" s="6" t="s">
        <v>22</v>
      </c>
      <c r="D281" s="6" t="s">
        <v>389</v>
      </c>
      <c r="E281" s="8">
        <v>0.77083333333333337</v>
      </c>
      <c r="F281" s="13">
        <v>3</v>
      </c>
      <c r="G281" s="13">
        <v>1.5740000000000001</v>
      </c>
      <c r="H281" s="11" t="s">
        <v>16</v>
      </c>
      <c r="I281" s="6">
        <f t="shared" si="3"/>
        <v>-3</v>
      </c>
    </row>
    <row r="282" spans="1:14" x14ac:dyDescent="0.25">
      <c r="B282" s="6" t="s">
        <v>34</v>
      </c>
      <c r="C282" s="6" t="s">
        <v>22</v>
      </c>
      <c r="D282" s="6" t="s">
        <v>390</v>
      </c>
      <c r="E282" s="8">
        <v>0.77083333333333337</v>
      </c>
      <c r="F282" s="13">
        <v>3</v>
      </c>
      <c r="G282" s="13">
        <v>1.8620000000000001</v>
      </c>
      <c r="H282" s="11" t="s">
        <v>0</v>
      </c>
      <c r="I282" s="6">
        <f t="shared" si="3"/>
        <v>2.5860000000000003</v>
      </c>
    </row>
    <row r="283" spans="1:14" x14ac:dyDescent="0.25">
      <c r="B283" s="6" t="s">
        <v>34</v>
      </c>
      <c r="C283" s="6" t="s">
        <v>22</v>
      </c>
      <c r="D283" s="6" t="s">
        <v>391</v>
      </c>
      <c r="E283" s="8">
        <v>0.77083333333333337</v>
      </c>
      <c r="F283" s="13">
        <v>2</v>
      </c>
      <c r="G283" s="13">
        <v>2.31</v>
      </c>
      <c r="H283" s="11" t="s">
        <v>20</v>
      </c>
    </row>
    <row r="284" spans="1:14" x14ac:dyDescent="0.25">
      <c r="B284" s="6" t="s">
        <v>34</v>
      </c>
      <c r="C284" s="6" t="s">
        <v>232</v>
      </c>
      <c r="D284" s="6" t="s">
        <v>392</v>
      </c>
      <c r="E284" s="8">
        <v>0.77083333333333337</v>
      </c>
      <c r="F284" s="13">
        <v>1.42</v>
      </c>
      <c r="G284" s="13">
        <v>2.25</v>
      </c>
      <c r="H284" s="11" t="s">
        <v>0</v>
      </c>
      <c r="I284" s="6">
        <f t="shared" si="3"/>
        <v>1.7749999999999999</v>
      </c>
    </row>
    <row r="285" spans="1:14" x14ac:dyDescent="0.25">
      <c r="B285" s="6" t="s">
        <v>34</v>
      </c>
      <c r="C285" s="6" t="s">
        <v>157</v>
      </c>
      <c r="D285" s="6" t="s">
        <v>393</v>
      </c>
      <c r="E285" s="8">
        <v>0.77083333333333337</v>
      </c>
      <c r="F285" s="13">
        <v>2</v>
      </c>
      <c r="G285" s="13">
        <v>2.7</v>
      </c>
      <c r="H285" s="11" t="s">
        <v>0</v>
      </c>
      <c r="I285" s="6">
        <f t="shared" si="3"/>
        <v>3.4000000000000004</v>
      </c>
      <c r="L285" s="6" t="s">
        <v>639</v>
      </c>
      <c r="M285" s="6" t="s">
        <v>1</v>
      </c>
      <c r="N285" s="52">
        <f>SUM(I285:I347)*5</f>
        <v>-108.43590000000005</v>
      </c>
    </row>
    <row r="286" spans="1:14" x14ac:dyDescent="0.25">
      <c r="A286" s="7">
        <v>43549</v>
      </c>
      <c r="B286" s="6" t="s">
        <v>34</v>
      </c>
      <c r="C286" s="6" t="s">
        <v>157</v>
      </c>
      <c r="D286" s="6" t="s">
        <v>395</v>
      </c>
      <c r="E286" s="8">
        <v>0.77083333333333337</v>
      </c>
      <c r="F286" s="13">
        <v>2</v>
      </c>
      <c r="G286" s="13">
        <v>1.76</v>
      </c>
      <c r="H286" s="11" t="s">
        <v>16</v>
      </c>
      <c r="I286" s="6">
        <f t="shared" si="3"/>
        <v>-2</v>
      </c>
    </row>
    <row r="287" spans="1:14" x14ac:dyDescent="0.25">
      <c r="B287" s="6" t="s">
        <v>34</v>
      </c>
      <c r="C287" s="6" t="s">
        <v>179</v>
      </c>
      <c r="D287" s="6" t="s">
        <v>396</v>
      </c>
      <c r="E287" s="8">
        <v>0.77083333333333337</v>
      </c>
      <c r="F287" s="13">
        <v>1</v>
      </c>
      <c r="G287" s="13">
        <v>2.35</v>
      </c>
      <c r="H287" s="11" t="s">
        <v>20</v>
      </c>
      <c r="K287" s="11" t="s">
        <v>125</v>
      </c>
    </row>
    <row r="288" spans="1:14" x14ac:dyDescent="0.25">
      <c r="B288" s="6" t="s">
        <v>56</v>
      </c>
      <c r="C288" s="6" t="s">
        <v>24</v>
      </c>
      <c r="D288" s="6" t="s">
        <v>397</v>
      </c>
      <c r="E288" s="8">
        <v>0.79166666666666663</v>
      </c>
      <c r="F288" s="13">
        <v>2</v>
      </c>
      <c r="G288" s="13">
        <v>2</v>
      </c>
      <c r="H288" s="11" t="s">
        <v>0</v>
      </c>
      <c r="I288" s="6">
        <f t="shared" ref="I288:I350" si="4">IF(H288="W",F288*G288-F288,(IF(H288="L",-F288)))</f>
        <v>2</v>
      </c>
    </row>
    <row r="289" spans="1:11" x14ac:dyDescent="0.25">
      <c r="A289" s="7" t="s">
        <v>400</v>
      </c>
      <c r="B289" s="6" t="s">
        <v>56</v>
      </c>
      <c r="C289" s="6" t="s">
        <v>24</v>
      </c>
      <c r="D289" s="6" t="s">
        <v>398</v>
      </c>
      <c r="E289" s="8">
        <v>0.90625</v>
      </c>
      <c r="F289" s="13">
        <v>4</v>
      </c>
      <c r="G289" s="13">
        <v>1.58</v>
      </c>
      <c r="H289" s="11" t="s">
        <v>16</v>
      </c>
      <c r="I289" s="6">
        <f t="shared" si="4"/>
        <v>-4</v>
      </c>
    </row>
    <row r="290" spans="1:11" x14ac:dyDescent="0.25">
      <c r="A290" s="7" t="s">
        <v>399</v>
      </c>
      <c r="B290" s="6" t="s">
        <v>56</v>
      </c>
      <c r="C290" s="6" t="s">
        <v>24</v>
      </c>
      <c r="D290" s="6" t="s">
        <v>401</v>
      </c>
      <c r="E290" s="8">
        <v>0.90625</v>
      </c>
      <c r="F290" s="13">
        <v>1</v>
      </c>
      <c r="G290" s="13">
        <v>2.1</v>
      </c>
      <c r="H290" s="11" t="s">
        <v>0</v>
      </c>
      <c r="I290" s="6">
        <f t="shared" si="4"/>
        <v>1.1000000000000001</v>
      </c>
    </row>
    <row r="291" spans="1:11" x14ac:dyDescent="0.25">
      <c r="B291" s="6" t="s">
        <v>34</v>
      </c>
      <c r="C291" s="6" t="s">
        <v>24</v>
      </c>
      <c r="D291" s="6" t="s">
        <v>403</v>
      </c>
      <c r="E291" s="8">
        <v>0.77083333333333337</v>
      </c>
      <c r="F291" s="13">
        <v>1</v>
      </c>
      <c r="G291" s="13">
        <v>2.46</v>
      </c>
      <c r="H291" s="11" t="s">
        <v>0</v>
      </c>
      <c r="I291" s="6">
        <f t="shared" si="4"/>
        <v>1.46</v>
      </c>
    </row>
    <row r="292" spans="1:11" x14ac:dyDescent="0.25">
      <c r="B292" s="6" t="s">
        <v>34</v>
      </c>
      <c r="C292" s="6" t="s">
        <v>232</v>
      </c>
      <c r="D292" s="6" t="s">
        <v>402</v>
      </c>
      <c r="E292" s="8">
        <v>0.77083333333333337</v>
      </c>
      <c r="F292" s="13">
        <v>0.34</v>
      </c>
      <c r="G292" s="13">
        <v>4.8175999999999997</v>
      </c>
      <c r="H292" s="11" t="s">
        <v>16</v>
      </c>
      <c r="I292" s="6">
        <f t="shared" si="4"/>
        <v>-0.34</v>
      </c>
    </row>
    <row r="293" spans="1:11" x14ac:dyDescent="0.25">
      <c r="A293" s="7">
        <v>43550</v>
      </c>
      <c r="B293" s="6" t="s">
        <v>406</v>
      </c>
      <c r="C293" s="6" t="s">
        <v>24</v>
      </c>
      <c r="D293" s="6" t="s">
        <v>407</v>
      </c>
      <c r="E293" s="8">
        <v>0.90625</v>
      </c>
      <c r="F293" s="13">
        <v>2.1</v>
      </c>
      <c r="G293" s="13">
        <v>2.1800000000000002</v>
      </c>
      <c r="H293" s="11" t="s">
        <v>0</v>
      </c>
      <c r="I293" s="6">
        <f t="shared" si="4"/>
        <v>2.4780000000000002</v>
      </c>
      <c r="K293" s="11" t="s">
        <v>399</v>
      </c>
    </row>
    <row r="294" spans="1:11" x14ac:dyDescent="0.25">
      <c r="B294" s="6" t="s">
        <v>36</v>
      </c>
      <c r="C294" s="6" t="s">
        <v>179</v>
      </c>
      <c r="D294" s="6" t="s">
        <v>408</v>
      </c>
      <c r="E294" s="8">
        <v>0.75347222222222221</v>
      </c>
      <c r="F294" s="13">
        <v>0.1</v>
      </c>
      <c r="G294" s="13">
        <v>1.95</v>
      </c>
      <c r="H294" s="11" t="s">
        <v>16</v>
      </c>
      <c r="I294" s="6">
        <f t="shared" si="4"/>
        <v>-0.1</v>
      </c>
      <c r="K294" s="11" t="s">
        <v>409</v>
      </c>
    </row>
    <row r="295" spans="1:11" x14ac:dyDescent="0.25">
      <c r="B295" s="6" t="s">
        <v>36</v>
      </c>
      <c r="C295" s="6" t="s">
        <v>179</v>
      </c>
      <c r="D295" s="6" t="s">
        <v>410</v>
      </c>
      <c r="E295" s="8">
        <v>0.75347222222222221</v>
      </c>
      <c r="F295" s="13">
        <v>2</v>
      </c>
      <c r="G295" s="13">
        <v>1.85</v>
      </c>
      <c r="H295" s="11" t="s">
        <v>0</v>
      </c>
      <c r="I295" s="6">
        <f t="shared" si="4"/>
        <v>1.7000000000000002</v>
      </c>
    </row>
    <row r="296" spans="1:11" x14ac:dyDescent="0.25">
      <c r="B296" s="6" t="s">
        <v>56</v>
      </c>
      <c r="C296" s="6" t="s">
        <v>24</v>
      </c>
      <c r="D296" s="6" t="s">
        <v>411</v>
      </c>
      <c r="E296" s="8">
        <v>0.79166666666666663</v>
      </c>
      <c r="F296" s="13">
        <v>1</v>
      </c>
      <c r="G296" s="13">
        <v>2.42</v>
      </c>
      <c r="H296" s="11" t="s">
        <v>0</v>
      </c>
      <c r="I296" s="6">
        <f t="shared" si="4"/>
        <v>1.42</v>
      </c>
    </row>
    <row r="297" spans="1:11" x14ac:dyDescent="0.25">
      <c r="B297" s="6" t="s">
        <v>56</v>
      </c>
      <c r="C297" s="6" t="s">
        <v>22</v>
      </c>
      <c r="D297" s="6" t="s">
        <v>412</v>
      </c>
      <c r="E297" s="8">
        <v>0.79166666666666663</v>
      </c>
      <c r="F297" s="13">
        <v>2</v>
      </c>
      <c r="G297" s="13">
        <v>1.657</v>
      </c>
      <c r="H297" s="11" t="s">
        <v>0</v>
      </c>
      <c r="I297" s="6">
        <f t="shared" si="4"/>
        <v>1.3140000000000001</v>
      </c>
    </row>
    <row r="298" spans="1:11" x14ac:dyDescent="0.25">
      <c r="B298" s="6" t="s">
        <v>56</v>
      </c>
      <c r="C298" s="6" t="s">
        <v>22</v>
      </c>
      <c r="D298" s="6" t="s">
        <v>413</v>
      </c>
      <c r="E298" s="8">
        <v>0.79166666666666663</v>
      </c>
      <c r="F298" s="13">
        <v>1</v>
      </c>
      <c r="G298" s="13">
        <v>2.29</v>
      </c>
      <c r="H298" s="11" t="s">
        <v>16</v>
      </c>
      <c r="I298" s="6">
        <f t="shared" si="4"/>
        <v>-1</v>
      </c>
    </row>
    <row r="299" spans="1:11" x14ac:dyDescent="0.25">
      <c r="B299" s="6" t="s">
        <v>56</v>
      </c>
      <c r="C299" s="6" t="s">
        <v>24</v>
      </c>
      <c r="D299" s="6" t="s">
        <v>414</v>
      </c>
      <c r="E299" s="8">
        <v>0.90625</v>
      </c>
      <c r="F299" s="13">
        <v>0.8</v>
      </c>
      <c r="G299" s="13">
        <v>3.18</v>
      </c>
      <c r="H299" s="11" t="s">
        <v>16</v>
      </c>
      <c r="I299" s="6">
        <f t="shared" si="4"/>
        <v>-0.8</v>
      </c>
    </row>
    <row r="300" spans="1:11" x14ac:dyDescent="0.25">
      <c r="B300" s="6" t="s">
        <v>56</v>
      </c>
      <c r="C300" s="6" t="s">
        <v>24</v>
      </c>
      <c r="D300" s="6" t="s">
        <v>415</v>
      </c>
      <c r="E300" s="8">
        <v>0.90625</v>
      </c>
      <c r="F300" s="13">
        <v>2</v>
      </c>
      <c r="G300" s="13">
        <v>2.04</v>
      </c>
      <c r="H300" s="11" t="s">
        <v>0</v>
      </c>
      <c r="I300" s="6">
        <f t="shared" si="4"/>
        <v>2.08</v>
      </c>
    </row>
    <row r="301" spans="1:11" x14ac:dyDescent="0.25">
      <c r="A301" s="7" t="s">
        <v>416</v>
      </c>
      <c r="B301" s="6" t="s">
        <v>56</v>
      </c>
      <c r="C301" s="6" t="s">
        <v>24</v>
      </c>
      <c r="D301" s="6" t="s">
        <v>417</v>
      </c>
      <c r="E301" s="8">
        <v>0.90625</v>
      </c>
      <c r="F301" s="13">
        <v>1</v>
      </c>
      <c r="G301" s="13">
        <v>3.2</v>
      </c>
      <c r="H301" s="11" t="s">
        <v>16</v>
      </c>
      <c r="I301" s="6">
        <f t="shared" si="4"/>
        <v>-1</v>
      </c>
    </row>
    <row r="302" spans="1:11" x14ac:dyDescent="0.25">
      <c r="B302" s="6" t="s">
        <v>56</v>
      </c>
      <c r="C302" s="6" t="s">
        <v>24</v>
      </c>
      <c r="D302" s="6" t="s">
        <v>418</v>
      </c>
      <c r="E302" s="8">
        <v>0.79166666666666663</v>
      </c>
      <c r="F302" s="13">
        <v>0.4</v>
      </c>
      <c r="G302" s="13">
        <v>5.75</v>
      </c>
      <c r="H302" s="11" t="s">
        <v>16</v>
      </c>
      <c r="I302" s="6">
        <f t="shared" si="4"/>
        <v>-0.4</v>
      </c>
    </row>
    <row r="303" spans="1:11" x14ac:dyDescent="0.25">
      <c r="A303" s="7">
        <v>43551</v>
      </c>
      <c r="B303" s="6" t="s">
        <v>34</v>
      </c>
      <c r="C303" s="6" t="s">
        <v>24</v>
      </c>
      <c r="D303" s="6" t="s">
        <v>419</v>
      </c>
      <c r="E303" s="8">
        <v>0.77083333333333337</v>
      </c>
      <c r="F303" s="13">
        <v>4.5860000000000003</v>
      </c>
      <c r="G303" s="13">
        <v>2</v>
      </c>
      <c r="H303" s="11" t="s">
        <v>16</v>
      </c>
      <c r="I303" s="6">
        <f t="shared" si="4"/>
        <v>-4.5860000000000003</v>
      </c>
      <c r="K303" s="11" t="s">
        <v>423</v>
      </c>
    </row>
    <row r="304" spans="1:11" x14ac:dyDescent="0.25">
      <c r="B304" s="6" t="s">
        <v>34</v>
      </c>
      <c r="C304" s="6" t="s">
        <v>30</v>
      </c>
      <c r="D304" s="6" t="s">
        <v>393</v>
      </c>
      <c r="E304" s="8">
        <v>0.77083333333333337</v>
      </c>
      <c r="F304" s="13">
        <v>2.4</v>
      </c>
      <c r="G304" s="13">
        <v>4.05</v>
      </c>
      <c r="H304" s="11" t="s">
        <v>0</v>
      </c>
      <c r="I304" s="6">
        <f t="shared" si="4"/>
        <v>7.3199999999999985</v>
      </c>
      <c r="K304" s="11" t="s">
        <v>422</v>
      </c>
    </row>
    <row r="305" spans="1:11" x14ac:dyDescent="0.25">
      <c r="B305" s="6" t="s">
        <v>34</v>
      </c>
      <c r="C305" s="6" t="s">
        <v>420</v>
      </c>
      <c r="D305" s="6" t="s">
        <v>421</v>
      </c>
      <c r="E305" s="8">
        <v>0.77083333333333337</v>
      </c>
      <c r="F305" s="13">
        <v>2.5</v>
      </c>
      <c r="G305" s="13">
        <v>3.9</v>
      </c>
      <c r="H305" s="11" t="s">
        <v>16</v>
      </c>
      <c r="I305" s="6">
        <f t="shared" si="4"/>
        <v>-2.5</v>
      </c>
      <c r="K305" s="11" t="s">
        <v>336</v>
      </c>
    </row>
    <row r="306" spans="1:11" x14ac:dyDescent="0.25">
      <c r="B306" s="6" t="s">
        <v>36</v>
      </c>
      <c r="C306" s="6" t="s">
        <v>22</v>
      </c>
      <c r="D306" s="6" t="s">
        <v>424</v>
      </c>
      <c r="E306" s="8">
        <v>0.9375</v>
      </c>
      <c r="F306" s="13">
        <v>2</v>
      </c>
      <c r="G306" s="13">
        <v>1.7090000000000001</v>
      </c>
      <c r="H306" s="11" t="s">
        <v>0</v>
      </c>
      <c r="I306" s="6">
        <f t="shared" si="4"/>
        <v>1.4180000000000001</v>
      </c>
    </row>
    <row r="307" spans="1:11" x14ac:dyDescent="0.25">
      <c r="B307" s="6" t="s">
        <v>36</v>
      </c>
      <c r="C307" s="6" t="s">
        <v>22</v>
      </c>
      <c r="D307" s="6" t="s">
        <v>425</v>
      </c>
      <c r="E307" s="8">
        <v>0.125</v>
      </c>
      <c r="F307" s="13">
        <v>2</v>
      </c>
      <c r="G307" s="13">
        <v>1.925</v>
      </c>
      <c r="H307" s="11" t="s">
        <v>16</v>
      </c>
      <c r="I307" s="6">
        <f t="shared" si="4"/>
        <v>-2</v>
      </c>
    </row>
    <row r="308" spans="1:11" x14ac:dyDescent="0.25">
      <c r="B308" s="6" t="s">
        <v>36</v>
      </c>
      <c r="C308" s="6" t="s">
        <v>22</v>
      </c>
      <c r="D308" s="6" t="s">
        <v>426</v>
      </c>
      <c r="E308" s="8">
        <v>0.125</v>
      </c>
      <c r="F308" s="13">
        <v>10.141999999999999</v>
      </c>
      <c r="G308" s="13">
        <v>2.12</v>
      </c>
      <c r="H308" s="11" t="s">
        <v>16</v>
      </c>
      <c r="I308" s="6">
        <f t="shared" si="4"/>
        <v>-10.141999999999999</v>
      </c>
    </row>
    <row r="309" spans="1:11" x14ac:dyDescent="0.25">
      <c r="B309" s="6" t="s">
        <v>36</v>
      </c>
      <c r="C309" s="6" t="s">
        <v>30</v>
      </c>
      <c r="D309" s="6" t="s">
        <v>427</v>
      </c>
      <c r="E309" s="8">
        <v>0.9375</v>
      </c>
      <c r="F309" s="13">
        <v>10</v>
      </c>
      <c r="G309" s="13">
        <v>2.15</v>
      </c>
      <c r="H309" s="11" t="s">
        <v>20</v>
      </c>
    </row>
    <row r="310" spans="1:11" x14ac:dyDescent="0.25">
      <c r="B310" s="6" t="s">
        <v>36</v>
      </c>
      <c r="C310" s="6" t="s">
        <v>30</v>
      </c>
      <c r="D310" s="6" t="s">
        <v>428</v>
      </c>
      <c r="E310" s="8">
        <v>0.9375</v>
      </c>
      <c r="F310" s="13">
        <v>1.002</v>
      </c>
      <c r="G310" s="13">
        <v>2</v>
      </c>
      <c r="H310" s="11" t="s">
        <v>16</v>
      </c>
      <c r="I310" s="6">
        <f t="shared" si="4"/>
        <v>-1.002</v>
      </c>
      <c r="K310" s="11" t="s">
        <v>429</v>
      </c>
    </row>
    <row r="311" spans="1:11" x14ac:dyDescent="0.25">
      <c r="B311" s="6" t="s">
        <v>36</v>
      </c>
      <c r="C311" s="6" t="s">
        <v>22</v>
      </c>
      <c r="D311" s="6" t="s">
        <v>430</v>
      </c>
      <c r="E311" s="8">
        <v>0.125</v>
      </c>
      <c r="F311" s="13">
        <v>1</v>
      </c>
      <c r="G311" s="13">
        <v>2.17</v>
      </c>
      <c r="H311" s="11" t="s">
        <v>0</v>
      </c>
      <c r="I311" s="6">
        <f t="shared" si="4"/>
        <v>1.17</v>
      </c>
    </row>
    <row r="312" spans="1:11" x14ac:dyDescent="0.25">
      <c r="B312" s="6" t="s">
        <v>36</v>
      </c>
      <c r="C312" s="6" t="s">
        <v>22</v>
      </c>
      <c r="D312" s="6" t="s">
        <v>431</v>
      </c>
      <c r="E312" s="8">
        <v>0.79166666666666663</v>
      </c>
      <c r="F312" s="13">
        <v>2</v>
      </c>
      <c r="G312" s="13">
        <v>1.97</v>
      </c>
      <c r="H312" s="11" t="s">
        <v>20</v>
      </c>
    </row>
    <row r="313" spans="1:11" x14ac:dyDescent="0.25">
      <c r="B313" s="6" t="s">
        <v>34</v>
      </c>
      <c r="C313" s="6" t="s">
        <v>22</v>
      </c>
      <c r="D313" s="6" t="s">
        <v>432</v>
      </c>
      <c r="E313" s="8">
        <v>0.77083333333333337</v>
      </c>
      <c r="F313" s="13">
        <v>2</v>
      </c>
      <c r="G313" s="13">
        <v>2.25</v>
      </c>
      <c r="H313" s="11" t="s">
        <v>16</v>
      </c>
      <c r="I313" s="6">
        <f t="shared" si="4"/>
        <v>-2</v>
      </c>
    </row>
    <row r="314" spans="1:11" x14ac:dyDescent="0.25">
      <c r="B314" s="6" t="s">
        <v>34</v>
      </c>
      <c r="C314" s="6" t="s">
        <v>433</v>
      </c>
      <c r="D314" s="6" t="s">
        <v>390</v>
      </c>
      <c r="E314" s="8">
        <v>0.77083333333333337</v>
      </c>
      <c r="F314" s="13">
        <v>2</v>
      </c>
      <c r="G314" s="13">
        <v>2.2360000000000002</v>
      </c>
      <c r="H314" s="11" t="s">
        <v>0</v>
      </c>
      <c r="I314" s="6">
        <f t="shared" si="4"/>
        <v>2.4720000000000004</v>
      </c>
    </row>
    <row r="315" spans="1:11" x14ac:dyDescent="0.25">
      <c r="B315" s="6" t="s">
        <v>34</v>
      </c>
      <c r="C315" s="6" t="s">
        <v>24</v>
      </c>
      <c r="D315" s="6" t="s">
        <v>434</v>
      </c>
      <c r="E315" s="8">
        <v>0.77083333333333337</v>
      </c>
      <c r="F315" s="13">
        <v>2</v>
      </c>
      <c r="G315" s="13">
        <v>1.92</v>
      </c>
      <c r="H315" s="11" t="s">
        <v>0</v>
      </c>
      <c r="I315" s="6">
        <f t="shared" si="4"/>
        <v>1.8399999999999999</v>
      </c>
    </row>
    <row r="316" spans="1:11" x14ac:dyDescent="0.25">
      <c r="B316" s="6" t="s">
        <v>34</v>
      </c>
      <c r="C316" s="6" t="s">
        <v>22</v>
      </c>
      <c r="D316" s="6" t="s">
        <v>389</v>
      </c>
      <c r="E316" s="8">
        <v>0.77083333333333337</v>
      </c>
      <c r="F316" s="13">
        <v>2</v>
      </c>
      <c r="G316" s="13">
        <v>2.4289999999999998</v>
      </c>
      <c r="H316" s="11" t="s">
        <v>16</v>
      </c>
      <c r="I316" s="6">
        <f t="shared" si="4"/>
        <v>-2</v>
      </c>
    </row>
    <row r="317" spans="1:11" x14ac:dyDescent="0.25">
      <c r="B317" s="6" t="s">
        <v>34</v>
      </c>
      <c r="C317" s="6" t="s">
        <v>24</v>
      </c>
      <c r="D317" s="6" t="s">
        <v>419</v>
      </c>
      <c r="E317" s="8">
        <v>0.77083333333333337</v>
      </c>
      <c r="F317" s="13">
        <v>2</v>
      </c>
      <c r="G317" s="13">
        <v>2</v>
      </c>
      <c r="H317" s="11" t="s">
        <v>16</v>
      </c>
      <c r="I317" s="6">
        <f t="shared" si="4"/>
        <v>-2</v>
      </c>
    </row>
    <row r="318" spans="1:11" x14ac:dyDescent="0.25">
      <c r="B318" s="6" t="s">
        <v>34</v>
      </c>
      <c r="C318" s="6" t="s">
        <v>157</v>
      </c>
      <c r="D318" s="6" t="s">
        <v>393</v>
      </c>
      <c r="E318" s="8">
        <v>0.77083333333333337</v>
      </c>
      <c r="F318" s="13">
        <v>1</v>
      </c>
      <c r="G318" s="13">
        <v>4</v>
      </c>
      <c r="H318" s="11" t="s">
        <v>0</v>
      </c>
      <c r="I318" s="6">
        <f t="shared" si="4"/>
        <v>3</v>
      </c>
    </row>
    <row r="319" spans="1:11" x14ac:dyDescent="0.25">
      <c r="B319" s="6" t="s">
        <v>34</v>
      </c>
      <c r="C319" s="6" t="s">
        <v>157</v>
      </c>
      <c r="D319" s="6" t="s">
        <v>392</v>
      </c>
      <c r="E319" s="8">
        <v>0.77083333333333337</v>
      </c>
      <c r="F319" s="13">
        <v>2</v>
      </c>
      <c r="G319" s="13">
        <v>1.73</v>
      </c>
      <c r="H319" s="11" t="s">
        <v>0</v>
      </c>
      <c r="I319" s="6">
        <f t="shared" si="4"/>
        <v>1.46</v>
      </c>
    </row>
    <row r="320" spans="1:11" x14ac:dyDescent="0.25">
      <c r="A320" s="7">
        <v>43553</v>
      </c>
      <c r="B320" s="6" t="s">
        <v>36</v>
      </c>
      <c r="C320" s="6" t="s">
        <v>22</v>
      </c>
      <c r="D320" s="6" t="s">
        <v>436</v>
      </c>
      <c r="E320" s="8">
        <v>0.79166666666666663</v>
      </c>
      <c r="F320" s="13">
        <v>2</v>
      </c>
      <c r="G320" s="13">
        <v>1.7509999999999999</v>
      </c>
      <c r="H320" s="11" t="s">
        <v>0</v>
      </c>
      <c r="I320" s="6">
        <f t="shared" si="4"/>
        <v>1.5019999999999998</v>
      </c>
    </row>
    <row r="321" spans="1:11" x14ac:dyDescent="0.25">
      <c r="B321" s="6" t="s">
        <v>437</v>
      </c>
      <c r="C321" s="6" t="s">
        <v>22</v>
      </c>
      <c r="D321" s="6" t="s">
        <v>438</v>
      </c>
      <c r="E321" s="8">
        <v>4.8611111111111112E-2</v>
      </c>
      <c r="F321" s="13">
        <v>4</v>
      </c>
      <c r="G321" s="13">
        <v>2.4289999999999998</v>
      </c>
      <c r="H321" s="11" t="s">
        <v>16</v>
      </c>
      <c r="I321" s="6">
        <f t="shared" si="4"/>
        <v>-4</v>
      </c>
    </row>
    <row r="322" spans="1:11" x14ac:dyDescent="0.25">
      <c r="B322" s="6" t="s">
        <v>437</v>
      </c>
      <c r="C322" s="6" t="s">
        <v>22</v>
      </c>
      <c r="D322" s="6" t="s">
        <v>439</v>
      </c>
      <c r="E322" s="8">
        <v>0.17361111111111113</v>
      </c>
      <c r="F322" s="13">
        <v>4</v>
      </c>
      <c r="G322" s="13">
        <v>2.3889999999999998</v>
      </c>
      <c r="H322" s="11" t="s">
        <v>16</v>
      </c>
      <c r="I322" s="6">
        <f t="shared" si="4"/>
        <v>-4</v>
      </c>
    </row>
    <row r="323" spans="1:11" x14ac:dyDescent="0.25">
      <c r="B323" s="6" t="s">
        <v>437</v>
      </c>
      <c r="C323" s="6" t="s">
        <v>22</v>
      </c>
      <c r="D323" s="6" t="s">
        <v>440</v>
      </c>
      <c r="E323" s="8">
        <v>0.17361111111111113</v>
      </c>
      <c r="F323" s="13">
        <v>4</v>
      </c>
      <c r="G323" s="13">
        <v>1.625</v>
      </c>
      <c r="H323" s="11" t="s">
        <v>16</v>
      </c>
      <c r="I323" s="6">
        <f t="shared" si="4"/>
        <v>-4</v>
      </c>
    </row>
    <row r="324" spans="1:11" x14ac:dyDescent="0.25">
      <c r="B324" s="6" t="s">
        <v>437</v>
      </c>
      <c r="C324" s="6" t="s">
        <v>24</v>
      </c>
      <c r="D324" s="6" t="s">
        <v>441</v>
      </c>
      <c r="E324" s="8" t="s">
        <v>442</v>
      </c>
      <c r="F324" s="13">
        <v>1</v>
      </c>
      <c r="G324" s="13">
        <v>3.86</v>
      </c>
      <c r="H324" s="11" t="s">
        <v>16</v>
      </c>
      <c r="I324" s="6">
        <f t="shared" si="4"/>
        <v>-1</v>
      </c>
    </row>
    <row r="325" spans="1:11" x14ac:dyDescent="0.25">
      <c r="A325" s="7" t="s">
        <v>445</v>
      </c>
      <c r="B325" s="6" t="s">
        <v>444</v>
      </c>
      <c r="C325" s="6" t="s">
        <v>24</v>
      </c>
      <c r="D325" s="6" t="s">
        <v>446</v>
      </c>
      <c r="E325" s="8">
        <v>0.77083333333333337</v>
      </c>
      <c r="F325" s="13">
        <v>2</v>
      </c>
      <c r="G325" s="13">
        <v>3</v>
      </c>
      <c r="H325" s="11" t="s">
        <v>0</v>
      </c>
      <c r="I325" s="6">
        <f t="shared" si="4"/>
        <v>4</v>
      </c>
      <c r="K325" s="11" t="s">
        <v>443</v>
      </c>
    </row>
    <row r="326" spans="1:11" x14ac:dyDescent="0.25">
      <c r="B326" s="6" t="s">
        <v>444</v>
      </c>
      <c r="C326" s="6" t="s">
        <v>24</v>
      </c>
      <c r="D326" s="6" t="s">
        <v>447</v>
      </c>
      <c r="E326" s="8" t="s">
        <v>448</v>
      </c>
      <c r="F326" s="13">
        <v>2</v>
      </c>
      <c r="G326" s="13">
        <v>2.41</v>
      </c>
      <c r="H326" s="11" t="s">
        <v>16</v>
      </c>
      <c r="I326" s="6">
        <f t="shared" si="4"/>
        <v>-2</v>
      </c>
    </row>
    <row r="327" spans="1:11" x14ac:dyDescent="0.25">
      <c r="B327" s="6" t="s">
        <v>34</v>
      </c>
      <c r="C327" s="6" t="s">
        <v>157</v>
      </c>
      <c r="D327" s="6" t="s">
        <v>449</v>
      </c>
      <c r="E327" s="8">
        <v>0.77083333333333337</v>
      </c>
      <c r="F327" s="13">
        <v>2</v>
      </c>
      <c r="G327" s="13">
        <v>4</v>
      </c>
      <c r="H327" s="11" t="s">
        <v>20</v>
      </c>
      <c r="I327" s="6" t="b">
        <f t="shared" si="4"/>
        <v>0</v>
      </c>
      <c r="K327" s="11" t="s">
        <v>450</v>
      </c>
    </row>
    <row r="328" spans="1:11" x14ac:dyDescent="0.25">
      <c r="A328" s="7">
        <v>43554</v>
      </c>
      <c r="B328" s="6" t="s">
        <v>455</v>
      </c>
      <c r="C328" s="6" t="s">
        <v>24</v>
      </c>
      <c r="D328" s="6" t="s">
        <v>456</v>
      </c>
      <c r="E328" s="8" t="s">
        <v>457</v>
      </c>
      <c r="F328" s="13">
        <v>6.0060000000000002</v>
      </c>
      <c r="G328" s="13">
        <v>3.37</v>
      </c>
      <c r="H328" s="11" t="s">
        <v>0</v>
      </c>
      <c r="I328" s="6">
        <f t="shared" si="4"/>
        <v>14.234220000000001</v>
      </c>
    </row>
    <row r="329" spans="1:11" x14ac:dyDescent="0.25">
      <c r="B329" s="6" t="s">
        <v>56</v>
      </c>
      <c r="C329" s="6" t="s">
        <v>24</v>
      </c>
      <c r="D329" s="6" t="s">
        <v>458</v>
      </c>
      <c r="E329" s="8">
        <v>0.60416666666666663</v>
      </c>
      <c r="F329" s="13">
        <v>1.86</v>
      </c>
      <c r="G329" s="13">
        <v>1.98</v>
      </c>
      <c r="H329" s="11" t="s">
        <v>0</v>
      </c>
      <c r="I329" s="6">
        <f t="shared" si="4"/>
        <v>1.8228000000000002</v>
      </c>
    </row>
    <row r="330" spans="1:11" x14ac:dyDescent="0.25">
      <c r="B330" s="6" t="s">
        <v>34</v>
      </c>
      <c r="C330" s="6" t="s">
        <v>22</v>
      </c>
      <c r="D330" s="6" t="s">
        <v>459</v>
      </c>
      <c r="E330" s="8">
        <v>0.66666666666666663</v>
      </c>
      <c r="F330" s="13">
        <v>2</v>
      </c>
      <c r="G330" s="13">
        <v>1.5740000000000001</v>
      </c>
      <c r="H330" s="11" t="s">
        <v>0</v>
      </c>
      <c r="I330" s="6">
        <f t="shared" si="4"/>
        <v>1.1480000000000001</v>
      </c>
    </row>
    <row r="331" spans="1:11" x14ac:dyDescent="0.25">
      <c r="B331" s="6" t="s">
        <v>34</v>
      </c>
      <c r="C331" s="6" t="s">
        <v>22</v>
      </c>
      <c r="D331" s="6" t="s">
        <v>460</v>
      </c>
      <c r="E331" s="8">
        <v>0.70833333333333337</v>
      </c>
      <c r="F331" s="13">
        <v>1</v>
      </c>
      <c r="G331" s="13">
        <v>2.85</v>
      </c>
      <c r="H331" s="11" t="s">
        <v>16</v>
      </c>
      <c r="I331" s="6">
        <f t="shared" si="4"/>
        <v>-1</v>
      </c>
    </row>
    <row r="332" spans="1:11" x14ac:dyDescent="0.25">
      <c r="B332" s="6" t="s">
        <v>34</v>
      </c>
      <c r="C332" s="6" t="s">
        <v>22</v>
      </c>
      <c r="D332" s="6" t="s">
        <v>432</v>
      </c>
      <c r="E332" s="8">
        <v>0.70833333333333337</v>
      </c>
      <c r="F332" s="13">
        <v>1</v>
      </c>
      <c r="G332" s="13">
        <v>2.16</v>
      </c>
      <c r="H332" s="11" t="s">
        <v>16</v>
      </c>
      <c r="I332" s="6">
        <f t="shared" si="4"/>
        <v>-1</v>
      </c>
    </row>
    <row r="333" spans="1:11" x14ac:dyDescent="0.25">
      <c r="B333" s="6" t="s">
        <v>56</v>
      </c>
      <c r="C333" s="6" t="s">
        <v>22</v>
      </c>
      <c r="D333" s="6" t="s">
        <v>461</v>
      </c>
      <c r="E333" s="8">
        <v>0.60416666666666663</v>
      </c>
      <c r="F333" s="13">
        <v>1</v>
      </c>
      <c r="G333" s="13">
        <v>1.8129999999999999</v>
      </c>
      <c r="H333" s="11" t="s">
        <v>0</v>
      </c>
      <c r="I333" s="6">
        <f t="shared" si="4"/>
        <v>0.81299999999999994</v>
      </c>
    </row>
    <row r="334" spans="1:11" x14ac:dyDescent="0.25">
      <c r="B334" s="6" t="s">
        <v>56</v>
      </c>
      <c r="C334" s="6" t="s">
        <v>22</v>
      </c>
      <c r="D334" s="6" t="s">
        <v>462</v>
      </c>
      <c r="E334" s="8">
        <v>0.70833333333333337</v>
      </c>
      <c r="F334" s="13">
        <v>2</v>
      </c>
      <c r="G334" s="13">
        <v>2.19</v>
      </c>
      <c r="H334" s="11" t="s">
        <v>0</v>
      </c>
      <c r="I334" s="6">
        <f t="shared" si="4"/>
        <v>2.38</v>
      </c>
    </row>
    <row r="335" spans="1:11" x14ac:dyDescent="0.25">
      <c r="B335" s="6" t="s">
        <v>56</v>
      </c>
      <c r="C335" s="6" t="s">
        <v>22</v>
      </c>
      <c r="D335" s="6" t="s">
        <v>463</v>
      </c>
      <c r="E335" s="8">
        <v>0.60416666666666663</v>
      </c>
      <c r="F335" s="13">
        <v>1</v>
      </c>
      <c r="G335" s="13">
        <v>2.17</v>
      </c>
      <c r="H335" s="11" t="s">
        <v>16</v>
      </c>
      <c r="I335" s="6">
        <f t="shared" si="4"/>
        <v>-1</v>
      </c>
    </row>
    <row r="336" spans="1:11" x14ac:dyDescent="0.25">
      <c r="B336" s="6" t="s">
        <v>56</v>
      </c>
      <c r="C336" s="6" t="s">
        <v>232</v>
      </c>
      <c r="D336" s="6" t="s">
        <v>464</v>
      </c>
      <c r="E336" s="8">
        <v>0.66666666666666663</v>
      </c>
      <c r="F336" s="13">
        <v>0.32800000000000001</v>
      </c>
      <c r="G336" s="13">
        <v>2</v>
      </c>
      <c r="H336" s="11" t="s">
        <v>0</v>
      </c>
      <c r="I336" s="6">
        <f t="shared" si="4"/>
        <v>0.32800000000000001</v>
      </c>
    </row>
    <row r="337" spans="1:14" x14ac:dyDescent="0.25">
      <c r="B337" s="6" t="s">
        <v>56</v>
      </c>
      <c r="C337" s="6" t="s">
        <v>22</v>
      </c>
      <c r="D337" s="6" t="s">
        <v>465</v>
      </c>
      <c r="E337" s="8">
        <v>0.72916666666666663</v>
      </c>
      <c r="F337" s="13">
        <v>4.5999999999999996</v>
      </c>
      <c r="G337" s="13">
        <v>1.95</v>
      </c>
      <c r="H337" s="11" t="s">
        <v>16</v>
      </c>
      <c r="I337" s="6">
        <f t="shared" si="4"/>
        <v>-4.5999999999999996</v>
      </c>
    </row>
    <row r="338" spans="1:14" x14ac:dyDescent="0.25">
      <c r="B338" s="6" t="s">
        <v>437</v>
      </c>
      <c r="C338" s="6" t="s">
        <v>157</v>
      </c>
      <c r="D338" s="6" t="s">
        <v>466</v>
      </c>
      <c r="E338" s="8">
        <v>0.17361111111111113</v>
      </c>
      <c r="F338" s="13">
        <v>2</v>
      </c>
      <c r="G338" s="13">
        <v>1.87</v>
      </c>
      <c r="H338" s="11" t="s">
        <v>16</v>
      </c>
      <c r="I338" s="6">
        <f t="shared" si="4"/>
        <v>-2</v>
      </c>
    </row>
    <row r="339" spans="1:14" x14ac:dyDescent="0.25">
      <c r="B339" s="6" t="s">
        <v>56</v>
      </c>
      <c r="C339" s="6" t="s">
        <v>22</v>
      </c>
      <c r="D339" s="6" t="s">
        <v>467</v>
      </c>
      <c r="E339" s="8">
        <v>0.72916666666666663</v>
      </c>
      <c r="F339" s="13">
        <v>6</v>
      </c>
      <c r="G339" s="13">
        <v>2.11</v>
      </c>
      <c r="H339" s="11" t="s">
        <v>16</v>
      </c>
      <c r="I339" s="6">
        <f t="shared" si="4"/>
        <v>-6</v>
      </c>
    </row>
    <row r="341" spans="1:14" x14ac:dyDescent="0.25">
      <c r="A341" s="7">
        <v>43555</v>
      </c>
      <c r="B341" s="6" t="s">
        <v>472</v>
      </c>
      <c r="C341" s="6" t="s">
        <v>24</v>
      </c>
      <c r="D341" s="6" t="s">
        <v>468</v>
      </c>
      <c r="E341" s="8" t="s">
        <v>469</v>
      </c>
      <c r="F341" s="13">
        <v>20.236000000000001</v>
      </c>
      <c r="G341" s="13">
        <v>3</v>
      </c>
      <c r="H341" s="11" t="s">
        <v>16</v>
      </c>
      <c r="I341" s="6">
        <f t="shared" si="4"/>
        <v>-20.236000000000001</v>
      </c>
      <c r="K341" s="11" t="s">
        <v>475</v>
      </c>
    </row>
    <row r="342" spans="1:14" x14ac:dyDescent="0.25">
      <c r="B342" s="6" t="s">
        <v>56</v>
      </c>
      <c r="C342" s="6" t="s">
        <v>179</v>
      </c>
      <c r="D342" s="6" t="s">
        <v>470</v>
      </c>
      <c r="E342" s="8">
        <v>0.77083333333333337</v>
      </c>
      <c r="F342" s="13">
        <v>4</v>
      </c>
      <c r="G342" s="13">
        <v>7.5</v>
      </c>
      <c r="H342" s="11" t="s">
        <v>16</v>
      </c>
      <c r="I342" s="6">
        <f t="shared" si="4"/>
        <v>-4</v>
      </c>
    </row>
    <row r="343" spans="1:14" x14ac:dyDescent="0.25">
      <c r="B343" s="6" t="s">
        <v>36</v>
      </c>
      <c r="C343" s="6" t="s">
        <v>22</v>
      </c>
      <c r="D343" s="6" t="s">
        <v>471</v>
      </c>
      <c r="E343" s="8">
        <v>0.83333333333333337</v>
      </c>
      <c r="F343" s="13">
        <v>2</v>
      </c>
      <c r="G343" s="13">
        <v>1.7629999999999999</v>
      </c>
      <c r="H343" s="11" t="s">
        <v>0</v>
      </c>
      <c r="I343" s="6">
        <f t="shared" si="4"/>
        <v>1.5259999999999998</v>
      </c>
    </row>
    <row r="344" spans="1:14" x14ac:dyDescent="0.25">
      <c r="A344" s="7" t="s">
        <v>443</v>
      </c>
      <c r="B344" s="6" t="s">
        <v>56</v>
      </c>
      <c r="C344" s="6" t="s">
        <v>24</v>
      </c>
      <c r="D344" s="6" t="s">
        <v>473</v>
      </c>
      <c r="E344" s="8">
        <v>0.8125</v>
      </c>
      <c r="F344" s="13">
        <v>20.236000000000001</v>
      </c>
      <c r="G344" s="13">
        <v>3.04</v>
      </c>
      <c r="H344" s="11" t="s">
        <v>16</v>
      </c>
      <c r="I344" s="6">
        <f t="shared" si="4"/>
        <v>-20.236000000000001</v>
      </c>
    </row>
    <row r="345" spans="1:14" x14ac:dyDescent="0.25">
      <c r="A345" s="7" t="s">
        <v>476</v>
      </c>
      <c r="B345" s="6" t="s">
        <v>56</v>
      </c>
      <c r="C345" s="6" t="s">
        <v>22</v>
      </c>
      <c r="D345" s="6" t="s">
        <v>474</v>
      </c>
      <c r="E345" s="8">
        <v>0.8125</v>
      </c>
      <c r="F345" s="13">
        <v>42.72</v>
      </c>
      <c r="G345" s="13">
        <v>1.44</v>
      </c>
      <c r="H345" s="11" t="s">
        <v>0</v>
      </c>
      <c r="I345" s="6">
        <f t="shared" si="4"/>
        <v>18.796799999999998</v>
      </c>
    </row>
    <row r="346" spans="1:14" x14ac:dyDescent="0.25">
      <c r="A346" s="7" t="s">
        <v>476</v>
      </c>
      <c r="B346" s="6" t="s">
        <v>56</v>
      </c>
      <c r="C346" s="6" t="s">
        <v>22</v>
      </c>
      <c r="D346" s="6" t="s">
        <v>474</v>
      </c>
      <c r="E346" s="8">
        <v>0.8125</v>
      </c>
      <c r="F346" s="13">
        <v>16</v>
      </c>
      <c r="G346" s="13">
        <v>1.4419999999999999</v>
      </c>
      <c r="H346" s="11" t="s">
        <v>0</v>
      </c>
      <c r="I346" s="6">
        <f t="shared" si="4"/>
        <v>7.0719999999999992</v>
      </c>
    </row>
    <row r="348" spans="1:14" ht="15.75" thickBot="1" x14ac:dyDescent="0.3">
      <c r="A348" s="7">
        <v>43556</v>
      </c>
      <c r="B348" s="6" t="s">
        <v>491</v>
      </c>
      <c r="C348" s="6" t="s">
        <v>24</v>
      </c>
      <c r="D348" s="6" t="s">
        <v>490</v>
      </c>
      <c r="E348" s="8">
        <v>0.8125</v>
      </c>
      <c r="F348" s="13">
        <v>2</v>
      </c>
      <c r="G348" s="13">
        <v>2.36</v>
      </c>
      <c r="H348" s="11" t="s">
        <v>16</v>
      </c>
      <c r="I348" s="6">
        <f t="shared" si="4"/>
        <v>-2</v>
      </c>
      <c r="K348" s="11" t="s">
        <v>399</v>
      </c>
      <c r="L348" s="6" t="s">
        <v>640</v>
      </c>
      <c r="M348" s="6" t="s">
        <v>1</v>
      </c>
      <c r="N348" s="52">
        <f>SUM(I348:I479)*5</f>
        <v>-95.511400000000037</v>
      </c>
    </row>
    <row r="349" spans="1:14" ht="16.5" thickTop="1" thickBot="1" x14ac:dyDescent="0.3">
      <c r="B349" s="6" t="s">
        <v>34</v>
      </c>
      <c r="C349" s="6" t="s">
        <v>74</v>
      </c>
      <c r="D349" s="6" t="s">
        <v>492</v>
      </c>
      <c r="E349" s="8">
        <v>0.8125</v>
      </c>
      <c r="F349" s="13">
        <v>2</v>
      </c>
      <c r="G349" s="13">
        <v>2.2200000000000002</v>
      </c>
      <c r="H349" s="11" t="s">
        <v>16</v>
      </c>
      <c r="I349" s="6">
        <f t="shared" si="4"/>
        <v>-2</v>
      </c>
      <c r="K349" s="46" t="s">
        <v>477</v>
      </c>
    </row>
    <row r="350" spans="1:14" ht="15.75" thickTop="1" x14ac:dyDescent="0.25">
      <c r="A350" s="7">
        <v>43557</v>
      </c>
      <c r="B350" s="6" t="s">
        <v>495</v>
      </c>
      <c r="C350" s="6" t="s">
        <v>494</v>
      </c>
      <c r="D350" s="6" t="s">
        <v>496</v>
      </c>
      <c r="E350" s="8">
        <v>5.5555555555555558E-3</v>
      </c>
      <c r="F350" s="13">
        <v>20</v>
      </c>
      <c r="G350" s="13">
        <v>2</v>
      </c>
      <c r="H350" s="11" t="s">
        <v>0</v>
      </c>
      <c r="I350" s="6">
        <f t="shared" si="4"/>
        <v>20</v>
      </c>
      <c r="K350" s="47" t="s">
        <v>478</v>
      </c>
    </row>
    <row r="351" spans="1:14" x14ac:dyDescent="0.25">
      <c r="B351" s="6" t="s">
        <v>497</v>
      </c>
      <c r="C351" s="6" t="s">
        <v>494</v>
      </c>
      <c r="D351" s="6" t="s">
        <v>498</v>
      </c>
      <c r="E351" s="8">
        <v>0.10416666666666667</v>
      </c>
      <c r="F351" s="13">
        <v>2</v>
      </c>
      <c r="G351" s="13">
        <v>1.909</v>
      </c>
      <c r="H351" s="11" t="s">
        <v>0</v>
      </c>
      <c r="I351" s="6">
        <f t="shared" ref="I351:I414" si="5">IF(H351="W",F351*G351-F351,(IF(H351="L",-F351)))</f>
        <v>1.8180000000000001</v>
      </c>
      <c r="K351" s="48" t="s">
        <v>616</v>
      </c>
    </row>
    <row r="352" spans="1:14" x14ac:dyDescent="0.25">
      <c r="B352" s="6" t="s">
        <v>497</v>
      </c>
      <c r="C352" s="6" t="s">
        <v>494</v>
      </c>
      <c r="D352" s="6" t="s">
        <v>499</v>
      </c>
      <c r="E352" s="8">
        <v>0.125</v>
      </c>
      <c r="F352" s="13">
        <v>2</v>
      </c>
      <c r="G352" s="13">
        <v>1.909</v>
      </c>
      <c r="H352" s="11" t="s">
        <v>0</v>
      </c>
      <c r="I352" s="6">
        <f t="shared" si="5"/>
        <v>1.8180000000000001</v>
      </c>
      <c r="K352" s="48" t="s">
        <v>612</v>
      </c>
    </row>
    <row r="353" spans="2:14" x14ac:dyDescent="0.25">
      <c r="B353" s="6" t="s">
        <v>497</v>
      </c>
      <c r="C353" s="6" t="s">
        <v>494</v>
      </c>
      <c r="D353" s="6" t="s">
        <v>500</v>
      </c>
      <c r="E353" s="8">
        <v>8.3333333333333329E-2</v>
      </c>
      <c r="F353" s="13">
        <v>2</v>
      </c>
      <c r="G353" s="13">
        <v>1.909</v>
      </c>
      <c r="H353" s="11" t="s">
        <v>0</v>
      </c>
      <c r="I353" s="6">
        <f t="shared" si="5"/>
        <v>1.8180000000000001</v>
      </c>
      <c r="K353" s="11" t="s">
        <v>493</v>
      </c>
    </row>
    <row r="354" spans="2:14" x14ac:dyDescent="0.25">
      <c r="B354" s="6" t="s">
        <v>497</v>
      </c>
      <c r="C354" s="6" t="s">
        <v>494</v>
      </c>
      <c r="D354" s="6" t="s">
        <v>501</v>
      </c>
      <c r="E354" s="8">
        <v>0.16666666666666666</v>
      </c>
      <c r="F354" s="13">
        <v>2</v>
      </c>
      <c r="G354" s="13">
        <v>1.909</v>
      </c>
      <c r="H354" s="11" t="s">
        <v>0</v>
      </c>
      <c r="I354" s="6">
        <f t="shared" si="5"/>
        <v>1.8180000000000001</v>
      </c>
      <c r="K354" s="48" t="s">
        <v>559</v>
      </c>
    </row>
    <row r="355" spans="2:14" x14ac:dyDescent="0.25">
      <c r="B355" s="6" t="s">
        <v>497</v>
      </c>
      <c r="C355" s="6" t="s">
        <v>494</v>
      </c>
      <c r="D355" s="6" t="s">
        <v>502</v>
      </c>
      <c r="E355" s="8">
        <v>0.10416666666666667</v>
      </c>
      <c r="F355" s="13">
        <v>2</v>
      </c>
      <c r="G355" s="13">
        <v>1.909</v>
      </c>
      <c r="H355" s="11" t="s">
        <v>16</v>
      </c>
      <c r="I355" s="6">
        <f t="shared" si="5"/>
        <v>-2</v>
      </c>
    </row>
    <row r="356" spans="2:14" x14ac:dyDescent="0.25">
      <c r="B356" s="6" t="s">
        <v>437</v>
      </c>
      <c r="C356" s="6" t="s">
        <v>494</v>
      </c>
      <c r="D356" s="6" t="s">
        <v>503</v>
      </c>
      <c r="E356" s="8">
        <v>6.5972222222222224E-2</v>
      </c>
      <c r="F356" s="13">
        <v>1</v>
      </c>
      <c r="G356" s="13">
        <v>1.86</v>
      </c>
      <c r="H356" s="11" t="s">
        <v>0</v>
      </c>
      <c r="I356" s="6">
        <f t="shared" si="5"/>
        <v>0.8600000000000001</v>
      </c>
      <c r="K356" s="11" t="s">
        <v>514</v>
      </c>
      <c r="L356" s="6" t="s">
        <v>516</v>
      </c>
      <c r="M356" s="6" t="s">
        <v>549</v>
      </c>
      <c r="N356" s="52" t="s">
        <v>550</v>
      </c>
    </row>
    <row r="357" spans="2:14" x14ac:dyDescent="0.25">
      <c r="B357" s="6" t="s">
        <v>437</v>
      </c>
      <c r="C357" s="6" t="s">
        <v>494</v>
      </c>
      <c r="D357" s="6" t="s">
        <v>504</v>
      </c>
      <c r="E357" s="8">
        <v>8.819444444444445E-2</v>
      </c>
      <c r="F357" s="13">
        <v>1</v>
      </c>
      <c r="G357" s="13">
        <v>1.95</v>
      </c>
      <c r="H357" s="11" t="s">
        <v>0</v>
      </c>
      <c r="I357" s="6">
        <f t="shared" si="5"/>
        <v>0.95</v>
      </c>
      <c r="K357" s="11" t="s">
        <v>515</v>
      </c>
    </row>
    <row r="358" spans="2:14" x14ac:dyDescent="0.25">
      <c r="B358" s="6" t="s">
        <v>437</v>
      </c>
      <c r="C358" s="6" t="s">
        <v>494</v>
      </c>
      <c r="D358" s="6" t="s">
        <v>505</v>
      </c>
      <c r="E358" s="8">
        <v>6.5972222222222224E-2</v>
      </c>
      <c r="F358" s="13">
        <v>1</v>
      </c>
      <c r="G358" s="13">
        <v>1.95</v>
      </c>
      <c r="H358" s="11" t="s">
        <v>16</v>
      </c>
      <c r="I358" s="6">
        <f t="shared" si="5"/>
        <v>-1</v>
      </c>
      <c r="K358" s="11" t="s">
        <v>515</v>
      </c>
    </row>
    <row r="359" spans="2:14" x14ac:dyDescent="0.25">
      <c r="B359" s="6" t="s">
        <v>437</v>
      </c>
      <c r="C359" s="6" t="s">
        <v>494</v>
      </c>
      <c r="D359" s="6" t="s">
        <v>506</v>
      </c>
      <c r="E359" s="8">
        <v>6.9444444444444434E-2</v>
      </c>
      <c r="F359" s="13">
        <v>1</v>
      </c>
      <c r="G359" s="13">
        <v>2.85</v>
      </c>
      <c r="H359" s="11" t="s">
        <v>16</v>
      </c>
      <c r="I359" s="6">
        <f t="shared" si="5"/>
        <v>-1</v>
      </c>
      <c r="K359" s="11" t="s">
        <v>515</v>
      </c>
    </row>
    <row r="360" spans="2:14" x14ac:dyDescent="0.25">
      <c r="B360" s="6" t="s">
        <v>437</v>
      </c>
      <c r="C360" s="6" t="s">
        <v>494</v>
      </c>
      <c r="D360" s="6" t="s">
        <v>507</v>
      </c>
      <c r="E360" s="8">
        <v>9.0277777777777776E-2</v>
      </c>
      <c r="F360" s="13">
        <v>1</v>
      </c>
      <c r="G360" s="13">
        <v>2.2999999999999998</v>
      </c>
      <c r="H360" s="11" t="s">
        <v>0</v>
      </c>
      <c r="I360" s="6">
        <f t="shared" si="5"/>
        <v>1.2999999999999998</v>
      </c>
      <c r="K360" s="11" t="s">
        <v>515</v>
      </c>
    </row>
    <row r="361" spans="2:14" x14ac:dyDescent="0.25">
      <c r="B361" s="6" t="s">
        <v>437</v>
      </c>
      <c r="C361" s="6" t="s">
        <v>494</v>
      </c>
      <c r="D361" s="6" t="s">
        <v>508</v>
      </c>
      <c r="E361" s="8">
        <v>9.0277777777777776E-2</v>
      </c>
      <c r="F361" s="13">
        <v>1</v>
      </c>
      <c r="G361" s="13">
        <v>1.55</v>
      </c>
      <c r="H361" s="11" t="s">
        <v>0</v>
      </c>
      <c r="I361" s="6">
        <f t="shared" si="5"/>
        <v>0.55000000000000004</v>
      </c>
      <c r="K361" s="11" t="s">
        <v>514</v>
      </c>
    </row>
    <row r="362" spans="2:14" x14ac:dyDescent="0.25">
      <c r="B362" s="6" t="s">
        <v>437</v>
      </c>
      <c r="C362" s="6" t="s">
        <v>494</v>
      </c>
      <c r="D362" s="6" t="s">
        <v>509</v>
      </c>
      <c r="E362" s="8">
        <v>6.9444444444444434E-2</v>
      </c>
      <c r="F362" s="13">
        <v>1</v>
      </c>
      <c r="G362" s="13">
        <v>2.0299999999999998</v>
      </c>
      <c r="H362" s="11" t="s">
        <v>16</v>
      </c>
      <c r="I362" s="6">
        <f t="shared" si="5"/>
        <v>-1</v>
      </c>
      <c r="K362" s="11" t="s">
        <v>513</v>
      </c>
    </row>
    <row r="363" spans="2:14" x14ac:dyDescent="0.25">
      <c r="B363" s="6" t="s">
        <v>437</v>
      </c>
      <c r="C363" s="6" t="s">
        <v>494</v>
      </c>
      <c r="D363" s="6" t="s">
        <v>72</v>
      </c>
      <c r="E363" s="8">
        <v>9.0277777777777776E-2</v>
      </c>
      <c r="F363" s="13">
        <v>1</v>
      </c>
      <c r="G363" s="13">
        <v>1.66</v>
      </c>
      <c r="H363" s="11" t="s">
        <v>0</v>
      </c>
      <c r="I363" s="6">
        <f t="shared" si="5"/>
        <v>0.65999999999999992</v>
      </c>
      <c r="K363" s="11" t="s">
        <v>513</v>
      </c>
    </row>
    <row r="364" spans="2:14" x14ac:dyDescent="0.25">
      <c r="B364" s="6" t="s">
        <v>437</v>
      </c>
      <c r="C364" s="6" t="s">
        <v>494</v>
      </c>
      <c r="D364" s="6" t="s">
        <v>510</v>
      </c>
      <c r="E364" s="8">
        <v>9.0277777777777776E-2</v>
      </c>
      <c r="F364" s="13">
        <v>1</v>
      </c>
      <c r="G364" s="13">
        <v>1.92</v>
      </c>
      <c r="H364" s="11" t="s">
        <v>0</v>
      </c>
      <c r="I364" s="6">
        <f t="shared" si="5"/>
        <v>0.91999999999999993</v>
      </c>
      <c r="K364" s="11" t="s">
        <v>513</v>
      </c>
      <c r="N364" s="52" t="s">
        <v>834</v>
      </c>
    </row>
    <row r="365" spans="2:14" x14ac:dyDescent="0.25">
      <c r="B365" s="6" t="s">
        <v>437</v>
      </c>
      <c r="C365" s="6" t="s">
        <v>494</v>
      </c>
      <c r="D365" s="6" t="s">
        <v>511</v>
      </c>
      <c r="E365" s="8">
        <v>6.5972222222222224E-2</v>
      </c>
      <c r="F365" s="13">
        <v>1</v>
      </c>
      <c r="G365" s="13">
        <v>2.85</v>
      </c>
      <c r="H365" s="11" t="s">
        <v>16</v>
      </c>
      <c r="I365" s="6">
        <f t="shared" si="5"/>
        <v>-1</v>
      </c>
      <c r="K365" s="11" t="s">
        <v>512</v>
      </c>
    </row>
    <row r="366" spans="2:14" x14ac:dyDescent="0.25">
      <c r="B366" s="6" t="s">
        <v>56</v>
      </c>
      <c r="C366" s="6" t="s">
        <v>157</v>
      </c>
      <c r="D366" s="6" t="s">
        <v>517</v>
      </c>
      <c r="E366" s="8">
        <v>0.90625</v>
      </c>
      <c r="F366" s="13">
        <v>8.6859999999999999</v>
      </c>
      <c r="G366" s="13">
        <v>4.1500000000000004</v>
      </c>
      <c r="H366" s="11" t="s">
        <v>0</v>
      </c>
      <c r="I366" s="6">
        <f t="shared" si="5"/>
        <v>27.360900000000001</v>
      </c>
    </row>
    <row r="367" spans="2:14" x14ac:dyDescent="0.25">
      <c r="B367" s="6" t="s">
        <v>56</v>
      </c>
      <c r="C367" s="6" t="s">
        <v>158</v>
      </c>
      <c r="D367" s="6" t="s">
        <v>517</v>
      </c>
      <c r="E367" s="8">
        <v>0.90625</v>
      </c>
      <c r="F367" s="13">
        <v>2</v>
      </c>
      <c r="G367" s="13">
        <v>4.0999999999999996</v>
      </c>
      <c r="H367" s="11" t="s">
        <v>0</v>
      </c>
      <c r="I367" s="6">
        <f t="shared" si="5"/>
        <v>6.1999999999999993</v>
      </c>
    </row>
    <row r="368" spans="2:14" x14ac:dyDescent="0.25">
      <c r="B368" s="6" t="s">
        <v>56</v>
      </c>
      <c r="C368" s="6" t="s">
        <v>179</v>
      </c>
      <c r="D368" s="6" t="s">
        <v>518</v>
      </c>
      <c r="E368" s="8">
        <v>0.90625</v>
      </c>
      <c r="F368" s="13">
        <v>10</v>
      </c>
      <c r="G368" s="13">
        <v>3.65</v>
      </c>
      <c r="H368" s="11" t="s">
        <v>16</v>
      </c>
      <c r="I368" s="6">
        <f t="shared" si="5"/>
        <v>-10</v>
      </c>
    </row>
    <row r="369" spans="2:13" x14ac:dyDescent="0.25">
      <c r="B369" s="6" t="s">
        <v>56</v>
      </c>
      <c r="C369" s="6" t="s">
        <v>74</v>
      </c>
      <c r="D369" s="6" t="s">
        <v>518</v>
      </c>
      <c r="E369" s="8">
        <v>0.90625</v>
      </c>
      <c r="F369" s="13">
        <v>6</v>
      </c>
      <c r="G369" s="13">
        <v>3.65</v>
      </c>
      <c r="H369" s="11" t="s">
        <v>16</v>
      </c>
      <c r="I369" s="6">
        <f t="shared" si="5"/>
        <v>-6</v>
      </c>
    </row>
    <row r="370" spans="2:13" x14ac:dyDescent="0.25">
      <c r="B370" s="6" t="s">
        <v>56</v>
      </c>
      <c r="C370" s="6" t="s">
        <v>24</v>
      </c>
      <c r="D370" s="6" t="s">
        <v>519</v>
      </c>
      <c r="E370" s="8">
        <v>5.2083333333333336E-2</v>
      </c>
      <c r="F370" s="13">
        <v>2</v>
      </c>
      <c r="G370" s="13">
        <v>1.61</v>
      </c>
      <c r="H370" s="11" t="s">
        <v>16</v>
      </c>
      <c r="I370" s="6">
        <f t="shared" si="5"/>
        <v>-2</v>
      </c>
    </row>
    <row r="371" spans="2:13" x14ac:dyDescent="0.25">
      <c r="B371" s="6" t="s">
        <v>56</v>
      </c>
      <c r="C371" s="6" t="s">
        <v>24</v>
      </c>
      <c r="D371" s="6" t="s">
        <v>520</v>
      </c>
      <c r="E371" s="8">
        <v>0.90625</v>
      </c>
      <c r="F371" s="13">
        <v>2</v>
      </c>
      <c r="G371" s="13">
        <v>2.0499999999999998</v>
      </c>
      <c r="H371" s="11" t="s">
        <v>0</v>
      </c>
      <c r="I371" s="6">
        <f t="shared" si="5"/>
        <v>2.0999999999999996</v>
      </c>
    </row>
    <row r="372" spans="2:13" x14ac:dyDescent="0.25">
      <c r="B372" s="6" t="s">
        <v>521</v>
      </c>
      <c r="C372" s="6" t="s">
        <v>179</v>
      </c>
      <c r="D372" s="6" t="s">
        <v>522</v>
      </c>
      <c r="E372" s="8" t="s">
        <v>528</v>
      </c>
      <c r="F372" s="13">
        <v>1</v>
      </c>
      <c r="G372" s="13">
        <v>10.69</v>
      </c>
      <c r="H372" s="11" t="s">
        <v>20</v>
      </c>
      <c r="K372" s="11" t="s">
        <v>125</v>
      </c>
    </row>
    <row r="373" spans="2:13" x14ac:dyDescent="0.25">
      <c r="B373" s="6" t="s">
        <v>34</v>
      </c>
      <c r="C373" s="6" t="s">
        <v>24</v>
      </c>
      <c r="D373" s="6" t="s">
        <v>523</v>
      </c>
      <c r="E373" s="8">
        <v>0.70833333333333337</v>
      </c>
      <c r="F373" s="13">
        <v>2</v>
      </c>
      <c r="G373" s="13">
        <v>1.84</v>
      </c>
      <c r="H373" s="11" t="s">
        <v>16</v>
      </c>
      <c r="I373" s="6">
        <f t="shared" si="5"/>
        <v>-2</v>
      </c>
    </row>
    <row r="374" spans="2:13" x14ac:dyDescent="0.25">
      <c r="B374" s="6" t="s">
        <v>526</v>
      </c>
      <c r="C374" s="6" t="s">
        <v>30</v>
      </c>
      <c r="D374" s="6" t="s">
        <v>527</v>
      </c>
      <c r="E374" s="8" t="s">
        <v>528</v>
      </c>
      <c r="F374" s="13">
        <v>1</v>
      </c>
      <c r="G374" s="13">
        <v>4.71</v>
      </c>
      <c r="H374" s="11" t="s">
        <v>20</v>
      </c>
      <c r="K374" s="11" t="s">
        <v>125</v>
      </c>
    </row>
    <row r="375" spans="2:13" x14ac:dyDescent="0.25">
      <c r="B375" s="6" t="s">
        <v>56</v>
      </c>
      <c r="C375" s="6" t="s">
        <v>232</v>
      </c>
      <c r="D375" s="6" t="s">
        <v>529</v>
      </c>
      <c r="E375" s="8">
        <v>0.90625</v>
      </c>
      <c r="F375" s="13">
        <v>2.6</v>
      </c>
      <c r="G375" s="13">
        <v>1.8</v>
      </c>
      <c r="H375" s="11" t="s">
        <v>16</v>
      </c>
      <c r="I375" s="6">
        <f t="shared" si="5"/>
        <v>-2.6</v>
      </c>
      <c r="L375" s="6" t="s">
        <v>549</v>
      </c>
      <c r="M375" s="6" t="s">
        <v>551</v>
      </c>
    </row>
    <row r="376" spans="2:13" x14ac:dyDescent="0.25">
      <c r="B376" s="6" t="s">
        <v>437</v>
      </c>
      <c r="C376" s="6" t="s">
        <v>494</v>
      </c>
      <c r="D376" s="6" t="s">
        <v>511</v>
      </c>
      <c r="E376" s="8" t="s">
        <v>539</v>
      </c>
      <c r="F376" s="13">
        <v>1</v>
      </c>
      <c r="G376" s="13">
        <v>2.95</v>
      </c>
      <c r="H376" s="11" t="s">
        <v>0</v>
      </c>
      <c r="I376" s="6">
        <f t="shared" si="5"/>
        <v>1.9500000000000002</v>
      </c>
      <c r="K376" s="11" t="s">
        <v>515</v>
      </c>
    </row>
    <row r="377" spans="2:13" x14ac:dyDescent="0.25">
      <c r="B377" s="6" t="s">
        <v>437</v>
      </c>
      <c r="C377" s="6" t="s">
        <v>494</v>
      </c>
      <c r="D377" s="6" t="s">
        <v>530</v>
      </c>
      <c r="E377" s="8" t="s">
        <v>540</v>
      </c>
      <c r="F377" s="13">
        <v>1</v>
      </c>
      <c r="G377" s="13">
        <v>1.55</v>
      </c>
      <c r="H377" s="11" t="s">
        <v>16</v>
      </c>
      <c r="I377" s="6">
        <f t="shared" si="5"/>
        <v>-1</v>
      </c>
      <c r="K377" s="11" t="s">
        <v>513</v>
      </c>
    </row>
    <row r="378" spans="2:13" x14ac:dyDescent="0.25">
      <c r="B378" s="6" t="s">
        <v>437</v>
      </c>
      <c r="C378" s="6" t="s">
        <v>494</v>
      </c>
      <c r="D378" s="6" t="s">
        <v>72</v>
      </c>
      <c r="E378" s="8" t="s">
        <v>541</v>
      </c>
      <c r="F378" s="13">
        <v>1</v>
      </c>
      <c r="G378" s="13">
        <v>1.59</v>
      </c>
      <c r="H378" s="11" t="s">
        <v>0</v>
      </c>
      <c r="I378" s="6">
        <f t="shared" si="5"/>
        <v>0.59000000000000008</v>
      </c>
      <c r="K378" s="11" t="s">
        <v>513</v>
      </c>
    </row>
    <row r="379" spans="2:13" x14ac:dyDescent="0.25">
      <c r="B379" s="6" t="s">
        <v>437</v>
      </c>
      <c r="C379" s="6" t="s">
        <v>494</v>
      </c>
      <c r="D379" s="6" t="s">
        <v>531</v>
      </c>
      <c r="E379" s="8" t="s">
        <v>540</v>
      </c>
      <c r="F379" s="13">
        <v>1</v>
      </c>
      <c r="G379" s="13">
        <v>1.44</v>
      </c>
      <c r="H379" s="11" t="s">
        <v>16</v>
      </c>
      <c r="I379" s="6">
        <f t="shared" si="5"/>
        <v>-1</v>
      </c>
      <c r="K379" s="11" t="s">
        <v>513</v>
      </c>
    </row>
    <row r="380" spans="2:13" x14ac:dyDescent="0.25">
      <c r="B380" s="6" t="s">
        <v>437</v>
      </c>
      <c r="C380" s="6" t="s">
        <v>494</v>
      </c>
      <c r="D380" s="6" t="s">
        <v>505</v>
      </c>
      <c r="F380" s="13">
        <v>1</v>
      </c>
      <c r="G380" s="13">
        <v>1.9</v>
      </c>
      <c r="H380" s="11" t="s">
        <v>0</v>
      </c>
      <c r="I380" s="6">
        <f t="shared" si="5"/>
        <v>0.89999999999999991</v>
      </c>
      <c r="K380" s="11" t="s">
        <v>513</v>
      </c>
    </row>
    <row r="381" spans="2:13" x14ac:dyDescent="0.25">
      <c r="B381" s="6" t="s">
        <v>437</v>
      </c>
      <c r="C381" s="6" t="s">
        <v>494</v>
      </c>
      <c r="D381" s="6" t="s">
        <v>532</v>
      </c>
      <c r="E381" s="8" t="s">
        <v>542</v>
      </c>
      <c r="F381" s="13">
        <v>1</v>
      </c>
      <c r="G381" s="13">
        <v>2.2000000000000002</v>
      </c>
      <c r="H381" s="11" t="s">
        <v>16</v>
      </c>
      <c r="I381" s="6">
        <f t="shared" si="5"/>
        <v>-1</v>
      </c>
      <c r="K381" s="11" t="s">
        <v>515</v>
      </c>
    </row>
    <row r="382" spans="2:13" x14ac:dyDescent="0.25">
      <c r="B382" s="6" t="s">
        <v>437</v>
      </c>
      <c r="C382" s="6" t="s">
        <v>494</v>
      </c>
      <c r="D382" s="6" t="s">
        <v>533</v>
      </c>
      <c r="E382" s="8" t="s">
        <v>543</v>
      </c>
      <c r="F382" s="13">
        <v>1</v>
      </c>
      <c r="G382" s="13">
        <v>1.66</v>
      </c>
      <c r="H382" s="11" t="s">
        <v>16</v>
      </c>
      <c r="I382" s="6">
        <f t="shared" si="5"/>
        <v>-1</v>
      </c>
      <c r="K382" s="11" t="s">
        <v>513</v>
      </c>
    </row>
    <row r="383" spans="2:13" x14ac:dyDescent="0.25">
      <c r="B383" s="6" t="s">
        <v>437</v>
      </c>
      <c r="C383" s="6" t="s">
        <v>494</v>
      </c>
      <c r="D383" s="6" t="s">
        <v>534</v>
      </c>
      <c r="E383" s="8" t="s">
        <v>541</v>
      </c>
      <c r="F383" s="13">
        <v>1</v>
      </c>
      <c r="G383" s="13">
        <v>1.76</v>
      </c>
      <c r="H383" s="11" t="s">
        <v>0</v>
      </c>
      <c r="I383" s="6">
        <f t="shared" si="5"/>
        <v>0.76</v>
      </c>
      <c r="K383" s="11" t="s">
        <v>515</v>
      </c>
    </row>
    <row r="384" spans="2:13" x14ac:dyDescent="0.25">
      <c r="B384" s="6" t="s">
        <v>437</v>
      </c>
      <c r="C384" s="6" t="s">
        <v>494</v>
      </c>
      <c r="D384" s="6" t="s">
        <v>535</v>
      </c>
      <c r="E384" s="8" t="s">
        <v>540</v>
      </c>
      <c r="F384" s="13">
        <v>1</v>
      </c>
      <c r="G384" s="13">
        <v>1.86</v>
      </c>
      <c r="H384" s="11" t="s">
        <v>16</v>
      </c>
      <c r="I384" s="6">
        <f t="shared" si="5"/>
        <v>-1</v>
      </c>
      <c r="K384" s="11" t="s">
        <v>515</v>
      </c>
    </row>
    <row r="385" spans="1:11" x14ac:dyDescent="0.25">
      <c r="B385" s="6" t="s">
        <v>437</v>
      </c>
      <c r="C385" s="6" t="s">
        <v>494</v>
      </c>
      <c r="D385" s="6" t="s">
        <v>536</v>
      </c>
      <c r="F385" s="13">
        <v>1</v>
      </c>
      <c r="G385" s="13">
        <v>1.86</v>
      </c>
      <c r="H385" s="11" t="s">
        <v>0</v>
      </c>
      <c r="I385" s="6">
        <f t="shared" si="5"/>
        <v>0.8600000000000001</v>
      </c>
      <c r="K385" s="11" t="s">
        <v>513</v>
      </c>
    </row>
    <row r="386" spans="1:11" x14ac:dyDescent="0.25">
      <c r="B386" s="6" t="s">
        <v>437</v>
      </c>
      <c r="C386" s="6" t="s">
        <v>494</v>
      </c>
      <c r="D386" s="6" t="s">
        <v>537</v>
      </c>
      <c r="F386" s="13">
        <v>1</v>
      </c>
      <c r="G386" s="13">
        <v>1.95</v>
      </c>
      <c r="H386" s="11" t="s">
        <v>0</v>
      </c>
      <c r="I386" s="6">
        <f t="shared" si="5"/>
        <v>0.95</v>
      </c>
      <c r="K386" s="11" t="s">
        <v>513</v>
      </c>
    </row>
    <row r="387" spans="1:11" x14ac:dyDescent="0.25">
      <c r="B387" s="6" t="s">
        <v>437</v>
      </c>
      <c r="C387" s="6" t="s">
        <v>494</v>
      </c>
      <c r="D387" s="6" t="s">
        <v>538</v>
      </c>
      <c r="F387" s="13">
        <v>1</v>
      </c>
      <c r="G387" s="13">
        <v>2</v>
      </c>
      <c r="H387" s="11" t="s">
        <v>0</v>
      </c>
      <c r="I387" s="6">
        <f t="shared" si="5"/>
        <v>1</v>
      </c>
      <c r="K387" s="11" t="s">
        <v>515</v>
      </c>
    </row>
    <row r="388" spans="1:11" x14ac:dyDescent="0.25">
      <c r="B388" s="6" t="s">
        <v>497</v>
      </c>
      <c r="C388" s="6" t="s">
        <v>494</v>
      </c>
      <c r="D388" s="32" t="s">
        <v>544</v>
      </c>
      <c r="F388" s="13">
        <v>2</v>
      </c>
      <c r="G388" s="13">
        <v>1.9</v>
      </c>
      <c r="H388" s="11" t="s">
        <v>0</v>
      </c>
      <c r="I388" s="6">
        <f t="shared" si="5"/>
        <v>1.7999999999999998</v>
      </c>
    </row>
    <row r="389" spans="1:11" x14ac:dyDescent="0.25">
      <c r="B389" s="6" t="s">
        <v>497</v>
      </c>
      <c r="C389" s="6" t="s">
        <v>494</v>
      </c>
      <c r="D389" s="6" t="s">
        <v>545</v>
      </c>
      <c r="F389" s="13">
        <v>1</v>
      </c>
      <c r="G389" s="13">
        <v>1.95</v>
      </c>
      <c r="H389" s="11" t="s">
        <v>16</v>
      </c>
      <c r="I389" s="6">
        <f t="shared" si="5"/>
        <v>-1</v>
      </c>
    </row>
    <row r="390" spans="1:11" x14ac:dyDescent="0.25">
      <c r="B390" s="6" t="s">
        <v>497</v>
      </c>
      <c r="C390" s="6" t="s">
        <v>494</v>
      </c>
      <c r="D390" s="6" t="s">
        <v>546</v>
      </c>
      <c r="F390" s="13">
        <v>1</v>
      </c>
      <c r="G390" s="13">
        <v>1.95</v>
      </c>
      <c r="H390" s="11" t="s">
        <v>0</v>
      </c>
      <c r="I390" s="6">
        <f t="shared" si="5"/>
        <v>0.95</v>
      </c>
    </row>
    <row r="391" spans="1:11" x14ac:dyDescent="0.25">
      <c r="B391" s="6" t="s">
        <v>497</v>
      </c>
      <c r="C391" s="6" t="s">
        <v>494</v>
      </c>
      <c r="D391" s="6" t="s">
        <v>547</v>
      </c>
      <c r="F391" s="13">
        <v>1</v>
      </c>
      <c r="G391" s="13">
        <v>1.9</v>
      </c>
      <c r="H391" s="11" t="s">
        <v>0</v>
      </c>
      <c r="I391" s="6">
        <f t="shared" si="5"/>
        <v>0.89999999999999991</v>
      </c>
    </row>
    <row r="392" spans="1:11" x14ac:dyDescent="0.25">
      <c r="B392" s="6" t="s">
        <v>497</v>
      </c>
      <c r="C392" s="6" t="s">
        <v>494</v>
      </c>
      <c r="D392" s="6" t="s">
        <v>548</v>
      </c>
      <c r="F392" s="13">
        <v>1</v>
      </c>
      <c r="G392" s="13">
        <v>1.86</v>
      </c>
      <c r="H392" s="11" t="s">
        <v>0</v>
      </c>
      <c r="I392" s="6">
        <f t="shared" si="5"/>
        <v>0.8600000000000001</v>
      </c>
    </row>
    <row r="393" spans="1:11" x14ac:dyDescent="0.25">
      <c r="A393" s="7">
        <v>43558</v>
      </c>
      <c r="B393" s="6" t="s">
        <v>56</v>
      </c>
      <c r="C393" s="6" t="s">
        <v>24</v>
      </c>
      <c r="D393" s="6" t="s">
        <v>554</v>
      </c>
      <c r="E393" s="8">
        <v>0.91666666666666663</v>
      </c>
      <c r="F393" s="13">
        <v>2</v>
      </c>
      <c r="G393" s="13">
        <v>2.4</v>
      </c>
      <c r="H393" s="11" t="s">
        <v>16</v>
      </c>
      <c r="I393" s="6">
        <f t="shared" si="5"/>
        <v>-2</v>
      </c>
    </row>
    <row r="394" spans="1:11" x14ac:dyDescent="0.25">
      <c r="B394" s="6" t="s">
        <v>56</v>
      </c>
      <c r="C394" s="6" t="s">
        <v>24</v>
      </c>
      <c r="D394" s="6" t="s">
        <v>554</v>
      </c>
      <c r="E394" s="8">
        <v>0.91666666666666663</v>
      </c>
      <c r="F394" s="13">
        <v>2</v>
      </c>
      <c r="G394" s="13">
        <v>2.4</v>
      </c>
      <c r="H394" s="11" t="s">
        <v>16</v>
      </c>
      <c r="I394" s="6">
        <f t="shared" si="5"/>
        <v>-2</v>
      </c>
    </row>
    <row r="395" spans="1:11" x14ac:dyDescent="0.25">
      <c r="B395" s="6" t="s">
        <v>56</v>
      </c>
      <c r="C395" s="6" t="s">
        <v>232</v>
      </c>
      <c r="D395" s="6" t="s">
        <v>556</v>
      </c>
      <c r="E395" s="8">
        <v>0.91666666666666663</v>
      </c>
      <c r="F395" s="13">
        <v>2.9540000000000002</v>
      </c>
      <c r="G395" s="13">
        <v>3.25</v>
      </c>
      <c r="H395" s="11" t="s">
        <v>0</v>
      </c>
      <c r="I395" s="6">
        <f t="shared" si="5"/>
        <v>6.6464999999999996</v>
      </c>
    </row>
    <row r="396" spans="1:11" x14ac:dyDescent="0.25">
      <c r="B396" s="6" t="s">
        <v>56</v>
      </c>
      <c r="C396" s="6" t="s">
        <v>22</v>
      </c>
      <c r="D396" s="6" t="s">
        <v>555</v>
      </c>
      <c r="E396" s="8">
        <v>0.91666666666666663</v>
      </c>
      <c r="F396" s="13">
        <v>2.6379999999999999</v>
      </c>
      <c r="G396" s="13">
        <v>3.64</v>
      </c>
      <c r="H396" s="11" t="s">
        <v>16</v>
      </c>
      <c r="I396" s="6">
        <f t="shared" si="5"/>
        <v>-2.6379999999999999</v>
      </c>
    </row>
    <row r="397" spans="1:11" x14ac:dyDescent="0.25">
      <c r="B397" s="6" t="s">
        <v>34</v>
      </c>
      <c r="C397" s="6" t="s">
        <v>157</v>
      </c>
      <c r="D397" s="6" t="s">
        <v>557</v>
      </c>
      <c r="E397" s="8">
        <v>0.77083333333333337</v>
      </c>
      <c r="F397" s="13">
        <v>1</v>
      </c>
      <c r="G397" s="13">
        <v>3.42</v>
      </c>
      <c r="H397" s="11" t="s">
        <v>0</v>
      </c>
      <c r="I397" s="6">
        <f t="shared" si="5"/>
        <v>2.42</v>
      </c>
      <c r="K397" s="11" t="s">
        <v>125</v>
      </c>
    </row>
    <row r="398" spans="1:11" x14ac:dyDescent="0.25">
      <c r="B398" s="6" t="s">
        <v>34</v>
      </c>
      <c r="C398" s="6" t="s">
        <v>24</v>
      </c>
      <c r="D398" s="6" t="s">
        <v>558</v>
      </c>
      <c r="E398" s="8">
        <v>0.77083333333333337</v>
      </c>
      <c r="F398" s="13">
        <v>2</v>
      </c>
      <c r="G398" s="13">
        <v>1.73</v>
      </c>
      <c r="H398" s="11" t="s">
        <v>0</v>
      </c>
      <c r="I398" s="6">
        <f t="shared" si="5"/>
        <v>1.46</v>
      </c>
    </row>
    <row r="399" spans="1:11" x14ac:dyDescent="0.25">
      <c r="B399" s="6" t="s">
        <v>36</v>
      </c>
      <c r="C399" s="6" t="s">
        <v>494</v>
      </c>
      <c r="D399" s="6" t="s">
        <v>560</v>
      </c>
      <c r="E399" s="8">
        <v>0.68402777777777779</v>
      </c>
      <c r="F399" s="13">
        <v>14</v>
      </c>
      <c r="G399" s="13">
        <v>3</v>
      </c>
      <c r="H399" s="11" t="s">
        <v>16</v>
      </c>
      <c r="I399" s="6">
        <f t="shared" si="5"/>
        <v>-14</v>
      </c>
    </row>
    <row r="400" spans="1:11" x14ac:dyDescent="0.25">
      <c r="B400" s="6" t="s">
        <v>36</v>
      </c>
      <c r="C400" s="6" t="s">
        <v>22</v>
      </c>
      <c r="D400" s="6" t="s">
        <v>561</v>
      </c>
      <c r="E400" s="8" t="s">
        <v>562</v>
      </c>
      <c r="F400" s="13">
        <v>28</v>
      </c>
      <c r="G400" s="13">
        <v>1.54</v>
      </c>
      <c r="H400" s="11" t="s">
        <v>16</v>
      </c>
      <c r="I400" s="6">
        <f t="shared" si="5"/>
        <v>-28</v>
      </c>
    </row>
    <row r="401" spans="2:13" x14ac:dyDescent="0.25">
      <c r="B401" s="6" t="s">
        <v>56</v>
      </c>
      <c r="C401" s="6" t="s">
        <v>494</v>
      </c>
      <c r="D401" s="6" t="s">
        <v>563</v>
      </c>
      <c r="E401" s="8">
        <v>0.79166666666666663</v>
      </c>
      <c r="F401" s="13">
        <v>5.1859999999999999</v>
      </c>
      <c r="H401" s="11" t="s">
        <v>16</v>
      </c>
      <c r="I401" s="6">
        <f t="shared" si="5"/>
        <v>-5.1859999999999999</v>
      </c>
    </row>
    <row r="402" spans="2:13" x14ac:dyDescent="0.25">
      <c r="B402" s="6" t="s">
        <v>56</v>
      </c>
      <c r="C402" s="6" t="s">
        <v>24</v>
      </c>
      <c r="D402" s="6" t="s">
        <v>564</v>
      </c>
      <c r="E402" s="8">
        <v>0.8125</v>
      </c>
      <c r="F402" s="13">
        <v>6.1</v>
      </c>
      <c r="H402" s="11" t="s">
        <v>0</v>
      </c>
      <c r="I402" s="6">
        <f t="shared" si="5"/>
        <v>-6.1</v>
      </c>
    </row>
    <row r="403" spans="2:13" x14ac:dyDescent="0.25">
      <c r="B403" s="6" t="s">
        <v>437</v>
      </c>
      <c r="C403" s="6" t="s">
        <v>494</v>
      </c>
      <c r="D403" s="6" t="s">
        <v>565</v>
      </c>
      <c r="E403" s="8">
        <v>0.84027777777777779</v>
      </c>
      <c r="F403" s="13">
        <v>15</v>
      </c>
      <c r="G403" s="13">
        <v>2.2999999999999998</v>
      </c>
      <c r="H403" s="11" t="s">
        <v>0</v>
      </c>
      <c r="I403" s="6">
        <f t="shared" si="5"/>
        <v>19.5</v>
      </c>
    </row>
    <row r="404" spans="2:13" x14ac:dyDescent="0.25">
      <c r="B404" s="6" t="s">
        <v>437</v>
      </c>
      <c r="C404" s="6" t="s">
        <v>22</v>
      </c>
      <c r="D404" s="6" t="s">
        <v>566</v>
      </c>
      <c r="E404" s="8">
        <v>0.84027777777777779</v>
      </c>
      <c r="F404" s="13">
        <v>20.6</v>
      </c>
      <c r="G404" s="13">
        <v>1.7290000000000001</v>
      </c>
      <c r="H404" s="11" t="s">
        <v>16</v>
      </c>
      <c r="I404" s="6">
        <f t="shared" si="5"/>
        <v>-20.6</v>
      </c>
    </row>
    <row r="405" spans="2:13" x14ac:dyDescent="0.25">
      <c r="B405" s="6" t="s">
        <v>437</v>
      </c>
      <c r="C405" s="6" t="s">
        <v>22</v>
      </c>
      <c r="D405" s="6" t="s">
        <v>567</v>
      </c>
      <c r="E405" s="8">
        <v>0.81597222222222221</v>
      </c>
      <c r="F405" s="13">
        <v>1</v>
      </c>
      <c r="G405" s="13">
        <v>1.925</v>
      </c>
      <c r="H405" s="11" t="s">
        <v>0</v>
      </c>
      <c r="I405" s="6">
        <f t="shared" si="5"/>
        <v>0.92500000000000004</v>
      </c>
      <c r="K405" s="11" t="s">
        <v>513</v>
      </c>
      <c r="L405" s="6" t="s">
        <v>583</v>
      </c>
      <c r="M405" s="6" t="s">
        <v>584</v>
      </c>
    </row>
    <row r="406" spans="2:13" x14ac:dyDescent="0.25">
      <c r="B406" s="6" t="s">
        <v>437</v>
      </c>
      <c r="C406" s="6" t="s">
        <v>22</v>
      </c>
      <c r="D406" s="6" t="s">
        <v>568</v>
      </c>
      <c r="E406" s="8">
        <v>0.84027777777777779</v>
      </c>
      <c r="F406" s="13">
        <v>1</v>
      </c>
      <c r="G406" s="13">
        <v>1.869</v>
      </c>
      <c r="H406" s="11" t="s">
        <v>16</v>
      </c>
      <c r="I406" s="6">
        <f t="shared" si="5"/>
        <v>-1</v>
      </c>
      <c r="K406" s="11" t="s">
        <v>514</v>
      </c>
    </row>
    <row r="407" spans="2:13" x14ac:dyDescent="0.25">
      <c r="B407" s="6" t="s">
        <v>437</v>
      </c>
      <c r="C407" s="6" t="s">
        <v>494</v>
      </c>
      <c r="D407" s="6" t="s">
        <v>569</v>
      </c>
      <c r="E407" s="8">
        <v>0.84027777777777779</v>
      </c>
      <c r="F407" s="13">
        <v>1</v>
      </c>
      <c r="G407" s="13">
        <v>1.55</v>
      </c>
      <c r="H407" s="11" t="s">
        <v>0</v>
      </c>
      <c r="I407" s="6">
        <f t="shared" si="5"/>
        <v>0.55000000000000004</v>
      </c>
      <c r="K407" s="11" t="s">
        <v>513</v>
      </c>
    </row>
    <row r="408" spans="2:13" x14ac:dyDescent="0.25">
      <c r="B408" s="6" t="s">
        <v>437</v>
      </c>
      <c r="C408" s="6" t="s">
        <v>494</v>
      </c>
      <c r="D408" s="6" t="s">
        <v>570</v>
      </c>
      <c r="E408" s="8">
        <v>0.84027777777777779</v>
      </c>
      <c r="F408" s="13">
        <v>1</v>
      </c>
      <c r="G408" s="13">
        <v>1.74</v>
      </c>
      <c r="H408" s="11" t="s">
        <v>0</v>
      </c>
      <c r="I408" s="6">
        <f t="shared" si="5"/>
        <v>0.74</v>
      </c>
      <c r="K408" s="11" t="s">
        <v>515</v>
      </c>
    </row>
    <row r="409" spans="2:13" x14ac:dyDescent="0.25">
      <c r="B409" s="6" t="s">
        <v>56</v>
      </c>
      <c r="C409" s="6" t="s">
        <v>24</v>
      </c>
      <c r="D409" s="6" t="s">
        <v>571</v>
      </c>
      <c r="E409" s="8">
        <v>0.77083333333333337</v>
      </c>
      <c r="F409" s="13">
        <v>20</v>
      </c>
      <c r="G409" s="13">
        <v>1.55</v>
      </c>
      <c r="H409" s="11" t="s">
        <v>0</v>
      </c>
      <c r="I409" s="6">
        <f t="shared" si="5"/>
        <v>11</v>
      </c>
    </row>
    <row r="410" spans="2:13" x14ac:dyDescent="0.25">
      <c r="B410" s="6" t="s">
        <v>56</v>
      </c>
      <c r="C410" s="6" t="s">
        <v>494</v>
      </c>
      <c r="D410" s="6" t="s">
        <v>572</v>
      </c>
      <c r="E410" s="8">
        <v>0.77083333333333337</v>
      </c>
      <c r="F410" s="13">
        <v>7.75</v>
      </c>
      <c r="G410" s="13">
        <v>4</v>
      </c>
      <c r="H410" s="11" t="s">
        <v>16</v>
      </c>
      <c r="I410" s="6">
        <f t="shared" si="5"/>
        <v>-7.75</v>
      </c>
    </row>
    <row r="411" spans="2:13" x14ac:dyDescent="0.25">
      <c r="B411" s="6" t="s">
        <v>56</v>
      </c>
      <c r="C411" s="6" t="s">
        <v>157</v>
      </c>
      <c r="D411" s="6" t="s">
        <v>573</v>
      </c>
      <c r="E411" s="8">
        <v>0.77083333333333337</v>
      </c>
      <c r="F411" s="13">
        <v>1.6659999999999999</v>
      </c>
      <c r="G411" s="13">
        <v>7</v>
      </c>
      <c r="H411" s="11" t="s">
        <v>16</v>
      </c>
      <c r="I411" s="6">
        <f t="shared" si="5"/>
        <v>-1.6659999999999999</v>
      </c>
    </row>
    <row r="412" spans="2:13" x14ac:dyDescent="0.25">
      <c r="B412" s="6" t="s">
        <v>56</v>
      </c>
      <c r="C412" s="6" t="s">
        <v>179</v>
      </c>
      <c r="D412" s="6" t="s">
        <v>574</v>
      </c>
      <c r="E412" s="8">
        <v>0.77083333333333337</v>
      </c>
      <c r="F412" s="13">
        <v>2.6</v>
      </c>
      <c r="G412" s="13">
        <v>8</v>
      </c>
      <c r="H412" s="11" t="s">
        <v>16</v>
      </c>
      <c r="I412" s="6">
        <f t="shared" si="5"/>
        <v>-2.6</v>
      </c>
    </row>
    <row r="413" spans="2:13" x14ac:dyDescent="0.25">
      <c r="B413" s="6" t="s">
        <v>497</v>
      </c>
      <c r="C413" s="6" t="s">
        <v>494</v>
      </c>
      <c r="D413" s="6" t="s">
        <v>575</v>
      </c>
      <c r="F413" s="13">
        <v>1</v>
      </c>
      <c r="G413" s="13">
        <v>1.86</v>
      </c>
      <c r="H413" s="11" t="s">
        <v>16</v>
      </c>
      <c r="I413" s="6">
        <f t="shared" si="5"/>
        <v>-1</v>
      </c>
    </row>
    <row r="414" spans="2:13" x14ac:dyDescent="0.25">
      <c r="B414" s="6" t="s">
        <v>497</v>
      </c>
      <c r="C414" s="6" t="s">
        <v>494</v>
      </c>
      <c r="D414" s="6" t="s">
        <v>576</v>
      </c>
      <c r="F414" s="13">
        <v>1</v>
      </c>
      <c r="G414" s="13">
        <v>1.86</v>
      </c>
      <c r="H414" s="11" t="s">
        <v>16</v>
      </c>
      <c r="I414" s="6">
        <f t="shared" si="5"/>
        <v>-1</v>
      </c>
    </row>
    <row r="415" spans="2:13" x14ac:dyDescent="0.25">
      <c r="B415" s="6" t="s">
        <v>497</v>
      </c>
      <c r="C415" s="6" t="s">
        <v>494</v>
      </c>
      <c r="D415" s="6" t="s">
        <v>577</v>
      </c>
      <c r="F415" s="13">
        <v>1</v>
      </c>
      <c r="G415" s="13">
        <v>1.9</v>
      </c>
      <c r="H415" s="11" t="s">
        <v>16</v>
      </c>
      <c r="I415" s="6">
        <f t="shared" ref="I415:I478" si="6">IF(H415="W",F415*G415-F415,(IF(H415="L",-F415)))</f>
        <v>-1</v>
      </c>
    </row>
    <row r="416" spans="2:13" x14ac:dyDescent="0.25">
      <c r="B416" s="6" t="s">
        <v>497</v>
      </c>
      <c r="C416" s="6" t="s">
        <v>494</v>
      </c>
      <c r="D416" s="6" t="s">
        <v>578</v>
      </c>
      <c r="F416" s="13">
        <v>1</v>
      </c>
      <c r="G416" s="13">
        <v>1.9</v>
      </c>
      <c r="H416" s="11" t="s">
        <v>16</v>
      </c>
      <c r="I416" s="6">
        <f t="shared" si="6"/>
        <v>-1</v>
      </c>
    </row>
    <row r="417" spans="2:12" x14ac:dyDescent="0.25">
      <c r="B417" s="6" t="s">
        <v>497</v>
      </c>
      <c r="C417" s="6" t="s">
        <v>494</v>
      </c>
      <c r="D417" s="6" t="s">
        <v>579</v>
      </c>
      <c r="F417" s="13">
        <v>1</v>
      </c>
      <c r="G417" s="13">
        <v>1.9</v>
      </c>
      <c r="H417" s="11" t="s">
        <v>0</v>
      </c>
      <c r="I417" s="6">
        <f t="shared" si="6"/>
        <v>0.89999999999999991</v>
      </c>
    </row>
    <row r="418" spans="2:12" x14ac:dyDescent="0.25">
      <c r="B418" s="6" t="s">
        <v>497</v>
      </c>
      <c r="C418" s="6" t="s">
        <v>494</v>
      </c>
      <c r="D418" s="6" t="s">
        <v>580</v>
      </c>
      <c r="F418" s="13">
        <v>1</v>
      </c>
      <c r="G418" s="13">
        <v>1.9</v>
      </c>
      <c r="H418" s="11" t="s">
        <v>16</v>
      </c>
      <c r="I418" s="6">
        <f t="shared" si="6"/>
        <v>-1</v>
      </c>
    </row>
    <row r="419" spans="2:12" x14ac:dyDescent="0.25">
      <c r="B419" s="6" t="s">
        <v>437</v>
      </c>
      <c r="C419" s="6" t="s">
        <v>494</v>
      </c>
      <c r="D419" s="6" t="s">
        <v>581</v>
      </c>
      <c r="F419" s="13">
        <v>1</v>
      </c>
      <c r="G419" s="13">
        <v>2</v>
      </c>
      <c r="H419" s="11" t="s">
        <v>16</v>
      </c>
      <c r="I419" s="6">
        <f t="shared" si="6"/>
        <v>-1</v>
      </c>
      <c r="K419" s="11" t="s">
        <v>513</v>
      </c>
    </row>
    <row r="420" spans="2:12" x14ac:dyDescent="0.25">
      <c r="B420" s="6" t="s">
        <v>437</v>
      </c>
      <c r="C420" s="6" t="s">
        <v>494</v>
      </c>
      <c r="D420" s="6" t="s">
        <v>582</v>
      </c>
      <c r="F420" s="13">
        <v>1</v>
      </c>
      <c r="G420" s="13">
        <v>1.95</v>
      </c>
      <c r="H420" s="11" t="s">
        <v>0</v>
      </c>
      <c r="I420" s="6">
        <f t="shared" si="6"/>
        <v>0.95</v>
      </c>
      <c r="K420" s="11" t="s">
        <v>513</v>
      </c>
    </row>
    <row r="421" spans="2:12" x14ac:dyDescent="0.25">
      <c r="B421" s="6" t="s">
        <v>34</v>
      </c>
      <c r="C421" s="6" t="s">
        <v>24</v>
      </c>
      <c r="D421" s="6" t="s">
        <v>390</v>
      </c>
      <c r="E421" s="8">
        <v>0.77083333333333337</v>
      </c>
      <c r="F421" s="13">
        <v>7</v>
      </c>
      <c r="G421" s="13">
        <v>2.5</v>
      </c>
      <c r="H421" s="11" t="s">
        <v>0</v>
      </c>
      <c r="I421" s="6">
        <f t="shared" si="6"/>
        <v>10.5</v>
      </c>
    </row>
    <row r="422" spans="2:12" x14ac:dyDescent="0.25">
      <c r="B422" s="6" t="s">
        <v>34</v>
      </c>
      <c r="C422" s="6" t="s">
        <v>24</v>
      </c>
      <c r="D422" s="6" t="s">
        <v>585</v>
      </c>
      <c r="E422" s="8">
        <v>0.77083333333333337</v>
      </c>
      <c r="F422" s="13">
        <v>5.6870000000000003</v>
      </c>
      <c r="G422" s="13">
        <v>3</v>
      </c>
      <c r="H422" s="11" t="s">
        <v>16</v>
      </c>
      <c r="I422" s="6">
        <f t="shared" si="6"/>
        <v>-5.6870000000000003</v>
      </c>
    </row>
    <row r="423" spans="2:12" x14ac:dyDescent="0.25">
      <c r="B423" s="6" t="s">
        <v>34</v>
      </c>
      <c r="C423" s="6" t="s">
        <v>24</v>
      </c>
      <c r="D423" s="6" t="s">
        <v>585</v>
      </c>
      <c r="E423" s="8">
        <v>0.77083333333333337</v>
      </c>
      <c r="F423" s="13">
        <v>4.8</v>
      </c>
      <c r="G423" s="13">
        <v>3.4</v>
      </c>
      <c r="H423" s="11" t="s">
        <v>16</v>
      </c>
      <c r="I423" s="6">
        <f t="shared" si="6"/>
        <v>-4.8</v>
      </c>
    </row>
    <row r="424" spans="2:12" x14ac:dyDescent="0.25">
      <c r="B424" s="6" t="s">
        <v>34</v>
      </c>
      <c r="C424" s="6" t="s">
        <v>24</v>
      </c>
      <c r="D424" s="6" t="s">
        <v>390</v>
      </c>
      <c r="E424" s="8">
        <v>0.77083333333333337</v>
      </c>
      <c r="F424" s="13">
        <v>6.6</v>
      </c>
      <c r="G424" s="13">
        <v>2.5</v>
      </c>
      <c r="H424" s="11" t="s">
        <v>0</v>
      </c>
      <c r="I424" s="6">
        <f t="shared" si="6"/>
        <v>9.9</v>
      </c>
    </row>
    <row r="425" spans="2:12" x14ac:dyDescent="0.25">
      <c r="B425" s="6" t="s">
        <v>34</v>
      </c>
      <c r="C425" s="6" t="s">
        <v>158</v>
      </c>
      <c r="D425" s="6" t="s">
        <v>434</v>
      </c>
      <c r="E425" s="8">
        <v>0.77083333333333337</v>
      </c>
      <c r="F425" s="13">
        <v>4.8380000000000001</v>
      </c>
      <c r="G425" s="13">
        <v>3.4</v>
      </c>
      <c r="H425" s="11" t="s">
        <v>16</v>
      </c>
      <c r="I425" s="6">
        <f t="shared" si="6"/>
        <v>-4.8380000000000001</v>
      </c>
    </row>
    <row r="426" spans="2:12" x14ac:dyDescent="0.25">
      <c r="B426" s="6" t="s">
        <v>34</v>
      </c>
      <c r="C426" s="6" t="s">
        <v>93</v>
      </c>
      <c r="D426" s="6" t="s">
        <v>434</v>
      </c>
      <c r="E426" s="8">
        <v>0.77083333333333337</v>
      </c>
      <c r="F426" s="13">
        <v>5</v>
      </c>
      <c r="G426" s="13">
        <v>3.35</v>
      </c>
      <c r="H426" s="11" t="s">
        <v>20</v>
      </c>
      <c r="K426" s="11" t="s">
        <v>586</v>
      </c>
      <c r="L426" s="6" t="s">
        <v>605</v>
      </c>
    </row>
    <row r="427" spans="2:12" x14ac:dyDescent="0.25">
      <c r="B427" s="6" t="s">
        <v>437</v>
      </c>
      <c r="C427" s="6" t="s">
        <v>494</v>
      </c>
      <c r="D427" s="6" t="s">
        <v>587</v>
      </c>
      <c r="F427" s="13">
        <v>2</v>
      </c>
      <c r="G427" s="13">
        <v>1.86</v>
      </c>
      <c r="H427" s="11" t="s">
        <v>0</v>
      </c>
      <c r="I427" s="6">
        <f t="shared" si="6"/>
        <v>1.7200000000000002</v>
      </c>
      <c r="K427" s="11" t="s">
        <v>513</v>
      </c>
    </row>
    <row r="428" spans="2:12" x14ac:dyDescent="0.25">
      <c r="B428" s="6" t="s">
        <v>437</v>
      </c>
      <c r="C428" s="6" t="s">
        <v>494</v>
      </c>
      <c r="D428" s="6" t="s">
        <v>588</v>
      </c>
      <c r="F428" s="13">
        <v>2</v>
      </c>
      <c r="G428" s="13">
        <v>1.5</v>
      </c>
      <c r="H428" s="11" t="s">
        <v>16</v>
      </c>
      <c r="I428" s="6">
        <f t="shared" si="6"/>
        <v>-2</v>
      </c>
      <c r="K428" s="11" t="s">
        <v>513</v>
      </c>
    </row>
    <row r="429" spans="2:12" x14ac:dyDescent="0.25">
      <c r="B429" s="6" t="s">
        <v>437</v>
      </c>
      <c r="C429" s="6" t="s">
        <v>494</v>
      </c>
      <c r="D429" s="6" t="s">
        <v>589</v>
      </c>
      <c r="F429" s="13">
        <v>2</v>
      </c>
      <c r="G429" s="13">
        <v>2.0299999999999998</v>
      </c>
      <c r="H429" s="11" t="s">
        <v>16</v>
      </c>
      <c r="I429" s="6">
        <f t="shared" si="6"/>
        <v>-2</v>
      </c>
      <c r="K429" s="11" t="s">
        <v>515</v>
      </c>
    </row>
    <row r="430" spans="2:12" x14ac:dyDescent="0.25">
      <c r="B430" s="6" t="s">
        <v>497</v>
      </c>
      <c r="C430" s="6" t="s">
        <v>494</v>
      </c>
      <c r="D430" s="6" t="s">
        <v>590</v>
      </c>
      <c r="F430" s="13">
        <v>2</v>
      </c>
      <c r="G430" s="13">
        <v>1.9</v>
      </c>
      <c r="H430" s="11" t="s">
        <v>0</v>
      </c>
      <c r="I430" s="6">
        <f t="shared" si="6"/>
        <v>1.7999999999999998</v>
      </c>
    </row>
    <row r="431" spans="2:12" x14ac:dyDescent="0.25">
      <c r="B431" s="6" t="s">
        <v>497</v>
      </c>
      <c r="C431" s="6" t="s">
        <v>494</v>
      </c>
      <c r="D431" s="6" t="s">
        <v>591</v>
      </c>
      <c r="F431" s="13">
        <v>1</v>
      </c>
      <c r="G431" s="13">
        <v>1.9</v>
      </c>
      <c r="H431" s="11" t="s">
        <v>0</v>
      </c>
      <c r="I431" s="6">
        <f t="shared" si="6"/>
        <v>0.89999999999999991</v>
      </c>
    </row>
    <row r="432" spans="2:12" x14ac:dyDescent="0.25">
      <c r="B432" s="6" t="s">
        <v>497</v>
      </c>
      <c r="C432" s="6" t="s">
        <v>494</v>
      </c>
      <c r="D432" s="6" t="s">
        <v>592</v>
      </c>
      <c r="F432" s="13">
        <v>1</v>
      </c>
      <c r="G432" s="13">
        <v>1.9</v>
      </c>
      <c r="H432" s="11" t="s">
        <v>16</v>
      </c>
      <c r="I432" s="6">
        <f t="shared" si="6"/>
        <v>-1</v>
      </c>
    </row>
    <row r="433" spans="1:11" x14ac:dyDescent="0.25">
      <c r="B433" s="6" t="s">
        <v>497</v>
      </c>
      <c r="C433" s="6" t="s">
        <v>494</v>
      </c>
      <c r="D433" s="6" t="s">
        <v>593</v>
      </c>
      <c r="F433" s="13">
        <v>1</v>
      </c>
      <c r="G433" s="13">
        <v>1.9</v>
      </c>
      <c r="H433" s="11" t="s">
        <v>16</v>
      </c>
      <c r="I433" s="6">
        <f t="shared" si="6"/>
        <v>-1</v>
      </c>
    </row>
    <row r="434" spans="1:11" x14ac:dyDescent="0.25">
      <c r="B434" s="6" t="s">
        <v>21</v>
      </c>
      <c r="C434" s="6" t="s">
        <v>93</v>
      </c>
      <c r="D434" s="6" t="s">
        <v>594</v>
      </c>
      <c r="F434" s="13">
        <v>2</v>
      </c>
      <c r="G434" s="13">
        <v>2.677</v>
      </c>
      <c r="H434" s="11" t="s">
        <v>16</v>
      </c>
      <c r="I434" s="6">
        <f t="shared" si="6"/>
        <v>-2</v>
      </c>
      <c r="K434" s="11" t="s">
        <v>595</v>
      </c>
    </row>
    <row r="435" spans="1:11" x14ac:dyDescent="0.25">
      <c r="A435" s="49" t="s">
        <v>443</v>
      </c>
      <c r="B435" s="6" t="s">
        <v>34</v>
      </c>
      <c r="C435" s="6" t="s">
        <v>24</v>
      </c>
      <c r="D435" s="6" t="s">
        <v>596</v>
      </c>
      <c r="E435" s="8">
        <v>0.77083333333333337</v>
      </c>
      <c r="F435" s="13">
        <v>2</v>
      </c>
      <c r="G435" s="13">
        <v>3.2</v>
      </c>
      <c r="H435" s="11" t="s">
        <v>0</v>
      </c>
      <c r="I435" s="6">
        <f t="shared" si="6"/>
        <v>4.4000000000000004</v>
      </c>
      <c r="K435" s="11" t="s">
        <v>598</v>
      </c>
    </row>
    <row r="436" spans="1:11" x14ac:dyDescent="0.25">
      <c r="B436" s="6" t="s">
        <v>34</v>
      </c>
      <c r="C436" s="6" t="s">
        <v>93</v>
      </c>
      <c r="D436" s="6" t="s">
        <v>597</v>
      </c>
      <c r="E436" s="8">
        <v>0.77083333333333337</v>
      </c>
      <c r="F436" s="13">
        <v>1.75</v>
      </c>
      <c r="G436" s="13">
        <v>4</v>
      </c>
      <c r="H436" s="11" t="s">
        <v>16</v>
      </c>
      <c r="I436" s="6">
        <f t="shared" si="6"/>
        <v>-1.75</v>
      </c>
    </row>
    <row r="437" spans="1:11" x14ac:dyDescent="0.25">
      <c r="B437" s="6" t="s">
        <v>34</v>
      </c>
      <c r="C437" s="6" t="s">
        <v>179</v>
      </c>
      <c r="D437" s="6" t="s">
        <v>419</v>
      </c>
      <c r="E437" s="8">
        <v>0.77083333333333337</v>
      </c>
      <c r="F437" s="13">
        <v>3.2</v>
      </c>
      <c r="G437" s="13">
        <v>2.2000000000000002</v>
      </c>
      <c r="H437" s="11" t="s">
        <v>16</v>
      </c>
      <c r="I437" s="6">
        <f t="shared" si="6"/>
        <v>-3.2</v>
      </c>
    </row>
    <row r="438" spans="1:11" x14ac:dyDescent="0.25">
      <c r="B438" s="6" t="s">
        <v>34</v>
      </c>
      <c r="C438" s="6" t="s">
        <v>179</v>
      </c>
      <c r="D438" s="6" t="s">
        <v>599</v>
      </c>
      <c r="E438" s="8">
        <v>0.77083333333333337</v>
      </c>
      <c r="F438" s="13">
        <v>2</v>
      </c>
      <c r="G438" s="13">
        <v>1.68</v>
      </c>
      <c r="H438" s="11" t="s">
        <v>20</v>
      </c>
      <c r="K438" s="11" t="s">
        <v>607</v>
      </c>
    </row>
    <row r="439" spans="1:11" x14ac:dyDescent="0.25">
      <c r="B439" s="6" t="s">
        <v>34</v>
      </c>
      <c r="C439" s="6" t="s">
        <v>494</v>
      </c>
      <c r="D439" s="6" t="s">
        <v>600</v>
      </c>
      <c r="E439" s="8">
        <v>0.77083333333333337</v>
      </c>
      <c r="F439" s="13">
        <v>2</v>
      </c>
      <c r="G439" s="13">
        <v>1.85</v>
      </c>
      <c r="H439" s="11" t="s">
        <v>16</v>
      </c>
      <c r="I439" s="6">
        <f t="shared" si="6"/>
        <v>-2</v>
      </c>
    </row>
    <row r="440" spans="1:11" x14ac:dyDescent="0.25">
      <c r="B440" s="6" t="s">
        <v>444</v>
      </c>
      <c r="C440" s="6" t="s">
        <v>24</v>
      </c>
      <c r="D440" s="6" t="s">
        <v>601</v>
      </c>
      <c r="E440" s="8">
        <v>0.77083333333333337</v>
      </c>
      <c r="F440" s="13">
        <v>2</v>
      </c>
      <c r="G440" s="13">
        <v>1.95</v>
      </c>
      <c r="H440" s="11" t="s">
        <v>16</v>
      </c>
      <c r="I440" s="6">
        <f t="shared" si="6"/>
        <v>-2</v>
      </c>
    </row>
    <row r="441" spans="1:11" x14ac:dyDescent="0.25">
      <c r="B441" s="6" t="s">
        <v>34</v>
      </c>
      <c r="C441" s="6" t="s">
        <v>158</v>
      </c>
      <c r="D441" s="6" t="s">
        <v>602</v>
      </c>
      <c r="E441" s="8">
        <v>0.8125</v>
      </c>
      <c r="F441" s="13">
        <v>2</v>
      </c>
      <c r="G441" s="13">
        <v>2.35</v>
      </c>
      <c r="H441" s="11" t="s">
        <v>16</v>
      </c>
      <c r="I441" s="6">
        <f t="shared" si="6"/>
        <v>-2</v>
      </c>
    </row>
    <row r="442" spans="1:11" x14ac:dyDescent="0.25">
      <c r="B442" s="6" t="s">
        <v>34</v>
      </c>
      <c r="C442" s="6" t="s">
        <v>22</v>
      </c>
      <c r="D442" s="6" t="s">
        <v>603</v>
      </c>
      <c r="E442" s="8">
        <v>0.8125</v>
      </c>
      <c r="F442" s="13">
        <v>2</v>
      </c>
      <c r="G442" s="13">
        <v>1.8</v>
      </c>
      <c r="H442" s="11" t="s">
        <v>0</v>
      </c>
      <c r="I442" s="6">
        <f t="shared" si="6"/>
        <v>1.6</v>
      </c>
    </row>
    <row r="443" spans="1:11" x14ac:dyDescent="0.25">
      <c r="B443" s="6" t="s">
        <v>34</v>
      </c>
      <c r="C443" s="6" t="s">
        <v>494</v>
      </c>
      <c r="D443" s="6" t="s">
        <v>604</v>
      </c>
      <c r="E443" s="8">
        <v>0.8125</v>
      </c>
      <c r="F443" s="13">
        <v>1</v>
      </c>
      <c r="G443" s="13">
        <v>3.15</v>
      </c>
      <c r="H443" s="11" t="s">
        <v>16</v>
      </c>
      <c r="I443" s="6">
        <f t="shared" si="6"/>
        <v>-1</v>
      </c>
    </row>
    <row r="444" spans="1:11" x14ac:dyDescent="0.25">
      <c r="B444" s="6" t="s">
        <v>34</v>
      </c>
      <c r="C444" s="6" t="s">
        <v>157</v>
      </c>
      <c r="D444" s="6" t="s">
        <v>606</v>
      </c>
      <c r="E444" s="8">
        <v>0.77083333333333337</v>
      </c>
      <c r="F444" s="13">
        <v>2</v>
      </c>
      <c r="G444" s="13">
        <v>1.45</v>
      </c>
      <c r="H444" s="11" t="s">
        <v>0</v>
      </c>
      <c r="I444" s="6">
        <f t="shared" si="6"/>
        <v>0.89999999999999991</v>
      </c>
    </row>
    <row r="445" spans="1:11" x14ac:dyDescent="0.25">
      <c r="A445" s="7">
        <v>43561</v>
      </c>
      <c r="B445" s="6" t="s">
        <v>34</v>
      </c>
      <c r="C445" s="6" t="s">
        <v>74</v>
      </c>
      <c r="D445" s="6" t="s">
        <v>390</v>
      </c>
      <c r="E445" s="8">
        <v>0.70833333333333337</v>
      </c>
      <c r="F445" s="13">
        <v>5.5</v>
      </c>
      <c r="G445" s="13">
        <v>6</v>
      </c>
      <c r="H445" s="11" t="s">
        <v>16</v>
      </c>
      <c r="I445" s="6">
        <f t="shared" si="6"/>
        <v>-5.5</v>
      </c>
      <c r="K445" s="50" t="s">
        <v>609</v>
      </c>
    </row>
    <row r="446" spans="1:11" x14ac:dyDescent="0.25">
      <c r="B446" s="6" t="s">
        <v>34</v>
      </c>
      <c r="C446" s="6" t="s">
        <v>93</v>
      </c>
      <c r="D446" s="6" t="s">
        <v>434</v>
      </c>
      <c r="E446" s="8">
        <v>0.70833333333333337</v>
      </c>
      <c r="F446" s="13">
        <v>20</v>
      </c>
      <c r="G446" s="13">
        <v>1.65</v>
      </c>
      <c r="H446" s="11" t="s">
        <v>0</v>
      </c>
      <c r="I446" s="6">
        <f t="shared" si="6"/>
        <v>13</v>
      </c>
      <c r="K446" s="50" t="s">
        <v>610</v>
      </c>
    </row>
    <row r="447" spans="1:11" x14ac:dyDescent="0.25">
      <c r="B447" s="6" t="s">
        <v>34</v>
      </c>
      <c r="C447" s="6" t="s">
        <v>24</v>
      </c>
      <c r="D447" s="6" t="s">
        <v>585</v>
      </c>
      <c r="E447" s="8">
        <v>0.70833333333333337</v>
      </c>
      <c r="F447" s="13">
        <v>7.3339999999999996</v>
      </c>
      <c r="G447" s="13">
        <v>4.5</v>
      </c>
      <c r="H447" s="11" t="s">
        <v>16</v>
      </c>
      <c r="I447" s="6">
        <f t="shared" si="6"/>
        <v>-7.3339999999999996</v>
      </c>
    </row>
    <row r="448" spans="1:11" x14ac:dyDescent="0.25">
      <c r="B448" s="6" t="s">
        <v>34</v>
      </c>
      <c r="C448" s="6" t="s">
        <v>24</v>
      </c>
      <c r="D448" s="6" t="s">
        <v>585</v>
      </c>
      <c r="E448" s="8">
        <v>0.70833333333333337</v>
      </c>
      <c r="F448" s="13">
        <v>8</v>
      </c>
      <c r="G448" s="13">
        <v>2.6</v>
      </c>
      <c r="H448" s="11" t="s">
        <v>16</v>
      </c>
      <c r="I448" s="6">
        <f t="shared" si="6"/>
        <v>-8</v>
      </c>
    </row>
    <row r="449" spans="1:13" x14ac:dyDescent="0.25">
      <c r="B449" s="6" t="s">
        <v>34</v>
      </c>
      <c r="C449" s="6" t="s">
        <v>158</v>
      </c>
      <c r="D449" s="6" t="s">
        <v>434</v>
      </c>
      <c r="E449" s="8">
        <v>0.70833333333333337</v>
      </c>
      <c r="F449" s="13">
        <v>2</v>
      </c>
      <c r="G449" s="13">
        <v>2.65</v>
      </c>
      <c r="H449" s="11" t="s">
        <v>0</v>
      </c>
      <c r="I449" s="6">
        <f t="shared" si="6"/>
        <v>3.3</v>
      </c>
    </row>
    <row r="450" spans="1:13" x14ac:dyDescent="0.25">
      <c r="B450" s="6" t="s">
        <v>34</v>
      </c>
      <c r="C450" s="6" t="s">
        <v>179</v>
      </c>
      <c r="D450" s="6" t="s">
        <v>434</v>
      </c>
      <c r="E450" s="8">
        <v>0.70833333333333337</v>
      </c>
      <c r="F450" s="13">
        <v>6</v>
      </c>
      <c r="G450" s="13">
        <v>2.8</v>
      </c>
      <c r="H450" s="11" t="s">
        <v>0</v>
      </c>
      <c r="I450" s="6">
        <f t="shared" si="6"/>
        <v>10.799999999999997</v>
      </c>
    </row>
    <row r="451" spans="1:13" x14ac:dyDescent="0.25">
      <c r="B451" s="6" t="s">
        <v>34</v>
      </c>
      <c r="C451" s="6" t="s">
        <v>30</v>
      </c>
      <c r="D451" s="6" t="s">
        <v>611</v>
      </c>
      <c r="E451" s="8">
        <v>0.70833333333333337</v>
      </c>
      <c r="F451" s="13">
        <v>2</v>
      </c>
      <c r="G451" s="13">
        <v>1.143</v>
      </c>
      <c r="H451" s="11" t="s">
        <v>16</v>
      </c>
      <c r="I451" s="6">
        <f t="shared" si="6"/>
        <v>-2</v>
      </c>
    </row>
    <row r="452" spans="1:13" x14ac:dyDescent="0.25">
      <c r="A452" s="49" t="s">
        <v>443</v>
      </c>
      <c r="B452" s="6" t="s">
        <v>56</v>
      </c>
      <c r="C452" s="6" t="s">
        <v>24</v>
      </c>
      <c r="D452" s="6" t="s">
        <v>613</v>
      </c>
      <c r="E452" s="8">
        <v>0.8125</v>
      </c>
      <c r="F452" s="13">
        <v>6.4</v>
      </c>
      <c r="G452" s="13">
        <v>3.03</v>
      </c>
      <c r="H452" s="11" t="s">
        <v>0</v>
      </c>
      <c r="I452" s="6">
        <f t="shared" si="6"/>
        <v>12.991999999999999</v>
      </c>
      <c r="K452" s="11" t="s">
        <v>634</v>
      </c>
    </row>
    <row r="453" spans="1:13" x14ac:dyDescent="0.25">
      <c r="A453" s="7" t="s">
        <v>632</v>
      </c>
      <c r="B453" s="6" t="s">
        <v>56</v>
      </c>
      <c r="C453" s="6" t="s">
        <v>158</v>
      </c>
      <c r="D453" s="6" t="s">
        <v>614</v>
      </c>
      <c r="E453" s="8">
        <v>0.8125</v>
      </c>
      <c r="F453" s="13">
        <v>8</v>
      </c>
      <c r="G453" s="13">
        <v>1.84</v>
      </c>
      <c r="H453" s="11" t="s">
        <v>16</v>
      </c>
      <c r="I453" s="6">
        <f t="shared" si="6"/>
        <v>-8</v>
      </c>
    </row>
    <row r="454" spans="1:13" x14ac:dyDescent="0.25">
      <c r="A454" s="7" t="s">
        <v>633</v>
      </c>
      <c r="B454" s="6" t="s">
        <v>56</v>
      </c>
      <c r="C454" s="6" t="s">
        <v>179</v>
      </c>
      <c r="D454" s="6" t="s">
        <v>614</v>
      </c>
      <c r="E454" s="8">
        <v>0.8125</v>
      </c>
      <c r="F454" s="13">
        <v>1</v>
      </c>
      <c r="G454" s="13">
        <v>2.71</v>
      </c>
      <c r="H454" s="11" t="s">
        <v>16</v>
      </c>
      <c r="I454" s="6">
        <f t="shared" si="6"/>
        <v>-1</v>
      </c>
    </row>
    <row r="455" spans="1:13" x14ac:dyDescent="0.25">
      <c r="B455" s="6" t="s">
        <v>56</v>
      </c>
      <c r="C455" s="6" t="s">
        <v>74</v>
      </c>
      <c r="D455" s="6" t="s">
        <v>615</v>
      </c>
      <c r="E455" s="8">
        <v>0.8125</v>
      </c>
      <c r="F455" s="13">
        <v>1</v>
      </c>
      <c r="G455" s="13">
        <v>2.42</v>
      </c>
      <c r="H455" s="11" t="s">
        <v>16</v>
      </c>
      <c r="I455" s="6">
        <f t="shared" si="6"/>
        <v>-1</v>
      </c>
    </row>
    <row r="456" spans="1:13" x14ac:dyDescent="0.25">
      <c r="B456" s="6" t="s">
        <v>56</v>
      </c>
      <c r="C456" s="6" t="s">
        <v>30</v>
      </c>
      <c r="D456" s="6" t="s">
        <v>617</v>
      </c>
      <c r="E456" s="8">
        <v>0.79166666666666663</v>
      </c>
      <c r="F456" s="13">
        <v>1</v>
      </c>
      <c r="G456" s="13">
        <v>3.25</v>
      </c>
      <c r="H456" s="11" t="s">
        <v>20</v>
      </c>
      <c r="K456" s="11" t="s">
        <v>618</v>
      </c>
    </row>
    <row r="457" spans="1:13" x14ac:dyDescent="0.25">
      <c r="B457" s="6" t="s">
        <v>56</v>
      </c>
      <c r="C457" s="6" t="s">
        <v>74</v>
      </c>
      <c r="D457" s="6" t="s">
        <v>619</v>
      </c>
      <c r="E457" s="8">
        <v>0.8125</v>
      </c>
      <c r="F457" s="13">
        <v>2</v>
      </c>
      <c r="G457" s="13">
        <v>10</v>
      </c>
      <c r="H457" s="11" t="s">
        <v>20</v>
      </c>
      <c r="K457" s="11" t="s">
        <v>618</v>
      </c>
    </row>
    <row r="458" spans="1:13" x14ac:dyDescent="0.25">
      <c r="B458" s="6" t="s">
        <v>56</v>
      </c>
      <c r="C458" s="6" t="s">
        <v>93</v>
      </c>
      <c r="D458" s="6" t="s">
        <v>620</v>
      </c>
      <c r="E458" s="8">
        <v>0.8125</v>
      </c>
      <c r="F458" s="13">
        <v>2</v>
      </c>
      <c r="G458" s="13">
        <v>3.3</v>
      </c>
      <c r="H458" s="11" t="s">
        <v>20</v>
      </c>
      <c r="K458" s="11" t="s">
        <v>618</v>
      </c>
    </row>
    <row r="459" spans="1:13" x14ac:dyDescent="0.25">
      <c r="B459" s="6" t="s">
        <v>56</v>
      </c>
      <c r="C459" s="6" t="s">
        <v>24</v>
      </c>
      <c r="D459" s="6" t="s">
        <v>621</v>
      </c>
      <c r="E459" s="8">
        <v>0.79166666666666663</v>
      </c>
      <c r="F459" s="13">
        <v>2.25</v>
      </c>
      <c r="G459" s="13">
        <v>1.08</v>
      </c>
      <c r="H459" s="11" t="s">
        <v>0</v>
      </c>
      <c r="I459" s="6">
        <f t="shared" si="6"/>
        <v>0.18000000000000016</v>
      </c>
      <c r="L459" s="6" t="s">
        <v>625</v>
      </c>
      <c r="M459" s="6" t="s">
        <v>605</v>
      </c>
    </row>
    <row r="460" spans="1:13" x14ac:dyDescent="0.25">
      <c r="B460" s="6" t="s">
        <v>622</v>
      </c>
      <c r="C460" s="6" t="s">
        <v>494</v>
      </c>
      <c r="D460" s="6" t="s">
        <v>623</v>
      </c>
      <c r="F460" s="13">
        <v>1</v>
      </c>
      <c r="G460" s="13">
        <v>2.1</v>
      </c>
      <c r="H460" s="11" t="s">
        <v>16</v>
      </c>
      <c r="I460" s="6">
        <f t="shared" si="6"/>
        <v>-1</v>
      </c>
      <c r="K460" s="11" t="s">
        <v>515</v>
      </c>
    </row>
    <row r="461" spans="1:13" x14ac:dyDescent="0.25">
      <c r="B461" s="6" t="s">
        <v>622</v>
      </c>
      <c r="C461" s="6" t="s">
        <v>494</v>
      </c>
      <c r="D461" s="6" t="s">
        <v>624</v>
      </c>
      <c r="F461" s="13">
        <v>1</v>
      </c>
      <c r="G461" s="13">
        <v>1.57</v>
      </c>
      <c r="H461" s="11" t="s">
        <v>16</v>
      </c>
      <c r="I461" s="6">
        <f t="shared" si="6"/>
        <v>-1</v>
      </c>
      <c r="K461" s="11" t="s">
        <v>513</v>
      </c>
    </row>
    <row r="462" spans="1:13" x14ac:dyDescent="0.25">
      <c r="B462" s="6" t="s">
        <v>622</v>
      </c>
      <c r="C462" s="6" t="s">
        <v>494</v>
      </c>
      <c r="D462" s="6" t="s">
        <v>626</v>
      </c>
      <c r="F462" s="13">
        <v>2</v>
      </c>
      <c r="G462" s="13">
        <v>2.1</v>
      </c>
      <c r="H462" s="11" t="s">
        <v>16</v>
      </c>
      <c r="I462" s="6">
        <f t="shared" si="6"/>
        <v>-2</v>
      </c>
    </row>
    <row r="463" spans="1:13" x14ac:dyDescent="0.25">
      <c r="B463" s="6" t="s">
        <v>622</v>
      </c>
      <c r="C463" s="6" t="s">
        <v>24</v>
      </c>
      <c r="D463" s="6" t="s">
        <v>627</v>
      </c>
      <c r="F463" s="13">
        <v>1</v>
      </c>
      <c r="G463" s="13">
        <v>1.95</v>
      </c>
      <c r="H463" s="11" t="s">
        <v>0</v>
      </c>
      <c r="I463" s="6">
        <f t="shared" si="6"/>
        <v>0.95</v>
      </c>
    </row>
    <row r="464" spans="1:13" x14ac:dyDescent="0.25">
      <c r="B464" s="6" t="s">
        <v>34</v>
      </c>
      <c r="C464" s="6" t="s">
        <v>30</v>
      </c>
      <c r="D464" s="6" t="s">
        <v>629</v>
      </c>
      <c r="E464" s="8">
        <v>0.22916666666666666</v>
      </c>
      <c r="F464" s="13">
        <v>2</v>
      </c>
      <c r="G464" s="13">
        <v>1.64</v>
      </c>
      <c r="H464" s="11" t="s">
        <v>16</v>
      </c>
      <c r="I464" s="6">
        <f t="shared" si="6"/>
        <v>-2</v>
      </c>
    </row>
    <row r="465" spans="1:14" x14ac:dyDescent="0.25">
      <c r="B465" s="6" t="s">
        <v>34</v>
      </c>
      <c r="C465" s="6" t="s">
        <v>30</v>
      </c>
      <c r="D465" s="6" t="s">
        <v>628</v>
      </c>
      <c r="E465" s="8">
        <v>0.125</v>
      </c>
      <c r="F465" s="13">
        <v>2</v>
      </c>
      <c r="G465" s="13">
        <v>1.66</v>
      </c>
      <c r="H465" s="11" t="s">
        <v>0</v>
      </c>
      <c r="I465" s="6">
        <f t="shared" si="6"/>
        <v>1.3199999999999998</v>
      </c>
    </row>
    <row r="466" spans="1:14" x14ac:dyDescent="0.25">
      <c r="B466" s="6" t="s">
        <v>34</v>
      </c>
      <c r="C466" s="6" t="s">
        <v>30</v>
      </c>
      <c r="D466" s="6" t="s">
        <v>630</v>
      </c>
      <c r="E466" s="8">
        <v>8.3333333333333329E-2</v>
      </c>
      <c r="F466" s="13">
        <v>2</v>
      </c>
      <c r="G466" s="13">
        <v>1.25</v>
      </c>
      <c r="H466" s="11" t="s">
        <v>16</v>
      </c>
      <c r="I466" s="6">
        <f t="shared" si="6"/>
        <v>-2</v>
      </c>
    </row>
    <row r="467" spans="1:14" x14ac:dyDescent="0.25">
      <c r="B467" s="6" t="s">
        <v>34</v>
      </c>
      <c r="C467" s="6" t="s">
        <v>30</v>
      </c>
      <c r="D467" s="6" t="s">
        <v>631</v>
      </c>
      <c r="E467" s="8">
        <v>8.3333333333333329E-2</v>
      </c>
      <c r="F467" s="13">
        <v>2</v>
      </c>
      <c r="G467" s="13">
        <v>1.6</v>
      </c>
      <c r="H467" s="11" t="s">
        <v>16</v>
      </c>
      <c r="I467" s="6">
        <f t="shared" si="6"/>
        <v>-2</v>
      </c>
    </row>
    <row r="469" spans="1:14" x14ac:dyDescent="0.25">
      <c r="A469" s="7">
        <v>43562</v>
      </c>
      <c r="B469" s="6" t="s">
        <v>56</v>
      </c>
      <c r="C469" s="6" t="s">
        <v>24</v>
      </c>
      <c r="D469" s="6" t="s">
        <v>643</v>
      </c>
      <c r="E469" s="8">
        <v>0.79166666666666663</v>
      </c>
      <c r="F469" s="13">
        <v>4</v>
      </c>
      <c r="G469" s="13">
        <v>2.68</v>
      </c>
      <c r="H469" s="11" t="s">
        <v>16</v>
      </c>
      <c r="I469" s="6">
        <f t="shared" si="6"/>
        <v>-4</v>
      </c>
    </row>
    <row r="470" spans="1:14" x14ac:dyDescent="0.25">
      <c r="A470" s="7" t="s">
        <v>443</v>
      </c>
      <c r="B470" s="6" t="s">
        <v>56</v>
      </c>
      <c r="C470" s="6" t="s">
        <v>157</v>
      </c>
      <c r="D470" s="6" t="s">
        <v>641</v>
      </c>
      <c r="E470" s="8">
        <v>0.79166666666666663</v>
      </c>
      <c r="F470" s="13">
        <v>1.62</v>
      </c>
      <c r="G470" s="13">
        <v>4.7</v>
      </c>
      <c r="H470" s="11" t="s">
        <v>0</v>
      </c>
      <c r="I470" s="6">
        <f t="shared" si="6"/>
        <v>5.9940000000000007</v>
      </c>
      <c r="L470" s="11"/>
    </row>
    <row r="471" spans="1:14" x14ac:dyDescent="0.25">
      <c r="A471" s="7" t="s">
        <v>635</v>
      </c>
      <c r="B471" s="6" t="s">
        <v>56</v>
      </c>
      <c r="C471" s="6" t="s">
        <v>157</v>
      </c>
      <c r="D471" s="6" t="s">
        <v>641</v>
      </c>
      <c r="E471" s="8">
        <v>0.79166666666666663</v>
      </c>
      <c r="F471" s="13">
        <v>0.51200000000000001</v>
      </c>
      <c r="G471" s="13">
        <v>4.9000000000000004</v>
      </c>
      <c r="H471" s="11" t="s">
        <v>0</v>
      </c>
      <c r="I471" s="6">
        <f t="shared" si="6"/>
        <v>1.9968000000000004</v>
      </c>
    </row>
    <row r="472" spans="1:14" x14ac:dyDescent="0.25">
      <c r="A472" s="7" t="s">
        <v>644</v>
      </c>
      <c r="B472" s="6" t="s">
        <v>56</v>
      </c>
      <c r="C472" s="6" t="s">
        <v>22</v>
      </c>
      <c r="D472" s="6" t="s">
        <v>642</v>
      </c>
      <c r="E472" s="8">
        <v>0.79166666666666663</v>
      </c>
      <c r="F472" s="13">
        <v>26</v>
      </c>
      <c r="G472" s="13">
        <v>2.67</v>
      </c>
      <c r="H472" s="11" t="s">
        <v>16</v>
      </c>
      <c r="I472" s="6">
        <f t="shared" si="6"/>
        <v>-26</v>
      </c>
    </row>
    <row r="473" spans="1:14" x14ac:dyDescent="0.25">
      <c r="A473" s="53" t="s">
        <v>443</v>
      </c>
      <c r="B473" s="6" t="s">
        <v>56</v>
      </c>
      <c r="C473" s="6" t="s">
        <v>24</v>
      </c>
      <c r="D473" s="6" t="s">
        <v>645</v>
      </c>
      <c r="E473" s="8">
        <v>0.79166666666666663</v>
      </c>
      <c r="F473" s="13">
        <v>19.376000000000001</v>
      </c>
      <c r="G473" s="13">
        <v>3.12</v>
      </c>
      <c r="H473" s="11" t="s">
        <v>16</v>
      </c>
      <c r="I473" s="6">
        <f t="shared" si="6"/>
        <v>-19.376000000000001</v>
      </c>
    </row>
    <row r="474" spans="1:14" x14ac:dyDescent="0.25">
      <c r="B474" s="6" t="s">
        <v>56</v>
      </c>
      <c r="C474" s="6" t="s">
        <v>22</v>
      </c>
      <c r="D474" s="6" t="s">
        <v>646</v>
      </c>
      <c r="E474" s="8">
        <v>0.79166666666666663</v>
      </c>
      <c r="F474" s="13">
        <v>13.352</v>
      </c>
      <c r="G474" s="13">
        <v>3.26</v>
      </c>
      <c r="H474" s="11" t="s">
        <v>0</v>
      </c>
      <c r="I474" s="6">
        <f t="shared" si="6"/>
        <v>30.175519999999995</v>
      </c>
    </row>
    <row r="475" spans="1:14" x14ac:dyDescent="0.25">
      <c r="B475" s="6" t="s">
        <v>56</v>
      </c>
      <c r="C475" s="6" t="s">
        <v>179</v>
      </c>
      <c r="D475" s="6" t="s">
        <v>647</v>
      </c>
      <c r="E475" s="8">
        <v>0.79166666666666663</v>
      </c>
      <c r="F475" s="13">
        <v>0.68</v>
      </c>
      <c r="G475" s="13">
        <v>8.1</v>
      </c>
      <c r="H475" s="11" t="s">
        <v>16</v>
      </c>
      <c r="I475" s="6">
        <f t="shared" si="6"/>
        <v>-0.68</v>
      </c>
    </row>
    <row r="476" spans="1:14" x14ac:dyDescent="0.25">
      <c r="B476" s="6" t="s">
        <v>56</v>
      </c>
      <c r="C476" s="6" t="s">
        <v>158</v>
      </c>
      <c r="D476" s="6" t="s">
        <v>648</v>
      </c>
      <c r="E476" s="8">
        <v>0.79166666666666663</v>
      </c>
      <c r="F476" s="13">
        <v>4</v>
      </c>
      <c r="G476" s="13">
        <v>3.21</v>
      </c>
      <c r="H476" s="11" t="s">
        <v>0</v>
      </c>
      <c r="I476" s="6">
        <f t="shared" si="6"/>
        <v>8.84</v>
      </c>
    </row>
    <row r="477" spans="1:14" x14ac:dyDescent="0.25">
      <c r="B477" s="6" t="s">
        <v>56</v>
      </c>
      <c r="C477" s="6" t="s">
        <v>158</v>
      </c>
      <c r="D477" s="6" t="s">
        <v>648</v>
      </c>
      <c r="E477" s="8">
        <v>0.79166666666666663</v>
      </c>
      <c r="F477" s="13">
        <v>5</v>
      </c>
      <c r="G477" s="13">
        <v>1.83</v>
      </c>
      <c r="H477" s="11" t="s">
        <v>0</v>
      </c>
      <c r="I477" s="6">
        <f t="shared" si="6"/>
        <v>4.1500000000000004</v>
      </c>
    </row>
    <row r="478" spans="1:14" x14ac:dyDescent="0.25">
      <c r="B478" s="6" t="s">
        <v>497</v>
      </c>
      <c r="C478" s="6" t="s">
        <v>158</v>
      </c>
      <c r="D478" s="6" t="s">
        <v>651</v>
      </c>
      <c r="F478" s="13">
        <v>2</v>
      </c>
      <c r="G478" s="13">
        <v>1.57</v>
      </c>
      <c r="H478" s="11" t="s">
        <v>16</v>
      </c>
      <c r="I478" s="6">
        <f t="shared" si="6"/>
        <v>-2</v>
      </c>
    </row>
    <row r="479" spans="1:14" x14ac:dyDescent="0.25">
      <c r="B479" s="6" t="s">
        <v>497</v>
      </c>
      <c r="C479" s="6" t="s">
        <v>494</v>
      </c>
      <c r="D479" s="6" t="s">
        <v>653</v>
      </c>
      <c r="F479" s="13">
        <v>1</v>
      </c>
      <c r="G479" s="13">
        <v>1.87</v>
      </c>
      <c r="H479" s="11" t="s">
        <v>16</v>
      </c>
      <c r="I479" s="6">
        <f t="shared" ref="I479:I541" si="7">IF(H479="W",F479*G479-F479,(IF(H479="L",-F479)))</f>
        <v>-1</v>
      </c>
    </row>
    <row r="480" spans="1:14" x14ac:dyDescent="0.25">
      <c r="A480" s="7">
        <v>43563</v>
      </c>
      <c r="B480" s="6" t="s">
        <v>34</v>
      </c>
      <c r="C480" s="6" t="s">
        <v>24</v>
      </c>
      <c r="D480" s="6" t="s">
        <v>392</v>
      </c>
      <c r="E480" s="8">
        <v>0.77083333333333337</v>
      </c>
      <c r="F480" s="13">
        <v>2</v>
      </c>
      <c r="G480" s="13">
        <v>3.59</v>
      </c>
      <c r="H480" s="11" t="s">
        <v>16</v>
      </c>
      <c r="I480" s="6">
        <f t="shared" si="7"/>
        <v>-2</v>
      </c>
      <c r="K480" s="11" t="s">
        <v>655</v>
      </c>
      <c r="L480" s="6" t="s">
        <v>656</v>
      </c>
      <c r="M480" s="6" t="s">
        <v>1</v>
      </c>
      <c r="N480" s="52">
        <f>(SUM(I480:I541)*5)</f>
        <v>-360.85</v>
      </c>
    </row>
    <row r="481" spans="1:11" x14ac:dyDescent="0.25">
      <c r="B481" s="6" t="s">
        <v>34</v>
      </c>
      <c r="C481" s="6" t="s">
        <v>24</v>
      </c>
      <c r="D481" s="6" t="s">
        <v>654</v>
      </c>
      <c r="E481" s="8">
        <v>0.83333333333333337</v>
      </c>
      <c r="F481" s="13">
        <v>1</v>
      </c>
      <c r="G481" s="13">
        <v>2.27</v>
      </c>
      <c r="H481" s="11" t="s">
        <v>0</v>
      </c>
      <c r="I481" s="6">
        <f t="shared" si="7"/>
        <v>1.27</v>
      </c>
      <c r="K481" s="11" t="s">
        <v>399</v>
      </c>
    </row>
    <row r="482" spans="1:11" x14ac:dyDescent="0.25">
      <c r="B482" s="6" t="s">
        <v>497</v>
      </c>
      <c r="C482" s="6" t="s">
        <v>494</v>
      </c>
      <c r="D482" s="6" t="s">
        <v>657</v>
      </c>
      <c r="E482" s="8">
        <v>0.18055555555555555</v>
      </c>
      <c r="F482" s="13">
        <v>4</v>
      </c>
      <c r="G482" s="13">
        <v>1.58</v>
      </c>
      <c r="H482" s="11" t="s">
        <v>16</v>
      </c>
      <c r="I482" s="6">
        <f t="shared" si="7"/>
        <v>-4</v>
      </c>
      <c r="K482" s="55" t="s">
        <v>716</v>
      </c>
    </row>
    <row r="483" spans="1:11" x14ac:dyDescent="0.25">
      <c r="B483" s="6" t="s">
        <v>497</v>
      </c>
      <c r="C483" s="6" t="s">
        <v>494</v>
      </c>
      <c r="D483" s="6" t="s">
        <v>658</v>
      </c>
      <c r="E483" s="8">
        <v>0.18055555555555555</v>
      </c>
      <c r="F483" s="13">
        <v>1</v>
      </c>
      <c r="G483" s="13">
        <v>2.2000000000000002</v>
      </c>
      <c r="H483" s="11" t="s">
        <v>16</v>
      </c>
      <c r="I483" s="6">
        <f t="shared" si="7"/>
        <v>-1</v>
      </c>
      <c r="K483" s="55" t="s">
        <v>717</v>
      </c>
    </row>
    <row r="484" spans="1:11" x14ac:dyDescent="0.25">
      <c r="A484" s="7" t="s">
        <v>660</v>
      </c>
      <c r="B484" s="6" t="s">
        <v>56</v>
      </c>
      <c r="C484" s="6" t="s">
        <v>24</v>
      </c>
      <c r="D484" s="6" t="s">
        <v>659</v>
      </c>
      <c r="E484" s="8">
        <v>0.91666666666666663</v>
      </c>
      <c r="F484" s="13">
        <v>2</v>
      </c>
      <c r="G484" s="13">
        <v>1.67</v>
      </c>
      <c r="H484" s="11" t="s">
        <v>20</v>
      </c>
      <c r="K484" s="54" t="s">
        <v>701</v>
      </c>
    </row>
    <row r="485" spans="1:11" x14ac:dyDescent="0.25">
      <c r="B485" s="6" t="s">
        <v>497</v>
      </c>
      <c r="C485" s="6" t="s">
        <v>494</v>
      </c>
      <c r="D485" s="6" t="s">
        <v>661</v>
      </c>
      <c r="E485" s="8">
        <v>0.18055555555555555</v>
      </c>
      <c r="F485" s="13">
        <v>2</v>
      </c>
      <c r="G485" s="13">
        <v>2</v>
      </c>
      <c r="H485" s="11" t="s">
        <v>16</v>
      </c>
      <c r="I485" s="6">
        <f t="shared" si="7"/>
        <v>-2</v>
      </c>
      <c r="K485" s="22" t="s">
        <v>702</v>
      </c>
    </row>
    <row r="486" spans="1:11" x14ac:dyDescent="0.25">
      <c r="A486" s="7">
        <v>43564</v>
      </c>
      <c r="B486" s="6" t="s">
        <v>399</v>
      </c>
      <c r="C486" s="6" t="s">
        <v>24</v>
      </c>
      <c r="D486" s="6" t="s">
        <v>663</v>
      </c>
      <c r="E486" s="8" t="s">
        <v>664</v>
      </c>
      <c r="F486" s="13">
        <v>2.27</v>
      </c>
      <c r="G486" s="13">
        <v>2.1</v>
      </c>
      <c r="H486" s="11" t="s">
        <v>16</v>
      </c>
      <c r="I486" s="6">
        <f t="shared" si="7"/>
        <v>-2.27</v>
      </c>
    </row>
    <row r="487" spans="1:11" x14ac:dyDescent="0.25">
      <c r="B487" s="6" t="s">
        <v>56</v>
      </c>
      <c r="C487" s="6" t="s">
        <v>74</v>
      </c>
      <c r="D487" s="6" t="s">
        <v>665</v>
      </c>
      <c r="E487" s="8">
        <v>0.91666666666666663</v>
      </c>
      <c r="F487" s="13">
        <v>2</v>
      </c>
      <c r="G487" s="13">
        <v>5.83</v>
      </c>
      <c r="H487" s="11" t="s">
        <v>20</v>
      </c>
      <c r="K487" s="11" t="s">
        <v>125</v>
      </c>
    </row>
    <row r="488" spans="1:11" x14ac:dyDescent="0.25">
      <c r="B488" s="6" t="s">
        <v>56</v>
      </c>
      <c r="C488" s="6" t="s">
        <v>179</v>
      </c>
      <c r="D488" s="6" t="s">
        <v>666</v>
      </c>
      <c r="E488" s="8" t="s">
        <v>664</v>
      </c>
      <c r="F488" s="13">
        <v>2</v>
      </c>
      <c r="G488" s="13">
        <v>3.69</v>
      </c>
      <c r="H488" s="11" t="s">
        <v>20</v>
      </c>
      <c r="K488" s="11" t="s">
        <v>125</v>
      </c>
    </row>
    <row r="489" spans="1:11" x14ac:dyDescent="0.25">
      <c r="B489" s="6" t="s">
        <v>34</v>
      </c>
      <c r="C489" s="6" t="s">
        <v>24</v>
      </c>
      <c r="D489" s="6" t="s">
        <v>667</v>
      </c>
      <c r="E489" s="8">
        <v>0.8125</v>
      </c>
      <c r="F489" s="13">
        <v>5</v>
      </c>
      <c r="G489" s="13">
        <v>1.74</v>
      </c>
      <c r="H489" s="11" t="s">
        <v>0</v>
      </c>
      <c r="I489" s="6">
        <f t="shared" si="7"/>
        <v>3.6999999999999993</v>
      </c>
    </row>
    <row r="490" spans="1:11" x14ac:dyDescent="0.25">
      <c r="B490" s="6" t="s">
        <v>34</v>
      </c>
      <c r="C490" s="6" t="s">
        <v>24</v>
      </c>
      <c r="D490" s="6" t="s">
        <v>668</v>
      </c>
      <c r="E490" s="8">
        <v>0.77083333333333337</v>
      </c>
      <c r="F490" s="13">
        <v>5</v>
      </c>
      <c r="G490" s="13">
        <v>1.75</v>
      </c>
      <c r="H490" s="11" t="s">
        <v>0</v>
      </c>
      <c r="I490" s="6">
        <f t="shared" si="7"/>
        <v>3.75</v>
      </c>
    </row>
    <row r="491" spans="1:11" x14ac:dyDescent="0.25">
      <c r="B491" s="6" t="s">
        <v>56</v>
      </c>
      <c r="C491" s="6" t="s">
        <v>669</v>
      </c>
      <c r="D491" s="6" t="s">
        <v>670</v>
      </c>
      <c r="E491" s="8">
        <v>0.91666666666666663</v>
      </c>
      <c r="F491" s="13">
        <v>4</v>
      </c>
      <c r="G491" s="13">
        <v>1.7110000000000001</v>
      </c>
      <c r="H491" s="11" t="s">
        <v>16</v>
      </c>
      <c r="I491" s="6">
        <f t="shared" si="7"/>
        <v>-4</v>
      </c>
    </row>
    <row r="492" spans="1:11" x14ac:dyDescent="0.25">
      <c r="B492" s="6" t="s">
        <v>56</v>
      </c>
      <c r="C492" s="6" t="s">
        <v>179</v>
      </c>
      <c r="D492" s="6" t="s">
        <v>671</v>
      </c>
      <c r="E492" s="8">
        <v>0.91666666666666663</v>
      </c>
      <c r="F492" s="13">
        <v>2</v>
      </c>
      <c r="G492" s="13">
        <v>1.52</v>
      </c>
      <c r="H492" s="11" t="s">
        <v>16</v>
      </c>
      <c r="I492" s="6">
        <f t="shared" si="7"/>
        <v>-2</v>
      </c>
    </row>
    <row r="493" spans="1:11" x14ac:dyDescent="0.25">
      <c r="A493" s="7">
        <v>43565</v>
      </c>
      <c r="B493" s="6" t="s">
        <v>56</v>
      </c>
      <c r="C493" s="6" t="s">
        <v>24</v>
      </c>
      <c r="D493" s="6" t="s">
        <v>672</v>
      </c>
      <c r="E493" s="8">
        <v>0.8125</v>
      </c>
      <c r="F493" s="13">
        <v>5</v>
      </c>
      <c r="G493" s="13">
        <v>1.56</v>
      </c>
      <c r="H493" s="11" t="s">
        <v>16</v>
      </c>
      <c r="I493" s="6">
        <f t="shared" si="7"/>
        <v>-5</v>
      </c>
    </row>
    <row r="494" spans="1:11" x14ac:dyDescent="0.25">
      <c r="B494" s="6" t="s">
        <v>36</v>
      </c>
      <c r="C494" s="6" t="s">
        <v>22</v>
      </c>
      <c r="D494" s="6" t="s">
        <v>673</v>
      </c>
      <c r="E494" s="8">
        <v>8.3333333333333329E-2</v>
      </c>
      <c r="F494" s="13">
        <v>2</v>
      </c>
      <c r="G494" s="13">
        <v>1.925</v>
      </c>
      <c r="H494" s="11" t="s">
        <v>16</v>
      </c>
      <c r="I494" s="6">
        <f t="shared" si="7"/>
        <v>-2</v>
      </c>
    </row>
    <row r="495" spans="1:11" x14ac:dyDescent="0.25">
      <c r="B495" s="6" t="s">
        <v>56</v>
      </c>
      <c r="C495" s="6" t="s">
        <v>494</v>
      </c>
      <c r="D495" s="6" t="s">
        <v>675</v>
      </c>
      <c r="E495" s="8">
        <v>0.90625</v>
      </c>
      <c r="F495" s="13">
        <v>3</v>
      </c>
      <c r="G495" s="13">
        <v>1.81</v>
      </c>
      <c r="H495" s="11" t="s">
        <v>16</v>
      </c>
      <c r="I495" s="6">
        <f t="shared" si="7"/>
        <v>-3</v>
      </c>
    </row>
    <row r="496" spans="1:11" x14ac:dyDescent="0.25">
      <c r="B496" s="6" t="s">
        <v>56</v>
      </c>
      <c r="C496" s="6" t="s">
        <v>494</v>
      </c>
      <c r="D496" s="6" t="s">
        <v>621</v>
      </c>
      <c r="E496" s="8">
        <v>0.91666666666666663</v>
      </c>
      <c r="F496" s="13">
        <v>2</v>
      </c>
      <c r="G496" s="13">
        <v>2.4500000000000002</v>
      </c>
      <c r="H496" s="11" t="s">
        <v>16</v>
      </c>
      <c r="I496" s="6">
        <f t="shared" si="7"/>
        <v>-2</v>
      </c>
    </row>
    <row r="497" spans="1:11" x14ac:dyDescent="0.25">
      <c r="B497" s="6" t="s">
        <v>56</v>
      </c>
      <c r="C497" s="6" t="s">
        <v>494</v>
      </c>
      <c r="D497" s="6" t="s">
        <v>676</v>
      </c>
      <c r="E497" s="8">
        <v>0.91666666666666663</v>
      </c>
      <c r="F497" s="13">
        <v>2</v>
      </c>
      <c r="G497" s="13">
        <v>1.75</v>
      </c>
      <c r="H497" s="11" t="s">
        <v>20</v>
      </c>
    </row>
    <row r="498" spans="1:11" x14ac:dyDescent="0.25">
      <c r="B498" s="6" t="s">
        <v>56</v>
      </c>
      <c r="C498" s="6" t="s">
        <v>494</v>
      </c>
      <c r="D498" s="6" t="s">
        <v>677</v>
      </c>
      <c r="E498" s="8">
        <v>0.91666666666666663</v>
      </c>
      <c r="F498" s="13">
        <v>2</v>
      </c>
      <c r="G498" s="13">
        <v>1.75</v>
      </c>
      <c r="H498" s="11" t="s">
        <v>0</v>
      </c>
      <c r="I498" s="6">
        <f t="shared" si="7"/>
        <v>1.5</v>
      </c>
    </row>
    <row r="499" spans="1:11" x14ac:dyDescent="0.25">
      <c r="B499" s="6" t="s">
        <v>56</v>
      </c>
      <c r="C499" s="6" t="s">
        <v>494</v>
      </c>
      <c r="D499" s="6" t="s">
        <v>679</v>
      </c>
      <c r="E499" s="8">
        <v>0.91666666666666663</v>
      </c>
      <c r="F499" s="13">
        <v>0.4</v>
      </c>
      <c r="G499" s="13">
        <v>23</v>
      </c>
      <c r="H499" s="11" t="s">
        <v>16</v>
      </c>
      <c r="I499" s="6">
        <f t="shared" si="7"/>
        <v>-0.4</v>
      </c>
    </row>
    <row r="500" spans="1:11" x14ac:dyDescent="0.25">
      <c r="B500" s="6" t="s">
        <v>56</v>
      </c>
      <c r="C500" s="6" t="s">
        <v>494</v>
      </c>
      <c r="D500" s="6" t="s">
        <v>678</v>
      </c>
      <c r="E500" s="8">
        <v>0.91666666666666663</v>
      </c>
      <c r="F500" s="13">
        <v>1</v>
      </c>
      <c r="G500" s="13">
        <v>10</v>
      </c>
      <c r="H500" s="11" t="s">
        <v>16</v>
      </c>
      <c r="I500" s="6">
        <f t="shared" si="7"/>
        <v>-1</v>
      </c>
    </row>
    <row r="501" spans="1:11" x14ac:dyDescent="0.25">
      <c r="B501" s="6" t="s">
        <v>56</v>
      </c>
      <c r="C501" s="6" t="s">
        <v>680</v>
      </c>
      <c r="D501" s="6" t="s">
        <v>681</v>
      </c>
      <c r="E501" s="8">
        <v>0.91666666666666663</v>
      </c>
      <c r="F501" s="13">
        <v>1</v>
      </c>
      <c r="G501" s="13">
        <v>6</v>
      </c>
      <c r="H501" s="11" t="s">
        <v>0</v>
      </c>
      <c r="I501" s="6">
        <f t="shared" si="7"/>
        <v>5</v>
      </c>
    </row>
    <row r="502" spans="1:11" x14ac:dyDescent="0.25">
      <c r="B502" s="6" t="s">
        <v>36</v>
      </c>
      <c r="C502" s="6" t="s">
        <v>494</v>
      </c>
      <c r="D502" s="6" t="s">
        <v>673</v>
      </c>
      <c r="E502" s="8">
        <v>8.3333333333333329E-2</v>
      </c>
      <c r="F502" s="13">
        <v>2</v>
      </c>
      <c r="G502" s="13">
        <v>1.85</v>
      </c>
      <c r="H502" s="11" t="s">
        <v>16</v>
      </c>
      <c r="I502" s="6">
        <f t="shared" si="7"/>
        <v>-2</v>
      </c>
    </row>
    <row r="503" spans="1:11" x14ac:dyDescent="0.25">
      <c r="B503" s="6" t="s">
        <v>56</v>
      </c>
      <c r="C503" s="6" t="s">
        <v>30</v>
      </c>
      <c r="D503" s="6" t="s">
        <v>683</v>
      </c>
      <c r="E503" s="8" t="s">
        <v>682</v>
      </c>
      <c r="F503" s="13">
        <v>1</v>
      </c>
      <c r="G503" s="13">
        <v>11.53</v>
      </c>
      <c r="H503" s="11" t="s">
        <v>20</v>
      </c>
    </row>
    <row r="504" spans="1:11" x14ac:dyDescent="0.25">
      <c r="B504" s="6" t="s">
        <v>34</v>
      </c>
      <c r="C504" s="6" t="s">
        <v>24</v>
      </c>
      <c r="D504" s="6" t="s">
        <v>684</v>
      </c>
      <c r="E504" s="8">
        <v>0.79166666666666663</v>
      </c>
      <c r="F504" s="13">
        <v>2</v>
      </c>
      <c r="G504" s="13">
        <v>1.64</v>
      </c>
      <c r="H504" s="11" t="s">
        <v>0</v>
      </c>
      <c r="I504" s="6">
        <f t="shared" si="7"/>
        <v>1.2799999999999998</v>
      </c>
      <c r="K504" s="11" t="s">
        <v>685</v>
      </c>
    </row>
    <row r="505" spans="1:11" x14ac:dyDescent="0.25">
      <c r="B505" s="6" t="s">
        <v>56</v>
      </c>
      <c r="C505" s="6" t="s">
        <v>74</v>
      </c>
      <c r="D505" s="6" t="s">
        <v>686</v>
      </c>
      <c r="E505" s="8">
        <v>0.91666666666666663</v>
      </c>
      <c r="F505" s="13">
        <v>2</v>
      </c>
      <c r="G505" s="13">
        <v>3.3</v>
      </c>
      <c r="H505" s="11" t="s">
        <v>20</v>
      </c>
      <c r="K505" s="11" t="s">
        <v>253</v>
      </c>
    </row>
    <row r="506" spans="1:11" x14ac:dyDescent="0.25">
      <c r="A506" s="7">
        <v>43566</v>
      </c>
      <c r="B506" s="6" t="s">
        <v>34</v>
      </c>
      <c r="C506" s="6" t="s">
        <v>157</v>
      </c>
      <c r="D506" s="6" t="s">
        <v>687</v>
      </c>
      <c r="E506" s="8">
        <v>0.77083333333333337</v>
      </c>
      <c r="F506" s="13">
        <v>2</v>
      </c>
      <c r="G506" s="13">
        <v>1.9</v>
      </c>
      <c r="H506" s="11" t="s">
        <v>16</v>
      </c>
      <c r="I506" s="6">
        <f t="shared" si="7"/>
        <v>-2</v>
      </c>
    </row>
    <row r="507" spans="1:11" x14ac:dyDescent="0.25">
      <c r="B507" s="6" t="s">
        <v>34</v>
      </c>
      <c r="C507" s="6" t="s">
        <v>157</v>
      </c>
      <c r="D507" s="6" t="s">
        <v>688</v>
      </c>
      <c r="E507" s="8">
        <v>0.77083333333333337</v>
      </c>
      <c r="F507" s="13">
        <v>1</v>
      </c>
      <c r="G507" s="13">
        <v>18</v>
      </c>
      <c r="H507" s="11" t="s">
        <v>20</v>
      </c>
      <c r="K507" s="11" t="s">
        <v>125</v>
      </c>
    </row>
    <row r="508" spans="1:11" x14ac:dyDescent="0.25">
      <c r="B508" s="6" t="s">
        <v>34</v>
      </c>
      <c r="C508" s="6" t="s">
        <v>24</v>
      </c>
      <c r="D508" s="6" t="s">
        <v>689</v>
      </c>
      <c r="E508" s="8" t="s">
        <v>690</v>
      </c>
      <c r="F508" s="13">
        <v>2</v>
      </c>
      <c r="G508" s="13">
        <v>1.62</v>
      </c>
      <c r="H508" s="11" t="s">
        <v>0</v>
      </c>
      <c r="I508" s="6">
        <f t="shared" si="7"/>
        <v>1.2400000000000002</v>
      </c>
      <c r="K508" s="11" t="s">
        <v>691</v>
      </c>
    </row>
    <row r="509" spans="1:11" x14ac:dyDescent="0.25">
      <c r="A509" s="7" t="s">
        <v>692</v>
      </c>
      <c r="B509" s="6" t="s">
        <v>34</v>
      </c>
      <c r="C509" s="6" t="s">
        <v>24</v>
      </c>
      <c r="D509" s="6" t="s">
        <v>694</v>
      </c>
      <c r="F509" s="13">
        <v>2</v>
      </c>
      <c r="G509" s="13">
        <v>1.7</v>
      </c>
      <c r="H509" s="11" t="s">
        <v>0</v>
      </c>
      <c r="I509" s="6">
        <f t="shared" si="7"/>
        <v>1.4</v>
      </c>
    </row>
    <row r="510" spans="1:11" x14ac:dyDescent="0.25">
      <c r="A510" s="7" t="s">
        <v>693</v>
      </c>
      <c r="B510" s="6" t="s">
        <v>34</v>
      </c>
      <c r="C510" s="6" t="s">
        <v>24</v>
      </c>
      <c r="D510" s="6" t="s">
        <v>695</v>
      </c>
      <c r="F510" s="13">
        <v>2</v>
      </c>
      <c r="G510" s="13">
        <v>1.62</v>
      </c>
      <c r="H510" s="11" t="s">
        <v>16</v>
      </c>
      <c r="I510" s="6">
        <f t="shared" si="7"/>
        <v>-2</v>
      </c>
    </row>
    <row r="511" spans="1:11" x14ac:dyDescent="0.25">
      <c r="B511" s="6" t="s">
        <v>34</v>
      </c>
      <c r="C511" s="6" t="s">
        <v>24</v>
      </c>
      <c r="D511" s="6" t="s">
        <v>687</v>
      </c>
      <c r="E511" s="8">
        <v>0.77083333333333337</v>
      </c>
      <c r="F511" s="13">
        <v>2</v>
      </c>
      <c r="G511" s="13">
        <v>1.91</v>
      </c>
      <c r="H511" s="11" t="s">
        <v>16</v>
      </c>
      <c r="I511" s="6">
        <f t="shared" si="7"/>
        <v>-2</v>
      </c>
    </row>
    <row r="512" spans="1:11" x14ac:dyDescent="0.25">
      <c r="B512" s="6" t="s">
        <v>34</v>
      </c>
      <c r="C512" s="6" t="s">
        <v>179</v>
      </c>
      <c r="D512" s="6" t="s">
        <v>390</v>
      </c>
      <c r="E512" s="8">
        <v>0.77083333333333337</v>
      </c>
      <c r="F512" s="13">
        <v>1.4</v>
      </c>
      <c r="G512" s="13">
        <v>2.6</v>
      </c>
      <c r="H512" s="11" t="s">
        <v>16</v>
      </c>
      <c r="I512" s="6">
        <f t="shared" si="7"/>
        <v>-1.4</v>
      </c>
    </row>
    <row r="513" spans="1:11" x14ac:dyDescent="0.25">
      <c r="B513" s="6" t="s">
        <v>34</v>
      </c>
      <c r="C513" s="6" t="s">
        <v>179</v>
      </c>
      <c r="D513" s="6" t="s">
        <v>696</v>
      </c>
      <c r="E513" s="8">
        <v>0.77083333333333337</v>
      </c>
      <c r="F513" s="13">
        <v>1</v>
      </c>
      <c r="G513" s="13">
        <v>2.6</v>
      </c>
      <c r="H513" s="11" t="s">
        <v>16</v>
      </c>
      <c r="I513" s="6">
        <f t="shared" si="7"/>
        <v>-1</v>
      </c>
    </row>
    <row r="514" spans="1:11" x14ac:dyDescent="0.25">
      <c r="A514" s="7" t="s">
        <v>336</v>
      </c>
      <c r="B514" s="6" t="s">
        <v>56</v>
      </c>
      <c r="C514" s="6" t="s">
        <v>22</v>
      </c>
      <c r="D514" s="6" t="s">
        <v>698</v>
      </c>
      <c r="E514" s="8">
        <v>0.91666666666666663</v>
      </c>
      <c r="F514" s="13">
        <v>4.5880000000000001</v>
      </c>
      <c r="G514" s="13">
        <v>3.61</v>
      </c>
      <c r="H514" s="11" t="s">
        <v>16</v>
      </c>
      <c r="I514" s="6">
        <f t="shared" si="7"/>
        <v>-4.5880000000000001</v>
      </c>
    </row>
    <row r="515" spans="1:11" x14ac:dyDescent="0.25">
      <c r="B515" s="6" t="s">
        <v>56</v>
      </c>
      <c r="C515" s="6" t="s">
        <v>74</v>
      </c>
      <c r="D515" s="6" t="s">
        <v>699</v>
      </c>
      <c r="E515" s="8">
        <v>0.91666666666666663</v>
      </c>
      <c r="F515" s="13">
        <v>4.68</v>
      </c>
      <c r="G515" s="13">
        <v>2.0499999999999998</v>
      </c>
      <c r="H515" s="11" t="s">
        <v>0</v>
      </c>
      <c r="I515" s="6">
        <f t="shared" si="7"/>
        <v>4.9139999999999997</v>
      </c>
    </row>
    <row r="516" spans="1:11" x14ac:dyDescent="0.25">
      <c r="B516" s="6" t="s">
        <v>56</v>
      </c>
      <c r="C516" s="6" t="s">
        <v>179</v>
      </c>
      <c r="D516" s="6" t="s">
        <v>700</v>
      </c>
      <c r="E516" s="8">
        <v>0.91666666666666663</v>
      </c>
      <c r="F516" s="13">
        <v>3.4</v>
      </c>
      <c r="G516" s="13">
        <v>2.0499999999999998</v>
      </c>
      <c r="H516" s="11" t="s">
        <v>0</v>
      </c>
      <c r="I516" s="6">
        <f t="shared" si="7"/>
        <v>3.569999999999999</v>
      </c>
    </row>
    <row r="517" spans="1:11" x14ac:dyDescent="0.25">
      <c r="B517" s="6" t="s">
        <v>56</v>
      </c>
      <c r="C517" s="6" t="s">
        <v>24</v>
      </c>
      <c r="D517" s="6" t="s">
        <v>700</v>
      </c>
      <c r="E517" s="8">
        <v>0.91666666666666663</v>
      </c>
      <c r="F517" s="13">
        <v>4</v>
      </c>
      <c r="G517" s="13">
        <v>4.17</v>
      </c>
      <c r="H517" s="11" t="s">
        <v>16</v>
      </c>
      <c r="I517" s="6">
        <f t="shared" si="7"/>
        <v>-4</v>
      </c>
    </row>
    <row r="518" spans="1:11" x14ac:dyDescent="0.25">
      <c r="A518" s="7">
        <v>43567</v>
      </c>
      <c r="B518" s="6" t="s">
        <v>34</v>
      </c>
      <c r="C518" s="6" t="s">
        <v>24</v>
      </c>
      <c r="D518" s="6" t="s">
        <v>419</v>
      </c>
      <c r="E518" s="8">
        <v>0.77083333333333337</v>
      </c>
      <c r="F518" s="13">
        <v>5</v>
      </c>
      <c r="G518" s="13">
        <v>1.92</v>
      </c>
      <c r="H518" s="11" t="s">
        <v>16</v>
      </c>
      <c r="I518" s="6">
        <f t="shared" si="7"/>
        <v>-5</v>
      </c>
    </row>
    <row r="519" spans="1:11" x14ac:dyDescent="0.25">
      <c r="B519" s="6" t="s">
        <v>34</v>
      </c>
      <c r="C519" s="6" t="s">
        <v>24</v>
      </c>
      <c r="D519" s="6" t="s">
        <v>419</v>
      </c>
      <c r="E519" s="8">
        <v>0.77083333333333337</v>
      </c>
      <c r="F519" s="13">
        <v>30</v>
      </c>
      <c r="G519" s="13">
        <v>1.92</v>
      </c>
      <c r="H519" s="11" t="s">
        <v>16</v>
      </c>
      <c r="I519" s="6">
        <f t="shared" si="7"/>
        <v>-30</v>
      </c>
    </row>
    <row r="520" spans="1:11" x14ac:dyDescent="0.25">
      <c r="B520" s="6" t="s">
        <v>34</v>
      </c>
      <c r="C520" s="6" t="s">
        <v>24</v>
      </c>
      <c r="D520" s="6" t="s">
        <v>703</v>
      </c>
      <c r="E520" s="8" t="s">
        <v>690</v>
      </c>
      <c r="F520" s="13">
        <v>2</v>
      </c>
      <c r="G520" s="13">
        <v>1.66</v>
      </c>
      <c r="H520" s="11" t="s">
        <v>16</v>
      </c>
      <c r="I520" s="6">
        <f t="shared" si="7"/>
        <v>-2</v>
      </c>
    </row>
    <row r="521" spans="1:11" x14ac:dyDescent="0.25">
      <c r="A521" s="7" t="s">
        <v>706</v>
      </c>
      <c r="B521" s="6" t="s">
        <v>34</v>
      </c>
      <c r="C521" s="6" t="s">
        <v>24</v>
      </c>
      <c r="D521" s="6" t="s">
        <v>705</v>
      </c>
      <c r="E521" s="8" t="s">
        <v>690</v>
      </c>
      <c r="F521" s="13">
        <v>2</v>
      </c>
      <c r="G521" s="13">
        <v>3.24</v>
      </c>
      <c r="H521" s="11" t="s">
        <v>16</v>
      </c>
      <c r="I521" s="6">
        <f t="shared" si="7"/>
        <v>-2</v>
      </c>
    </row>
    <row r="522" spans="1:11" x14ac:dyDescent="0.25">
      <c r="B522" s="6" t="s">
        <v>56</v>
      </c>
      <c r="C522" s="6" t="s">
        <v>360</v>
      </c>
      <c r="D522" s="6" t="s">
        <v>707</v>
      </c>
      <c r="E522" s="8">
        <v>0.91666666666666663</v>
      </c>
      <c r="F522" s="13">
        <v>2</v>
      </c>
      <c r="G522" s="13">
        <v>3.85</v>
      </c>
      <c r="H522" s="11" t="s">
        <v>20</v>
      </c>
      <c r="K522" s="11" t="s">
        <v>708</v>
      </c>
    </row>
    <row r="523" spans="1:11" x14ac:dyDescent="0.25">
      <c r="B523" s="6" t="s">
        <v>34</v>
      </c>
      <c r="C523" s="6" t="s">
        <v>179</v>
      </c>
      <c r="D523" s="6" t="s">
        <v>709</v>
      </c>
      <c r="E523" s="8">
        <v>0.77083333333333337</v>
      </c>
      <c r="F523" s="13">
        <v>3</v>
      </c>
      <c r="G523" s="13">
        <v>1.58</v>
      </c>
      <c r="H523" s="11" t="s">
        <v>0</v>
      </c>
      <c r="I523" s="6">
        <f t="shared" si="7"/>
        <v>1.7400000000000002</v>
      </c>
    </row>
    <row r="524" spans="1:11" x14ac:dyDescent="0.25">
      <c r="B524" s="6" t="s">
        <v>34</v>
      </c>
      <c r="C524" s="6" t="s">
        <v>158</v>
      </c>
      <c r="D524" s="6" t="s">
        <v>419</v>
      </c>
      <c r="E524" s="8">
        <v>0.77083333333333337</v>
      </c>
      <c r="F524" s="13">
        <v>6</v>
      </c>
      <c r="G524" s="13">
        <v>2.09</v>
      </c>
      <c r="H524" s="11" t="s">
        <v>16</v>
      </c>
      <c r="I524" s="6">
        <f t="shared" si="7"/>
        <v>-6</v>
      </c>
    </row>
    <row r="525" spans="1:11" x14ac:dyDescent="0.25">
      <c r="B525" s="6" t="s">
        <v>56</v>
      </c>
      <c r="C525" s="6" t="s">
        <v>24</v>
      </c>
      <c r="D525" s="6" t="s">
        <v>710</v>
      </c>
      <c r="E525" s="8">
        <v>0.91666666666666663</v>
      </c>
      <c r="F525" s="13">
        <v>5.6</v>
      </c>
      <c r="G525" s="13">
        <v>1.36</v>
      </c>
      <c r="H525" s="11" t="s">
        <v>0</v>
      </c>
      <c r="I525" s="6">
        <f t="shared" si="7"/>
        <v>2.016</v>
      </c>
    </row>
    <row r="526" spans="1:11" x14ac:dyDescent="0.25">
      <c r="B526" s="6" t="s">
        <v>34</v>
      </c>
      <c r="C526" s="6" t="s">
        <v>711</v>
      </c>
      <c r="D526" s="6" t="s">
        <v>712</v>
      </c>
      <c r="E526" s="8">
        <v>8.3333333333333329E-2</v>
      </c>
      <c r="F526" s="13">
        <v>10</v>
      </c>
      <c r="G526" s="13">
        <v>1.3180000000000001</v>
      </c>
      <c r="H526" s="11" t="s">
        <v>0</v>
      </c>
      <c r="I526" s="6">
        <f t="shared" si="7"/>
        <v>3.1799999999999997</v>
      </c>
    </row>
    <row r="527" spans="1:11" x14ac:dyDescent="0.25">
      <c r="A527" s="7">
        <v>43568</v>
      </c>
      <c r="B527" s="6" t="s">
        <v>56</v>
      </c>
      <c r="C527" s="6" t="s">
        <v>179</v>
      </c>
      <c r="D527" s="6" t="s">
        <v>571</v>
      </c>
      <c r="E527" s="8">
        <v>0.70833333333333337</v>
      </c>
      <c r="F527" s="13">
        <v>4</v>
      </c>
      <c r="G527" s="13">
        <v>3</v>
      </c>
      <c r="H527" s="11" t="s">
        <v>16</v>
      </c>
      <c r="I527" s="6">
        <f t="shared" si="7"/>
        <v>-4</v>
      </c>
    </row>
    <row r="528" spans="1:11" x14ac:dyDescent="0.25">
      <c r="B528" s="6" t="s">
        <v>56</v>
      </c>
      <c r="C528" s="6" t="s">
        <v>74</v>
      </c>
      <c r="D528" s="6" t="s">
        <v>715</v>
      </c>
      <c r="E528" s="8">
        <v>0.70833333333333337</v>
      </c>
      <c r="F528" s="13">
        <v>3.6</v>
      </c>
      <c r="G528" s="13">
        <v>3.3</v>
      </c>
      <c r="H528" s="11" t="s">
        <v>0</v>
      </c>
      <c r="I528" s="6">
        <f t="shared" si="7"/>
        <v>8.2799999999999994</v>
      </c>
    </row>
    <row r="529" spans="1:14" x14ac:dyDescent="0.25">
      <c r="B529" s="6" t="s">
        <v>34</v>
      </c>
      <c r="C529" s="6" t="s">
        <v>179</v>
      </c>
      <c r="D529" s="6" t="s">
        <v>718</v>
      </c>
      <c r="E529" s="8">
        <v>0.70833333333333337</v>
      </c>
      <c r="F529" s="13">
        <v>3</v>
      </c>
      <c r="G529" s="13">
        <v>1.51</v>
      </c>
      <c r="H529" s="11" t="s">
        <v>20</v>
      </c>
    </row>
    <row r="530" spans="1:14" x14ac:dyDescent="0.25">
      <c r="B530" s="6" t="s">
        <v>34</v>
      </c>
      <c r="C530" s="6" t="s">
        <v>360</v>
      </c>
      <c r="D530" s="6" t="s">
        <v>719</v>
      </c>
      <c r="E530" s="8">
        <v>0.70833333333333337</v>
      </c>
      <c r="F530" s="13">
        <v>4</v>
      </c>
      <c r="G530" s="13">
        <v>2.0499999999999998</v>
      </c>
      <c r="H530" s="11" t="s">
        <v>16</v>
      </c>
      <c r="I530" s="6">
        <f t="shared" si="7"/>
        <v>-4</v>
      </c>
    </row>
    <row r="531" spans="1:14" x14ac:dyDescent="0.25">
      <c r="B531" s="6" t="s">
        <v>34</v>
      </c>
      <c r="C531" s="6" t="s">
        <v>74</v>
      </c>
      <c r="D531" s="6" t="s">
        <v>585</v>
      </c>
      <c r="E531" s="8">
        <v>0.70833333333333337</v>
      </c>
      <c r="F531" s="13">
        <v>2</v>
      </c>
      <c r="G531" s="13">
        <v>3.85</v>
      </c>
      <c r="H531" s="11" t="s">
        <v>20</v>
      </c>
      <c r="K531" s="11" t="s">
        <v>125</v>
      </c>
    </row>
    <row r="532" spans="1:14" x14ac:dyDescent="0.25">
      <c r="B532" s="6" t="s">
        <v>34</v>
      </c>
      <c r="C532" s="6" t="s">
        <v>24</v>
      </c>
      <c r="D532" s="6" t="s">
        <v>720</v>
      </c>
      <c r="E532" s="8">
        <v>0.70833333333333337</v>
      </c>
      <c r="F532" s="13">
        <v>2</v>
      </c>
      <c r="G532" s="13">
        <v>2.4</v>
      </c>
      <c r="H532" s="11" t="s">
        <v>16</v>
      </c>
      <c r="I532" s="6">
        <f t="shared" si="7"/>
        <v>-2</v>
      </c>
    </row>
    <row r="533" spans="1:14" x14ac:dyDescent="0.25">
      <c r="B533" s="6" t="s">
        <v>34</v>
      </c>
      <c r="C533" s="6" t="s">
        <v>24</v>
      </c>
      <c r="D533" s="6" t="s">
        <v>721</v>
      </c>
      <c r="E533" s="8">
        <v>0.70833333333333337</v>
      </c>
      <c r="F533" s="13">
        <v>5</v>
      </c>
      <c r="G533" s="13">
        <v>1.57</v>
      </c>
      <c r="H533" s="11" t="s">
        <v>16</v>
      </c>
      <c r="I533" s="6">
        <f t="shared" si="7"/>
        <v>-5</v>
      </c>
    </row>
    <row r="534" spans="1:14" x14ac:dyDescent="0.25">
      <c r="B534" s="6" t="s">
        <v>34</v>
      </c>
      <c r="C534" s="6" t="s">
        <v>360</v>
      </c>
      <c r="D534" s="6" t="s">
        <v>722</v>
      </c>
      <c r="E534" s="8">
        <v>0.70833333333333337</v>
      </c>
      <c r="F534" s="13">
        <v>1</v>
      </c>
      <c r="G534" s="13">
        <v>4.29</v>
      </c>
      <c r="H534" s="11" t="s">
        <v>20</v>
      </c>
      <c r="K534" s="11" t="s">
        <v>125</v>
      </c>
    </row>
    <row r="535" spans="1:14" x14ac:dyDescent="0.25">
      <c r="B535" s="6" t="s">
        <v>56</v>
      </c>
      <c r="C535" s="6" t="s">
        <v>158</v>
      </c>
      <c r="D535" s="6" t="s">
        <v>723</v>
      </c>
      <c r="E535" s="8">
        <v>0.70833333333333337</v>
      </c>
      <c r="F535" s="13">
        <v>2.6</v>
      </c>
      <c r="G535" s="13">
        <v>3.9</v>
      </c>
      <c r="H535" s="11" t="s">
        <v>16</v>
      </c>
      <c r="I535" s="6">
        <f t="shared" si="7"/>
        <v>-2.6</v>
      </c>
    </row>
    <row r="536" spans="1:14" x14ac:dyDescent="0.25">
      <c r="A536" s="7">
        <v>43569</v>
      </c>
      <c r="B536" s="6" t="s">
        <v>34</v>
      </c>
      <c r="C536" s="6" t="s">
        <v>74</v>
      </c>
      <c r="D536" s="6" t="s">
        <v>724</v>
      </c>
      <c r="E536" s="8">
        <v>0.66666666666666663</v>
      </c>
      <c r="F536" s="13">
        <v>2</v>
      </c>
      <c r="G536" s="13">
        <v>2.08</v>
      </c>
      <c r="H536" s="11" t="s">
        <v>16</v>
      </c>
      <c r="I536" s="6">
        <f t="shared" si="7"/>
        <v>-2</v>
      </c>
    </row>
    <row r="537" spans="1:14" x14ac:dyDescent="0.25">
      <c r="B537" s="6" t="s">
        <v>34</v>
      </c>
      <c r="C537" s="6" t="s">
        <v>179</v>
      </c>
      <c r="D537" s="6" t="s">
        <v>725</v>
      </c>
      <c r="E537" s="8">
        <v>0.66666666666666663</v>
      </c>
      <c r="F537" s="13">
        <v>1</v>
      </c>
      <c r="G537" s="13">
        <v>3.4</v>
      </c>
      <c r="H537" s="11" t="s">
        <v>16</v>
      </c>
      <c r="I537" s="6">
        <f t="shared" si="7"/>
        <v>-1</v>
      </c>
    </row>
    <row r="538" spans="1:14" x14ac:dyDescent="0.25">
      <c r="B538" s="6" t="s">
        <v>34</v>
      </c>
      <c r="C538" s="6" t="s">
        <v>179</v>
      </c>
      <c r="D538" s="6" t="s">
        <v>726</v>
      </c>
      <c r="E538" s="8">
        <v>0.66666666666666663</v>
      </c>
      <c r="F538" s="13">
        <v>1</v>
      </c>
      <c r="G538" s="13">
        <v>1.55</v>
      </c>
      <c r="H538" s="11" t="s">
        <v>0</v>
      </c>
      <c r="I538" s="6">
        <f t="shared" si="7"/>
        <v>0.55000000000000004</v>
      </c>
    </row>
    <row r="539" spans="1:14" x14ac:dyDescent="0.25">
      <c r="B539" s="6" t="s">
        <v>34</v>
      </c>
      <c r="C539" s="6" t="s">
        <v>179</v>
      </c>
      <c r="D539" s="6" t="s">
        <v>727</v>
      </c>
      <c r="E539" s="8">
        <v>0.66666666666666663</v>
      </c>
      <c r="F539" s="13">
        <v>2</v>
      </c>
      <c r="G539" s="13">
        <v>1.65</v>
      </c>
      <c r="H539" s="11" t="s">
        <v>16</v>
      </c>
      <c r="I539" s="6">
        <f t="shared" si="7"/>
        <v>-2</v>
      </c>
    </row>
    <row r="540" spans="1:14" x14ac:dyDescent="0.25">
      <c r="B540" s="6" t="s">
        <v>34</v>
      </c>
      <c r="C540" s="6" t="s">
        <v>74</v>
      </c>
      <c r="D540" s="6" t="s">
        <v>728</v>
      </c>
      <c r="E540" s="8">
        <v>0.83333333333333337</v>
      </c>
      <c r="F540" s="13">
        <v>1.3</v>
      </c>
      <c r="G540" s="13">
        <v>3.2</v>
      </c>
      <c r="H540" s="11" t="s">
        <v>0</v>
      </c>
      <c r="I540" s="6">
        <f t="shared" si="7"/>
        <v>2.8600000000000003</v>
      </c>
    </row>
    <row r="541" spans="1:14" x14ac:dyDescent="0.25">
      <c r="B541" s="6" t="s">
        <v>34</v>
      </c>
      <c r="C541" s="6" t="s">
        <v>24</v>
      </c>
      <c r="D541" s="6" t="s">
        <v>729</v>
      </c>
      <c r="E541" s="8" t="s">
        <v>730</v>
      </c>
      <c r="F541" s="13">
        <v>1.1619999999999999</v>
      </c>
      <c r="G541" s="13">
        <v>1.6419999999999999</v>
      </c>
      <c r="H541" s="11" t="s">
        <v>16</v>
      </c>
      <c r="I541" s="6">
        <f t="shared" si="7"/>
        <v>-1.1619999999999999</v>
      </c>
    </row>
    <row r="543" spans="1:14" x14ac:dyDescent="0.25">
      <c r="A543" s="7">
        <v>43570</v>
      </c>
      <c r="B543" s="6" t="s">
        <v>34</v>
      </c>
      <c r="C543" s="6" t="s">
        <v>24</v>
      </c>
      <c r="D543" s="6" t="s">
        <v>434</v>
      </c>
      <c r="E543" s="8">
        <v>0.77083333333333337</v>
      </c>
      <c r="F543" s="13">
        <v>1</v>
      </c>
      <c r="G543" s="13">
        <v>2.1800000000000002</v>
      </c>
      <c r="H543" s="11" t="s">
        <v>0</v>
      </c>
      <c r="I543" s="6">
        <f t="shared" ref="I543:I606" si="8">IF(H543="W",F543*G543-F543,(IF(H543="L",-F543)))</f>
        <v>1.1800000000000002</v>
      </c>
      <c r="K543" s="11" t="s">
        <v>734</v>
      </c>
      <c r="L543" t="s">
        <v>799</v>
      </c>
      <c r="M543" s="6" t="s">
        <v>1</v>
      </c>
      <c r="N543" s="52">
        <f>SUM(I543:I603)*5</f>
        <v>465.14120000000003</v>
      </c>
    </row>
    <row r="544" spans="1:14" x14ac:dyDescent="0.25">
      <c r="B544" s="6" t="s">
        <v>34</v>
      </c>
      <c r="C544" s="6" t="s">
        <v>24</v>
      </c>
      <c r="D544" s="6" t="s">
        <v>434</v>
      </c>
      <c r="E544" s="8">
        <v>0.77083333333333337</v>
      </c>
      <c r="F544" s="13">
        <v>5</v>
      </c>
      <c r="G544" s="13">
        <v>2.1800000000000002</v>
      </c>
      <c r="H544" s="11" t="s">
        <v>0</v>
      </c>
      <c r="I544" s="6">
        <f t="shared" si="8"/>
        <v>5.9</v>
      </c>
      <c r="K544" s="11" t="s">
        <v>731</v>
      </c>
    </row>
    <row r="545" spans="1:11" x14ac:dyDescent="0.25">
      <c r="B545" s="6" t="s">
        <v>34</v>
      </c>
      <c r="C545" s="6" t="s">
        <v>24</v>
      </c>
      <c r="D545" s="6" t="s">
        <v>434</v>
      </c>
      <c r="E545" s="8">
        <v>0.77083333333333337</v>
      </c>
      <c r="F545" s="13">
        <v>18</v>
      </c>
      <c r="G545" s="13">
        <v>2.1800000000000002</v>
      </c>
      <c r="H545" s="11" t="s">
        <v>0</v>
      </c>
      <c r="I545" s="6">
        <f t="shared" si="8"/>
        <v>21.240000000000002</v>
      </c>
      <c r="K545" s="59" t="s">
        <v>616</v>
      </c>
    </row>
    <row r="546" spans="1:11" x14ac:dyDescent="0.25">
      <c r="A546" s="7" t="s">
        <v>125</v>
      </c>
      <c r="B546" s="6" t="s">
        <v>34</v>
      </c>
      <c r="C546" s="6" t="s">
        <v>24</v>
      </c>
      <c r="D546" s="6" t="s">
        <v>733</v>
      </c>
      <c r="E546" s="8">
        <v>0.8125</v>
      </c>
      <c r="F546" s="13">
        <v>5</v>
      </c>
      <c r="G546" s="13">
        <v>2.08</v>
      </c>
      <c r="H546" s="11" t="s">
        <v>0</v>
      </c>
      <c r="I546" s="6">
        <f t="shared" si="8"/>
        <v>5.4</v>
      </c>
      <c r="K546" s="55" t="s">
        <v>798</v>
      </c>
    </row>
    <row r="547" spans="1:11" x14ac:dyDescent="0.25">
      <c r="A547" s="7" t="s">
        <v>125</v>
      </c>
      <c r="B547" s="6" t="s">
        <v>34</v>
      </c>
      <c r="C547" s="6" t="s">
        <v>30</v>
      </c>
      <c r="D547" s="6" t="s">
        <v>585</v>
      </c>
      <c r="E547" s="8">
        <v>0.77083333333333337</v>
      </c>
      <c r="F547" s="13">
        <v>1</v>
      </c>
      <c r="G547" s="13">
        <v>3.85</v>
      </c>
      <c r="H547" s="11" t="s">
        <v>20</v>
      </c>
      <c r="K547" s="54" t="s">
        <v>743</v>
      </c>
    </row>
    <row r="548" spans="1:11" x14ac:dyDescent="0.25">
      <c r="B548" s="6" t="s">
        <v>34</v>
      </c>
      <c r="C548" s="6" t="s">
        <v>179</v>
      </c>
      <c r="D548" s="6" t="s">
        <v>735</v>
      </c>
      <c r="E548" s="8">
        <v>0.77083333333333337</v>
      </c>
      <c r="F548" s="13">
        <v>2</v>
      </c>
      <c r="G548" s="13">
        <v>1.54</v>
      </c>
      <c r="H548" s="11" t="s">
        <v>0</v>
      </c>
      <c r="I548" s="6">
        <f t="shared" si="8"/>
        <v>1.08</v>
      </c>
      <c r="K548" s="56" t="s">
        <v>783</v>
      </c>
    </row>
    <row r="549" spans="1:11" x14ac:dyDescent="0.25">
      <c r="B549" s="6" t="s">
        <v>34</v>
      </c>
      <c r="C549" s="6" t="s">
        <v>179</v>
      </c>
      <c r="D549" s="6" t="s">
        <v>736</v>
      </c>
      <c r="E549" s="8">
        <v>0.77083333333333337</v>
      </c>
      <c r="F549" s="13">
        <v>2</v>
      </c>
      <c r="G549" s="13">
        <v>1.56</v>
      </c>
      <c r="H549" s="11" t="s">
        <v>16</v>
      </c>
      <c r="I549" s="6">
        <f t="shared" si="8"/>
        <v>-2</v>
      </c>
    </row>
    <row r="550" spans="1:11" x14ac:dyDescent="0.25">
      <c r="B550" s="6" t="s">
        <v>34</v>
      </c>
      <c r="C550" s="6" t="s">
        <v>158</v>
      </c>
      <c r="D550" s="6" t="s">
        <v>434</v>
      </c>
      <c r="E550" s="8">
        <v>0.77083333333333337</v>
      </c>
      <c r="F550" s="13">
        <v>6</v>
      </c>
      <c r="G550" s="13">
        <v>2.44</v>
      </c>
      <c r="H550" s="11" t="s">
        <v>0</v>
      </c>
      <c r="I550" s="6">
        <f t="shared" si="8"/>
        <v>8.64</v>
      </c>
    </row>
    <row r="551" spans="1:11" x14ac:dyDescent="0.25">
      <c r="B551" s="6" t="s">
        <v>495</v>
      </c>
      <c r="C551" s="6" t="s">
        <v>157</v>
      </c>
      <c r="D551" s="6" t="s">
        <v>737</v>
      </c>
      <c r="E551" s="8">
        <v>0.91666666666666663</v>
      </c>
      <c r="F551" s="13">
        <v>20</v>
      </c>
      <c r="G551" s="13">
        <v>2</v>
      </c>
      <c r="H551" s="11" t="s">
        <v>0</v>
      </c>
      <c r="I551" s="6">
        <f t="shared" si="8"/>
        <v>20</v>
      </c>
    </row>
    <row r="552" spans="1:11" x14ac:dyDescent="0.25">
      <c r="A552" s="7">
        <v>43571</v>
      </c>
      <c r="B552" s="6" t="s">
        <v>56</v>
      </c>
      <c r="C552" s="6" t="s">
        <v>24</v>
      </c>
      <c r="D552" s="6" t="s">
        <v>738</v>
      </c>
      <c r="E552" s="8">
        <v>0.91666666666666663</v>
      </c>
      <c r="F552" s="13">
        <v>5</v>
      </c>
      <c r="G552" s="13">
        <v>5.6</v>
      </c>
      <c r="H552" s="11" t="s">
        <v>0</v>
      </c>
      <c r="I552" s="6">
        <f t="shared" si="8"/>
        <v>23</v>
      </c>
    </row>
    <row r="553" spans="1:11" x14ac:dyDescent="0.25">
      <c r="B553" s="6" t="s">
        <v>56</v>
      </c>
      <c r="C553" s="6" t="s">
        <v>179</v>
      </c>
      <c r="D553" s="6" t="s">
        <v>621</v>
      </c>
      <c r="E553" s="8">
        <v>0.91666666666666663</v>
      </c>
      <c r="F553" s="13">
        <v>16.100000000000001</v>
      </c>
      <c r="G553" s="13">
        <v>1.74</v>
      </c>
      <c r="H553" s="11" t="s">
        <v>16</v>
      </c>
      <c r="I553" s="6">
        <f t="shared" si="8"/>
        <v>-16.100000000000001</v>
      </c>
    </row>
    <row r="554" spans="1:11" x14ac:dyDescent="0.25">
      <c r="B554" s="6" t="s">
        <v>56</v>
      </c>
      <c r="C554" s="6" t="s">
        <v>74</v>
      </c>
      <c r="D554" s="6" t="s">
        <v>739</v>
      </c>
      <c r="E554" s="8">
        <v>0.91666666666666663</v>
      </c>
      <c r="F554" s="13">
        <v>5</v>
      </c>
      <c r="G554" s="13">
        <v>4</v>
      </c>
      <c r="H554" s="11" t="s">
        <v>16</v>
      </c>
      <c r="I554" s="6">
        <f t="shared" si="8"/>
        <v>-5</v>
      </c>
    </row>
    <row r="555" spans="1:11" x14ac:dyDescent="0.25">
      <c r="B555" s="6" t="s">
        <v>56</v>
      </c>
      <c r="C555" s="6" t="s">
        <v>74</v>
      </c>
      <c r="D555" s="6" t="s">
        <v>739</v>
      </c>
      <c r="E555" s="8">
        <v>0.91666666666666663</v>
      </c>
      <c r="F555" s="13">
        <v>2</v>
      </c>
      <c r="G555" s="13">
        <v>4</v>
      </c>
      <c r="H555" s="11" t="s">
        <v>20</v>
      </c>
      <c r="I555" s="6" t="b">
        <f t="shared" si="8"/>
        <v>0</v>
      </c>
      <c r="K555" s="11" t="s">
        <v>125</v>
      </c>
    </row>
    <row r="556" spans="1:11" x14ac:dyDescent="0.25">
      <c r="B556" s="6" t="s">
        <v>732</v>
      </c>
      <c r="C556" s="6" t="s">
        <v>24</v>
      </c>
      <c r="D556" s="6" t="s">
        <v>740</v>
      </c>
      <c r="E556" s="8" t="s">
        <v>690</v>
      </c>
      <c r="F556" s="13">
        <v>2.1800000000000002</v>
      </c>
      <c r="G556" s="13">
        <v>2.0099999999999998</v>
      </c>
      <c r="H556" s="11" t="s">
        <v>16</v>
      </c>
      <c r="I556" s="6">
        <f t="shared" si="8"/>
        <v>-2.1800000000000002</v>
      </c>
    </row>
    <row r="557" spans="1:11" x14ac:dyDescent="0.25">
      <c r="B557" s="6" t="s">
        <v>56</v>
      </c>
      <c r="C557" s="6" t="s">
        <v>158</v>
      </c>
      <c r="D557" s="6" t="s">
        <v>741</v>
      </c>
      <c r="E557" s="8">
        <v>0.91666666666666663</v>
      </c>
      <c r="F557" s="13">
        <v>4</v>
      </c>
      <c r="G557" s="13">
        <v>1.57</v>
      </c>
      <c r="H557" s="11" t="s">
        <v>16</v>
      </c>
      <c r="I557" s="6">
        <f t="shared" si="8"/>
        <v>-4</v>
      </c>
    </row>
    <row r="558" spans="1:11" x14ac:dyDescent="0.25">
      <c r="B558" s="6" t="s">
        <v>56</v>
      </c>
      <c r="C558" s="6" t="s">
        <v>157</v>
      </c>
      <c r="D558" s="6" t="s">
        <v>738</v>
      </c>
      <c r="E558" s="8">
        <v>0.91666666666666663</v>
      </c>
      <c r="F558" s="13">
        <v>4</v>
      </c>
      <c r="G558" s="13">
        <v>1.25</v>
      </c>
      <c r="H558" s="11" t="s">
        <v>0</v>
      </c>
      <c r="I558" s="6">
        <f t="shared" si="8"/>
        <v>1</v>
      </c>
    </row>
    <row r="559" spans="1:11" x14ac:dyDescent="0.25">
      <c r="B559" s="6" t="s">
        <v>56</v>
      </c>
      <c r="C559" s="6" t="s">
        <v>157</v>
      </c>
      <c r="D559" s="6" t="s">
        <v>742</v>
      </c>
      <c r="E559" s="8">
        <v>0.91666666666666663</v>
      </c>
      <c r="F559" s="13">
        <v>4</v>
      </c>
      <c r="G559" s="13">
        <v>1.07</v>
      </c>
      <c r="H559" s="11" t="s">
        <v>0</v>
      </c>
      <c r="I559" s="6">
        <f t="shared" si="8"/>
        <v>0.28000000000000025</v>
      </c>
    </row>
    <row r="560" spans="1:11" x14ac:dyDescent="0.25">
      <c r="B560" s="6" t="s">
        <v>497</v>
      </c>
      <c r="C560" s="6" t="s">
        <v>494</v>
      </c>
      <c r="D560" s="6" t="s">
        <v>744</v>
      </c>
      <c r="E560" s="8">
        <v>8.3333333333333329E-2</v>
      </c>
      <c r="F560" s="13">
        <v>3</v>
      </c>
      <c r="G560" s="13">
        <v>1.9</v>
      </c>
      <c r="H560" s="11" t="s">
        <v>16</v>
      </c>
      <c r="I560" s="6">
        <f t="shared" si="8"/>
        <v>-3</v>
      </c>
    </row>
    <row r="561" spans="1:11" x14ac:dyDescent="0.25">
      <c r="B561" s="6" t="s">
        <v>497</v>
      </c>
      <c r="C561" s="6" t="s">
        <v>494</v>
      </c>
      <c r="D561" s="6" t="s">
        <v>745</v>
      </c>
      <c r="E561" s="8">
        <v>8.3333333333333329E-2</v>
      </c>
      <c r="F561" s="13">
        <v>3</v>
      </c>
      <c r="G561" s="13">
        <v>1.9</v>
      </c>
      <c r="H561" s="11" t="s">
        <v>0</v>
      </c>
      <c r="I561" s="6">
        <f t="shared" si="8"/>
        <v>2.6999999999999993</v>
      </c>
    </row>
    <row r="562" spans="1:11" x14ac:dyDescent="0.25">
      <c r="B562" s="6" t="s">
        <v>497</v>
      </c>
      <c r="C562" s="6" t="s">
        <v>494</v>
      </c>
      <c r="D562" s="6" t="s">
        <v>746</v>
      </c>
      <c r="E562" s="8">
        <v>8.3333333333333329E-2</v>
      </c>
      <c r="F562" s="13">
        <v>4</v>
      </c>
      <c r="G562" s="13">
        <v>1.83</v>
      </c>
      <c r="H562" s="11" t="s">
        <v>0</v>
      </c>
      <c r="I562" s="6">
        <f t="shared" si="8"/>
        <v>3.3200000000000003</v>
      </c>
    </row>
    <row r="563" spans="1:11" x14ac:dyDescent="0.25">
      <c r="B563" s="6" t="s">
        <v>497</v>
      </c>
      <c r="C563" s="6" t="s">
        <v>494</v>
      </c>
      <c r="D563" s="6" t="s">
        <v>747</v>
      </c>
      <c r="E563" s="8">
        <v>0.125</v>
      </c>
      <c r="F563" s="13">
        <v>4</v>
      </c>
      <c r="G563" s="13">
        <v>1.83</v>
      </c>
      <c r="H563" s="11" t="s">
        <v>0</v>
      </c>
      <c r="I563" s="6">
        <f t="shared" si="8"/>
        <v>3.3200000000000003</v>
      </c>
    </row>
    <row r="564" spans="1:11" x14ac:dyDescent="0.25">
      <c r="B564" s="6" t="s">
        <v>497</v>
      </c>
      <c r="C564" s="6" t="s">
        <v>494</v>
      </c>
      <c r="D564" s="6" t="s">
        <v>748</v>
      </c>
      <c r="E564" s="8">
        <v>0.125</v>
      </c>
      <c r="F564" s="13">
        <v>4</v>
      </c>
      <c r="G564" s="13">
        <v>1.9</v>
      </c>
      <c r="H564" s="11" t="s">
        <v>0</v>
      </c>
      <c r="I564" s="6">
        <f t="shared" si="8"/>
        <v>3.5999999999999996</v>
      </c>
    </row>
    <row r="565" spans="1:11" x14ac:dyDescent="0.25">
      <c r="B565" s="6" t="s">
        <v>497</v>
      </c>
      <c r="C565" s="6" t="s">
        <v>494</v>
      </c>
      <c r="D565" s="6" t="s">
        <v>749</v>
      </c>
      <c r="E565" s="8">
        <v>0.125</v>
      </c>
      <c r="F565" s="13">
        <v>4</v>
      </c>
      <c r="G565" s="13">
        <v>1.9</v>
      </c>
      <c r="H565" s="11" t="s">
        <v>0</v>
      </c>
      <c r="I565" s="6">
        <f t="shared" si="8"/>
        <v>3.5999999999999996</v>
      </c>
    </row>
    <row r="566" spans="1:11" x14ac:dyDescent="0.25">
      <c r="A566" s="7">
        <v>43572</v>
      </c>
      <c r="B566" s="6" t="s">
        <v>497</v>
      </c>
      <c r="C566" s="6" t="s">
        <v>22</v>
      </c>
      <c r="D566" s="6" t="s">
        <v>750</v>
      </c>
      <c r="E566" s="8">
        <v>0.875</v>
      </c>
      <c r="F566" s="13">
        <v>11.86</v>
      </c>
      <c r="G566" s="13">
        <v>2.16</v>
      </c>
      <c r="H566" s="11" t="s">
        <v>16</v>
      </c>
      <c r="I566" s="6">
        <f t="shared" si="8"/>
        <v>-11.86</v>
      </c>
      <c r="K566" s="11" t="s">
        <v>336</v>
      </c>
    </row>
    <row r="567" spans="1:11" x14ac:dyDescent="0.25">
      <c r="B567" s="6" t="s">
        <v>497</v>
      </c>
      <c r="C567" s="6" t="s">
        <v>158</v>
      </c>
      <c r="D567" s="6" t="s">
        <v>751</v>
      </c>
      <c r="E567" s="8">
        <v>0.875</v>
      </c>
      <c r="F567" s="13">
        <v>13.64</v>
      </c>
      <c r="G567" s="13">
        <v>1.88</v>
      </c>
      <c r="H567" s="11" t="s">
        <v>0</v>
      </c>
      <c r="I567" s="6">
        <f t="shared" si="8"/>
        <v>12.0032</v>
      </c>
    </row>
    <row r="568" spans="1:11" x14ac:dyDescent="0.25">
      <c r="A568" s="7" t="s">
        <v>752</v>
      </c>
      <c r="B568" s="6" t="s">
        <v>56</v>
      </c>
      <c r="C568" s="6" t="s">
        <v>24</v>
      </c>
      <c r="D568" s="6" t="s">
        <v>758</v>
      </c>
      <c r="E568" s="8">
        <v>0.91666666666666663</v>
      </c>
      <c r="F568" s="13">
        <v>5.048</v>
      </c>
      <c r="G568" s="13">
        <v>2.1</v>
      </c>
      <c r="H568" s="11" t="s">
        <v>0</v>
      </c>
      <c r="I568" s="6">
        <f t="shared" si="8"/>
        <v>5.5528000000000013</v>
      </c>
    </row>
    <row r="569" spans="1:11" x14ac:dyDescent="0.25">
      <c r="A569" s="7" t="s">
        <v>753</v>
      </c>
      <c r="B569" s="6" t="s">
        <v>56</v>
      </c>
      <c r="C569" s="6" t="s">
        <v>157</v>
      </c>
      <c r="D569" s="6" t="s">
        <v>759</v>
      </c>
      <c r="E569" s="8">
        <v>0.91666666666666663</v>
      </c>
      <c r="F569" s="13">
        <v>2.718</v>
      </c>
      <c r="G569" s="13">
        <v>3.9</v>
      </c>
      <c r="H569" s="11" t="s">
        <v>16</v>
      </c>
      <c r="I569" s="6">
        <f t="shared" si="8"/>
        <v>-2.718</v>
      </c>
    </row>
    <row r="570" spans="1:11" x14ac:dyDescent="0.25">
      <c r="A570" s="7" t="s">
        <v>754</v>
      </c>
      <c r="B570" s="6" t="s">
        <v>56</v>
      </c>
      <c r="C570" s="6" t="s">
        <v>93</v>
      </c>
      <c r="D570" s="6" t="s">
        <v>760</v>
      </c>
      <c r="E570" s="8">
        <v>0.91666666666666663</v>
      </c>
      <c r="F570" s="13">
        <v>1</v>
      </c>
      <c r="G570" s="13">
        <v>3.5</v>
      </c>
      <c r="H570" s="11" t="s">
        <v>16</v>
      </c>
      <c r="I570" s="6">
        <f t="shared" si="8"/>
        <v>-1</v>
      </c>
      <c r="K570" s="11" t="s">
        <v>761</v>
      </c>
    </row>
    <row r="571" spans="1:11" x14ac:dyDescent="0.25">
      <c r="A571" s="7" t="s">
        <v>755</v>
      </c>
      <c r="B571" s="6" t="s">
        <v>56</v>
      </c>
      <c r="C571" s="6" t="s">
        <v>74</v>
      </c>
      <c r="D571" s="6" t="s">
        <v>760</v>
      </c>
      <c r="E571" s="8">
        <v>0.91666666666666663</v>
      </c>
      <c r="F571" s="13">
        <v>1</v>
      </c>
      <c r="G571" s="13">
        <v>3.6</v>
      </c>
      <c r="H571" s="11" t="s">
        <v>16</v>
      </c>
      <c r="I571" s="6">
        <f t="shared" si="8"/>
        <v>-1</v>
      </c>
    </row>
    <row r="572" spans="1:11" x14ac:dyDescent="0.25">
      <c r="B572" s="6" t="s">
        <v>56</v>
      </c>
      <c r="C572" s="6" t="s">
        <v>179</v>
      </c>
      <c r="D572" s="6" t="s">
        <v>760</v>
      </c>
      <c r="E572" s="8">
        <v>0.91666666666666663</v>
      </c>
      <c r="F572" s="13">
        <v>0.94399999999999995</v>
      </c>
      <c r="G572" s="13">
        <v>3.7</v>
      </c>
      <c r="H572" s="11" t="s">
        <v>16</v>
      </c>
      <c r="I572" s="6">
        <f t="shared" si="8"/>
        <v>-0.94399999999999995</v>
      </c>
    </row>
    <row r="573" spans="1:11" x14ac:dyDescent="0.25">
      <c r="B573" s="6" t="s">
        <v>143</v>
      </c>
      <c r="C573" s="6" t="s">
        <v>24</v>
      </c>
      <c r="D573" s="6" t="s">
        <v>762</v>
      </c>
      <c r="E573" s="8">
        <v>0.79166666666666663</v>
      </c>
      <c r="F573" s="13">
        <v>1.3</v>
      </c>
      <c r="G573" s="13">
        <v>2.63</v>
      </c>
      <c r="H573" s="11" t="s">
        <v>16</v>
      </c>
      <c r="I573" s="6">
        <f t="shared" si="8"/>
        <v>-1.3</v>
      </c>
    </row>
    <row r="574" spans="1:11" x14ac:dyDescent="0.25">
      <c r="B574" s="6" t="s">
        <v>143</v>
      </c>
      <c r="C574" s="6" t="s">
        <v>157</v>
      </c>
      <c r="D574" s="6" t="s">
        <v>113</v>
      </c>
      <c r="E574" s="8">
        <v>0.79166666666666663</v>
      </c>
      <c r="F574" s="13">
        <v>2.1040000000000001</v>
      </c>
      <c r="G574" s="13">
        <v>1.71</v>
      </c>
      <c r="H574" s="11" t="s">
        <v>0</v>
      </c>
      <c r="I574" s="6">
        <f t="shared" si="8"/>
        <v>1.4938400000000001</v>
      </c>
    </row>
    <row r="575" spans="1:11" x14ac:dyDescent="0.25">
      <c r="B575" s="6" t="s">
        <v>56</v>
      </c>
      <c r="C575" s="6" t="s">
        <v>24</v>
      </c>
      <c r="D575" s="6" t="s">
        <v>758</v>
      </c>
      <c r="E575" s="8">
        <v>0.91666666666666663</v>
      </c>
      <c r="F575" s="13">
        <v>6.1820000000000004</v>
      </c>
      <c r="G575" s="13">
        <v>2.2000000000000002</v>
      </c>
      <c r="H575" s="11" t="s">
        <v>0</v>
      </c>
      <c r="I575" s="6">
        <f t="shared" si="8"/>
        <v>7.4184000000000019</v>
      </c>
    </row>
    <row r="576" spans="1:11" x14ac:dyDescent="0.25">
      <c r="B576" s="6" t="s">
        <v>56</v>
      </c>
      <c r="C576" s="6" t="s">
        <v>763</v>
      </c>
      <c r="D576" s="6" t="s">
        <v>764</v>
      </c>
      <c r="E576" s="8">
        <v>0.91666666666666663</v>
      </c>
      <c r="F576" s="13">
        <v>3</v>
      </c>
      <c r="G576" s="13">
        <v>4.0999999999999996</v>
      </c>
      <c r="H576" s="11" t="s">
        <v>20</v>
      </c>
      <c r="I576" s="6" t="b">
        <f t="shared" si="8"/>
        <v>0</v>
      </c>
      <c r="K576" s="11" t="s">
        <v>125</v>
      </c>
    </row>
    <row r="577" spans="1:11" x14ac:dyDescent="0.25">
      <c r="B577" s="6" t="s">
        <v>765</v>
      </c>
      <c r="C577" s="6" t="s">
        <v>179</v>
      </c>
      <c r="D577" s="6" t="s">
        <v>764</v>
      </c>
      <c r="E577" s="8">
        <v>0.91666666666666663</v>
      </c>
      <c r="F577" s="13">
        <v>0.4</v>
      </c>
      <c r="G577" s="13">
        <v>4.0999999999999996</v>
      </c>
      <c r="H577" s="11" t="s">
        <v>16</v>
      </c>
      <c r="I577" s="6">
        <f t="shared" si="8"/>
        <v>-0.4</v>
      </c>
    </row>
    <row r="578" spans="1:11" x14ac:dyDescent="0.25">
      <c r="B578" s="6" t="s">
        <v>56</v>
      </c>
      <c r="C578" s="6" t="s">
        <v>179</v>
      </c>
      <c r="D578" s="6" t="s">
        <v>759</v>
      </c>
      <c r="E578" s="8">
        <v>0.91666666666666663</v>
      </c>
      <c r="F578" s="13">
        <v>1.2</v>
      </c>
      <c r="G578" s="13">
        <v>8.4</v>
      </c>
      <c r="H578" s="11" t="s">
        <v>16</v>
      </c>
      <c r="I578" s="6">
        <f t="shared" si="8"/>
        <v>-1.2</v>
      </c>
    </row>
    <row r="579" spans="1:11" x14ac:dyDescent="0.25">
      <c r="B579" s="6" t="s">
        <v>497</v>
      </c>
      <c r="C579" s="6" t="s">
        <v>494</v>
      </c>
      <c r="D579" s="6" t="s">
        <v>766</v>
      </c>
      <c r="E579" s="8">
        <v>8.3333333333333329E-2</v>
      </c>
      <c r="F579" s="13">
        <v>3</v>
      </c>
      <c r="G579" s="13">
        <v>1.9</v>
      </c>
      <c r="H579" s="11" t="s">
        <v>16</v>
      </c>
      <c r="I579" s="6">
        <f t="shared" si="8"/>
        <v>-3</v>
      </c>
    </row>
    <row r="580" spans="1:11" x14ac:dyDescent="0.25">
      <c r="B580" s="6" t="s">
        <v>497</v>
      </c>
      <c r="C580" s="6" t="s">
        <v>494</v>
      </c>
      <c r="D580" s="6" t="s">
        <v>767</v>
      </c>
      <c r="E580" s="8">
        <v>8.3333333333333329E-2</v>
      </c>
      <c r="F580" s="13">
        <v>2</v>
      </c>
      <c r="G580" s="13">
        <v>1.9</v>
      </c>
      <c r="H580" s="11" t="s">
        <v>16</v>
      </c>
      <c r="I580" s="6">
        <f t="shared" si="8"/>
        <v>-2</v>
      </c>
    </row>
    <row r="581" spans="1:11" x14ac:dyDescent="0.25">
      <c r="B581" s="6" t="s">
        <v>497</v>
      </c>
      <c r="C581" s="6" t="s">
        <v>494</v>
      </c>
      <c r="D581" s="6" t="s">
        <v>768</v>
      </c>
      <c r="E581" s="8">
        <v>8.3333333333333329E-2</v>
      </c>
      <c r="F581" s="13">
        <v>2</v>
      </c>
      <c r="G581" s="13">
        <v>1.9</v>
      </c>
      <c r="H581" s="11" t="s">
        <v>0</v>
      </c>
      <c r="I581" s="6">
        <f t="shared" si="8"/>
        <v>1.7999999999999998</v>
      </c>
    </row>
    <row r="582" spans="1:11" x14ac:dyDescent="0.25">
      <c r="A582" s="7">
        <v>43574</v>
      </c>
      <c r="B582" s="6" t="s">
        <v>56</v>
      </c>
      <c r="C582" s="6" t="s">
        <v>179</v>
      </c>
      <c r="D582" s="6" t="s">
        <v>773</v>
      </c>
      <c r="E582" s="8">
        <v>0.60416666666666663</v>
      </c>
      <c r="F582" s="13">
        <v>2</v>
      </c>
      <c r="G582" s="13">
        <v>6.2</v>
      </c>
      <c r="H582" s="11" t="s">
        <v>20</v>
      </c>
      <c r="I582" s="6" t="b">
        <f t="shared" si="8"/>
        <v>0</v>
      </c>
      <c r="K582" s="11" t="s">
        <v>125</v>
      </c>
    </row>
    <row r="583" spans="1:11" x14ac:dyDescent="0.25">
      <c r="B583" s="6" t="s">
        <v>56</v>
      </c>
      <c r="C583" s="6" t="s">
        <v>179</v>
      </c>
      <c r="D583" s="6" t="s">
        <v>773</v>
      </c>
      <c r="E583" s="8">
        <v>0.60416666666666663</v>
      </c>
      <c r="F583" s="13">
        <v>0.22</v>
      </c>
      <c r="G583" s="13">
        <v>6.2</v>
      </c>
      <c r="H583" s="11" t="s">
        <v>16</v>
      </c>
      <c r="I583" s="6">
        <f t="shared" si="8"/>
        <v>-0.22</v>
      </c>
    </row>
    <row r="584" spans="1:11" x14ac:dyDescent="0.25">
      <c r="B584" s="6" t="s">
        <v>56</v>
      </c>
      <c r="C584" s="6" t="s">
        <v>158</v>
      </c>
      <c r="D584" s="6" t="s">
        <v>774</v>
      </c>
      <c r="E584" s="8">
        <v>0.60416666666666663</v>
      </c>
      <c r="F584" s="13">
        <v>8</v>
      </c>
      <c r="G584" s="13">
        <v>1.72</v>
      </c>
      <c r="H584" s="11" t="s">
        <v>0</v>
      </c>
      <c r="I584" s="6">
        <f t="shared" si="8"/>
        <v>5.76</v>
      </c>
    </row>
    <row r="585" spans="1:11" x14ac:dyDescent="0.25">
      <c r="B585" s="6" t="s">
        <v>56</v>
      </c>
      <c r="C585" s="6" t="s">
        <v>24</v>
      </c>
      <c r="D585" s="6" t="s">
        <v>775</v>
      </c>
      <c r="E585" s="8">
        <v>0.60416666666666663</v>
      </c>
      <c r="F585" s="13">
        <v>2</v>
      </c>
      <c r="G585" s="13">
        <v>2.29</v>
      </c>
      <c r="H585" s="11" t="s">
        <v>0</v>
      </c>
      <c r="I585" s="6">
        <f t="shared" si="8"/>
        <v>2.58</v>
      </c>
      <c r="K585" s="11" t="s">
        <v>776</v>
      </c>
    </row>
    <row r="586" spans="1:11" x14ac:dyDescent="0.25">
      <c r="B586" s="6" t="s">
        <v>56</v>
      </c>
      <c r="C586" s="6" t="s">
        <v>157</v>
      </c>
      <c r="D586" s="6" t="s">
        <v>778</v>
      </c>
      <c r="E586" s="8">
        <v>0.60416666666666663</v>
      </c>
      <c r="F586" s="13">
        <v>2.6779999999999999</v>
      </c>
      <c r="G586" s="13">
        <v>2.8</v>
      </c>
      <c r="H586" s="11" t="s">
        <v>16</v>
      </c>
      <c r="I586" s="6">
        <f t="shared" si="8"/>
        <v>-2.6779999999999999</v>
      </c>
    </row>
    <row r="587" spans="1:11" x14ac:dyDescent="0.25">
      <c r="B587" s="6" t="s">
        <v>56</v>
      </c>
      <c r="C587" s="6" t="s">
        <v>24</v>
      </c>
      <c r="D587" s="6" t="s">
        <v>779</v>
      </c>
      <c r="E587" s="8">
        <v>0.60416666666666663</v>
      </c>
      <c r="F587" s="13">
        <v>5</v>
      </c>
      <c r="G587" s="13">
        <v>1.57</v>
      </c>
      <c r="H587" s="11" t="s">
        <v>0</v>
      </c>
      <c r="I587" s="6">
        <f t="shared" si="8"/>
        <v>2.8500000000000005</v>
      </c>
    </row>
    <row r="588" spans="1:11" x14ac:dyDescent="0.25">
      <c r="B588" s="6" t="s">
        <v>56</v>
      </c>
      <c r="C588" s="6" t="s">
        <v>24</v>
      </c>
      <c r="D588" s="6" t="s">
        <v>777</v>
      </c>
      <c r="E588" s="8">
        <v>0.60416666666666663</v>
      </c>
      <c r="F588" s="13">
        <v>0.3</v>
      </c>
      <c r="G588" s="13">
        <v>14</v>
      </c>
      <c r="H588" s="11" t="s">
        <v>16</v>
      </c>
      <c r="I588" s="6">
        <f t="shared" si="8"/>
        <v>-0.3</v>
      </c>
    </row>
    <row r="589" spans="1:11" x14ac:dyDescent="0.25">
      <c r="B589" s="6" t="s">
        <v>56</v>
      </c>
      <c r="C589" s="6" t="s">
        <v>157</v>
      </c>
      <c r="D589" s="6" t="s">
        <v>780</v>
      </c>
      <c r="E589" s="8">
        <v>0.60416666666666663</v>
      </c>
      <c r="F589" s="13">
        <v>0.3</v>
      </c>
      <c r="G589" s="13">
        <v>1.79</v>
      </c>
      <c r="H589" s="11" t="s">
        <v>16</v>
      </c>
      <c r="I589" s="6">
        <f t="shared" si="8"/>
        <v>-0.3</v>
      </c>
    </row>
    <row r="590" spans="1:11" x14ac:dyDescent="0.25">
      <c r="B590" s="6" t="s">
        <v>34</v>
      </c>
      <c r="C590" s="6" t="s">
        <v>24</v>
      </c>
      <c r="D590" s="6" t="s">
        <v>781</v>
      </c>
      <c r="E590" s="8" t="s">
        <v>690</v>
      </c>
      <c r="F590" s="13">
        <v>2</v>
      </c>
      <c r="G590" s="13">
        <v>3.05</v>
      </c>
      <c r="H590" s="11" t="s">
        <v>16</v>
      </c>
      <c r="I590" s="6">
        <f t="shared" si="8"/>
        <v>-2</v>
      </c>
      <c r="K590" s="11" t="s">
        <v>706</v>
      </c>
    </row>
    <row r="591" spans="1:11" x14ac:dyDescent="0.25">
      <c r="B591" s="6" t="s">
        <v>143</v>
      </c>
      <c r="C591" s="6" t="s">
        <v>24</v>
      </c>
      <c r="D591" s="6" t="s">
        <v>782</v>
      </c>
      <c r="E591" s="8">
        <v>0.80555555555555547</v>
      </c>
      <c r="F591" s="13">
        <v>5</v>
      </c>
      <c r="G591" s="13">
        <v>1.61</v>
      </c>
      <c r="H591" s="11" t="s">
        <v>0</v>
      </c>
      <c r="I591" s="6">
        <f t="shared" si="8"/>
        <v>3.0500000000000007</v>
      </c>
    </row>
    <row r="592" spans="1:11" x14ac:dyDescent="0.25">
      <c r="B592" s="6" t="s">
        <v>34</v>
      </c>
      <c r="C592" s="6" t="s">
        <v>157</v>
      </c>
      <c r="D592" s="6" t="s">
        <v>784</v>
      </c>
      <c r="E592" s="8">
        <v>0.77083333333333337</v>
      </c>
      <c r="F592" s="13">
        <v>1</v>
      </c>
      <c r="G592" s="13">
        <v>4.0999999999999996</v>
      </c>
      <c r="H592" s="11" t="s">
        <v>0</v>
      </c>
      <c r="I592" s="6">
        <f t="shared" si="8"/>
        <v>3.0999999999999996</v>
      </c>
    </row>
    <row r="593" spans="1:14" x14ac:dyDescent="0.25">
      <c r="B593" s="6" t="s">
        <v>34</v>
      </c>
      <c r="C593" s="6" t="s">
        <v>30</v>
      </c>
      <c r="D593" s="6" t="s">
        <v>596</v>
      </c>
      <c r="E593" s="8">
        <v>0.77083333333333337</v>
      </c>
      <c r="F593" s="13">
        <v>0.1</v>
      </c>
      <c r="G593" s="13">
        <v>30</v>
      </c>
      <c r="H593" s="11" t="s">
        <v>16</v>
      </c>
      <c r="I593" s="6">
        <f t="shared" si="8"/>
        <v>-0.1</v>
      </c>
      <c r="K593" s="11" t="s">
        <v>785</v>
      </c>
    </row>
    <row r="594" spans="1:14" x14ac:dyDescent="0.25">
      <c r="A594" s="7">
        <v>43575</v>
      </c>
      <c r="B594" s="6" t="s">
        <v>787</v>
      </c>
      <c r="C594" s="6" t="s">
        <v>360</v>
      </c>
      <c r="D594" s="6" t="s">
        <v>788</v>
      </c>
      <c r="E594" s="8">
        <v>0.875</v>
      </c>
      <c r="F594" s="13">
        <v>4</v>
      </c>
      <c r="G594" s="13">
        <v>2.75</v>
      </c>
      <c r="H594" s="11" t="s">
        <v>16</v>
      </c>
      <c r="I594" s="6">
        <f t="shared" si="8"/>
        <v>-4</v>
      </c>
      <c r="K594" s="11" t="s">
        <v>791</v>
      </c>
    </row>
    <row r="595" spans="1:14" x14ac:dyDescent="0.25">
      <c r="B595" s="6" t="s">
        <v>787</v>
      </c>
      <c r="C595" s="6" t="s">
        <v>30</v>
      </c>
      <c r="D595" s="6" t="s">
        <v>789</v>
      </c>
      <c r="E595" s="8">
        <v>0.875</v>
      </c>
      <c r="F595" s="13">
        <v>7</v>
      </c>
      <c r="G595" s="13">
        <v>1.98</v>
      </c>
      <c r="H595" s="11" t="s">
        <v>0</v>
      </c>
      <c r="I595" s="6">
        <f t="shared" si="8"/>
        <v>6.8599999999999994</v>
      </c>
      <c r="K595" s="11" t="s">
        <v>790</v>
      </c>
    </row>
    <row r="596" spans="1:14" x14ac:dyDescent="0.25">
      <c r="B596" s="6" t="s">
        <v>34</v>
      </c>
      <c r="C596" s="6" t="s">
        <v>74</v>
      </c>
      <c r="D596" s="6" t="s">
        <v>392</v>
      </c>
      <c r="E596" s="8">
        <v>0.70833333333333337</v>
      </c>
      <c r="F596" s="13">
        <v>1.9</v>
      </c>
      <c r="G596" s="13">
        <v>2.2000000000000002</v>
      </c>
      <c r="H596" s="11" t="s">
        <v>0</v>
      </c>
      <c r="I596" s="6">
        <f t="shared" si="8"/>
        <v>2.2799999999999998</v>
      </c>
    </row>
    <row r="597" spans="1:14" x14ac:dyDescent="0.25">
      <c r="B597" s="6" t="s">
        <v>56</v>
      </c>
      <c r="C597" s="6" t="s">
        <v>157</v>
      </c>
      <c r="D597" s="6" t="s">
        <v>358</v>
      </c>
      <c r="E597" s="8">
        <v>0.8125</v>
      </c>
      <c r="F597" s="13">
        <v>2</v>
      </c>
      <c r="G597" s="13">
        <v>3.1</v>
      </c>
      <c r="H597" s="11" t="s">
        <v>0</v>
      </c>
      <c r="I597" s="6">
        <f t="shared" si="8"/>
        <v>4.2</v>
      </c>
    </row>
    <row r="598" spans="1:14" x14ac:dyDescent="0.25">
      <c r="B598" s="6" t="s">
        <v>56</v>
      </c>
      <c r="C598" s="6" t="s">
        <v>74</v>
      </c>
      <c r="D598" s="6" t="s">
        <v>792</v>
      </c>
      <c r="E598" s="8">
        <v>0.8125</v>
      </c>
      <c r="F598" s="13">
        <v>2</v>
      </c>
      <c r="G598" s="13">
        <v>2.8</v>
      </c>
      <c r="H598" s="11" t="s">
        <v>16</v>
      </c>
      <c r="I598" s="6">
        <f t="shared" si="8"/>
        <v>-2</v>
      </c>
    </row>
    <row r="599" spans="1:14" x14ac:dyDescent="0.25">
      <c r="B599" s="6" t="s">
        <v>56</v>
      </c>
      <c r="C599" s="6" t="s">
        <v>158</v>
      </c>
      <c r="D599" s="6" t="s">
        <v>793</v>
      </c>
      <c r="E599" s="8">
        <v>0.8125</v>
      </c>
      <c r="F599" s="13">
        <v>2</v>
      </c>
      <c r="G599" s="13">
        <v>4.4000000000000004</v>
      </c>
      <c r="H599" s="11" t="s">
        <v>20</v>
      </c>
      <c r="I599" s="6" t="b">
        <f t="shared" si="8"/>
        <v>0</v>
      </c>
      <c r="K599" s="11" t="s">
        <v>125</v>
      </c>
    </row>
    <row r="600" spans="1:14" x14ac:dyDescent="0.25">
      <c r="A600" s="7">
        <v>43576</v>
      </c>
      <c r="B600" s="6" t="s">
        <v>56</v>
      </c>
      <c r="C600" s="6" t="s">
        <v>179</v>
      </c>
      <c r="D600" s="6" t="s">
        <v>794</v>
      </c>
      <c r="E600" s="8">
        <v>0.64583333333333337</v>
      </c>
      <c r="F600" s="13">
        <v>4</v>
      </c>
      <c r="G600" s="13">
        <v>3</v>
      </c>
      <c r="H600" s="11" t="s">
        <v>16</v>
      </c>
      <c r="I600" s="6">
        <f t="shared" si="8"/>
        <v>-4</v>
      </c>
    </row>
    <row r="601" spans="1:14" x14ac:dyDescent="0.25">
      <c r="B601" s="6" t="s">
        <v>56</v>
      </c>
      <c r="C601" s="6" t="s">
        <v>74</v>
      </c>
      <c r="D601" s="6" t="s">
        <v>795</v>
      </c>
      <c r="E601" s="8">
        <v>0.64583333333333337</v>
      </c>
      <c r="F601" s="13">
        <v>2</v>
      </c>
      <c r="G601" s="13">
        <v>3.25</v>
      </c>
      <c r="H601" s="11" t="s">
        <v>0</v>
      </c>
      <c r="I601" s="6">
        <f t="shared" si="8"/>
        <v>4.5</v>
      </c>
      <c r="K601" s="11" t="s">
        <v>125</v>
      </c>
    </row>
    <row r="602" spans="1:14" x14ac:dyDescent="0.25">
      <c r="B602" s="6" t="s">
        <v>56</v>
      </c>
      <c r="C602" s="6" t="s">
        <v>74</v>
      </c>
      <c r="D602" s="6" t="s">
        <v>796</v>
      </c>
      <c r="E602" s="8">
        <v>0.64583333333333337</v>
      </c>
      <c r="F602" s="13">
        <v>2.1</v>
      </c>
      <c r="G602" s="13">
        <v>3.8</v>
      </c>
      <c r="H602" s="11" t="s">
        <v>16</v>
      </c>
      <c r="I602" s="6">
        <f t="shared" si="8"/>
        <v>-2.1</v>
      </c>
    </row>
    <row r="603" spans="1:14" x14ac:dyDescent="0.25">
      <c r="B603" s="6" t="s">
        <v>56</v>
      </c>
      <c r="C603" s="6" t="s">
        <v>24</v>
      </c>
      <c r="D603" s="6" t="s">
        <v>797</v>
      </c>
      <c r="E603" s="8">
        <v>0.64583333333333337</v>
      </c>
      <c r="F603" s="13">
        <v>4</v>
      </c>
      <c r="G603" s="13">
        <v>1.18</v>
      </c>
      <c r="H603" s="11" t="s">
        <v>0</v>
      </c>
      <c r="I603" s="6">
        <f t="shared" si="8"/>
        <v>0.71999999999999975</v>
      </c>
    </row>
    <row r="604" spans="1:14" x14ac:dyDescent="0.25">
      <c r="A604" s="7">
        <v>43577</v>
      </c>
      <c r="I604" s="6" t="b">
        <f t="shared" si="8"/>
        <v>0</v>
      </c>
      <c r="K604" s="11" t="s">
        <v>731</v>
      </c>
      <c r="L604" s="6" t="s">
        <v>800</v>
      </c>
      <c r="M604" s="6" t="s">
        <v>1</v>
      </c>
      <c r="N604" s="52">
        <f>SUM(I604:I647)*5</f>
        <v>100.70990000000002</v>
      </c>
    </row>
    <row r="605" spans="1:14" x14ac:dyDescent="0.25">
      <c r="A605" s="7">
        <v>43578</v>
      </c>
      <c r="B605" s="6" t="s">
        <v>56</v>
      </c>
      <c r="C605" s="6" t="s">
        <v>24</v>
      </c>
      <c r="D605" s="6" t="s">
        <v>801</v>
      </c>
      <c r="E605" s="8">
        <v>0.85416666666666663</v>
      </c>
      <c r="F605" s="13">
        <v>5</v>
      </c>
      <c r="G605" s="13">
        <v>3.29</v>
      </c>
      <c r="H605" s="11" t="s">
        <v>16</v>
      </c>
      <c r="I605" s="6">
        <f t="shared" si="8"/>
        <v>-5</v>
      </c>
      <c r="K605" s="59" t="s">
        <v>829</v>
      </c>
    </row>
    <row r="606" spans="1:14" x14ac:dyDescent="0.25">
      <c r="B606" s="6" t="s">
        <v>56</v>
      </c>
      <c r="C606" s="6" t="s">
        <v>74</v>
      </c>
      <c r="D606" s="6" t="s">
        <v>802</v>
      </c>
      <c r="E606" s="8">
        <v>0.85416666666666663</v>
      </c>
      <c r="F606" s="13">
        <v>6</v>
      </c>
      <c r="G606" s="13">
        <v>2.2599999999999998</v>
      </c>
      <c r="H606" s="11" t="s">
        <v>0</v>
      </c>
      <c r="I606" s="6">
        <f t="shared" si="8"/>
        <v>7.5599999999999987</v>
      </c>
      <c r="K606" s="55" t="s">
        <v>830</v>
      </c>
    </row>
    <row r="607" spans="1:14" x14ac:dyDescent="0.25">
      <c r="B607" s="6" t="s">
        <v>56</v>
      </c>
      <c r="C607" s="6" t="s">
        <v>179</v>
      </c>
      <c r="D607" s="6" t="s">
        <v>802</v>
      </c>
      <c r="E607" s="8">
        <v>0.85416666666666663</v>
      </c>
      <c r="F607" s="13">
        <v>1.278</v>
      </c>
      <c r="G607" s="13">
        <v>2.2599999999999998</v>
      </c>
      <c r="H607" s="11" t="s">
        <v>0</v>
      </c>
      <c r="I607" s="6">
        <f t="shared" ref="I607:I670" si="9">IF(H607="W",F607*G607-F607,(IF(H607="L",-F607)))</f>
        <v>1.6102799999999999</v>
      </c>
      <c r="K607" s="54" t="s">
        <v>743</v>
      </c>
    </row>
    <row r="608" spans="1:14" x14ac:dyDescent="0.25">
      <c r="B608" s="6" t="s">
        <v>34</v>
      </c>
      <c r="C608" s="6" t="s">
        <v>24</v>
      </c>
      <c r="D608" s="6" t="s">
        <v>804</v>
      </c>
      <c r="E608" s="8">
        <v>0.77083333333333337</v>
      </c>
      <c r="F608" s="13">
        <v>5</v>
      </c>
      <c r="G608" s="13">
        <v>1.56</v>
      </c>
      <c r="H608" s="11" t="s">
        <v>0</v>
      </c>
      <c r="I608" s="6">
        <f t="shared" si="9"/>
        <v>2.8000000000000007</v>
      </c>
      <c r="K608" s="57" t="s">
        <v>783</v>
      </c>
    </row>
    <row r="609" spans="1:11" x14ac:dyDescent="0.25">
      <c r="B609" s="6" t="s">
        <v>34</v>
      </c>
      <c r="C609" s="6" t="s">
        <v>24</v>
      </c>
      <c r="D609" s="6" t="s">
        <v>805</v>
      </c>
      <c r="E609" s="8">
        <v>0.77083333333333337</v>
      </c>
      <c r="F609" s="13">
        <v>0.2</v>
      </c>
      <c r="G609" s="13">
        <v>4.33</v>
      </c>
      <c r="H609" s="11" t="s">
        <v>16</v>
      </c>
      <c r="I609" s="6">
        <f t="shared" si="9"/>
        <v>-0.2</v>
      </c>
    </row>
    <row r="610" spans="1:11" x14ac:dyDescent="0.25">
      <c r="B610" s="6" t="s">
        <v>34</v>
      </c>
      <c r="C610" s="6" t="s">
        <v>179</v>
      </c>
      <c r="D610" s="6" t="s">
        <v>806</v>
      </c>
      <c r="E610" s="8">
        <v>0.77083333333333337</v>
      </c>
      <c r="F610" s="13">
        <v>2.294</v>
      </c>
      <c r="G610" s="13">
        <v>3.45</v>
      </c>
      <c r="H610" s="11" t="s">
        <v>16</v>
      </c>
      <c r="I610" s="6">
        <f t="shared" si="9"/>
        <v>-2.294</v>
      </c>
    </row>
    <row r="611" spans="1:11" x14ac:dyDescent="0.25">
      <c r="B611" s="6" t="s">
        <v>56</v>
      </c>
      <c r="C611" s="6" t="s">
        <v>157</v>
      </c>
      <c r="D611" s="6" t="s">
        <v>807</v>
      </c>
      <c r="E611" s="8">
        <v>0.85416666666666663</v>
      </c>
      <c r="F611" s="13">
        <v>3</v>
      </c>
      <c r="G611" s="13">
        <v>1.2033</v>
      </c>
      <c r="H611" s="11" t="s">
        <v>0</v>
      </c>
      <c r="I611" s="6">
        <f t="shared" si="9"/>
        <v>0.60990000000000011</v>
      </c>
    </row>
    <row r="612" spans="1:11" x14ac:dyDescent="0.25">
      <c r="B612" s="6" t="s">
        <v>56</v>
      </c>
      <c r="C612" s="6" t="s">
        <v>157</v>
      </c>
      <c r="D612" s="6" t="s">
        <v>808</v>
      </c>
      <c r="E612" s="8">
        <v>0.85416666666666663</v>
      </c>
      <c r="F612" s="13">
        <v>0.56999999999999995</v>
      </c>
      <c r="G612" s="13">
        <v>15</v>
      </c>
      <c r="H612" s="11" t="s">
        <v>16</v>
      </c>
      <c r="I612" s="6">
        <f t="shared" si="9"/>
        <v>-0.56999999999999995</v>
      </c>
    </row>
    <row r="613" spans="1:11" x14ac:dyDescent="0.25">
      <c r="B613" s="6" t="s">
        <v>56</v>
      </c>
      <c r="C613" s="6" t="s">
        <v>809</v>
      </c>
      <c r="D613" s="6" t="s">
        <v>808</v>
      </c>
      <c r="E613" s="8">
        <v>0.85416666666666663</v>
      </c>
      <c r="F613" s="13">
        <v>2</v>
      </c>
      <c r="G613" s="13">
        <v>5</v>
      </c>
      <c r="H613" s="11" t="s">
        <v>20</v>
      </c>
      <c r="I613" s="6" t="b">
        <f t="shared" si="9"/>
        <v>0</v>
      </c>
      <c r="K613" s="11" t="s">
        <v>125</v>
      </c>
    </row>
    <row r="614" spans="1:11" x14ac:dyDescent="0.25">
      <c r="A614" s="7">
        <v>43579</v>
      </c>
      <c r="B614" s="6" t="s">
        <v>36</v>
      </c>
      <c r="C614" s="6" t="s">
        <v>24</v>
      </c>
      <c r="D614" s="6" t="s">
        <v>810</v>
      </c>
      <c r="E614" s="8">
        <v>0.54166666666666663</v>
      </c>
      <c r="F614" s="13">
        <v>5</v>
      </c>
      <c r="G614" s="13">
        <v>2.74</v>
      </c>
      <c r="H614" s="11" t="s">
        <v>20</v>
      </c>
      <c r="I614" s="6" t="b">
        <f t="shared" si="9"/>
        <v>0</v>
      </c>
      <c r="K614" s="11" t="s">
        <v>125</v>
      </c>
    </row>
    <row r="615" spans="1:11" x14ac:dyDescent="0.25">
      <c r="B615" s="6" t="s">
        <v>36</v>
      </c>
      <c r="C615" s="6" t="s">
        <v>24</v>
      </c>
      <c r="D615" s="6" t="s">
        <v>810</v>
      </c>
      <c r="E615" s="8">
        <v>0.54166666666666663</v>
      </c>
      <c r="F615" s="13">
        <v>5</v>
      </c>
      <c r="G615" s="13">
        <v>1.74</v>
      </c>
      <c r="H615" s="11" t="s">
        <v>16</v>
      </c>
      <c r="I615" s="6">
        <f t="shared" si="9"/>
        <v>-5</v>
      </c>
    </row>
    <row r="616" spans="1:11" x14ac:dyDescent="0.25">
      <c r="B616" s="6" t="s">
        <v>36</v>
      </c>
      <c r="C616" s="6" t="s">
        <v>179</v>
      </c>
      <c r="D616" s="6" t="s">
        <v>811</v>
      </c>
      <c r="E616" s="8">
        <v>0.54166666666666663</v>
      </c>
      <c r="F616" s="13">
        <v>7.6</v>
      </c>
      <c r="G616" s="13">
        <v>2.29</v>
      </c>
      <c r="H616" s="11" t="s">
        <v>0</v>
      </c>
      <c r="I616" s="6">
        <f t="shared" si="9"/>
        <v>9.8040000000000003</v>
      </c>
    </row>
    <row r="617" spans="1:11" x14ac:dyDescent="0.25">
      <c r="B617" s="6" t="s">
        <v>56</v>
      </c>
      <c r="C617" s="6" t="s">
        <v>24</v>
      </c>
      <c r="D617" s="6" t="s">
        <v>812</v>
      </c>
      <c r="E617" s="8">
        <v>0.91666666666666663</v>
      </c>
      <c r="F617" s="13">
        <v>5</v>
      </c>
      <c r="G617" s="13">
        <v>1.51</v>
      </c>
      <c r="H617" s="11" t="s">
        <v>0</v>
      </c>
      <c r="I617" s="6">
        <f t="shared" si="9"/>
        <v>2.5499999999999998</v>
      </c>
    </row>
    <row r="618" spans="1:11" x14ac:dyDescent="0.25">
      <c r="B618" s="6" t="s">
        <v>56</v>
      </c>
      <c r="C618" s="6" t="s">
        <v>24</v>
      </c>
      <c r="D618" s="6" t="s">
        <v>812</v>
      </c>
      <c r="E618" s="8">
        <v>0.91666666666666663</v>
      </c>
      <c r="F618" s="13">
        <v>5</v>
      </c>
      <c r="G618" s="13">
        <v>1.57</v>
      </c>
      <c r="H618" s="11" t="s">
        <v>0</v>
      </c>
      <c r="I618" s="6">
        <f t="shared" si="9"/>
        <v>2.8500000000000005</v>
      </c>
    </row>
    <row r="619" spans="1:11" x14ac:dyDescent="0.25">
      <c r="B619" s="6" t="s">
        <v>56</v>
      </c>
      <c r="C619" s="6" t="s">
        <v>74</v>
      </c>
      <c r="D619" s="6" t="s">
        <v>813</v>
      </c>
      <c r="E619" s="8">
        <v>0.91666666666666663</v>
      </c>
      <c r="F619" s="13">
        <v>2</v>
      </c>
      <c r="G619" s="13">
        <v>6.5</v>
      </c>
      <c r="H619" s="11" t="s">
        <v>20</v>
      </c>
      <c r="I619" s="6" t="b">
        <f t="shared" si="9"/>
        <v>0</v>
      </c>
      <c r="K619" s="11" t="s">
        <v>125</v>
      </c>
    </row>
    <row r="620" spans="1:11" x14ac:dyDescent="0.25">
      <c r="B620" s="6" t="s">
        <v>56</v>
      </c>
      <c r="C620" s="6" t="s">
        <v>24</v>
      </c>
      <c r="D620" s="6" t="s">
        <v>812</v>
      </c>
      <c r="E620" s="8">
        <v>0.91666666666666663</v>
      </c>
      <c r="F620" s="13">
        <v>5</v>
      </c>
      <c r="G620" s="13">
        <v>1.57</v>
      </c>
      <c r="H620" s="11" t="s">
        <v>0</v>
      </c>
      <c r="I620" s="6">
        <f t="shared" si="9"/>
        <v>2.8500000000000005</v>
      </c>
      <c r="K620" s="11" t="s">
        <v>815</v>
      </c>
    </row>
    <row r="621" spans="1:11" x14ac:dyDescent="0.25">
      <c r="B621" s="6" t="s">
        <v>56</v>
      </c>
      <c r="C621" s="6" t="s">
        <v>157</v>
      </c>
      <c r="D621" s="6" t="s">
        <v>813</v>
      </c>
      <c r="E621" s="8">
        <v>0.91666666666666663</v>
      </c>
      <c r="F621" s="13">
        <v>0.4</v>
      </c>
      <c r="G621" s="13">
        <v>7.75</v>
      </c>
      <c r="H621" s="11" t="s">
        <v>16</v>
      </c>
      <c r="I621" s="6">
        <f t="shared" si="9"/>
        <v>-0.4</v>
      </c>
    </row>
    <row r="622" spans="1:11" x14ac:dyDescent="0.25">
      <c r="B622" s="6" t="s">
        <v>56</v>
      </c>
      <c r="C622" s="6" t="s">
        <v>179</v>
      </c>
      <c r="D622" s="6" t="s">
        <v>814</v>
      </c>
      <c r="E622" s="8">
        <v>0.91666666666666663</v>
      </c>
      <c r="F622" s="13">
        <v>3.4</v>
      </c>
      <c r="G622" s="13">
        <v>6.2</v>
      </c>
      <c r="H622" s="11" t="s">
        <v>16</v>
      </c>
      <c r="I622" s="6">
        <f t="shared" si="9"/>
        <v>-3.4</v>
      </c>
    </row>
    <row r="623" spans="1:11" x14ac:dyDescent="0.25">
      <c r="B623" s="6" t="s">
        <v>56</v>
      </c>
      <c r="C623" s="6" t="s">
        <v>157</v>
      </c>
      <c r="D623" s="6" t="s">
        <v>813</v>
      </c>
      <c r="E623" s="8">
        <v>0.91666666666666663</v>
      </c>
      <c r="F623" s="13">
        <v>0.2</v>
      </c>
      <c r="G623" s="13">
        <v>25</v>
      </c>
      <c r="H623" s="11" t="s">
        <v>16</v>
      </c>
      <c r="I623" s="6">
        <f t="shared" si="9"/>
        <v>-0.2</v>
      </c>
    </row>
    <row r="624" spans="1:11" x14ac:dyDescent="0.25">
      <c r="A624" s="7">
        <v>43580</v>
      </c>
      <c r="B624" s="6" t="s">
        <v>34</v>
      </c>
      <c r="C624" s="6" t="s">
        <v>24</v>
      </c>
      <c r="D624" s="6" t="s">
        <v>392</v>
      </c>
      <c r="E624" s="8">
        <v>0.77083333333333337</v>
      </c>
      <c r="F624" s="13">
        <v>2</v>
      </c>
      <c r="G624" s="13">
        <v>2.6</v>
      </c>
      <c r="H624" s="11" t="s">
        <v>20</v>
      </c>
      <c r="I624" s="6" t="b">
        <f t="shared" si="9"/>
        <v>0</v>
      </c>
      <c r="K624" s="11" t="s">
        <v>125</v>
      </c>
    </row>
    <row r="625" spans="1:9" x14ac:dyDescent="0.25">
      <c r="A625" s="7">
        <v>43581</v>
      </c>
      <c r="B625" s="6" t="s">
        <v>56</v>
      </c>
      <c r="C625" s="6" t="s">
        <v>24</v>
      </c>
      <c r="D625" s="6" t="s">
        <v>421</v>
      </c>
      <c r="E625" s="8">
        <v>0.77083333333333337</v>
      </c>
      <c r="F625" s="13">
        <v>5</v>
      </c>
      <c r="G625" s="13">
        <v>1.85</v>
      </c>
      <c r="H625" s="11" t="s">
        <v>0</v>
      </c>
      <c r="I625" s="6">
        <f t="shared" si="9"/>
        <v>4.25</v>
      </c>
    </row>
    <row r="626" spans="1:9" x14ac:dyDescent="0.25">
      <c r="B626" s="6" t="s">
        <v>56</v>
      </c>
      <c r="C626" s="6" t="s">
        <v>179</v>
      </c>
      <c r="D626" s="6" t="s">
        <v>817</v>
      </c>
      <c r="E626" s="8">
        <v>0.77083333333333337</v>
      </c>
      <c r="F626" s="13">
        <v>1.8</v>
      </c>
      <c r="G626" s="13">
        <v>5.2</v>
      </c>
      <c r="H626" s="11" t="s">
        <v>16</v>
      </c>
      <c r="I626" s="6">
        <f t="shared" si="9"/>
        <v>-1.8</v>
      </c>
    </row>
    <row r="627" spans="1:9" x14ac:dyDescent="0.25">
      <c r="B627" s="6" t="s">
        <v>56</v>
      </c>
      <c r="C627" s="6" t="s">
        <v>157</v>
      </c>
      <c r="D627" s="6" t="s">
        <v>818</v>
      </c>
      <c r="E627" s="8">
        <v>0.77083333333333337</v>
      </c>
      <c r="F627" s="13">
        <v>0.4</v>
      </c>
      <c r="G627" s="13">
        <v>19</v>
      </c>
      <c r="H627" s="11" t="s">
        <v>16</v>
      </c>
      <c r="I627" s="6">
        <f t="shared" si="9"/>
        <v>-0.4</v>
      </c>
    </row>
    <row r="628" spans="1:9" x14ac:dyDescent="0.25">
      <c r="A628" s="7" t="s">
        <v>819</v>
      </c>
      <c r="B628" s="6" t="s">
        <v>34</v>
      </c>
      <c r="C628" s="6" t="s">
        <v>24</v>
      </c>
      <c r="D628" s="6" t="s">
        <v>820</v>
      </c>
      <c r="E628" s="8" t="s">
        <v>821</v>
      </c>
      <c r="F628" s="13">
        <v>2</v>
      </c>
      <c r="G628" s="13">
        <v>3.5</v>
      </c>
      <c r="H628" s="11" t="s">
        <v>16</v>
      </c>
      <c r="I628" s="6">
        <f t="shared" si="9"/>
        <v>-2</v>
      </c>
    </row>
    <row r="629" spans="1:9" x14ac:dyDescent="0.25">
      <c r="B629" s="6" t="s">
        <v>34</v>
      </c>
      <c r="C629" s="6" t="s">
        <v>24</v>
      </c>
      <c r="D629" s="6" t="s">
        <v>822</v>
      </c>
      <c r="E629" s="8">
        <v>0.16666666666666666</v>
      </c>
      <c r="F629" s="13">
        <v>2</v>
      </c>
      <c r="G629" s="13">
        <v>2.0699999999999998</v>
      </c>
      <c r="H629" s="11" t="s">
        <v>0</v>
      </c>
      <c r="I629" s="6">
        <f t="shared" si="9"/>
        <v>2.1399999999999997</v>
      </c>
    </row>
    <row r="630" spans="1:9" x14ac:dyDescent="0.25">
      <c r="A630" s="7">
        <v>43582</v>
      </c>
      <c r="B630" s="6" t="s">
        <v>34</v>
      </c>
      <c r="C630" s="6" t="s">
        <v>179</v>
      </c>
      <c r="D630" s="6" t="s">
        <v>392</v>
      </c>
      <c r="E630" s="8">
        <v>0.70833333333333337</v>
      </c>
      <c r="F630" s="13">
        <v>2</v>
      </c>
      <c r="G630" s="13">
        <v>3.3</v>
      </c>
      <c r="H630" s="11" t="s">
        <v>0</v>
      </c>
      <c r="I630" s="6">
        <f t="shared" si="9"/>
        <v>4.5999999999999996</v>
      </c>
    </row>
    <row r="631" spans="1:9" x14ac:dyDescent="0.25">
      <c r="B631" s="6" t="s">
        <v>34</v>
      </c>
      <c r="C631" s="6" t="s">
        <v>74</v>
      </c>
      <c r="D631" s="6" t="s">
        <v>823</v>
      </c>
      <c r="E631" s="8">
        <v>0.70833333333333337</v>
      </c>
      <c r="F631" s="13">
        <v>2</v>
      </c>
      <c r="G631" s="13">
        <v>3.2</v>
      </c>
      <c r="H631" s="11" t="s">
        <v>16</v>
      </c>
      <c r="I631" s="6">
        <f t="shared" si="9"/>
        <v>-2</v>
      </c>
    </row>
    <row r="632" spans="1:9" x14ac:dyDescent="0.25">
      <c r="B632" s="6" t="s">
        <v>34</v>
      </c>
      <c r="C632" s="6" t="s">
        <v>179</v>
      </c>
      <c r="D632" s="6" t="s">
        <v>824</v>
      </c>
      <c r="E632" s="8">
        <v>0.70833333333333337</v>
      </c>
      <c r="F632" s="13">
        <v>2</v>
      </c>
      <c r="G632" s="13">
        <v>1.75</v>
      </c>
      <c r="H632" s="11" t="s">
        <v>0</v>
      </c>
      <c r="I632" s="6">
        <f t="shared" si="9"/>
        <v>1.5</v>
      </c>
    </row>
    <row r="633" spans="1:9" x14ac:dyDescent="0.25">
      <c r="B633" s="6" t="s">
        <v>34</v>
      </c>
      <c r="C633" s="6" t="s">
        <v>74</v>
      </c>
      <c r="D633" s="6" t="s">
        <v>824</v>
      </c>
      <c r="E633" s="8">
        <v>0.70833333333333337</v>
      </c>
      <c r="F633" s="13">
        <v>2</v>
      </c>
      <c r="G633" s="13">
        <v>1.75</v>
      </c>
      <c r="H633" s="11" t="s">
        <v>0</v>
      </c>
      <c r="I633" s="6">
        <f t="shared" si="9"/>
        <v>1.5</v>
      </c>
    </row>
    <row r="634" spans="1:9" x14ac:dyDescent="0.25">
      <c r="B634" s="6" t="s">
        <v>34</v>
      </c>
      <c r="C634" s="6" t="s">
        <v>24</v>
      </c>
      <c r="D634" s="6" t="s">
        <v>825</v>
      </c>
      <c r="E634" s="8">
        <v>0.70833333333333337</v>
      </c>
      <c r="F634" s="13">
        <v>3.1859999999999999</v>
      </c>
      <c r="G634" s="13">
        <v>2.2599999999999998</v>
      </c>
      <c r="H634" s="11" t="s">
        <v>16</v>
      </c>
      <c r="I634" s="6">
        <f t="shared" si="9"/>
        <v>-3.1859999999999999</v>
      </c>
    </row>
    <row r="635" spans="1:9" x14ac:dyDescent="0.25">
      <c r="B635" s="6" t="s">
        <v>34</v>
      </c>
      <c r="C635" s="6" t="s">
        <v>179</v>
      </c>
      <c r="D635" s="6" t="s">
        <v>419</v>
      </c>
      <c r="E635" s="8">
        <v>0.70833333333333337</v>
      </c>
      <c r="F635" s="13">
        <v>4</v>
      </c>
      <c r="G635" s="13">
        <v>1.58</v>
      </c>
      <c r="H635" s="11" t="s">
        <v>0</v>
      </c>
      <c r="I635" s="6">
        <f t="shared" si="9"/>
        <v>2.3200000000000003</v>
      </c>
    </row>
    <row r="636" spans="1:9" x14ac:dyDescent="0.25">
      <c r="B636" s="6" t="s">
        <v>34</v>
      </c>
      <c r="C636" s="6" t="s">
        <v>24</v>
      </c>
      <c r="D636" s="6" t="s">
        <v>805</v>
      </c>
      <c r="E636" s="8">
        <v>0.70833333333333337</v>
      </c>
      <c r="F636" s="13">
        <v>1.46</v>
      </c>
      <c r="G636" s="13">
        <v>4.33</v>
      </c>
      <c r="H636" s="11" t="s">
        <v>16</v>
      </c>
      <c r="I636" s="6">
        <f t="shared" si="9"/>
        <v>-1.46</v>
      </c>
    </row>
    <row r="637" spans="1:9" x14ac:dyDescent="0.25">
      <c r="B637" s="6" t="s">
        <v>34</v>
      </c>
      <c r="C637" s="6" t="s">
        <v>24</v>
      </c>
      <c r="D637" s="6" t="s">
        <v>434</v>
      </c>
      <c r="E637" s="8">
        <v>0.70833333333333337</v>
      </c>
      <c r="F637" s="13">
        <v>0.4</v>
      </c>
      <c r="G637" s="13">
        <v>16</v>
      </c>
      <c r="H637" s="11" t="s">
        <v>16</v>
      </c>
      <c r="I637" s="6">
        <f t="shared" si="9"/>
        <v>-0.4</v>
      </c>
    </row>
    <row r="638" spans="1:9" x14ac:dyDescent="0.25">
      <c r="B638" s="6" t="s">
        <v>34</v>
      </c>
      <c r="C638" s="6" t="s">
        <v>179</v>
      </c>
      <c r="D638" s="6" t="s">
        <v>419</v>
      </c>
      <c r="E638" s="8">
        <v>0.70833333333333337</v>
      </c>
      <c r="F638" s="13">
        <v>4</v>
      </c>
      <c r="G638" s="13">
        <v>1.52</v>
      </c>
      <c r="H638" s="11" t="s">
        <v>0</v>
      </c>
      <c r="I638" s="6">
        <f t="shared" si="9"/>
        <v>2.08</v>
      </c>
    </row>
    <row r="639" spans="1:9" x14ac:dyDescent="0.25">
      <c r="B639" s="6" t="s">
        <v>34</v>
      </c>
      <c r="C639" s="6" t="s">
        <v>24</v>
      </c>
      <c r="D639" s="6" t="s">
        <v>805</v>
      </c>
      <c r="E639" s="8">
        <v>0.70833333333333337</v>
      </c>
      <c r="F639" s="13">
        <v>1.4</v>
      </c>
      <c r="G639" s="13">
        <v>4.33</v>
      </c>
      <c r="H639" s="11" t="s">
        <v>16</v>
      </c>
      <c r="I639" s="6">
        <f t="shared" si="9"/>
        <v>-1.4</v>
      </c>
    </row>
    <row r="640" spans="1:9" x14ac:dyDescent="0.25">
      <c r="B640" s="6" t="s">
        <v>34</v>
      </c>
      <c r="C640" s="6" t="s">
        <v>24</v>
      </c>
      <c r="D640" s="6" t="s">
        <v>434</v>
      </c>
      <c r="E640" s="8">
        <v>0.70833333333333337</v>
      </c>
      <c r="F640" s="13">
        <v>0.38</v>
      </c>
      <c r="G640" s="13">
        <v>16</v>
      </c>
      <c r="H640" s="11" t="s">
        <v>16</v>
      </c>
      <c r="I640" s="6">
        <f t="shared" si="9"/>
        <v>-0.38</v>
      </c>
    </row>
    <row r="641" spans="1:14" x14ac:dyDescent="0.25">
      <c r="A641" s="7">
        <v>43583</v>
      </c>
      <c r="B641" s="6" t="s">
        <v>56</v>
      </c>
      <c r="C641" s="6" t="s">
        <v>179</v>
      </c>
      <c r="D641" s="6" t="s">
        <v>827</v>
      </c>
      <c r="E641" s="8">
        <v>0.77083333333333337</v>
      </c>
      <c r="F641" s="13">
        <v>4</v>
      </c>
      <c r="G641" s="13">
        <v>3.5</v>
      </c>
      <c r="H641" s="11" t="s">
        <v>16</v>
      </c>
      <c r="I641" s="6">
        <f t="shared" si="9"/>
        <v>-4</v>
      </c>
    </row>
    <row r="642" spans="1:14" x14ac:dyDescent="0.25">
      <c r="B642" s="6" t="s">
        <v>56</v>
      </c>
      <c r="C642" s="6" t="s">
        <v>157</v>
      </c>
      <c r="D642" s="6" t="s">
        <v>826</v>
      </c>
      <c r="E642" s="8">
        <v>0.77083333333333337</v>
      </c>
      <c r="F642" s="13">
        <v>5</v>
      </c>
      <c r="G642" s="13">
        <v>2.8</v>
      </c>
      <c r="H642" s="11" t="s">
        <v>16</v>
      </c>
      <c r="I642" s="6">
        <f t="shared" si="9"/>
        <v>-5</v>
      </c>
    </row>
    <row r="643" spans="1:14" x14ac:dyDescent="0.25">
      <c r="B643" s="6" t="s">
        <v>56</v>
      </c>
      <c r="C643" s="6" t="s">
        <v>74</v>
      </c>
      <c r="D643" s="6" t="s">
        <v>828</v>
      </c>
      <c r="E643" s="8">
        <v>0.77083333333333337</v>
      </c>
      <c r="F643" s="13">
        <v>2</v>
      </c>
      <c r="G643" s="13">
        <v>3.4</v>
      </c>
      <c r="H643" s="11" t="s">
        <v>0</v>
      </c>
      <c r="I643" s="6">
        <f t="shared" si="9"/>
        <v>4.8</v>
      </c>
    </row>
    <row r="644" spans="1:14" x14ac:dyDescent="0.25">
      <c r="B644" s="6" t="s">
        <v>56</v>
      </c>
      <c r="C644" s="6" t="s">
        <v>74</v>
      </c>
      <c r="D644" s="6" t="s">
        <v>828</v>
      </c>
      <c r="E644" s="8">
        <v>0.77083333333333337</v>
      </c>
      <c r="F644" s="13">
        <v>2</v>
      </c>
      <c r="G644" s="13">
        <v>3.4</v>
      </c>
      <c r="H644" s="11" t="s">
        <v>0</v>
      </c>
      <c r="I644" s="6">
        <f t="shared" si="9"/>
        <v>4.8</v>
      </c>
      <c r="K644" s="11" t="s">
        <v>125</v>
      </c>
    </row>
    <row r="645" spans="1:14" x14ac:dyDescent="0.25">
      <c r="B645" s="6" t="s">
        <v>56</v>
      </c>
      <c r="C645" s="6" t="s">
        <v>93</v>
      </c>
      <c r="D645" s="6" t="s">
        <v>831</v>
      </c>
      <c r="E645" s="8">
        <v>0.77083333333333337</v>
      </c>
      <c r="F645" s="13">
        <v>1</v>
      </c>
      <c r="G645" s="13">
        <v>2.7</v>
      </c>
      <c r="H645" s="11" t="s">
        <v>16</v>
      </c>
      <c r="I645" s="6">
        <f t="shared" si="9"/>
        <v>-1</v>
      </c>
    </row>
    <row r="646" spans="1:14" x14ac:dyDescent="0.25">
      <c r="B646" s="6" t="s">
        <v>56</v>
      </c>
      <c r="C646" s="6" t="s">
        <v>157</v>
      </c>
      <c r="D646" s="6" t="s">
        <v>826</v>
      </c>
      <c r="E646" s="8">
        <v>0.77083333333333337</v>
      </c>
      <c r="F646" s="13">
        <v>0.432</v>
      </c>
      <c r="G646" s="13">
        <v>6.25</v>
      </c>
      <c r="H646" s="11" t="s">
        <v>16</v>
      </c>
      <c r="I646" s="6">
        <f t="shared" si="9"/>
        <v>-0.432</v>
      </c>
    </row>
    <row r="647" spans="1:14" x14ac:dyDescent="0.25">
      <c r="B647" s="6" t="s">
        <v>56</v>
      </c>
      <c r="C647" s="6" t="s">
        <v>74</v>
      </c>
      <c r="D647" s="6" t="s">
        <v>832</v>
      </c>
      <c r="E647" s="8">
        <v>0.77083333333333337</v>
      </c>
      <c r="F647" s="13">
        <v>0.65800000000000003</v>
      </c>
      <c r="G647" s="13">
        <v>4.0999999999999996</v>
      </c>
      <c r="H647" s="11" t="s">
        <v>0</v>
      </c>
      <c r="I647" s="6">
        <f t="shared" si="9"/>
        <v>2.0398000000000001</v>
      </c>
    </row>
    <row r="648" spans="1:14" x14ac:dyDescent="0.25">
      <c r="A648" s="7">
        <v>43584</v>
      </c>
      <c r="B648" s="6" t="s">
        <v>34</v>
      </c>
      <c r="C648" s="6" t="s">
        <v>404</v>
      </c>
      <c r="D648" s="6" t="s">
        <v>419</v>
      </c>
      <c r="E648" s="8">
        <v>0.77083333333333337</v>
      </c>
      <c r="F648" s="13">
        <v>10.9</v>
      </c>
      <c r="G648" s="13">
        <v>2</v>
      </c>
      <c r="H648" s="11" t="s">
        <v>0</v>
      </c>
      <c r="I648" s="6">
        <f t="shared" si="9"/>
        <v>10.9</v>
      </c>
      <c r="L648" s="6" t="s">
        <v>833</v>
      </c>
      <c r="M648" s="6" t="s">
        <v>1</v>
      </c>
      <c r="N648" s="52">
        <f>SUM(I648:I684)*5</f>
        <v>176.11419999999998</v>
      </c>
    </row>
    <row r="649" spans="1:14" x14ac:dyDescent="0.25">
      <c r="B649" s="6" t="s">
        <v>34</v>
      </c>
      <c r="C649" s="6" t="s">
        <v>24</v>
      </c>
      <c r="D649" s="6" t="s">
        <v>434</v>
      </c>
      <c r="E649" s="8">
        <v>0.77083333333333337</v>
      </c>
      <c r="F649" s="13">
        <v>5</v>
      </c>
      <c r="G649" s="13">
        <v>3.7</v>
      </c>
      <c r="H649" s="11" t="s">
        <v>20</v>
      </c>
      <c r="I649" s="6" t="b">
        <f t="shared" si="9"/>
        <v>0</v>
      </c>
      <c r="K649" s="11" t="s">
        <v>125</v>
      </c>
    </row>
    <row r="650" spans="1:14" x14ac:dyDescent="0.25">
      <c r="B650" s="6" t="s">
        <v>34</v>
      </c>
      <c r="C650" s="6" t="s">
        <v>24</v>
      </c>
      <c r="D650" s="6" t="s">
        <v>805</v>
      </c>
      <c r="E650" s="8">
        <v>0.77083333333333337</v>
      </c>
      <c r="F650" s="13">
        <v>5</v>
      </c>
      <c r="G650" s="13">
        <v>4.33</v>
      </c>
      <c r="H650" s="11" t="s">
        <v>16</v>
      </c>
      <c r="I650" s="6">
        <f t="shared" si="9"/>
        <v>-5</v>
      </c>
      <c r="K650" s="11" t="s">
        <v>731</v>
      </c>
    </row>
    <row r="651" spans="1:14" x14ac:dyDescent="0.25">
      <c r="B651" s="6" t="s">
        <v>56</v>
      </c>
      <c r="C651" s="6" t="s">
        <v>24</v>
      </c>
      <c r="D651" s="6" t="s">
        <v>836</v>
      </c>
      <c r="E651" s="8">
        <v>0.91666666666666663</v>
      </c>
      <c r="F651" s="13">
        <v>4</v>
      </c>
      <c r="G651" s="13">
        <v>2.0299999999999998</v>
      </c>
      <c r="H651" s="11" t="s">
        <v>16</v>
      </c>
      <c r="I651" s="6">
        <f t="shared" si="9"/>
        <v>-4</v>
      </c>
      <c r="K651" s="60" t="s">
        <v>616</v>
      </c>
    </row>
    <row r="652" spans="1:14" x14ac:dyDescent="0.25">
      <c r="A652" s="7" t="s">
        <v>732</v>
      </c>
      <c r="B652" s="6" t="s">
        <v>56</v>
      </c>
      <c r="C652" s="6" t="s">
        <v>24</v>
      </c>
      <c r="D652" s="6" t="s">
        <v>836</v>
      </c>
      <c r="E652" s="8">
        <v>0.91666666666666663</v>
      </c>
      <c r="F652" s="13">
        <v>1</v>
      </c>
      <c r="G652" s="13">
        <v>2.0299999999999998</v>
      </c>
      <c r="H652" s="11" t="s">
        <v>16</v>
      </c>
      <c r="I652" s="6">
        <f t="shared" si="9"/>
        <v>-1</v>
      </c>
      <c r="K652" s="58" t="s">
        <v>860</v>
      </c>
    </row>
    <row r="653" spans="1:14" x14ac:dyDescent="0.25">
      <c r="B653" s="6" t="s">
        <v>56</v>
      </c>
      <c r="C653" s="6" t="s">
        <v>22</v>
      </c>
      <c r="D653" s="6" t="s">
        <v>837</v>
      </c>
      <c r="E653" s="8">
        <v>0.91666666666666663</v>
      </c>
      <c r="F653" s="13">
        <v>2.5</v>
      </c>
      <c r="G653" s="13">
        <v>4.0599999999999996</v>
      </c>
      <c r="H653" s="11" t="s">
        <v>16</v>
      </c>
      <c r="I653" s="6">
        <f t="shared" si="9"/>
        <v>-2.5</v>
      </c>
      <c r="K653" s="58" t="s">
        <v>855</v>
      </c>
    </row>
    <row r="654" spans="1:14" x14ac:dyDescent="0.25">
      <c r="B654" s="6" t="s">
        <v>56</v>
      </c>
      <c r="C654" s="6" t="s">
        <v>74</v>
      </c>
      <c r="D654" s="6" t="s">
        <v>838</v>
      </c>
      <c r="E654" s="8">
        <v>0.91666666666666663</v>
      </c>
      <c r="F654" s="13">
        <v>2</v>
      </c>
      <c r="G654" s="13">
        <v>3.65</v>
      </c>
      <c r="H654" s="11" t="s">
        <v>0</v>
      </c>
      <c r="I654" s="6">
        <f t="shared" si="9"/>
        <v>5.3</v>
      </c>
    </row>
    <row r="655" spans="1:14" x14ac:dyDescent="0.25">
      <c r="B655" s="6" t="s">
        <v>56</v>
      </c>
      <c r="C655" s="6" t="s">
        <v>74</v>
      </c>
      <c r="D655" s="6" t="s">
        <v>840</v>
      </c>
      <c r="E655" s="8">
        <v>0.91666666666666663</v>
      </c>
      <c r="F655" s="13">
        <v>0.6</v>
      </c>
      <c r="G655" s="13">
        <v>4.8</v>
      </c>
      <c r="H655" s="11" t="s">
        <v>0</v>
      </c>
      <c r="I655" s="6">
        <f t="shared" si="9"/>
        <v>2.2799999999999998</v>
      </c>
    </row>
    <row r="656" spans="1:14" x14ac:dyDescent="0.25">
      <c r="B656" s="6" t="s">
        <v>34</v>
      </c>
      <c r="C656" s="6" t="s">
        <v>157</v>
      </c>
      <c r="D656" s="6" t="s">
        <v>839</v>
      </c>
      <c r="E656" s="8">
        <v>0.77083333333333337</v>
      </c>
      <c r="F656" s="13">
        <v>1.8</v>
      </c>
      <c r="G656" s="13">
        <v>1.43</v>
      </c>
      <c r="H656" s="11" t="s">
        <v>16</v>
      </c>
      <c r="I656" s="6">
        <f t="shared" si="9"/>
        <v>-1.8</v>
      </c>
    </row>
    <row r="657" spans="1:11" x14ac:dyDescent="0.25">
      <c r="B657" s="6" t="s">
        <v>34</v>
      </c>
      <c r="C657" s="6" t="s">
        <v>93</v>
      </c>
      <c r="D657" s="6" t="s">
        <v>395</v>
      </c>
      <c r="E657" s="8">
        <v>0.77083333333333337</v>
      </c>
      <c r="F657" s="13">
        <v>1</v>
      </c>
      <c r="G657" s="13">
        <v>2.95</v>
      </c>
      <c r="H657" s="11" t="s">
        <v>0</v>
      </c>
      <c r="I657" s="6">
        <f t="shared" si="9"/>
        <v>1.9500000000000002</v>
      </c>
      <c r="K657" s="11" t="s">
        <v>125</v>
      </c>
    </row>
    <row r="658" spans="1:11" x14ac:dyDescent="0.25">
      <c r="B658" s="6" t="s">
        <v>56</v>
      </c>
      <c r="C658" s="6" t="s">
        <v>158</v>
      </c>
      <c r="D658" s="6" t="s">
        <v>841</v>
      </c>
      <c r="E658" s="8">
        <v>0.91666666666666663</v>
      </c>
      <c r="F658" s="13">
        <v>4</v>
      </c>
      <c r="G658" s="13">
        <v>1.1000000000000001</v>
      </c>
      <c r="H658" s="11" t="s">
        <v>0</v>
      </c>
      <c r="I658" s="6">
        <f>IF(H658="W",F658*G658-F658,(IF(H658="L",-F658)))</f>
        <v>0.40000000000000036</v>
      </c>
    </row>
    <row r="659" spans="1:11" x14ac:dyDescent="0.25">
      <c r="A659" s="7">
        <v>43585</v>
      </c>
      <c r="B659" s="6" t="s">
        <v>56</v>
      </c>
      <c r="C659" s="6" t="s">
        <v>24</v>
      </c>
      <c r="D659" s="6" t="s">
        <v>470</v>
      </c>
      <c r="E659" s="8">
        <v>0.91666666666666663</v>
      </c>
      <c r="F659" s="13">
        <v>5</v>
      </c>
      <c r="G659" s="13">
        <v>2.34</v>
      </c>
      <c r="H659" s="11" t="s">
        <v>16</v>
      </c>
      <c r="I659" s="6">
        <f t="shared" si="9"/>
        <v>-5</v>
      </c>
    </row>
    <row r="660" spans="1:11" x14ac:dyDescent="0.25">
      <c r="B660" s="6" t="s">
        <v>56</v>
      </c>
      <c r="C660" s="6" t="s">
        <v>360</v>
      </c>
      <c r="D660" s="6" t="s">
        <v>845</v>
      </c>
      <c r="E660" s="8">
        <v>0.91666666666666663</v>
      </c>
      <c r="F660" s="13">
        <v>3.492</v>
      </c>
      <c r="G660" s="13">
        <v>3.35</v>
      </c>
      <c r="H660" s="11" t="s">
        <v>16</v>
      </c>
      <c r="I660" s="6">
        <f t="shared" si="9"/>
        <v>-3.492</v>
      </c>
    </row>
    <row r="661" spans="1:11" x14ac:dyDescent="0.25">
      <c r="B661" s="6" t="s">
        <v>56</v>
      </c>
      <c r="C661" s="6" t="s">
        <v>93</v>
      </c>
      <c r="D661" s="6" t="s">
        <v>738</v>
      </c>
      <c r="E661" s="8">
        <v>0.91666666666666663</v>
      </c>
      <c r="F661" s="13">
        <v>2</v>
      </c>
      <c r="G661" s="13">
        <v>3.5</v>
      </c>
      <c r="H661" s="11" t="s">
        <v>0</v>
      </c>
      <c r="I661" s="6">
        <f t="shared" si="9"/>
        <v>5</v>
      </c>
    </row>
    <row r="662" spans="1:11" x14ac:dyDescent="0.25">
      <c r="B662" s="6" t="s">
        <v>56</v>
      </c>
      <c r="C662" s="6" t="s">
        <v>74</v>
      </c>
      <c r="D662" s="6" t="s">
        <v>738</v>
      </c>
      <c r="E662" s="8">
        <v>0.91666666666666663</v>
      </c>
      <c r="F662" s="13">
        <v>1.4</v>
      </c>
      <c r="G662" s="13">
        <v>3.45</v>
      </c>
      <c r="H662" s="11" t="s">
        <v>0</v>
      </c>
      <c r="I662" s="6">
        <f t="shared" si="9"/>
        <v>3.43</v>
      </c>
    </row>
    <row r="663" spans="1:11" x14ac:dyDescent="0.25">
      <c r="B663" s="6" t="s">
        <v>56</v>
      </c>
      <c r="C663" s="6" t="s">
        <v>158</v>
      </c>
      <c r="D663" s="6" t="s">
        <v>738</v>
      </c>
      <c r="E663" s="8">
        <v>0.91666666666666663</v>
      </c>
      <c r="F663" s="13">
        <v>5</v>
      </c>
      <c r="G663" s="13">
        <v>4.0599999999999996</v>
      </c>
      <c r="H663" s="11" t="s">
        <v>0</v>
      </c>
      <c r="I663" s="6">
        <f t="shared" si="9"/>
        <v>15.299999999999997</v>
      </c>
    </row>
    <row r="664" spans="1:11" x14ac:dyDescent="0.25">
      <c r="B664" s="6" t="s">
        <v>56</v>
      </c>
      <c r="C664" s="6" t="s">
        <v>24</v>
      </c>
      <c r="D664" s="6" t="s">
        <v>470</v>
      </c>
      <c r="E664" s="8">
        <v>0.91666666666666663</v>
      </c>
      <c r="F664" s="13">
        <v>5</v>
      </c>
      <c r="G664" s="13">
        <v>2.34</v>
      </c>
      <c r="H664" s="11" t="s">
        <v>16</v>
      </c>
      <c r="I664" s="6">
        <f t="shared" si="9"/>
        <v>-5</v>
      </c>
    </row>
    <row r="665" spans="1:11" x14ac:dyDescent="0.25">
      <c r="B665" s="6" t="s">
        <v>56</v>
      </c>
      <c r="C665" s="6" t="s">
        <v>74</v>
      </c>
      <c r="D665" s="6" t="s">
        <v>845</v>
      </c>
      <c r="E665" s="8">
        <v>0.91666666666666663</v>
      </c>
      <c r="F665" s="13">
        <v>3</v>
      </c>
      <c r="G665" s="13">
        <v>3.35</v>
      </c>
      <c r="H665" s="11" t="s">
        <v>16</v>
      </c>
      <c r="I665" s="6">
        <f t="shared" si="9"/>
        <v>-3</v>
      </c>
    </row>
    <row r="666" spans="1:11" x14ac:dyDescent="0.25">
      <c r="B666" s="6" t="s">
        <v>56</v>
      </c>
      <c r="C666" s="6" t="s">
        <v>179</v>
      </c>
      <c r="D666" s="6" t="s">
        <v>845</v>
      </c>
      <c r="E666" s="8">
        <v>0.91666666666666663</v>
      </c>
      <c r="F666" s="13">
        <v>3</v>
      </c>
      <c r="G666" s="13">
        <v>3.35</v>
      </c>
      <c r="H666" s="11" t="s">
        <v>16</v>
      </c>
      <c r="I666" s="6">
        <f t="shared" si="9"/>
        <v>-3</v>
      </c>
    </row>
    <row r="667" spans="1:11" x14ac:dyDescent="0.25">
      <c r="B667" s="6" t="s">
        <v>56</v>
      </c>
      <c r="C667" s="6" t="s">
        <v>179</v>
      </c>
      <c r="D667" s="6" t="s">
        <v>738</v>
      </c>
      <c r="E667" s="8">
        <v>0.91666666666666663</v>
      </c>
      <c r="F667" s="13">
        <v>2</v>
      </c>
      <c r="G667" s="13">
        <v>3.5</v>
      </c>
      <c r="H667" s="11" t="s">
        <v>0</v>
      </c>
      <c r="I667" s="6">
        <f t="shared" si="9"/>
        <v>5</v>
      </c>
      <c r="K667" s="11" t="s">
        <v>125</v>
      </c>
    </row>
    <row r="668" spans="1:11" x14ac:dyDescent="0.25">
      <c r="B668" s="6" t="s">
        <v>56</v>
      </c>
      <c r="C668" s="6" t="s">
        <v>157</v>
      </c>
      <c r="D668" s="6" t="s">
        <v>845</v>
      </c>
      <c r="E668" s="8">
        <v>0.91666666666666663</v>
      </c>
      <c r="F668" s="13">
        <v>1</v>
      </c>
      <c r="G668" s="13">
        <v>3.35</v>
      </c>
      <c r="H668" s="11" t="s">
        <v>16</v>
      </c>
      <c r="I668" s="6">
        <f t="shared" si="9"/>
        <v>-1</v>
      </c>
    </row>
    <row r="669" spans="1:11" x14ac:dyDescent="0.25">
      <c r="B669" s="6" t="s">
        <v>56</v>
      </c>
      <c r="C669" s="6" t="s">
        <v>157</v>
      </c>
      <c r="D669" s="6" t="s">
        <v>846</v>
      </c>
      <c r="E669" s="8">
        <v>0.91666666666666663</v>
      </c>
      <c r="F669" s="13">
        <v>4</v>
      </c>
      <c r="G669" s="13">
        <v>1.07</v>
      </c>
      <c r="H669" s="11" t="s">
        <v>0</v>
      </c>
      <c r="I669" s="6">
        <f t="shared" si="9"/>
        <v>0.28000000000000025</v>
      </c>
    </row>
    <row r="670" spans="1:11" x14ac:dyDescent="0.25">
      <c r="A670" s="7">
        <v>43586</v>
      </c>
      <c r="B670" s="6" t="s">
        <v>56</v>
      </c>
      <c r="C670" s="6" t="s">
        <v>24</v>
      </c>
      <c r="D670" s="6" t="s">
        <v>847</v>
      </c>
      <c r="E670" s="8">
        <v>0.91666666666666663</v>
      </c>
      <c r="F670" s="13">
        <v>5</v>
      </c>
      <c r="G670" s="13">
        <v>1.91</v>
      </c>
      <c r="H670" s="11" t="s">
        <v>0</v>
      </c>
      <c r="I670" s="6">
        <f t="shared" si="9"/>
        <v>4.5499999999999989</v>
      </c>
    </row>
    <row r="671" spans="1:11" x14ac:dyDescent="0.25">
      <c r="B671" s="6" t="s">
        <v>56</v>
      </c>
      <c r="C671" s="6" t="s">
        <v>179</v>
      </c>
      <c r="D671" s="6" t="s">
        <v>848</v>
      </c>
      <c r="E671" s="8">
        <v>0.91666666666666663</v>
      </c>
      <c r="F671" s="13">
        <v>1.6</v>
      </c>
      <c r="G671" s="13">
        <v>5</v>
      </c>
      <c r="H671" s="11" t="s">
        <v>16</v>
      </c>
      <c r="I671" s="6">
        <f t="shared" ref="I671:I735" si="10">IF(H671="W",F671*G671-F671,(IF(H671="L",-F671)))</f>
        <v>-1.6</v>
      </c>
    </row>
    <row r="672" spans="1:11" x14ac:dyDescent="0.25">
      <c r="A672" s="7">
        <v>43589</v>
      </c>
      <c r="B672" s="6" t="s">
        <v>34</v>
      </c>
      <c r="C672" s="6" t="s">
        <v>24</v>
      </c>
      <c r="D672" s="6" t="s">
        <v>849</v>
      </c>
      <c r="E672" s="8">
        <v>8.3333333333333329E-2</v>
      </c>
      <c r="F672" s="13">
        <v>2</v>
      </c>
      <c r="G672" s="13">
        <v>3.1</v>
      </c>
      <c r="H672" s="11" t="s">
        <v>0</v>
      </c>
      <c r="I672" s="6">
        <f t="shared" si="10"/>
        <v>4.2</v>
      </c>
      <c r="K672" s="11" t="s">
        <v>125</v>
      </c>
    </row>
    <row r="673" spans="1:14" x14ac:dyDescent="0.25">
      <c r="B673" s="6" t="s">
        <v>34</v>
      </c>
      <c r="C673" s="6" t="s">
        <v>74</v>
      </c>
      <c r="D673" s="6" t="s">
        <v>849</v>
      </c>
      <c r="E673" s="8">
        <v>8.3333333333333329E-2</v>
      </c>
      <c r="F673" s="13">
        <v>2</v>
      </c>
      <c r="G673" s="13">
        <v>3.1</v>
      </c>
      <c r="H673" s="11" t="s">
        <v>0</v>
      </c>
      <c r="I673" s="6">
        <f t="shared" si="10"/>
        <v>4.2</v>
      </c>
    </row>
    <row r="674" spans="1:14" x14ac:dyDescent="0.25">
      <c r="A674" s="7">
        <v>43590</v>
      </c>
      <c r="B674" s="6" t="s">
        <v>34</v>
      </c>
      <c r="C674" s="6" t="s">
        <v>24</v>
      </c>
      <c r="D674" s="6" t="s">
        <v>822</v>
      </c>
      <c r="E674" s="8">
        <v>0.20833333333333334</v>
      </c>
      <c r="F674" s="13">
        <v>5</v>
      </c>
      <c r="G674" s="13">
        <v>1.68</v>
      </c>
      <c r="H674" s="11" t="s">
        <v>0</v>
      </c>
      <c r="I674" s="6">
        <f t="shared" si="10"/>
        <v>3.4000000000000004</v>
      </c>
    </row>
    <row r="675" spans="1:14" x14ac:dyDescent="0.25">
      <c r="B675" s="6" t="s">
        <v>56</v>
      </c>
      <c r="C675" s="6" t="s">
        <v>24</v>
      </c>
      <c r="D675" s="6" t="s">
        <v>850</v>
      </c>
      <c r="E675" s="8">
        <v>0.90625</v>
      </c>
      <c r="F675" s="13">
        <v>5</v>
      </c>
      <c r="G675" s="13">
        <v>2.13</v>
      </c>
      <c r="H675" s="11" t="s">
        <v>0</v>
      </c>
      <c r="I675" s="6">
        <f t="shared" si="10"/>
        <v>5.6499999999999986</v>
      </c>
    </row>
    <row r="676" spans="1:14" x14ac:dyDescent="0.25">
      <c r="B676" s="6" t="s">
        <v>56</v>
      </c>
      <c r="C676" s="6" t="s">
        <v>179</v>
      </c>
      <c r="D676" s="6" t="s">
        <v>802</v>
      </c>
      <c r="E676" s="8">
        <v>0.90625</v>
      </c>
      <c r="F676" s="13">
        <v>3.0859999999999999</v>
      </c>
      <c r="G676" s="13">
        <v>3.45</v>
      </c>
      <c r="H676" s="11" t="s">
        <v>16</v>
      </c>
      <c r="I676" s="6">
        <f t="shared" si="10"/>
        <v>-3.0859999999999999</v>
      </c>
    </row>
    <row r="677" spans="1:14" x14ac:dyDescent="0.25">
      <c r="B677" s="6" t="s">
        <v>56</v>
      </c>
      <c r="C677" s="6" t="s">
        <v>852</v>
      </c>
      <c r="D677" s="6" t="s">
        <v>851</v>
      </c>
      <c r="E677" s="8">
        <v>0.90625</v>
      </c>
      <c r="F677" s="13" t="s">
        <v>852</v>
      </c>
      <c r="G677" s="13" t="s">
        <v>852</v>
      </c>
      <c r="H677" s="11" t="s">
        <v>20</v>
      </c>
      <c r="I677" s="6" t="b">
        <f t="shared" si="10"/>
        <v>0</v>
      </c>
    </row>
    <row r="678" spans="1:14" x14ac:dyDescent="0.25">
      <c r="B678" s="6" t="s">
        <v>34</v>
      </c>
      <c r="C678" s="6" t="s">
        <v>158</v>
      </c>
      <c r="D678" s="6" t="s">
        <v>853</v>
      </c>
      <c r="E678" s="8">
        <v>0.70833333333333337</v>
      </c>
      <c r="F678" s="13">
        <v>6</v>
      </c>
      <c r="G678" s="13">
        <v>3.26</v>
      </c>
      <c r="H678" s="11" t="s">
        <v>16</v>
      </c>
      <c r="I678" s="6">
        <f t="shared" si="10"/>
        <v>-6</v>
      </c>
    </row>
    <row r="679" spans="1:14" x14ac:dyDescent="0.25">
      <c r="B679" s="6" t="s">
        <v>34</v>
      </c>
      <c r="C679" s="6" t="s">
        <v>24</v>
      </c>
      <c r="D679" s="6" t="s">
        <v>854</v>
      </c>
      <c r="E679" s="8">
        <v>0.70833333333333337</v>
      </c>
      <c r="F679" s="13">
        <v>8.218</v>
      </c>
      <c r="G679" s="13">
        <v>2.38</v>
      </c>
      <c r="H679" s="11" t="s">
        <v>0</v>
      </c>
      <c r="I679" s="6">
        <f t="shared" si="10"/>
        <v>11.34084</v>
      </c>
    </row>
    <row r="680" spans="1:14" x14ac:dyDescent="0.25">
      <c r="B680" s="6" t="s">
        <v>34</v>
      </c>
      <c r="C680" s="6" t="s">
        <v>179</v>
      </c>
      <c r="D680" s="6" t="s">
        <v>856</v>
      </c>
      <c r="E680" s="8">
        <v>0.70833333333333337</v>
      </c>
      <c r="F680" s="13">
        <v>4.8</v>
      </c>
      <c r="G680" s="13">
        <v>4</v>
      </c>
      <c r="H680" s="11" t="s">
        <v>16</v>
      </c>
      <c r="I680" s="6">
        <f t="shared" si="10"/>
        <v>-4.8</v>
      </c>
    </row>
    <row r="681" spans="1:14" x14ac:dyDescent="0.25">
      <c r="B681" s="6" t="s">
        <v>34</v>
      </c>
      <c r="C681" s="6" t="s">
        <v>74</v>
      </c>
      <c r="D681" s="6" t="s">
        <v>856</v>
      </c>
      <c r="E681" s="8">
        <v>0.70833333333333337</v>
      </c>
      <c r="F681" s="13">
        <v>2</v>
      </c>
      <c r="G681" s="13">
        <v>3.8</v>
      </c>
      <c r="H681" s="11" t="s">
        <v>20</v>
      </c>
      <c r="I681" s="6" t="b">
        <f t="shared" si="10"/>
        <v>0</v>
      </c>
      <c r="K681" s="11" t="s">
        <v>125</v>
      </c>
    </row>
    <row r="682" spans="1:14" x14ac:dyDescent="0.25">
      <c r="B682" s="6" t="s">
        <v>34</v>
      </c>
      <c r="C682" s="6" t="s">
        <v>179</v>
      </c>
      <c r="D682" s="6" t="s">
        <v>857</v>
      </c>
      <c r="E682" s="8">
        <v>0.79166666666666663</v>
      </c>
      <c r="F682" s="13">
        <v>2</v>
      </c>
      <c r="G682" s="13">
        <v>1.8</v>
      </c>
      <c r="H682" s="11" t="s">
        <v>0</v>
      </c>
      <c r="I682" s="6">
        <f t="shared" si="10"/>
        <v>1.6</v>
      </c>
    </row>
    <row r="683" spans="1:14" x14ac:dyDescent="0.25">
      <c r="B683" s="6" t="s">
        <v>34</v>
      </c>
      <c r="C683" s="6" t="s">
        <v>179</v>
      </c>
      <c r="D683" s="6" t="s">
        <v>858</v>
      </c>
      <c r="E683" s="8">
        <v>0.91666666666666663</v>
      </c>
      <c r="F683" s="13">
        <v>3.6</v>
      </c>
      <c r="G683" s="13">
        <v>2.3199999999999998</v>
      </c>
      <c r="H683" s="11" t="s">
        <v>16</v>
      </c>
      <c r="I683" s="6">
        <f t="shared" si="10"/>
        <v>-3.6</v>
      </c>
    </row>
    <row r="684" spans="1:14" x14ac:dyDescent="0.25">
      <c r="B684" s="6" t="s">
        <v>34</v>
      </c>
      <c r="C684" s="6" t="s">
        <v>74</v>
      </c>
      <c r="D684" s="6" t="s">
        <v>859</v>
      </c>
      <c r="E684" s="8">
        <v>0.91666666666666663</v>
      </c>
      <c r="F684" s="13">
        <v>4</v>
      </c>
      <c r="G684" s="13">
        <v>2.08</v>
      </c>
      <c r="H684" s="11" t="s">
        <v>0</v>
      </c>
      <c r="I684" s="6">
        <f t="shared" si="10"/>
        <v>4.32</v>
      </c>
    </row>
    <row r="685" spans="1:14" x14ac:dyDescent="0.25">
      <c r="A685" s="7">
        <v>43591</v>
      </c>
      <c r="B685" s="6" t="s">
        <v>34</v>
      </c>
      <c r="C685" s="6" t="s">
        <v>24</v>
      </c>
      <c r="D685" s="6" t="s">
        <v>862</v>
      </c>
      <c r="E685" s="8">
        <v>8.3333333333333329E-2</v>
      </c>
      <c r="F685" s="13">
        <v>1</v>
      </c>
      <c r="G685" s="13">
        <v>2.0099999999999998</v>
      </c>
      <c r="H685" s="11" t="s">
        <v>0</v>
      </c>
      <c r="I685" s="6">
        <f t="shared" si="10"/>
        <v>1.0099999999999998</v>
      </c>
      <c r="K685" s="11" t="s">
        <v>732</v>
      </c>
      <c r="L685" s="6" t="s">
        <v>861</v>
      </c>
      <c r="M685" s="6" t="s">
        <v>1</v>
      </c>
      <c r="N685" s="52">
        <f>SUM(I685:I751)*5</f>
        <v>296.16579999999999</v>
      </c>
    </row>
    <row r="686" spans="1:14" x14ac:dyDescent="0.25">
      <c r="B686" s="6" t="s">
        <v>34</v>
      </c>
      <c r="C686" s="6" t="s">
        <v>74</v>
      </c>
      <c r="D686" s="6" t="s">
        <v>863</v>
      </c>
      <c r="E686" s="8">
        <v>8.3333333333333329E-2</v>
      </c>
      <c r="F686" s="13">
        <v>0.5</v>
      </c>
      <c r="G686" s="13">
        <v>3.95</v>
      </c>
      <c r="H686" s="11" t="s">
        <v>16</v>
      </c>
      <c r="I686" s="6">
        <f t="shared" si="10"/>
        <v>-0.5</v>
      </c>
      <c r="K686" s="11" t="s">
        <v>731</v>
      </c>
      <c r="L686" s="6" t="s">
        <v>909</v>
      </c>
      <c r="M686" s="6" t="s">
        <v>1</v>
      </c>
      <c r="N686" s="52">
        <f>SUM(I702:I747,I743,I715,I714,I713,I712)*5</f>
        <v>262.54719999999992</v>
      </c>
    </row>
    <row r="687" spans="1:14" x14ac:dyDescent="0.25">
      <c r="A687" s="7">
        <v>43592</v>
      </c>
      <c r="B687" s="6" t="s">
        <v>36</v>
      </c>
      <c r="C687" s="6" t="s">
        <v>24</v>
      </c>
      <c r="D687" s="6" t="s">
        <v>864</v>
      </c>
      <c r="E687" s="8">
        <v>0.625</v>
      </c>
      <c r="F687" s="13">
        <v>5</v>
      </c>
      <c r="G687" s="13">
        <v>1.66</v>
      </c>
      <c r="H687" s="11" t="s">
        <v>20</v>
      </c>
      <c r="I687" s="6" t="b">
        <f t="shared" si="10"/>
        <v>0</v>
      </c>
      <c r="K687" t="s">
        <v>869</v>
      </c>
    </row>
    <row r="688" spans="1:14" x14ac:dyDescent="0.25">
      <c r="B688" s="6" t="s">
        <v>56</v>
      </c>
      <c r="C688" s="6" t="s">
        <v>24</v>
      </c>
      <c r="D688" s="6" t="s">
        <v>758</v>
      </c>
      <c r="E688" s="8">
        <v>0.91666666666666663</v>
      </c>
      <c r="F688" s="13">
        <v>5</v>
      </c>
      <c r="G688" s="13">
        <v>2.66</v>
      </c>
      <c r="H688" s="11" t="s">
        <v>0</v>
      </c>
      <c r="I688" s="6">
        <f t="shared" si="10"/>
        <v>8.3000000000000007</v>
      </c>
      <c r="K688" t="s">
        <v>883</v>
      </c>
    </row>
    <row r="689" spans="1:12" x14ac:dyDescent="0.25">
      <c r="A689" s="61"/>
      <c r="B689" s="6" t="s">
        <v>56</v>
      </c>
      <c r="C689" s="6" t="s">
        <v>179</v>
      </c>
      <c r="D689" s="6" t="s">
        <v>847</v>
      </c>
      <c r="E689" s="8">
        <v>0.91666666666666663</v>
      </c>
      <c r="F689" s="13">
        <v>5.0179999999999998</v>
      </c>
      <c r="G689" s="13">
        <v>2.65</v>
      </c>
      <c r="H689" s="11" t="s">
        <v>16</v>
      </c>
      <c r="I689" s="6">
        <f t="shared" si="10"/>
        <v>-5.0179999999999998</v>
      </c>
      <c r="K689" t="s">
        <v>922</v>
      </c>
    </row>
    <row r="690" spans="1:12" x14ac:dyDescent="0.25">
      <c r="A690" s="61"/>
    </row>
    <row r="691" spans="1:12" x14ac:dyDescent="0.25">
      <c r="A691" s="61"/>
      <c r="B691" s="6" t="s">
        <v>56</v>
      </c>
      <c r="C691" s="6" t="s">
        <v>24</v>
      </c>
      <c r="D691" s="6" t="s">
        <v>865</v>
      </c>
      <c r="E691" s="8">
        <v>0.91666666666666663</v>
      </c>
      <c r="F691" s="13">
        <v>2.0099999999999998</v>
      </c>
      <c r="G691" s="13">
        <v>2.2599999999999998</v>
      </c>
      <c r="H691" s="11" t="s">
        <v>16</v>
      </c>
      <c r="I691" s="6">
        <f t="shared" si="10"/>
        <v>-2.0099999999999998</v>
      </c>
      <c r="K691" s="11" t="s">
        <v>732</v>
      </c>
    </row>
    <row r="692" spans="1:12" x14ac:dyDescent="0.25">
      <c r="A692" s="61"/>
      <c r="B692" s="6" t="s">
        <v>56</v>
      </c>
      <c r="C692" s="6" t="s">
        <v>24</v>
      </c>
      <c r="D692" s="6" t="s">
        <v>758</v>
      </c>
      <c r="E692" s="8">
        <v>0.91666666666666663</v>
      </c>
      <c r="F692" s="13">
        <v>5</v>
      </c>
      <c r="G692" s="13">
        <v>1.53</v>
      </c>
      <c r="H692" s="11" t="s">
        <v>0</v>
      </c>
      <c r="I692" s="6">
        <f t="shared" si="10"/>
        <v>2.6500000000000004</v>
      </c>
    </row>
    <row r="693" spans="1:12" x14ac:dyDescent="0.25">
      <c r="A693" s="61"/>
      <c r="B693" s="6" t="s">
        <v>56</v>
      </c>
      <c r="C693" s="6" t="s">
        <v>74</v>
      </c>
      <c r="D693" s="6" t="s">
        <v>866</v>
      </c>
      <c r="E693" s="8">
        <v>0.91666666666666663</v>
      </c>
      <c r="F693" s="13">
        <v>2</v>
      </c>
      <c r="G693" s="13">
        <v>4.5</v>
      </c>
      <c r="H693" s="11" t="s">
        <v>20</v>
      </c>
      <c r="I693" s="6" t="b">
        <f t="shared" si="10"/>
        <v>0</v>
      </c>
      <c r="K693" s="11" t="s">
        <v>125</v>
      </c>
    </row>
    <row r="694" spans="1:12" x14ac:dyDescent="0.25">
      <c r="A694" s="61"/>
      <c r="B694" s="6" t="s">
        <v>56</v>
      </c>
      <c r="C694" s="6" t="s">
        <v>179</v>
      </c>
      <c r="D694" s="6" t="s">
        <v>867</v>
      </c>
      <c r="E694" s="8">
        <v>0.91666666666666663</v>
      </c>
      <c r="F694" s="13">
        <v>1</v>
      </c>
      <c r="G694" s="13">
        <v>6.2</v>
      </c>
      <c r="H694" s="11" t="s">
        <v>20</v>
      </c>
      <c r="I694" s="6" t="b">
        <f t="shared" si="10"/>
        <v>0</v>
      </c>
      <c r="K694" s="11" t="s">
        <v>125</v>
      </c>
    </row>
    <row r="695" spans="1:12" x14ac:dyDescent="0.25">
      <c r="B695" s="6" t="s">
        <v>56</v>
      </c>
      <c r="C695" s="6" t="s">
        <v>179</v>
      </c>
      <c r="D695" s="6" t="s">
        <v>867</v>
      </c>
      <c r="E695" s="8">
        <v>0.91666666666666663</v>
      </c>
      <c r="F695" s="13">
        <v>0.2</v>
      </c>
      <c r="G695" s="13">
        <v>6.8</v>
      </c>
      <c r="H695" s="11" t="s">
        <v>16</v>
      </c>
      <c r="I695" s="6">
        <f t="shared" si="10"/>
        <v>-0.2</v>
      </c>
    </row>
    <row r="696" spans="1:12" x14ac:dyDescent="0.25">
      <c r="A696" s="7">
        <v>43593</v>
      </c>
      <c r="B696" s="6" t="s">
        <v>56</v>
      </c>
      <c r="C696" s="6" t="s">
        <v>179</v>
      </c>
      <c r="D696" s="6" t="s">
        <v>738</v>
      </c>
      <c r="E696" s="8">
        <v>0.91666666666666663</v>
      </c>
      <c r="F696" s="13">
        <v>20.6</v>
      </c>
      <c r="G696" s="13">
        <v>2.36</v>
      </c>
      <c r="H696" s="11" t="s">
        <v>16</v>
      </c>
      <c r="I696" s="6">
        <f t="shared" si="10"/>
        <v>-20.6</v>
      </c>
    </row>
    <row r="697" spans="1:12" x14ac:dyDescent="0.25">
      <c r="B697" s="6" t="s">
        <v>56</v>
      </c>
      <c r="C697" s="6" t="s">
        <v>24</v>
      </c>
      <c r="D697" s="6" t="s">
        <v>470</v>
      </c>
      <c r="E697" s="8">
        <v>0.91666666666666663</v>
      </c>
      <c r="F697" s="13">
        <v>15</v>
      </c>
      <c r="G697" s="13">
        <v>3.23</v>
      </c>
      <c r="H697" s="11" t="s">
        <v>0</v>
      </c>
      <c r="I697" s="6">
        <f t="shared" si="10"/>
        <v>33.450000000000003</v>
      </c>
    </row>
    <row r="698" spans="1:12" x14ac:dyDescent="0.25">
      <c r="B698" s="6" t="s">
        <v>56</v>
      </c>
      <c r="C698" s="6" t="s">
        <v>30</v>
      </c>
      <c r="D698" s="6" t="s">
        <v>868</v>
      </c>
      <c r="E698" s="8">
        <v>0.91666666666666663</v>
      </c>
      <c r="F698" s="13">
        <v>1</v>
      </c>
      <c r="G698" s="13">
        <v>4.5999999999999996</v>
      </c>
      <c r="H698" s="11" t="s">
        <v>20</v>
      </c>
      <c r="I698" s="6" t="b">
        <f t="shared" si="10"/>
        <v>0</v>
      </c>
    </row>
    <row r="699" spans="1:12" x14ac:dyDescent="0.25">
      <c r="B699" s="6" t="s">
        <v>56</v>
      </c>
      <c r="C699" s="6" t="s">
        <v>74</v>
      </c>
      <c r="D699" s="6" t="s">
        <v>868</v>
      </c>
      <c r="E699" s="8">
        <v>0.91666666666666663</v>
      </c>
      <c r="F699" s="13">
        <v>6</v>
      </c>
      <c r="G699" s="13">
        <v>4.5</v>
      </c>
      <c r="H699" s="11" t="s">
        <v>16</v>
      </c>
      <c r="I699" s="6">
        <f t="shared" si="10"/>
        <v>-6</v>
      </c>
    </row>
    <row r="700" spans="1:12" x14ac:dyDescent="0.25">
      <c r="B700" s="6" t="s">
        <v>56</v>
      </c>
      <c r="C700" s="6" t="s">
        <v>30</v>
      </c>
      <c r="D700" s="6" t="s">
        <v>868</v>
      </c>
      <c r="E700" s="8">
        <v>0.91666666666666663</v>
      </c>
      <c r="F700" s="13">
        <v>5</v>
      </c>
      <c r="G700" s="13">
        <v>4.5999999999999996</v>
      </c>
      <c r="H700" s="11" t="s">
        <v>16</v>
      </c>
      <c r="I700" s="6">
        <f t="shared" si="10"/>
        <v>-5</v>
      </c>
    </row>
    <row r="701" spans="1:12" x14ac:dyDescent="0.25">
      <c r="A701" s="7" t="s">
        <v>878</v>
      </c>
      <c r="B701" s="6" t="s">
        <v>56</v>
      </c>
      <c r="C701" s="6" t="s">
        <v>93</v>
      </c>
      <c r="D701" s="6" t="s">
        <v>738</v>
      </c>
      <c r="E701" s="8">
        <v>0.91666666666666663</v>
      </c>
      <c r="F701" s="13">
        <v>1</v>
      </c>
      <c r="G701" s="13">
        <v>2.2000000000000002</v>
      </c>
      <c r="H701" s="11" t="s">
        <v>16</v>
      </c>
      <c r="I701" s="6">
        <f t="shared" si="10"/>
        <v>-1</v>
      </c>
    </row>
    <row r="702" spans="1:12" x14ac:dyDescent="0.25">
      <c r="A702" s="7">
        <v>43595</v>
      </c>
      <c r="B702" s="6" t="s">
        <v>34</v>
      </c>
      <c r="C702" s="6" t="s">
        <v>179</v>
      </c>
      <c r="D702" s="6" t="s">
        <v>876</v>
      </c>
      <c r="E702" s="8" t="s">
        <v>248</v>
      </c>
      <c r="F702" s="13">
        <v>8</v>
      </c>
      <c r="G702" s="13">
        <v>2.68</v>
      </c>
      <c r="H702" s="11" t="s">
        <v>16</v>
      </c>
      <c r="I702" s="6">
        <f t="shared" si="10"/>
        <v>-8</v>
      </c>
      <c r="K702" s="11" t="s">
        <v>871</v>
      </c>
    </row>
    <row r="703" spans="1:12" x14ac:dyDescent="0.25">
      <c r="B703" s="6" t="s">
        <v>34</v>
      </c>
      <c r="C703" s="6" t="s">
        <v>74</v>
      </c>
      <c r="D703" s="6" t="s">
        <v>877</v>
      </c>
      <c r="E703" s="8">
        <v>0.88541666666666663</v>
      </c>
      <c r="F703" s="13">
        <v>4</v>
      </c>
      <c r="G703" s="13">
        <v>3.9</v>
      </c>
      <c r="H703" s="11" t="s">
        <v>0</v>
      </c>
      <c r="I703" s="6">
        <f t="shared" si="10"/>
        <v>11.6</v>
      </c>
      <c r="K703" s="11" t="s">
        <v>873</v>
      </c>
    </row>
    <row r="704" spans="1:12" x14ac:dyDescent="0.25">
      <c r="B704" s="6" t="s">
        <v>34</v>
      </c>
      <c r="C704" s="6" t="s">
        <v>360</v>
      </c>
      <c r="D704" s="6" t="s">
        <v>879</v>
      </c>
      <c r="E704" s="8" t="s">
        <v>880</v>
      </c>
      <c r="F704" s="13">
        <v>4</v>
      </c>
      <c r="G704" s="13">
        <v>2.11</v>
      </c>
      <c r="H704" s="11" t="s">
        <v>16</v>
      </c>
      <c r="I704" s="6">
        <f t="shared" si="10"/>
        <v>-4</v>
      </c>
      <c r="K704" s="11" t="s">
        <v>872</v>
      </c>
      <c r="L704" s="6" t="s">
        <v>874</v>
      </c>
    </row>
    <row r="705" spans="1:12" x14ac:dyDescent="0.25">
      <c r="B705" s="6" t="s">
        <v>34</v>
      </c>
      <c r="C705" s="6" t="s">
        <v>93</v>
      </c>
      <c r="D705" s="6" t="s">
        <v>881</v>
      </c>
      <c r="E705" s="8">
        <v>0.71875</v>
      </c>
      <c r="F705" s="13">
        <v>1.1200000000000001</v>
      </c>
      <c r="G705" s="13">
        <v>5.5</v>
      </c>
      <c r="H705" s="11" t="s">
        <v>16</v>
      </c>
      <c r="I705" s="6">
        <f t="shared" si="10"/>
        <v>-1.1200000000000001</v>
      </c>
      <c r="K705" s="11" t="s">
        <v>875</v>
      </c>
    </row>
    <row r="706" spans="1:12" x14ac:dyDescent="0.25">
      <c r="B706" s="6" t="s">
        <v>34</v>
      </c>
      <c r="C706" s="6" t="s">
        <v>24</v>
      </c>
      <c r="D706" s="6" t="s">
        <v>882</v>
      </c>
      <c r="E706" s="8">
        <v>0.71875</v>
      </c>
      <c r="F706" s="13">
        <v>1.1399999999999999</v>
      </c>
      <c r="G706" s="13">
        <v>5.4</v>
      </c>
      <c r="H706" s="11" t="s">
        <v>0</v>
      </c>
      <c r="I706" s="6">
        <f t="shared" si="10"/>
        <v>5.016</v>
      </c>
    </row>
    <row r="707" spans="1:12" x14ac:dyDescent="0.25">
      <c r="B707" s="6" t="s">
        <v>34</v>
      </c>
      <c r="C707" s="6" t="s">
        <v>74</v>
      </c>
      <c r="D707" s="6" t="s">
        <v>882</v>
      </c>
      <c r="E707" s="8">
        <v>0.71875</v>
      </c>
      <c r="F707" s="13">
        <v>2</v>
      </c>
      <c r="G707" s="13">
        <v>5</v>
      </c>
      <c r="H707" s="11" t="s">
        <v>0</v>
      </c>
      <c r="I707" s="6">
        <f t="shared" si="10"/>
        <v>8</v>
      </c>
      <c r="K707" s="11" t="s">
        <v>125</v>
      </c>
    </row>
    <row r="708" spans="1:12" x14ac:dyDescent="0.25">
      <c r="B708" s="6" t="s">
        <v>34</v>
      </c>
      <c r="C708" s="6" t="s">
        <v>24</v>
      </c>
      <c r="D708" s="6" t="s">
        <v>888</v>
      </c>
      <c r="E708" s="8">
        <v>0.71875</v>
      </c>
      <c r="F708" s="13">
        <v>5</v>
      </c>
      <c r="G708" s="13">
        <v>1.61</v>
      </c>
      <c r="H708" s="11" t="s">
        <v>0</v>
      </c>
      <c r="I708" s="6">
        <f t="shared" si="10"/>
        <v>3.0500000000000007</v>
      </c>
    </row>
    <row r="709" spans="1:12" x14ac:dyDescent="0.25">
      <c r="B709" s="6" t="s">
        <v>34</v>
      </c>
      <c r="C709" s="6" t="s">
        <v>360</v>
      </c>
      <c r="D709" s="6" t="s">
        <v>896</v>
      </c>
      <c r="E709" s="8">
        <v>0.71875</v>
      </c>
      <c r="F709" s="13">
        <v>2</v>
      </c>
      <c r="G709" s="13">
        <v>9</v>
      </c>
      <c r="H709" s="11" t="s">
        <v>0</v>
      </c>
      <c r="I709" s="6">
        <f t="shared" si="10"/>
        <v>16</v>
      </c>
      <c r="K709" s="11" t="s">
        <v>125</v>
      </c>
    </row>
    <row r="710" spans="1:12" x14ac:dyDescent="0.25">
      <c r="B710" s="6" t="s">
        <v>34</v>
      </c>
      <c r="C710" s="6" t="s">
        <v>24</v>
      </c>
      <c r="D710" s="6" t="s">
        <v>898</v>
      </c>
      <c r="E710" s="8">
        <v>0.88541666666666663</v>
      </c>
      <c r="F710" s="13">
        <v>2</v>
      </c>
      <c r="G710" s="13">
        <v>3.79</v>
      </c>
      <c r="H710" s="11" t="s">
        <v>16</v>
      </c>
      <c r="I710" s="6">
        <f t="shared" si="10"/>
        <v>-2</v>
      </c>
      <c r="L710" s="6" t="s">
        <v>706</v>
      </c>
    </row>
    <row r="711" spans="1:12" x14ac:dyDescent="0.25">
      <c r="B711" s="6" t="s">
        <v>34</v>
      </c>
      <c r="C711" s="6" t="s">
        <v>157</v>
      </c>
      <c r="D711" s="6" t="s">
        <v>899</v>
      </c>
      <c r="E711" s="8">
        <v>0.88541666666666663</v>
      </c>
      <c r="F711" s="13">
        <v>1.2</v>
      </c>
      <c r="G711" s="13">
        <v>4.05</v>
      </c>
      <c r="H711" s="11" t="s">
        <v>0</v>
      </c>
      <c r="I711" s="6">
        <f t="shared" si="10"/>
        <v>3.6599999999999993</v>
      </c>
    </row>
    <row r="712" spans="1:12" x14ac:dyDescent="0.25">
      <c r="B712" s="6" t="s">
        <v>34</v>
      </c>
      <c r="C712" s="6" t="s">
        <v>24</v>
      </c>
      <c r="D712" s="6" t="s">
        <v>895</v>
      </c>
      <c r="E712" s="8">
        <v>0.125</v>
      </c>
      <c r="F712" s="13">
        <v>4</v>
      </c>
      <c r="G712" s="13">
        <v>1.56</v>
      </c>
      <c r="H712" s="11" t="s">
        <v>16</v>
      </c>
      <c r="I712" s="6">
        <f t="shared" si="10"/>
        <v>-4</v>
      </c>
    </row>
    <row r="713" spans="1:12" x14ac:dyDescent="0.25">
      <c r="B713" s="6" t="s">
        <v>34</v>
      </c>
      <c r="C713" s="6" t="s">
        <v>24</v>
      </c>
      <c r="D713" s="6" t="s">
        <v>849</v>
      </c>
      <c r="E713" s="8">
        <v>0.125</v>
      </c>
      <c r="F713" s="13">
        <v>5</v>
      </c>
      <c r="G713" s="13">
        <v>1.73</v>
      </c>
      <c r="H713" s="11" t="s">
        <v>16</v>
      </c>
      <c r="I713" s="6">
        <f t="shared" si="10"/>
        <v>-5</v>
      </c>
    </row>
    <row r="714" spans="1:12" x14ac:dyDescent="0.25">
      <c r="B714" s="6" t="s">
        <v>34</v>
      </c>
      <c r="C714" s="6" t="s">
        <v>24</v>
      </c>
      <c r="D714" s="6" t="s">
        <v>849</v>
      </c>
      <c r="E714" s="8">
        <v>0.125</v>
      </c>
      <c r="F714" s="13">
        <v>2</v>
      </c>
      <c r="G714" s="13">
        <v>2.73</v>
      </c>
      <c r="H714" s="11" t="s">
        <v>20</v>
      </c>
      <c r="I714" s="6" t="b">
        <f t="shared" si="10"/>
        <v>0</v>
      </c>
    </row>
    <row r="715" spans="1:12" x14ac:dyDescent="0.25">
      <c r="B715" s="6" t="s">
        <v>34</v>
      </c>
      <c r="C715" s="6" t="s">
        <v>158</v>
      </c>
      <c r="D715" s="6" t="s">
        <v>889</v>
      </c>
      <c r="E715" s="8">
        <v>0.125</v>
      </c>
      <c r="F715" s="13">
        <v>4.7679999999999998</v>
      </c>
      <c r="G715" s="13">
        <v>2.54</v>
      </c>
      <c r="H715" s="11" t="s">
        <v>0</v>
      </c>
      <c r="I715" s="6">
        <f t="shared" si="10"/>
        <v>7.342719999999999</v>
      </c>
    </row>
    <row r="716" spans="1:12" x14ac:dyDescent="0.25">
      <c r="A716" s="7" t="s">
        <v>884</v>
      </c>
      <c r="B716" s="6" t="s">
        <v>34</v>
      </c>
      <c r="C716" s="6" t="s">
        <v>179</v>
      </c>
      <c r="D716" s="6" t="s">
        <v>885</v>
      </c>
      <c r="E716" s="8" t="s">
        <v>886</v>
      </c>
      <c r="F716" s="13">
        <v>2</v>
      </c>
      <c r="G716" s="13">
        <v>2.1</v>
      </c>
      <c r="H716" s="11" t="s">
        <v>0</v>
      </c>
      <c r="I716" s="6">
        <f t="shared" si="10"/>
        <v>2.2000000000000002</v>
      </c>
    </row>
    <row r="717" spans="1:12" x14ac:dyDescent="0.25">
      <c r="B717" s="6" t="s">
        <v>34</v>
      </c>
      <c r="C717" s="6" t="s">
        <v>24</v>
      </c>
      <c r="D717" s="6" t="s">
        <v>887</v>
      </c>
      <c r="F717" s="13">
        <v>1</v>
      </c>
      <c r="G717" s="13">
        <v>4</v>
      </c>
      <c r="H717" s="11" t="s">
        <v>1088</v>
      </c>
      <c r="I717" s="6">
        <f t="shared" si="10"/>
        <v>3</v>
      </c>
    </row>
    <row r="718" spans="1:12" x14ac:dyDescent="0.25">
      <c r="B718" s="6" t="s">
        <v>34</v>
      </c>
      <c r="C718" s="6" t="s">
        <v>494</v>
      </c>
      <c r="D718" s="6" t="s">
        <v>897</v>
      </c>
      <c r="F718" s="13">
        <v>6</v>
      </c>
      <c r="G718" s="13">
        <v>6</v>
      </c>
      <c r="H718" s="11" t="s">
        <v>16</v>
      </c>
      <c r="I718" s="6">
        <f t="shared" si="10"/>
        <v>-6</v>
      </c>
    </row>
    <row r="719" spans="1:12" x14ac:dyDescent="0.25">
      <c r="A719" s="7" t="s">
        <v>890</v>
      </c>
      <c r="B719" s="6" t="s">
        <v>34</v>
      </c>
      <c r="C719" s="6" t="s">
        <v>494</v>
      </c>
      <c r="D719" s="6" t="s">
        <v>891</v>
      </c>
      <c r="E719" s="8">
        <v>0.71875</v>
      </c>
      <c r="F719" s="13">
        <v>2</v>
      </c>
      <c r="G719" s="13">
        <v>1.95</v>
      </c>
      <c r="H719" s="11" t="s">
        <v>0</v>
      </c>
      <c r="I719" s="6">
        <f t="shared" si="10"/>
        <v>1.9</v>
      </c>
    </row>
    <row r="720" spans="1:12" x14ac:dyDescent="0.25">
      <c r="B720" s="6" t="s">
        <v>34</v>
      </c>
      <c r="C720" s="6" t="s">
        <v>494</v>
      </c>
      <c r="D720" s="6" t="s">
        <v>892</v>
      </c>
      <c r="E720" s="8">
        <v>0.71875</v>
      </c>
      <c r="F720" s="13">
        <v>2</v>
      </c>
      <c r="G720" s="13">
        <v>1.85</v>
      </c>
      <c r="H720" s="11" t="s">
        <v>16</v>
      </c>
      <c r="I720" s="6">
        <f t="shared" si="10"/>
        <v>-2</v>
      </c>
    </row>
    <row r="721" spans="1:11" x14ac:dyDescent="0.25">
      <c r="B721" s="6" t="s">
        <v>34</v>
      </c>
      <c r="C721" s="6" t="s">
        <v>494</v>
      </c>
      <c r="D721" s="6" t="s">
        <v>893</v>
      </c>
      <c r="E721" s="8">
        <v>0.88541666666666663</v>
      </c>
      <c r="F721" s="13">
        <v>2</v>
      </c>
      <c r="G721" s="13">
        <v>1.7</v>
      </c>
      <c r="H721" s="11" t="s">
        <v>0</v>
      </c>
      <c r="I721" s="6">
        <f t="shared" si="10"/>
        <v>1.4</v>
      </c>
    </row>
    <row r="722" spans="1:11" x14ac:dyDescent="0.25">
      <c r="B722" s="6" t="s">
        <v>34</v>
      </c>
      <c r="C722" s="6" t="s">
        <v>494</v>
      </c>
      <c r="D722" s="6" t="s">
        <v>894</v>
      </c>
      <c r="E722" s="8">
        <v>0.88541666666666663</v>
      </c>
      <c r="F722" s="13">
        <v>2</v>
      </c>
      <c r="G722" s="13">
        <v>1.55</v>
      </c>
      <c r="H722" s="11" t="s">
        <v>0</v>
      </c>
      <c r="I722" s="6">
        <f t="shared" si="10"/>
        <v>1.1000000000000001</v>
      </c>
    </row>
    <row r="723" spans="1:11" x14ac:dyDescent="0.25">
      <c r="B723" s="6" t="s">
        <v>34</v>
      </c>
      <c r="C723" s="6" t="s">
        <v>74</v>
      </c>
      <c r="D723" s="6" t="s">
        <v>900</v>
      </c>
      <c r="E723" s="8">
        <v>0.88541666666666663</v>
      </c>
      <c r="F723" s="13">
        <v>2</v>
      </c>
      <c r="G723" s="13">
        <v>5.9</v>
      </c>
      <c r="H723" s="11" t="s">
        <v>20</v>
      </c>
      <c r="I723" s="6" t="b">
        <f t="shared" si="10"/>
        <v>0</v>
      </c>
      <c r="K723" s="11" t="s">
        <v>125</v>
      </c>
    </row>
    <row r="724" spans="1:11" x14ac:dyDescent="0.25">
      <c r="A724" s="7">
        <v>43596</v>
      </c>
      <c r="B724" s="6" t="s">
        <v>34</v>
      </c>
      <c r="C724" s="6" t="s">
        <v>494</v>
      </c>
      <c r="D724" s="6" t="s">
        <v>854</v>
      </c>
      <c r="E724" s="8">
        <v>0.55208333333333337</v>
      </c>
      <c r="F724" s="13">
        <v>2</v>
      </c>
      <c r="G724" s="13">
        <v>1.7</v>
      </c>
      <c r="H724" s="11" t="s">
        <v>16</v>
      </c>
      <c r="I724" s="6">
        <f t="shared" si="10"/>
        <v>-2</v>
      </c>
    </row>
    <row r="725" spans="1:11" x14ac:dyDescent="0.25">
      <c r="B725" s="6" t="s">
        <v>34</v>
      </c>
      <c r="C725" s="6" t="s">
        <v>494</v>
      </c>
      <c r="D725" s="6" t="s">
        <v>901</v>
      </c>
      <c r="E725" s="8">
        <v>0.55208333333333337</v>
      </c>
      <c r="F725" s="13">
        <v>2</v>
      </c>
      <c r="G725" s="13">
        <v>2.25</v>
      </c>
      <c r="H725" s="11" t="s">
        <v>16</v>
      </c>
      <c r="I725" s="6">
        <f t="shared" si="10"/>
        <v>-2</v>
      </c>
    </row>
    <row r="726" spans="1:11" x14ac:dyDescent="0.25">
      <c r="B726" s="6" t="s">
        <v>34</v>
      </c>
      <c r="C726" s="6" t="s">
        <v>494</v>
      </c>
      <c r="D726" s="6" t="s">
        <v>902</v>
      </c>
      <c r="E726" s="8">
        <v>0.55208333333333337</v>
      </c>
      <c r="F726" s="13">
        <v>2</v>
      </c>
      <c r="G726" s="13">
        <v>1.5</v>
      </c>
      <c r="H726" s="11" t="s">
        <v>0</v>
      </c>
      <c r="I726" s="6">
        <f t="shared" si="10"/>
        <v>1</v>
      </c>
    </row>
    <row r="727" spans="1:11" x14ac:dyDescent="0.25">
      <c r="B727" s="6" t="s">
        <v>34</v>
      </c>
      <c r="C727" s="6" t="s">
        <v>360</v>
      </c>
      <c r="D727" s="6" t="s">
        <v>903</v>
      </c>
      <c r="E727" s="8" t="s">
        <v>904</v>
      </c>
      <c r="F727" s="13">
        <v>4</v>
      </c>
      <c r="G727" s="13">
        <v>2.17</v>
      </c>
      <c r="H727" s="11" t="s">
        <v>0</v>
      </c>
      <c r="I727" s="6">
        <f t="shared" si="10"/>
        <v>4.68</v>
      </c>
    </row>
    <row r="728" spans="1:11" x14ac:dyDescent="0.25">
      <c r="B728" s="6" t="s">
        <v>34</v>
      </c>
      <c r="C728" s="6" t="s">
        <v>494</v>
      </c>
      <c r="D728" s="6" t="s">
        <v>905</v>
      </c>
      <c r="E728" s="8">
        <v>0.67708333333333337</v>
      </c>
      <c r="F728" s="13">
        <v>2</v>
      </c>
      <c r="G728" s="13">
        <v>1.6</v>
      </c>
      <c r="H728" s="11" t="s">
        <v>0</v>
      </c>
      <c r="I728" s="6">
        <f t="shared" si="10"/>
        <v>1.2000000000000002</v>
      </c>
    </row>
    <row r="729" spans="1:11" x14ac:dyDescent="0.25">
      <c r="A729" s="7" t="s">
        <v>908</v>
      </c>
      <c r="B729" s="6" t="s">
        <v>34</v>
      </c>
      <c r="C729" s="6" t="s">
        <v>906</v>
      </c>
      <c r="D729" s="6" t="s">
        <v>907</v>
      </c>
      <c r="E729" s="8">
        <v>0.88541666666666663</v>
      </c>
      <c r="F729" s="13">
        <v>40</v>
      </c>
      <c r="G729" s="13">
        <v>2.15</v>
      </c>
      <c r="H729" s="11" t="s">
        <v>16</v>
      </c>
      <c r="I729" s="6">
        <f t="shared" si="10"/>
        <v>-40</v>
      </c>
    </row>
    <row r="730" spans="1:11" x14ac:dyDescent="0.25">
      <c r="A730" s="7" t="s">
        <v>908</v>
      </c>
      <c r="B730" s="6" t="s">
        <v>34</v>
      </c>
      <c r="C730" s="6" t="s">
        <v>24</v>
      </c>
      <c r="D730" s="6" t="s">
        <v>882</v>
      </c>
      <c r="E730" s="8">
        <v>0.88541666666666663</v>
      </c>
      <c r="F730" s="13">
        <v>42.4</v>
      </c>
      <c r="G730" s="13">
        <v>2.0299999999999998</v>
      </c>
      <c r="H730" s="11" t="s">
        <v>0</v>
      </c>
      <c r="I730" s="6">
        <f t="shared" si="10"/>
        <v>43.67199999999999</v>
      </c>
    </row>
    <row r="731" spans="1:11" x14ac:dyDescent="0.25">
      <c r="B731" s="6" t="s">
        <v>34</v>
      </c>
      <c r="C731" s="6" t="s">
        <v>24</v>
      </c>
      <c r="D731" s="6" t="s">
        <v>910</v>
      </c>
      <c r="E731" s="8">
        <v>0.55208333333333337</v>
      </c>
      <c r="F731" s="13">
        <v>2.6</v>
      </c>
      <c r="G731" s="13">
        <v>2.61</v>
      </c>
      <c r="H731" s="11" t="s">
        <v>16</v>
      </c>
      <c r="I731" s="6">
        <f t="shared" si="10"/>
        <v>-2.6</v>
      </c>
    </row>
    <row r="732" spans="1:11" x14ac:dyDescent="0.25">
      <c r="B732" s="6" t="s">
        <v>34</v>
      </c>
      <c r="C732" s="6" t="s">
        <v>494</v>
      </c>
      <c r="D732" s="6" t="s">
        <v>911</v>
      </c>
      <c r="E732" s="8">
        <v>0.71875</v>
      </c>
      <c r="F732" s="13">
        <v>4</v>
      </c>
      <c r="G732" s="13">
        <v>1.75</v>
      </c>
      <c r="H732" s="11" t="s">
        <v>16</v>
      </c>
      <c r="I732" s="6">
        <f t="shared" si="10"/>
        <v>-4</v>
      </c>
    </row>
    <row r="733" spans="1:11" x14ac:dyDescent="0.25">
      <c r="B733" s="6" t="s">
        <v>34</v>
      </c>
      <c r="C733" s="6" t="s">
        <v>494</v>
      </c>
      <c r="D733" s="6" t="s">
        <v>912</v>
      </c>
      <c r="E733" s="8">
        <v>0.71875</v>
      </c>
      <c r="F733" s="13">
        <v>20</v>
      </c>
      <c r="G733" s="13">
        <v>1.07</v>
      </c>
      <c r="H733" s="11" t="s">
        <v>0</v>
      </c>
      <c r="I733" s="6">
        <f t="shared" si="10"/>
        <v>1.4000000000000021</v>
      </c>
    </row>
    <row r="734" spans="1:11" x14ac:dyDescent="0.25">
      <c r="B734" s="6" t="s">
        <v>34</v>
      </c>
      <c r="C734" s="6" t="s">
        <v>494</v>
      </c>
      <c r="D734" s="6" t="s">
        <v>913</v>
      </c>
      <c r="E734" s="8">
        <v>0.88541666666666663</v>
      </c>
      <c r="F734" s="13">
        <v>2</v>
      </c>
      <c r="G734" s="13">
        <v>1.85</v>
      </c>
      <c r="H734" s="11" t="s">
        <v>0</v>
      </c>
      <c r="I734" s="6">
        <f t="shared" si="10"/>
        <v>1.7000000000000002</v>
      </c>
    </row>
    <row r="735" spans="1:11" x14ac:dyDescent="0.25">
      <c r="B735" s="6" t="s">
        <v>34</v>
      </c>
      <c r="C735" s="6" t="s">
        <v>360</v>
      </c>
      <c r="D735" s="6" t="s">
        <v>914</v>
      </c>
      <c r="E735" s="8">
        <v>0.88541666666666663</v>
      </c>
      <c r="F735" s="13">
        <v>2</v>
      </c>
      <c r="G735" s="13">
        <v>5.9</v>
      </c>
      <c r="H735" s="11" t="s">
        <v>20</v>
      </c>
      <c r="I735" s="6" t="b">
        <f t="shared" si="10"/>
        <v>0</v>
      </c>
      <c r="K735" s="11" t="s">
        <v>125</v>
      </c>
    </row>
    <row r="736" spans="1:11" x14ac:dyDescent="0.25">
      <c r="B736" s="6" t="s">
        <v>34</v>
      </c>
      <c r="C736" s="6" t="s">
        <v>24</v>
      </c>
      <c r="D736" s="6" t="s">
        <v>891</v>
      </c>
      <c r="E736" s="8">
        <v>0.88541666666666663</v>
      </c>
      <c r="F736" s="13">
        <v>9.4</v>
      </c>
      <c r="G736" s="13">
        <v>1.19</v>
      </c>
      <c r="H736" s="11" t="s">
        <v>0</v>
      </c>
      <c r="I736" s="6">
        <f t="shared" ref="I736:I737" si="11">IF(H736="W",F736*G736-F736,(IF(H736="L",-F736)))</f>
        <v>1.7859999999999996</v>
      </c>
    </row>
    <row r="737" spans="1:12" x14ac:dyDescent="0.25">
      <c r="B737" s="6" t="s">
        <v>34</v>
      </c>
      <c r="C737" s="6" t="s">
        <v>157</v>
      </c>
      <c r="D737" s="6" t="s">
        <v>915</v>
      </c>
      <c r="E737" s="8">
        <v>0.88541666666666663</v>
      </c>
      <c r="F737" s="13">
        <v>2</v>
      </c>
      <c r="G737" s="13">
        <v>1.56</v>
      </c>
      <c r="H737" s="11" t="s">
        <v>0</v>
      </c>
      <c r="I737" s="6">
        <f t="shared" si="11"/>
        <v>1.1200000000000001</v>
      </c>
    </row>
    <row r="738" spans="1:12" x14ac:dyDescent="0.25">
      <c r="A738" s="7">
        <v>43750</v>
      </c>
      <c r="B738" s="6" t="s">
        <v>34</v>
      </c>
      <c r="C738" s="6" t="s">
        <v>494</v>
      </c>
      <c r="D738" s="6" t="s">
        <v>912</v>
      </c>
      <c r="E738" s="8">
        <v>0.71875</v>
      </c>
      <c r="F738" s="13">
        <v>2</v>
      </c>
      <c r="G738" s="13">
        <v>2.15</v>
      </c>
      <c r="H738" s="11" t="s">
        <v>0</v>
      </c>
      <c r="I738" s="6">
        <f t="shared" ref="I738:I781" si="12">IF(H738="W",F738*G738-F738,(IF(H738="L",-F738)))</f>
        <v>2.2999999999999998</v>
      </c>
    </row>
    <row r="739" spans="1:12" x14ac:dyDescent="0.25">
      <c r="B739" s="6" t="s">
        <v>34</v>
      </c>
      <c r="C739" s="6" t="s">
        <v>494</v>
      </c>
      <c r="D739" s="6" t="s">
        <v>916</v>
      </c>
      <c r="E739" s="8">
        <v>0.71875</v>
      </c>
      <c r="F739" s="13">
        <v>2</v>
      </c>
      <c r="G739" s="13">
        <v>2</v>
      </c>
      <c r="H739" s="11" t="s">
        <v>0</v>
      </c>
      <c r="I739" s="6">
        <f t="shared" si="12"/>
        <v>2</v>
      </c>
    </row>
    <row r="740" spans="1:12" x14ac:dyDescent="0.25">
      <c r="B740" s="6" t="s">
        <v>34</v>
      </c>
      <c r="C740" s="6" t="s">
        <v>494</v>
      </c>
      <c r="D740" s="6" t="s">
        <v>917</v>
      </c>
      <c r="E740" s="8">
        <v>0.71875</v>
      </c>
      <c r="F740" s="13">
        <v>2</v>
      </c>
      <c r="G740" s="13">
        <v>1.55</v>
      </c>
      <c r="H740" s="11" t="s">
        <v>0</v>
      </c>
      <c r="I740" s="6">
        <f t="shared" si="12"/>
        <v>1.1000000000000001</v>
      </c>
    </row>
    <row r="741" spans="1:12" x14ac:dyDescent="0.25">
      <c r="B741" s="6" t="s">
        <v>34</v>
      </c>
      <c r="C741" s="6" t="s">
        <v>24</v>
      </c>
      <c r="D741" s="6" t="s">
        <v>918</v>
      </c>
      <c r="E741" s="8">
        <v>0.71875</v>
      </c>
      <c r="F741" s="13">
        <v>2</v>
      </c>
      <c r="G741" s="13">
        <v>2</v>
      </c>
      <c r="H741" s="11" t="s">
        <v>0</v>
      </c>
      <c r="I741" s="6">
        <f t="shared" si="12"/>
        <v>2</v>
      </c>
    </row>
    <row r="742" spans="1:12" x14ac:dyDescent="0.25">
      <c r="B742" s="6" t="s">
        <v>34</v>
      </c>
      <c r="C742" s="6" t="s">
        <v>24</v>
      </c>
      <c r="D742" s="6" t="s">
        <v>919</v>
      </c>
      <c r="E742" s="8">
        <v>0.71875</v>
      </c>
      <c r="F742" s="13">
        <v>2</v>
      </c>
      <c r="G742" s="13">
        <v>2.13</v>
      </c>
      <c r="H742" s="11" t="s">
        <v>0</v>
      </c>
      <c r="I742" s="6">
        <f t="shared" si="12"/>
        <v>2.2599999999999998</v>
      </c>
    </row>
    <row r="743" spans="1:12" x14ac:dyDescent="0.25">
      <c r="B743" s="6" t="s">
        <v>56</v>
      </c>
      <c r="C743" s="6" t="s">
        <v>93</v>
      </c>
      <c r="D743" s="6" t="s">
        <v>920</v>
      </c>
      <c r="E743" s="8">
        <v>0.70833333333333337</v>
      </c>
      <c r="F743" s="13">
        <v>1</v>
      </c>
      <c r="G743" s="13">
        <v>1.75</v>
      </c>
      <c r="H743" s="11" t="s">
        <v>0</v>
      </c>
      <c r="I743" s="6">
        <f t="shared" si="12"/>
        <v>0.75</v>
      </c>
    </row>
    <row r="744" spans="1:12" x14ac:dyDescent="0.25">
      <c r="B744" s="6" t="s">
        <v>34</v>
      </c>
      <c r="C744" s="6" t="s">
        <v>24</v>
      </c>
      <c r="D744" s="6" t="s">
        <v>921</v>
      </c>
      <c r="E744" s="8">
        <v>0.88541666666666663</v>
      </c>
      <c r="F744" s="13">
        <v>15</v>
      </c>
      <c r="G744" s="13">
        <v>1.66</v>
      </c>
      <c r="H744" s="11" t="s">
        <v>0</v>
      </c>
      <c r="I744" s="6">
        <f t="shared" si="12"/>
        <v>9.8999999999999986</v>
      </c>
    </row>
    <row r="745" spans="1:12" x14ac:dyDescent="0.25">
      <c r="B745" s="6" t="s">
        <v>34</v>
      </c>
      <c r="C745" s="6" t="s">
        <v>179</v>
      </c>
      <c r="D745" s="6" t="s">
        <v>923</v>
      </c>
      <c r="E745" s="8">
        <v>0.88541666666666663</v>
      </c>
      <c r="F745" s="13">
        <v>5</v>
      </c>
      <c r="G745" s="13">
        <v>4.4000000000000004</v>
      </c>
      <c r="H745" s="11" t="s">
        <v>20</v>
      </c>
      <c r="I745" s="6" t="b">
        <f t="shared" si="12"/>
        <v>0</v>
      </c>
    </row>
    <row r="746" spans="1:12" x14ac:dyDescent="0.25">
      <c r="B746" s="6" t="s">
        <v>34</v>
      </c>
      <c r="C746" s="6" t="s">
        <v>179</v>
      </c>
      <c r="D746" s="6" t="s">
        <v>924</v>
      </c>
      <c r="E746" s="8">
        <v>0.88541666666666663</v>
      </c>
      <c r="F746" s="13">
        <v>4</v>
      </c>
      <c r="G746" s="13">
        <v>4.8499999999999996</v>
      </c>
      <c r="H746" s="11" t="s">
        <v>16</v>
      </c>
      <c r="I746" s="6">
        <f t="shared" si="12"/>
        <v>-4</v>
      </c>
      <c r="K746" s="11" t="s">
        <v>925</v>
      </c>
    </row>
    <row r="747" spans="1:12" x14ac:dyDescent="0.25">
      <c r="B747" s="6" t="s">
        <v>34</v>
      </c>
      <c r="C747" s="6" t="s">
        <v>30</v>
      </c>
      <c r="D747" s="6" t="s">
        <v>923</v>
      </c>
      <c r="E747" s="8">
        <v>0.88541666666666663</v>
      </c>
      <c r="F747" s="13">
        <v>1</v>
      </c>
      <c r="G747" s="13">
        <v>4.95</v>
      </c>
      <c r="H747" s="11" t="s">
        <v>16</v>
      </c>
      <c r="I747" s="6">
        <f t="shared" si="12"/>
        <v>-1</v>
      </c>
    </row>
    <row r="748" spans="1:12" x14ac:dyDescent="0.25">
      <c r="A748" s="7" t="s">
        <v>908</v>
      </c>
      <c r="B748" s="6" t="s">
        <v>56</v>
      </c>
      <c r="C748" s="6" t="s">
        <v>157</v>
      </c>
      <c r="D748" s="6" t="s">
        <v>926</v>
      </c>
      <c r="E748" s="8">
        <v>0.8125</v>
      </c>
      <c r="F748" s="13">
        <v>5</v>
      </c>
      <c r="G748" s="13">
        <v>1.93</v>
      </c>
      <c r="H748" s="11" t="s">
        <v>16</v>
      </c>
      <c r="I748" s="6">
        <f>IF(H748="W",F748*G748-F748,(IF(H748="L",-F748)))</f>
        <v>-5</v>
      </c>
    </row>
    <row r="749" spans="1:12" x14ac:dyDescent="0.25">
      <c r="A749" s="7" t="s">
        <v>908</v>
      </c>
      <c r="B749" s="6" t="s">
        <v>56</v>
      </c>
      <c r="C749" s="6" t="s">
        <v>24</v>
      </c>
      <c r="D749" s="6" t="s">
        <v>927</v>
      </c>
      <c r="E749" s="8">
        <v>0.8125</v>
      </c>
      <c r="F749" s="13">
        <v>4.5519999999999996</v>
      </c>
      <c r="G749" s="13">
        <v>2.12</v>
      </c>
      <c r="H749" s="11" t="s">
        <v>0</v>
      </c>
      <c r="I749" s="6">
        <f>IF(H749="W",F749*G749-F749,(IF(H749="L",-F749)))</f>
        <v>5.0982400000000005</v>
      </c>
    </row>
    <row r="750" spans="1:12" x14ac:dyDescent="0.25">
      <c r="B750" s="6" t="s">
        <v>34</v>
      </c>
      <c r="C750" s="6" t="s">
        <v>24</v>
      </c>
      <c r="D750" s="6" t="s">
        <v>917</v>
      </c>
      <c r="E750" s="8">
        <v>0.88541666666666663</v>
      </c>
      <c r="F750" s="13">
        <v>0.94199999999999995</v>
      </c>
      <c r="G750" s="13">
        <v>2.1</v>
      </c>
      <c r="H750" s="11" t="s">
        <v>0</v>
      </c>
      <c r="I750" s="6">
        <f>IF(H750="W",F750*G750-F750,(IF(H750="L",-F750)))</f>
        <v>1.0362</v>
      </c>
    </row>
    <row r="751" spans="1:12" x14ac:dyDescent="0.25">
      <c r="B751" s="6" t="s">
        <v>34</v>
      </c>
      <c r="C751" s="6" t="s">
        <v>24</v>
      </c>
      <c r="D751" s="6" t="s">
        <v>928</v>
      </c>
      <c r="E751" s="8">
        <v>0.88541666666666663</v>
      </c>
      <c r="F751" s="13">
        <v>0.4</v>
      </c>
      <c r="G751" s="13">
        <v>5</v>
      </c>
      <c r="H751" s="11" t="s">
        <v>16</v>
      </c>
      <c r="I751" s="6">
        <f>IF(H751="W",F751*G751-F751,(IF(H751="L",-F751)))</f>
        <v>-0.4</v>
      </c>
    </row>
    <row r="752" spans="1:12" x14ac:dyDescent="0.25">
      <c r="B752" s="6" t="s">
        <v>713</v>
      </c>
      <c r="C752" s="6" t="s">
        <v>30</v>
      </c>
      <c r="D752" s="6" t="s">
        <v>932</v>
      </c>
      <c r="E752" s="8">
        <v>1.4583333333333332E-2</v>
      </c>
      <c r="F752" s="13">
        <v>0.1</v>
      </c>
      <c r="G752" s="13">
        <v>2</v>
      </c>
      <c r="H752" s="11" t="s">
        <v>16</v>
      </c>
      <c r="I752" s="6">
        <f>IF(H752="W",F752*G752-F752,(IF(H752="L",-F752)))</f>
        <v>-0.1</v>
      </c>
      <c r="K752" s="11" t="s">
        <v>933</v>
      </c>
      <c r="L752" s="6" t="s">
        <v>934</v>
      </c>
    </row>
    <row r="753" spans="1:14" x14ac:dyDescent="0.25">
      <c r="A753" s="7">
        <v>43598</v>
      </c>
      <c r="B753" s="6" t="s">
        <v>34</v>
      </c>
      <c r="C753" s="6" t="s">
        <v>74</v>
      </c>
      <c r="D753" s="6" t="s">
        <v>935</v>
      </c>
      <c r="E753" s="8">
        <v>0.71875</v>
      </c>
      <c r="F753" s="13">
        <v>4</v>
      </c>
      <c r="G753" s="13">
        <v>1.86</v>
      </c>
      <c r="H753" s="11" t="s">
        <v>16</v>
      </c>
      <c r="I753" s="6">
        <f t="shared" si="12"/>
        <v>-4</v>
      </c>
      <c r="K753" t="s">
        <v>922</v>
      </c>
      <c r="L753" s="6" t="s">
        <v>929</v>
      </c>
      <c r="M753" s="6" t="s">
        <v>1</v>
      </c>
      <c r="N753" s="52">
        <f>SUM(I752:I871)*5</f>
        <v>215.07549999999995</v>
      </c>
    </row>
    <row r="754" spans="1:14" x14ac:dyDescent="0.25">
      <c r="B754" s="6" t="s">
        <v>34</v>
      </c>
      <c r="C754" s="6" t="s">
        <v>360</v>
      </c>
      <c r="D754" s="6" t="s">
        <v>882</v>
      </c>
      <c r="E754" s="8">
        <v>0.71875</v>
      </c>
      <c r="F754" s="13">
        <v>4</v>
      </c>
      <c r="G754" s="13">
        <v>3.3</v>
      </c>
      <c r="H754" s="11" t="s">
        <v>16</v>
      </c>
      <c r="I754" s="6">
        <f t="shared" si="12"/>
        <v>-4</v>
      </c>
    </row>
    <row r="755" spans="1:14" x14ac:dyDescent="0.25">
      <c r="B755" s="6" t="s">
        <v>34</v>
      </c>
      <c r="C755" s="6" t="s">
        <v>360</v>
      </c>
      <c r="D755" s="6" t="s">
        <v>896</v>
      </c>
      <c r="E755" s="8">
        <v>0.71875</v>
      </c>
      <c r="F755" s="13">
        <v>2</v>
      </c>
      <c r="G755" s="13">
        <v>4.95</v>
      </c>
      <c r="H755" s="11" t="s">
        <v>20</v>
      </c>
      <c r="I755" s="6" t="b">
        <f t="shared" si="12"/>
        <v>0</v>
      </c>
      <c r="K755" s="11" t="s">
        <v>125</v>
      </c>
    </row>
    <row r="756" spans="1:14" x14ac:dyDescent="0.25">
      <c r="B756" s="6" t="s">
        <v>34</v>
      </c>
      <c r="C756" s="6" t="s">
        <v>74</v>
      </c>
      <c r="D756" s="6" t="s">
        <v>935</v>
      </c>
      <c r="E756" s="8">
        <v>0.71875</v>
      </c>
      <c r="F756" s="13">
        <v>2</v>
      </c>
      <c r="G756" s="13">
        <v>2.6</v>
      </c>
      <c r="H756" s="11" t="s">
        <v>16</v>
      </c>
      <c r="I756" s="6">
        <f t="shared" si="12"/>
        <v>-2</v>
      </c>
    </row>
    <row r="757" spans="1:14" x14ac:dyDescent="0.25">
      <c r="B757" s="6" t="s">
        <v>34</v>
      </c>
      <c r="C757" s="6" t="s">
        <v>74</v>
      </c>
      <c r="D757" s="6" t="s">
        <v>935</v>
      </c>
      <c r="E757" s="8">
        <v>0.71875</v>
      </c>
      <c r="F757" s="13">
        <v>2</v>
      </c>
      <c r="G757" s="13">
        <v>2.6</v>
      </c>
      <c r="H757" s="11" t="s">
        <v>20</v>
      </c>
      <c r="I757" s="6" t="b">
        <f t="shared" si="12"/>
        <v>0</v>
      </c>
      <c r="K757" s="11" t="s">
        <v>125</v>
      </c>
    </row>
    <row r="758" spans="1:14" x14ac:dyDescent="0.25">
      <c r="B758" s="6" t="s">
        <v>34</v>
      </c>
      <c r="C758" s="6" t="s">
        <v>157</v>
      </c>
      <c r="D758" s="6" t="s">
        <v>935</v>
      </c>
      <c r="E758" s="8">
        <v>0.71875</v>
      </c>
      <c r="F758" s="13">
        <v>1.5860000000000001</v>
      </c>
      <c r="G758" s="13">
        <v>2.5</v>
      </c>
      <c r="H758" s="11" t="s">
        <v>20</v>
      </c>
      <c r="I758" s="6" t="b">
        <f t="shared" si="12"/>
        <v>0</v>
      </c>
      <c r="K758" s="11" t="s">
        <v>936</v>
      </c>
    </row>
    <row r="759" spans="1:14" x14ac:dyDescent="0.25">
      <c r="B759" s="6" t="s">
        <v>34</v>
      </c>
      <c r="C759" s="6" t="s">
        <v>30</v>
      </c>
      <c r="D759" s="6" t="s">
        <v>882</v>
      </c>
      <c r="E759" s="8">
        <v>0.71875</v>
      </c>
      <c r="F759" s="13">
        <v>2</v>
      </c>
      <c r="G759" s="13">
        <v>3.3</v>
      </c>
      <c r="H759" s="11" t="s">
        <v>16</v>
      </c>
      <c r="I759" s="6">
        <f t="shared" si="12"/>
        <v>-2</v>
      </c>
    </row>
    <row r="760" spans="1:14" x14ac:dyDescent="0.25">
      <c r="B760" s="6" t="s">
        <v>34</v>
      </c>
      <c r="C760" s="6" t="s">
        <v>494</v>
      </c>
      <c r="D760" s="6" t="s">
        <v>891</v>
      </c>
      <c r="E760" s="8">
        <v>0.71875</v>
      </c>
      <c r="F760" s="13">
        <v>2</v>
      </c>
      <c r="G760" s="13">
        <v>1.53</v>
      </c>
      <c r="H760" s="11" t="s">
        <v>0</v>
      </c>
      <c r="I760" s="6">
        <f t="shared" si="12"/>
        <v>1.06</v>
      </c>
    </row>
    <row r="761" spans="1:14" x14ac:dyDescent="0.25">
      <c r="B761" s="6" t="s">
        <v>34</v>
      </c>
      <c r="C761" s="6" t="s">
        <v>494</v>
      </c>
      <c r="D761" s="6" t="s">
        <v>937</v>
      </c>
      <c r="E761" s="8">
        <v>0.71875</v>
      </c>
      <c r="F761" s="13">
        <v>2</v>
      </c>
      <c r="G761" s="13">
        <v>1.7</v>
      </c>
      <c r="H761" s="11" t="s">
        <v>16</v>
      </c>
      <c r="I761" s="6">
        <f t="shared" si="12"/>
        <v>-2</v>
      </c>
    </row>
    <row r="762" spans="1:14" x14ac:dyDescent="0.25">
      <c r="B762" s="6" t="s">
        <v>34</v>
      </c>
      <c r="C762" s="6" t="s">
        <v>494</v>
      </c>
      <c r="D762" s="6" t="s">
        <v>893</v>
      </c>
      <c r="E762" s="8">
        <v>0.88541666666666663</v>
      </c>
      <c r="F762" s="13">
        <v>2</v>
      </c>
      <c r="G762" s="13">
        <v>1.7</v>
      </c>
      <c r="H762" s="11" t="s">
        <v>0</v>
      </c>
      <c r="I762" s="6">
        <f t="shared" si="12"/>
        <v>1.4</v>
      </c>
    </row>
    <row r="763" spans="1:14" x14ac:dyDescent="0.25">
      <c r="B763" s="6" t="s">
        <v>34</v>
      </c>
      <c r="C763" s="6" t="s">
        <v>494</v>
      </c>
      <c r="D763" s="6" t="s">
        <v>939</v>
      </c>
      <c r="E763" s="8">
        <v>0.88541666666666663</v>
      </c>
      <c r="F763" s="13">
        <v>2</v>
      </c>
      <c r="G763" s="13">
        <v>2</v>
      </c>
      <c r="H763" s="11" t="s">
        <v>16</v>
      </c>
      <c r="I763" s="6">
        <f t="shared" si="12"/>
        <v>-2</v>
      </c>
    </row>
    <row r="764" spans="1:14" x14ac:dyDescent="0.25">
      <c r="B764" s="6" t="s">
        <v>34</v>
      </c>
      <c r="C764" s="6" t="s">
        <v>494</v>
      </c>
      <c r="D764" s="6" t="s">
        <v>942</v>
      </c>
      <c r="E764" s="8">
        <v>0.71875</v>
      </c>
      <c r="F764" s="13">
        <v>2</v>
      </c>
      <c r="G764" s="13">
        <v>2.2000000000000002</v>
      </c>
      <c r="H764" s="11" t="s">
        <v>16</v>
      </c>
      <c r="I764" s="6">
        <f t="shared" si="12"/>
        <v>-2</v>
      </c>
    </row>
    <row r="765" spans="1:14" x14ac:dyDescent="0.25">
      <c r="B765" s="6" t="s">
        <v>34</v>
      </c>
      <c r="C765" s="6" t="s">
        <v>494</v>
      </c>
      <c r="D765" s="6" t="s">
        <v>943</v>
      </c>
      <c r="E765" s="8">
        <v>0.71875</v>
      </c>
      <c r="F765" s="13">
        <v>2</v>
      </c>
      <c r="G765" s="13">
        <v>1.8</v>
      </c>
      <c r="H765" s="11" t="s">
        <v>0</v>
      </c>
      <c r="I765" s="6">
        <f t="shared" si="12"/>
        <v>1.6</v>
      </c>
    </row>
    <row r="766" spans="1:14" x14ac:dyDescent="0.25">
      <c r="B766" s="6" t="s">
        <v>34</v>
      </c>
      <c r="C766" s="6" t="s">
        <v>494</v>
      </c>
      <c r="D766" s="6" t="s">
        <v>944</v>
      </c>
      <c r="E766" s="8">
        <v>0.71875</v>
      </c>
      <c r="F766" s="13">
        <v>1.2</v>
      </c>
      <c r="G766" s="13">
        <v>3.3</v>
      </c>
      <c r="H766" s="11" t="s">
        <v>16</v>
      </c>
      <c r="I766" s="6">
        <f t="shared" si="12"/>
        <v>-1.2</v>
      </c>
    </row>
    <row r="767" spans="1:14" x14ac:dyDescent="0.25">
      <c r="A767" s="7">
        <v>43599</v>
      </c>
      <c r="B767" s="6" t="s">
        <v>34</v>
      </c>
      <c r="C767" s="6" t="s">
        <v>494</v>
      </c>
      <c r="D767" s="6" t="s">
        <v>923</v>
      </c>
      <c r="E767" s="8">
        <v>0.71875</v>
      </c>
      <c r="F767" s="13">
        <v>18</v>
      </c>
      <c r="G767" s="13">
        <v>1.1200000000000001</v>
      </c>
      <c r="H767" s="11" t="s">
        <v>0</v>
      </c>
      <c r="I767" s="6">
        <f t="shared" si="12"/>
        <v>2.1600000000000037</v>
      </c>
    </row>
    <row r="768" spans="1:14" x14ac:dyDescent="0.25">
      <c r="B768" s="6" t="s">
        <v>34</v>
      </c>
      <c r="C768" s="6" t="s">
        <v>494</v>
      </c>
      <c r="D768" s="6" t="s">
        <v>938</v>
      </c>
      <c r="E768" s="8">
        <v>0.71875</v>
      </c>
      <c r="F768" s="13">
        <v>9.2880000000000003</v>
      </c>
      <c r="G768" s="13">
        <v>1.57</v>
      </c>
      <c r="H768" s="11" t="s">
        <v>0</v>
      </c>
      <c r="I768" s="6">
        <f t="shared" si="12"/>
        <v>5.2941600000000015</v>
      </c>
      <c r="J768" s="6" t="e">
        <f>IF(#REF!="W",#REF!*#REF!-#REF!,(IF(#REF!="L",-#REF!)))</f>
        <v>#REF!</v>
      </c>
    </row>
    <row r="769" spans="1:11" x14ac:dyDescent="0.25">
      <c r="I769" s="6" t="b">
        <f t="shared" si="12"/>
        <v>0</v>
      </c>
      <c r="J769" s="6" t="e">
        <f>IF(#REF!="W",#REF!*#REF!-#REF!,(IF(#REF!="L",-#REF!)))</f>
        <v>#REF!</v>
      </c>
    </row>
    <row r="770" spans="1:11" x14ac:dyDescent="0.25">
      <c r="B770" s="6" t="s">
        <v>34</v>
      </c>
      <c r="C770" s="6" t="s">
        <v>494</v>
      </c>
      <c r="D770" s="6" t="s">
        <v>941</v>
      </c>
      <c r="E770" s="8">
        <v>0.88541666666666663</v>
      </c>
      <c r="F770" s="13">
        <v>2</v>
      </c>
      <c r="G770" s="13">
        <v>2.5499999999999998</v>
      </c>
      <c r="H770" s="11" t="s">
        <v>16</v>
      </c>
      <c r="I770" s="6">
        <f t="shared" si="12"/>
        <v>-2</v>
      </c>
      <c r="J770" s="6" t="e">
        <f>IF(#REF!="W",#REF!*#REF!-#REF!,(IF(#REF!="L",-#REF!)))</f>
        <v>#REF!</v>
      </c>
    </row>
    <row r="771" spans="1:11" x14ac:dyDescent="0.25">
      <c r="B771" s="6" t="s">
        <v>34</v>
      </c>
      <c r="C771" s="6" t="s">
        <v>24</v>
      </c>
      <c r="D771" s="6" t="s">
        <v>945</v>
      </c>
      <c r="E771" s="8">
        <v>0.71875</v>
      </c>
      <c r="F771" s="13">
        <v>10.6</v>
      </c>
      <c r="G771" s="13">
        <v>1.75</v>
      </c>
      <c r="H771" s="11" t="s">
        <v>0</v>
      </c>
      <c r="I771" s="6">
        <f t="shared" si="12"/>
        <v>7.9500000000000011</v>
      </c>
    </row>
    <row r="772" spans="1:11" x14ac:dyDescent="0.25">
      <c r="B772" s="6" t="s">
        <v>34</v>
      </c>
      <c r="C772" s="6" t="s">
        <v>179</v>
      </c>
      <c r="D772" s="6" t="s">
        <v>946</v>
      </c>
      <c r="E772" s="8" t="s">
        <v>947</v>
      </c>
      <c r="F772" s="13">
        <v>8</v>
      </c>
      <c r="G772" s="13">
        <v>4.0199999999999996</v>
      </c>
      <c r="H772" s="11" t="s">
        <v>16</v>
      </c>
      <c r="I772" s="6">
        <f t="shared" si="12"/>
        <v>-8</v>
      </c>
    </row>
    <row r="773" spans="1:11" x14ac:dyDescent="0.25">
      <c r="B773" s="6" t="s">
        <v>34</v>
      </c>
      <c r="C773" s="6" t="s">
        <v>24</v>
      </c>
      <c r="D773" s="6" t="s">
        <v>948</v>
      </c>
      <c r="E773" s="8">
        <v>0.71875</v>
      </c>
      <c r="F773" s="13">
        <v>5</v>
      </c>
      <c r="G773" s="13">
        <v>2.77</v>
      </c>
      <c r="H773" s="11" t="s">
        <v>20</v>
      </c>
      <c r="I773" s="6" t="b">
        <f t="shared" si="12"/>
        <v>0</v>
      </c>
      <c r="K773" s="11" t="s">
        <v>125</v>
      </c>
    </row>
    <row r="774" spans="1:11" x14ac:dyDescent="0.25">
      <c r="B774" s="6" t="s">
        <v>34</v>
      </c>
      <c r="C774" s="6" t="s">
        <v>74</v>
      </c>
      <c r="D774" s="6" t="s">
        <v>949</v>
      </c>
      <c r="E774" s="8">
        <v>0.71875</v>
      </c>
      <c r="F774" s="13">
        <v>2</v>
      </c>
      <c r="G774" s="13">
        <v>1.44</v>
      </c>
      <c r="H774" s="11" t="s">
        <v>0</v>
      </c>
      <c r="I774" s="6">
        <f t="shared" si="12"/>
        <v>0.87999999999999989</v>
      </c>
    </row>
    <row r="775" spans="1:11" x14ac:dyDescent="0.25">
      <c r="B775" s="6" t="s">
        <v>34</v>
      </c>
      <c r="C775" s="6" t="s">
        <v>906</v>
      </c>
      <c r="D775" s="6" t="s">
        <v>912</v>
      </c>
      <c r="E775" s="8">
        <v>0.88541666666666663</v>
      </c>
      <c r="F775" s="13">
        <v>20</v>
      </c>
      <c r="G775" s="13">
        <v>1.53</v>
      </c>
      <c r="H775" s="11" t="s">
        <v>0</v>
      </c>
      <c r="I775" s="6">
        <f t="shared" si="12"/>
        <v>10.600000000000001</v>
      </c>
    </row>
    <row r="776" spans="1:11" x14ac:dyDescent="0.25">
      <c r="B776" s="6" t="s">
        <v>34</v>
      </c>
      <c r="C776" s="6" t="s">
        <v>24</v>
      </c>
      <c r="D776" s="6" t="s">
        <v>950</v>
      </c>
      <c r="E776" s="8">
        <v>0.88541666666666663</v>
      </c>
      <c r="F776" s="13">
        <v>5.8840000000000003</v>
      </c>
      <c r="G776" s="13">
        <v>5.2</v>
      </c>
      <c r="H776" s="11" t="s">
        <v>16</v>
      </c>
      <c r="I776" s="6">
        <f t="shared" si="12"/>
        <v>-5.8840000000000003</v>
      </c>
    </row>
    <row r="777" spans="1:11" x14ac:dyDescent="0.25">
      <c r="B777" s="6" t="s">
        <v>34</v>
      </c>
      <c r="C777" s="6" t="s">
        <v>74</v>
      </c>
      <c r="D777" s="6" t="s">
        <v>951</v>
      </c>
      <c r="E777" s="8">
        <v>0.88541666666666663</v>
      </c>
      <c r="F777" s="13">
        <v>2</v>
      </c>
      <c r="G777" s="13">
        <v>5.45</v>
      </c>
      <c r="H777" s="11" t="s">
        <v>20</v>
      </c>
      <c r="I777" s="6" t="b">
        <f t="shared" si="12"/>
        <v>0</v>
      </c>
      <c r="K777" s="11" t="s">
        <v>125</v>
      </c>
    </row>
    <row r="778" spans="1:11" x14ac:dyDescent="0.25">
      <c r="B778" s="6" t="s">
        <v>34</v>
      </c>
      <c r="C778" s="6" t="s">
        <v>952</v>
      </c>
      <c r="D778" s="6" t="s">
        <v>951</v>
      </c>
      <c r="E778" s="8">
        <v>0.88541666666666663</v>
      </c>
      <c r="F778" s="13">
        <v>3.4</v>
      </c>
      <c r="G778" s="13">
        <v>5.75</v>
      </c>
      <c r="H778" s="11" t="s">
        <v>16</v>
      </c>
      <c r="I778" s="6">
        <f t="shared" si="12"/>
        <v>-3.4</v>
      </c>
    </row>
    <row r="779" spans="1:11" x14ac:dyDescent="0.25">
      <c r="B779" s="6" t="s">
        <v>34</v>
      </c>
      <c r="C779" s="6" t="s">
        <v>494</v>
      </c>
      <c r="D779" s="6" t="s">
        <v>917</v>
      </c>
      <c r="E779" s="8">
        <v>0.88541666666666663</v>
      </c>
      <c r="F779" s="13">
        <v>20</v>
      </c>
      <c r="G779" s="13">
        <v>1.18</v>
      </c>
      <c r="H779" s="11" t="s">
        <v>0</v>
      </c>
      <c r="I779" s="6">
        <f t="shared" si="12"/>
        <v>3.5999999999999979</v>
      </c>
    </row>
    <row r="780" spans="1:11" x14ac:dyDescent="0.25">
      <c r="B780" s="6" t="s">
        <v>34</v>
      </c>
      <c r="C780" s="6" t="s">
        <v>24</v>
      </c>
      <c r="D780" s="6" t="s">
        <v>953</v>
      </c>
      <c r="E780" s="8">
        <v>0.88541666666666663</v>
      </c>
      <c r="F780" s="13">
        <v>5</v>
      </c>
      <c r="G780" s="13">
        <v>1.96</v>
      </c>
      <c r="H780" s="11" t="s">
        <v>0</v>
      </c>
      <c r="I780" s="6">
        <f t="shared" si="12"/>
        <v>4.8000000000000007</v>
      </c>
    </row>
    <row r="781" spans="1:11" x14ac:dyDescent="0.25">
      <c r="A781" s="7" t="s">
        <v>955</v>
      </c>
      <c r="B781" s="6" t="s">
        <v>954</v>
      </c>
      <c r="C781" s="6" t="s">
        <v>24</v>
      </c>
      <c r="D781" s="6" t="s">
        <v>956</v>
      </c>
      <c r="E781" s="8">
        <v>0.91666666666666663</v>
      </c>
      <c r="F781" s="13">
        <v>1</v>
      </c>
      <c r="G781" s="13">
        <v>1.76</v>
      </c>
      <c r="H781" s="11" t="s">
        <v>0</v>
      </c>
      <c r="I781" s="6">
        <f t="shared" si="12"/>
        <v>0.76</v>
      </c>
    </row>
    <row r="782" spans="1:11" x14ac:dyDescent="0.25">
      <c r="B782" s="6" t="s">
        <v>954</v>
      </c>
      <c r="C782" s="6" t="s">
        <v>24</v>
      </c>
      <c r="D782" s="6" t="s">
        <v>957</v>
      </c>
      <c r="E782" s="8">
        <v>0.91666666666666663</v>
      </c>
      <c r="F782" s="13">
        <v>1</v>
      </c>
      <c r="G782" s="13">
        <v>1.5</v>
      </c>
      <c r="H782" s="11" t="s">
        <v>16</v>
      </c>
      <c r="I782" s="6">
        <f t="shared" ref="I782:I798" si="13">IF(H782="W",F782*G782-F782,(IF(H782="L",-F782)))</f>
        <v>-1</v>
      </c>
    </row>
    <row r="783" spans="1:11" x14ac:dyDescent="0.25">
      <c r="B783" s="6" t="s">
        <v>954</v>
      </c>
      <c r="C783" s="6" t="s">
        <v>24</v>
      </c>
      <c r="D783" s="6" t="s">
        <v>958</v>
      </c>
      <c r="E783" s="8">
        <v>0.91666666666666663</v>
      </c>
      <c r="F783" s="13">
        <v>0.4</v>
      </c>
      <c r="G783" s="13">
        <v>6</v>
      </c>
      <c r="H783" s="11" t="s">
        <v>16</v>
      </c>
      <c r="I783" s="6">
        <f t="shared" si="13"/>
        <v>-0.4</v>
      </c>
    </row>
    <row r="784" spans="1:11" x14ac:dyDescent="0.25">
      <c r="B784" s="6" t="s">
        <v>954</v>
      </c>
      <c r="C784" s="6" t="s">
        <v>24</v>
      </c>
      <c r="D784" s="6" t="s">
        <v>959</v>
      </c>
      <c r="E784" s="8">
        <v>0.91666666666666663</v>
      </c>
      <c r="F784" s="13">
        <v>0.6</v>
      </c>
      <c r="G784" s="13">
        <v>2.4</v>
      </c>
      <c r="H784" s="11" t="s">
        <v>0</v>
      </c>
      <c r="I784" s="6">
        <f t="shared" si="13"/>
        <v>0.84</v>
      </c>
    </row>
    <row r="785" spans="1:11" x14ac:dyDescent="0.25">
      <c r="B785" s="6" t="s">
        <v>954</v>
      </c>
      <c r="C785" s="6" t="s">
        <v>24</v>
      </c>
      <c r="D785" s="6" t="s">
        <v>960</v>
      </c>
      <c r="E785" s="8">
        <v>0.91666666666666663</v>
      </c>
      <c r="F785" s="13">
        <v>1</v>
      </c>
      <c r="G785" s="13">
        <v>2.1</v>
      </c>
      <c r="H785" s="11" t="s">
        <v>16</v>
      </c>
      <c r="I785" s="6">
        <f t="shared" si="13"/>
        <v>-1</v>
      </c>
    </row>
    <row r="786" spans="1:11" x14ac:dyDescent="0.25">
      <c r="B786" s="6" t="s">
        <v>34</v>
      </c>
      <c r="C786" s="6" t="s">
        <v>93</v>
      </c>
      <c r="D786" s="6" t="s">
        <v>961</v>
      </c>
      <c r="E786" s="8" t="s">
        <v>963</v>
      </c>
      <c r="F786" s="13">
        <v>1</v>
      </c>
      <c r="G786" s="13">
        <v>4.95</v>
      </c>
      <c r="H786" s="11" t="s">
        <v>20</v>
      </c>
      <c r="I786" s="6" t="b">
        <f t="shared" si="13"/>
        <v>0</v>
      </c>
    </row>
    <row r="787" spans="1:11" x14ac:dyDescent="0.25">
      <c r="B787" s="6" t="s">
        <v>34</v>
      </c>
      <c r="C787" s="6" t="s">
        <v>24</v>
      </c>
      <c r="D787" s="6" t="s">
        <v>962</v>
      </c>
      <c r="E787" s="8" t="s">
        <v>963</v>
      </c>
      <c r="F787" s="13">
        <v>5</v>
      </c>
      <c r="G787" s="13">
        <v>2.56</v>
      </c>
      <c r="H787" s="11" t="s">
        <v>16</v>
      </c>
      <c r="I787" s="6">
        <f t="shared" si="13"/>
        <v>-5</v>
      </c>
    </row>
    <row r="788" spans="1:11" x14ac:dyDescent="0.25">
      <c r="B788" s="6" t="s">
        <v>34</v>
      </c>
      <c r="C788" s="6" t="s">
        <v>157</v>
      </c>
      <c r="D788" s="6" t="s">
        <v>940</v>
      </c>
      <c r="E788" s="8">
        <v>0.88541666666666663</v>
      </c>
      <c r="F788" s="13">
        <v>1.272</v>
      </c>
      <c r="G788" s="13">
        <v>2.1</v>
      </c>
      <c r="H788" s="11" t="s">
        <v>16</v>
      </c>
      <c r="I788" s="6">
        <f t="shared" si="13"/>
        <v>-1.272</v>
      </c>
    </row>
    <row r="789" spans="1:11" x14ac:dyDescent="0.25">
      <c r="B789" s="6" t="s">
        <v>34</v>
      </c>
      <c r="C789" s="6" t="s">
        <v>74</v>
      </c>
      <c r="D789" s="6" t="s">
        <v>940</v>
      </c>
      <c r="E789" s="8">
        <v>0.88541666666666663</v>
      </c>
      <c r="F789" s="13">
        <v>2.88</v>
      </c>
      <c r="G789" s="13">
        <v>2.23</v>
      </c>
      <c r="H789" s="11" t="s">
        <v>16</v>
      </c>
      <c r="I789" s="6">
        <f t="shared" si="13"/>
        <v>-2.88</v>
      </c>
    </row>
    <row r="790" spans="1:11" x14ac:dyDescent="0.25">
      <c r="B790" s="6" t="s">
        <v>34</v>
      </c>
      <c r="C790" s="6" t="s">
        <v>157</v>
      </c>
      <c r="D790" s="6" t="s">
        <v>940</v>
      </c>
      <c r="E790" s="8">
        <v>0.88541666666666663</v>
      </c>
      <c r="F790" s="13">
        <v>0.2</v>
      </c>
      <c r="G790" s="13">
        <v>2.16</v>
      </c>
      <c r="H790" s="11" t="s">
        <v>16</v>
      </c>
      <c r="I790" s="6">
        <f t="shared" si="13"/>
        <v>-0.2</v>
      </c>
    </row>
    <row r="791" spans="1:11" x14ac:dyDescent="0.25">
      <c r="B791" s="6" t="s">
        <v>34</v>
      </c>
      <c r="C791" s="6" t="s">
        <v>74</v>
      </c>
      <c r="D791" s="6" t="s">
        <v>950</v>
      </c>
      <c r="E791" s="8">
        <v>0.88541666666666663</v>
      </c>
      <c r="F791" s="13">
        <v>1.4</v>
      </c>
      <c r="G791" s="13">
        <v>4.8</v>
      </c>
      <c r="H791" s="11" t="s">
        <v>16</v>
      </c>
      <c r="I791" s="6">
        <f t="shared" si="13"/>
        <v>-1.4</v>
      </c>
    </row>
    <row r="792" spans="1:11" x14ac:dyDescent="0.25">
      <c r="A792" s="7">
        <v>43600</v>
      </c>
      <c r="B792" s="6" t="s">
        <v>34</v>
      </c>
      <c r="C792" s="6" t="s">
        <v>93</v>
      </c>
      <c r="D792" s="6" t="s">
        <v>966</v>
      </c>
      <c r="E792" s="8">
        <v>0.71875</v>
      </c>
      <c r="F792" s="13">
        <v>1</v>
      </c>
      <c r="G792" s="13">
        <v>7.5</v>
      </c>
      <c r="H792" s="11" t="s">
        <v>16</v>
      </c>
      <c r="I792" s="6">
        <f t="shared" si="13"/>
        <v>-1</v>
      </c>
      <c r="K792" s="11" t="s">
        <v>975</v>
      </c>
    </row>
    <row r="793" spans="1:11" x14ac:dyDescent="0.25">
      <c r="B793" s="6" t="s">
        <v>34</v>
      </c>
      <c r="C793" s="6" t="s">
        <v>24</v>
      </c>
      <c r="D793" s="6" t="s">
        <v>966</v>
      </c>
      <c r="E793" s="8">
        <v>0.71875</v>
      </c>
      <c r="F793" s="13">
        <v>2</v>
      </c>
      <c r="G793" s="13">
        <v>7.5</v>
      </c>
      <c r="H793" s="11" t="s">
        <v>16</v>
      </c>
      <c r="I793" s="6">
        <f t="shared" si="13"/>
        <v>-2</v>
      </c>
    </row>
    <row r="794" spans="1:11" x14ac:dyDescent="0.25">
      <c r="B794" s="6" t="s">
        <v>34</v>
      </c>
      <c r="C794" s="6" t="s">
        <v>494</v>
      </c>
      <c r="D794" s="6" t="s">
        <v>917</v>
      </c>
      <c r="E794" s="8">
        <v>0.71875</v>
      </c>
      <c r="F794" s="13">
        <v>20</v>
      </c>
      <c r="G794" s="13">
        <v>1.28</v>
      </c>
      <c r="H794" s="11" t="s">
        <v>0</v>
      </c>
      <c r="I794" s="6">
        <f t="shared" si="13"/>
        <v>5.6000000000000014</v>
      </c>
    </row>
    <row r="795" spans="1:11" x14ac:dyDescent="0.25">
      <c r="B795" s="6" t="s">
        <v>56</v>
      </c>
      <c r="C795" s="6" t="s">
        <v>24</v>
      </c>
      <c r="D795" s="6" t="s">
        <v>967</v>
      </c>
      <c r="E795" s="8">
        <v>0.90625</v>
      </c>
      <c r="F795" s="13">
        <v>8</v>
      </c>
      <c r="G795" s="13">
        <v>2.9</v>
      </c>
      <c r="H795" s="11" t="s">
        <v>0</v>
      </c>
      <c r="I795" s="6">
        <f t="shared" si="13"/>
        <v>15.2</v>
      </c>
    </row>
    <row r="796" spans="1:11" x14ac:dyDescent="0.25">
      <c r="B796" s="6" t="s">
        <v>56</v>
      </c>
      <c r="C796" s="6" t="s">
        <v>158</v>
      </c>
      <c r="D796" s="6" t="s">
        <v>968</v>
      </c>
      <c r="E796" s="8">
        <v>0.90625</v>
      </c>
      <c r="F796" s="13">
        <v>8.5920000000000005</v>
      </c>
      <c r="G796" s="13">
        <v>2.7</v>
      </c>
      <c r="H796" s="11" t="s">
        <v>16</v>
      </c>
      <c r="I796" s="6">
        <f t="shared" si="13"/>
        <v>-8.5920000000000005</v>
      </c>
    </row>
    <row r="797" spans="1:11" x14ac:dyDescent="0.25">
      <c r="A797" s="7" t="s">
        <v>970</v>
      </c>
      <c r="B797" s="6" t="s">
        <v>56</v>
      </c>
      <c r="C797" s="6" t="s">
        <v>179</v>
      </c>
      <c r="D797" s="6" t="s">
        <v>969</v>
      </c>
      <c r="E797" s="8">
        <v>0.90625</v>
      </c>
      <c r="F797" s="13">
        <v>3.4</v>
      </c>
      <c r="G797" s="13">
        <v>6.8</v>
      </c>
      <c r="H797" s="11" t="s">
        <v>16</v>
      </c>
      <c r="I797" s="6">
        <f t="shared" si="13"/>
        <v>-3.4</v>
      </c>
    </row>
    <row r="798" spans="1:11" x14ac:dyDescent="0.25">
      <c r="B798" s="6" t="s">
        <v>56</v>
      </c>
      <c r="C798" s="6" t="s">
        <v>157</v>
      </c>
      <c r="D798" s="6" t="s">
        <v>971</v>
      </c>
      <c r="E798" s="8">
        <v>0.90625</v>
      </c>
      <c r="F798" s="13">
        <v>4</v>
      </c>
      <c r="G798" s="13">
        <v>1.05</v>
      </c>
      <c r="H798" s="11" t="s">
        <v>0</v>
      </c>
      <c r="I798" s="6">
        <f t="shared" si="13"/>
        <v>0.20000000000000018</v>
      </c>
    </row>
    <row r="799" spans="1:11" x14ac:dyDescent="0.25">
      <c r="B799" s="6" t="s">
        <v>34</v>
      </c>
      <c r="C799" s="6" t="s">
        <v>906</v>
      </c>
      <c r="D799" s="6" t="s">
        <v>912</v>
      </c>
      <c r="E799" s="8">
        <v>0.88541666666666663</v>
      </c>
      <c r="F799" s="13">
        <v>2.8439999999999999</v>
      </c>
      <c r="G799" s="13">
        <v>4.5</v>
      </c>
      <c r="H799" s="11" t="s">
        <v>0</v>
      </c>
      <c r="I799" s="6">
        <f t="shared" ref="I799" si="14">IF(H799="W",F799*G799-F799,(IF(H799="L",-F799)))</f>
        <v>9.9540000000000006</v>
      </c>
    </row>
    <row r="800" spans="1:11" x14ac:dyDescent="0.25">
      <c r="B800" s="6" t="s">
        <v>34</v>
      </c>
      <c r="C800" s="6" t="s">
        <v>74</v>
      </c>
      <c r="D800" s="6" t="s">
        <v>972</v>
      </c>
      <c r="E800" s="8">
        <v>0.88541666666666663</v>
      </c>
      <c r="F800" s="13">
        <v>2.4159999999999999</v>
      </c>
      <c r="G800" s="13">
        <v>5.3</v>
      </c>
      <c r="H800" s="11" t="s">
        <v>16</v>
      </c>
      <c r="I800" s="6">
        <f t="shared" ref="I800:I863" si="15">IF(H800="W",F800*G800-F800,(IF(H800="L",-F800)))</f>
        <v>-2.4159999999999999</v>
      </c>
    </row>
    <row r="801" spans="1:11" x14ac:dyDescent="0.25">
      <c r="B801" s="6" t="s">
        <v>34</v>
      </c>
      <c r="C801" s="6" t="s">
        <v>24</v>
      </c>
      <c r="D801" s="6" t="s">
        <v>973</v>
      </c>
      <c r="E801" s="8">
        <v>0.88541666666666663</v>
      </c>
      <c r="F801" s="13">
        <v>35</v>
      </c>
      <c r="G801" s="13">
        <v>1.73</v>
      </c>
      <c r="H801" s="11" t="s">
        <v>16</v>
      </c>
      <c r="I801" s="6">
        <f t="shared" si="15"/>
        <v>-35</v>
      </c>
    </row>
    <row r="802" spans="1:11" x14ac:dyDescent="0.25">
      <c r="B802" s="6" t="s">
        <v>34</v>
      </c>
      <c r="C802" s="6" t="s">
        <v>906</v>
      </c>
      <c r="D802" s="6" t="s">
        <v>912</v>
      </c>
      <c r="E802" s="8">
        <v>0.88541666666666663</v>
      </c>
      <c r="F802" s="13">
        <v>13.456</v>
      </c>
      <c r="G802" s="13">
        <v>4.5</v>
      </c>
      <c r="H802" s="11" t="s">
        <v>0</v>
      </c>
      <c r="I802" s="6">
        <f t="shared" si="15"/>
        <v>47.096000000000004</v>
      </c>
    </row>
    <row r="803" spans="1:11" x14ac:dyDescent="0.25">
      <c r="B803" s="6" t="s">
        <v>34</v>
      </c>
      <c r="C803" s="6" t="s">
        <v>74</v>
      </c>
      <c r="D803" s="6" t="s">
        <v>972</v>
      </c>
      <c r="E803" s="8">
        <v>0.88541666666666663</v>
      </c>
      <c r="F803" s="13">
        <v>11.423999999999999</v>
      </c>
      <c r="G803" s="13">
        <v>5.3</v>
      </c>
      <c r="H803" s="11" t="s">
        <v>16</v>
      </c>
      <c r="I803" s="6">
        <f t="shared" si="15"/>
        <v>-11.423999999999999</v>
      </c>
    </row>
    <row r="804" spans="1:11" x14ac:dyDescent="0.25">
      <c r="B804" s="6" t="s">
        <v>713</v>
      </c>
      <c r="C804" s="6" t="s">
        <v>30</v>
      </c>
      <c r="D804" s="6" t="s">
        <v>976</v>
      </c>
      <c r="E804" s="8">
        <v>0.70624999999999993</v>
      </c>
      <c r="F804" s="13">
        <v>0.25</v>
      </c>
      <c r="G804" s="13">
        <v>2</v>
      </c>
      <c r="H804" s="11" t="s">
        <v>16</v>
      </c>
      <c r="I804" s="6">
        <f t="shared" si="15"/>
        <v>-0.25</v>
      </c>
      <c r="K804" s="11" t="s">
        <v>978</v>
      </c>
    </row>
    <row r="805" spans="1:11" x14ac:dyDescent="0.25">
      <c r="B805" s="6" t="s">
        <v>34</v>
      </c>
      <c r="C805" s="6" t="s">
        <v>494</v>
      </c>
      <c r="D805" s="6" t="s">
        <v>902</v>
      </c>
      <c r="E805" s="8">
        <v>0.71875</v>
      </c>
      <c r="F805" s="13">
        <v>2</v>
      </c>
      <c r="G805" s="13">
        <v>1.95</v>
      </c>
      <c r="H805" s="11" t="s">
        <v>0</v>
      </c>
      <c r="I805" s="6">
        <f t="shared" si="15"/>
        <v>1.9</v>
      </c>
    </row>
    <row r="806" spans="1:11" x14ac:dyDescent="0.25">
      <c r="B806" s="6" t="s">
        <v>34</v>
      </c>
      <c r="C806" s="6" t="s">
        <v>494</v>
      </c>
      <c r="D806" s="6" t="s">
        <v>977</v>
      </c>
      <c r="E806" s="8">
        <v>0.71875</v>
      </c>
      <c r="F806" s="13">
        <v>2</v>
      </c>
      <c r="G806" s="13">
        <v>1.8</v>
      </c>
      <c r="H806" s="11" t="s">
        <v>0</v>
      </c>
      <c r="I806" s="6">
        <f t="shared" si="15"/>
        <v>1.6</v>
      </c>
    </row>
    <row r="807" spans="1:11" x14ac:dyDescent="0.25">
      <c r="B807" s="6" t="s">
        <v>34</v>
      </c>
      <c r="C807" s="6" t="s">
        <v>158</v>
      </c>
      <c r="D807" s="6" t="s">
        <v>979</v>
      </c>
      <c r="E807" s="8">
        <v>0.71875</v>
      </c>
      <c r="F807" s="13">
        <v>6</v>
      </c>
      <c r="G807" s="13">
        <v>1.9</v>
      </c>
      <c r="H807" s="11" t="s">
        <v>16</v>
      </c>
      <c r="I807" s="6">
        <f t="shared" si="15"/>
        <v>-6</v>
      </c>
    </row>
    <row r="808" spans="1:11" x14ac:dyDescent="0.25">
      <c r="B808" s="6" t="s">
        <v>34</v>
      </c>
      <c r="C808" s="6" t="s">
        <v>179</v>
      </c>
      <c r="D808" s="6" t="s">
        <v>980</v>
      </c>
      <c r="E808" s="8">
        <v>0.71875</v>
      </c>
      <c r="F808" s="13">
        <v>5</v>
      </c>
      <c r="G808" s="13">
        <v>2.1800000000000002</v>
      </c>
      <c r="H808" s="11" t="s">
        <v>0</v>
      </c>
      <c r="I808" s="6">
        <f t="shared" si="15"/>
        <v>5.9</v>
      </c>
      <c r="K808" s="11" t="s">
        <v>125</v>
      </c>
    </row>
    <row r="809" spans="1:11" x14ac:dyDescent="0.25">
      <c r="B809" s="6" t="s">
        <v>34</v>
      </c>
      <c r="C809" s="6" t="s">
        <v>24</v>
      </c>
      <c r="D809" s="6" t="s">
        <v>979</v>
      </c>
      <c r="E809" s="8">
        <v>0.71875</v>
      </c>
      <c r="F809" s="13">
        <v>20.8</v>
      </c>
      <c r="G809" s="13">
        <v>1.98</v>
      </c>
      <c r="H809" s="11" t="s">
        <v>16</v>
      </c>
      <c r="I809" s="6">
        <f t="shared" si="15"/>
        <v>-20.8</v>
      </c>
    </row>
    <row r="810" spans="1:11" x14ac:dyDescent="0.25">
      <c r="B810" s="6" t="s">
        <v>34</v>
      </c>
      <c r="C810" s="6" t="s">
        <v>158</v>
      </c>
      <c r="D810" s="6" t="s">
        <v>980</v>
      </c>
      <c r="E810" s="8">
        <v>0.71875</v>
      </c>
      <c r="F810" s="13">
        <v>20</v>
      </c>
      <c r="G810" s="13">
        <v>2.04</v>
      </c>
      <c r="H810" s="11" t="s">
        <v>0</v>
      </c>
      <c r="I810" s="6">
        <f t="shared" si="15"/>
        <v>20.799999999999997</v>
      </c>
    </row>
    <row r="811" spans="1:11" x14ac:dyDescent="0.25">
      <c r="B811" s="6" t="s">
        <v>34</v>
      </c>
      <c r="C811" s="6" t="s">
        <v>158</v>
      </c>
      <c r="D811" s="6" t="s">
        <v>980</v>
      </c>
      <c r="E811" s="8">
        <v>0.71875</v>
      </c>
      <c r="F811" s="13">
        <v>0.1</v>
      </c>
      <c r="G811" s="13">
        <v>2.35</v>
      </c>
      <c r="H811" s="11" t="s">
        <v>0</v>
      </c>
      <c r="I811" s="6">
        <f t="shared" si="15"/>
        <v>0.13500000000000001</v>
      </c>
    </row>
    <row r="812" spans="1:11" x14ac:dyDescent="0.25">
      <c r="B812" s="6" t="s">
        <v>34</v>
      </c>
      <c r="C812" s="6" t="s">
        <v>74</v>
      </c>
      <c r="D812" s="6" t="s">
        <v>980</v>
      </c>
      <c r="E812" s="8">
        <v>0.71875</v>
      </c>
      <c r="F812" s="13">
        <v>3.4</v>
      </c>
      <c r="G812" s="13">
        <v>1.44</v>
      </c>
      <c r="H812" s="11" t="s">
        <v>0</v>
      </c>
      <c r="I812" s="6">
        <f t="shared" si="15"/>
        <v>1.496</v>
      </c>
    </row>
    <row r="813" spans="1:11" x14ac:dyDescent="0.25">
      <c r="B813" s="6" t="s">
        <v>34</v>
      </c>
      <c r="C813" s="6" t="s">
        <v>494</v>
      </c>
      <c r="D813" s="6" t="s">
        <v>973</v>
      </c>
      <c r="E813" s="8">
        <v>0.88541666666666663</v>
      </c>
      <c r="F813" s="13">
        <v>8</v>
      </c>
      <c r="G813" s="13">
        <v>1.6</v>
      </c>
      <c r="H813" s="11" t="s">
        <v>16</v>
      </c>
      <c r="I813" s="6">
        <f t="shared" si="15"/>
        <v>-8</v>
      </c>
    </row>
    <row r="814" spans="1:11" x14ac:dyDescent="0.25">
      <c r="B814" s="6" t="s">
        <v>34</v>
      </c>
      <c r="C814" s="6" t="s">
        <v>179</v>
      </c>
      <c r="D814" s="6" t="s">
        <v>981</v>
      </c>
      <c r="E814" s="8">
        <v>0.88541666666666663</v>
      </c>
      <c r="F814" s="13">
        <v>1</v>
      </c>
      <c r="G814" s="13">
        <v>5.6</v>
      </c>
      <c r="H814" s="11" t="s">
        <v>16</v>
      </c>
      <c r="I814" s="6">
        <f t="shared" si="15"/>
        <v>-1</v>
      </c>
    </row>
    <row r="815" spans="1:11" x14ac:dyDescent="0.25">
      <c r="B815" s="6" t="s">
        <v>34</v>
      </c>
      <c r="C815" s="6" t="s">
        <v>30</v>
      </c>
      <c r="D815" s="6" t="s">
        <v>981</v>
      </c>
      <c r="E815" s="8">
        <v>0.88541666666666663</v>
      </c>
      <c r="F815" s="13">
        <v>2</v>
      </c>
      <c r="G815" s="13">
        <v>4.6500000000000004</v>
      </c>
      <c r="H815" s="11" t="s">
        <v>20</v>
      </c>
      <c r="I815" s="6" t="b">
        <f t="shared" si="15"/>
        <v>0</v>
      </c>
      <c r="K815" s="11" t="s">
        <v>125</v>
      </c>
    </row>
    <row r="816" spans="1:11" x14ac:dyDescent="0.25">
      <c r="A816" s="7">
        <v>43601</v>
      </c>
      <c r="B816" s="6" t="s">
        <v>34</v>
      </c>
      <c r="C816" s="6" t="s">
        <v>30</v>
      </c>
      <c r="D816" s="6" t="s">
        <v>983</v>
      </c>
      <c r="E816" s="8">
        <v>0.88541666666666663</v>
      </c>
      <c r="F816" s="13">
        <v>2</v>
      </c>
      <c r="G816" s="13">
        <v>1.65</v>
      </c>
      <c r="H816" s="11" t="s">
        <v>0</v>
      </c>
      <c r="I816" s="6">
        <f t="shared" si="15"/>
        <v>1.2999999999999998</v>
      </c>
      <c r="K816" s="11" t="s">
        <v>984</v>
      </c>
    </row>
    <row r="817" spans="2:11" x14ac:dyDescent="0.25">
      <c r="B817" s="6" t="s">
        <v>34</v>
      </c>
      <c r="C817" s="6" t="s">
        <v>157</v>
      </c>
      <c r="D817" s="6" t="s">
        <v>985</v>
      </c>
      <c r="E817" s="8">
        <v>0.88541666666666663</v>
      </c>
      <c r="F817" s="13">
        <v>6.0000000000000001E-3</v>
      </c>
      <c r="G817" s="13">
        <v>1.47</v>
      </c>
      <c r="H817" s="11" t="s">
        <v>16</v>
      </c>
      <c r="I817" s="6">
        <f t="shared" si="15"/>
        <v>-6.0000000000000001E-3</v>
      </c>
      <c r="K817" s="11" t="s">
        <v>428</v>
      </c>
    </row>
    <row r="818" spans="2:11" x14ac:dyDescent="0.25">
      <c r="B818" s="6" t="s">
        <v>36</v>
      </c>
      <c r="C818" s="6" t="s">
        <v>157</v>
      </c>
      <c r="D818" s="6" t="s">
        <v>986</v>
      </c>
      <c r="E818" s="8">
        <v>0.625</v>
      </c>
      <c r="F818" s="13">
        <v>0.114</v>
      </c>
      <c r="G818" s="13">
        <v>1.27</v>
      </c>
      <c r="H818" s="11" t="s">
        <v>0</v>
      </c>
      <c r="I818" s="6">
        <f t="shared" si="15"/>
        <v>3.0780000000000016E-2</v>
      </c>
    </row>
    <row r="819" spans="2:11" x14ac:dyDescent="0.25">
      <c r="B819" s="6" t="s">
        <v>34</v>
      </c>
      <c r="C819" s="6" t="s">
        <v>360</v>
      </c>
      <c r="D819" s="6" t="s">
        <v>987</v>
      </c>
      <c r="E819" s="8">
        <v>0.71875</v>
      </c>
      <c r="F819" s="13">
        <v>4</v>
      </c>
      <c r="G819" s="13">
        <v>2.2999999999999998</v>
      </c>
      <c r="H819" s="11" t="s">
        <v>0</v>
      </c>
      <c r="I819" s="6">
        <f t="shared" si="15"/>
        <v>5.1999999999999993</v>
      </c>
    </row>
    <row r="820" spans="2:11" x14ac:dyDescent="0.25">
      <c r="B820" s="6" t="s">
        <v>34</v>
      </c>
      <c r="C820" s="6" t="s">
        <v>24</v>
      </c>
      <c r="D820" s="6" t="s">
        <v>988</v>
      </c>
      <c r="E820" s="8">
        <v>0.71875</v>
      </c>
      <c r="F820" s="13">
        <v>5.258</v>
      </c>
      <c r="G820" s="13">
        <v>1.75</v>
      </c>
      <c r="H820" s="11" t="s">
        <v>16</v>
      </c>
      <c r="I820" s="6">
        <f t="shared" si="15"/>
        <v>-5.258</v>
      </c>
    </row>
    <row r="821" spans="2:11" x14ac:dyDescent="0.25">
      <c r="B821" s="6" t="s">
        <v>34</v>
      </c>
      <c r="C821" s="6" t="s">
        <v>906</v>
      </c>
      <c r="D821" s="6" t="s">
        <v>989</v>
      </c>
      <c r="E821" s="8">
        <v>0.88541666666666663</v>
      </c>
      <c r="F821" s="13">
        <v>5.4</v>
      </c>
      <c r="G821" s="13">
        <v>1.32</v>
      </c>
      <c r="H821" s="11" t="s">
        <v>0</v>
      </c>
      <c r="I821" s="6">
        <f t="shared" si="15"/>
        <v>1.7280000000000006</v>
      </c>
    </row>
    <row r="822" spans="2:11" x14ac:dyDescent="0.25">
      <c r="B822" s="6" t="s">
        <v>34</v>
      </c>
      <c r="C822" s="6" t="s">
        <v>93</v>
      </c>
      <c r="D822" s="6" t="s">
        <v>990</v>
      </c>
      <c r="E822" s="8">
        <v>0.88541666666666663</v>
      </c>
      <c r="F822" s="13">
        <v>1</v>
      </c>
      <c r="G822" s="13">
        <v>7</v>
      </c>
      <c r="H822" s="11" t="s">
        <v>20</v>
      </c>
      <c r="I822" s="6" t="b">
        <f t="shared" si="15"/>
        <v>0</v>
      </c>
      <c r="K822" s="11" t="s">
        <v>125</v>
      </c>
    </row>
    <row r="823" spans="2:11" x14ac:dyDescent="0.25">
      <c r="B823" s="6" t="s">
        <v>34</v>
      </c>
      <c r="C823" s="6" t="s">
        <v>24</v>
      </c>
      <c r="D823" s="6" t="s">
        <v>923</v>
      </c>
      <c r="E823" s="8">
        <v>0.88541666666666663</v>
      </c>
      <c r="F823" s="13">
        <v>0.82</v>
      </c>
      <c r="G823" s="13">
        <v>8.6</v>
      </c>
      <c r="H823" s="11" t="s">
        <v>16</v>
      </c>
      <c r="I823" s="6">
        <f t="shared" si="15"/>
        <v>-0.82</v>
      </c>
    </row>
    <row r="824" spans="2:11" x14ac:dyDescent="0.25">
      <c r="B824" s="6" t="s">
        <v>36</v>
      </c>
      <c r="C824" s="6" t="s">
        <v>157</v>
      </c>
      <c r="D824" s="6" t="s">
        <v>991</v>
      </c>
      <c r="E824" s="8">
        <v>0.66666666666666663</v>
      </c>
      <c r="F824" s="13">
        <v>0.14399999999999999</v>
      </c>
      <c r="G824" s="13">
        <v>1.65</v>
      </c>
      <c r="H824" s="11" t="s">
        <v>16</v>
      </c>
      <c r="I824" s="6">
        <f t="shared" si="15"/>
        <v>-0.14399999999999999</v>
      </c>
    </row>
    <row r="825" spans="2:11" x14ac:dyDescent="0.25">
      <c r="B825" s="6" t="s">
        <v>34</v>
      </c>
      <c r="C825" s="6" t="s">
        <v>494</v>
      </c>
      <c r="D825" s="6" t="s">
        <v>992</v>
      </c>
      <c r="E825" s="8">
        <v>0.71875</v>
      </c>
      <c r="F825" s="13">
        <v>2</v>
      </c>
      <c r="G825" s="13">
        <v>2</v>
      </c>
      <c r="H825" s="11" t="s">
        <v>0</v>
      </c>
      <c r="I825" s="6">
        <f t="shared" si="15"/>
        <v>2</v>
      </c>
    </row>
    <row r="826" spans="2:11" x14ac:dyDescent="0.25">
      <c r="B826" s="6" t="s">
        <v>34</v>
      </c>
      <c r="C826" s="6" t="s">
        <v>952</v>
      </c>
      <c r="D826" s="6" t="s">
        <v>993</v>
      </c>
      <c r="E826" s="8">
        <v>0.71875</v>
      </c>
      <c r="F826" s="13">
        <v>2</v>
      </c>
      <c r="G826" s="13">
        <v>1.5</v>
      </c>
      <c r="H826" s="11" t="s">
        <v>0</v>
      </c>
      <c r="I826" s="6">
        <f t="shared" si="15"/>
        <v>1</v>
      </c>
    </row>
    <row r="827" spans="2:11" x14ac:dyDescent="0.25">
      <c r="B827" s="6" t="s">
        <v>34</v>
      </c>
      <c r="C827" s="6" t="s">
        <v>360</v>
      </c>
      <c r="D827" s="6" t="s">
        <v>994</v>
      </c>
      <c r="E827" s="8">
        <v>0.88541666666666663</v>
      </c>
      <c r="F827" s="13">
        <v>2</v>
      </c>
      <c r="G827" s="13">
        <v>9</v>
      </c>
      <c r="H827" s="11" t="s">
        <v>20</v>
      </c>
      <c r="I827" s="6" t="b">
        <f t="shared" si="15"/>
        <v>0</v>
      </c>
      <c r="K827" s="11" t="s">
        <v>125</v>
      </c>
    </row>
    <row r="828" spans="2:11" x14ac:dyDescent="0.25">
      <c r="B828" s="6" t="s">
        <v>34</v>
      </c>
      <c r="C828" s="6" t="s">
        <v>158</v>
      </c>
      <c r="D828" s="6" t="s">
        <v>882</v>
      </c>
      <c r="E828" s="8">
        <v>0.88541666666666663</v>
      </c>
      <c r="F828" s="13">
        <v>14.4</v>
      </c>
      <c r="G828" s="13">
        <v>1.28</v>
      </c>
      <c r="H828" s="11" t="s">
        <v>0</v>
      </c>
      <c r="I828" s="6">
        <f t="shared" si="15"/>
        <v>4.0320000000000018</v>
      </c>
    </row>
    <row r="829" spans="2:11" x14ac:dyDescent="0.25">
      <c r="B829" s="6" t="s">
        <v>34</v>
      </c>
      <c r="C829" s="6" t="s">
        <v>24</v>
      </c>
      <c r="D829" s="6" t="s">
        <v>995</v>
      </c>
      <c r="E829" s="8">
        <v>0.88541666666666663</v>
      </c>
      <c r="F829" s="13">
        <v>2.56</v>
      </c>
      <c r="G829" s="13">
        <v>7.2</v>
      </c>
      <c r="H829" s="11" t="s">
        <v>16</v>
      </c>
      <c r="I829" s="6">
        <f t="shared" si="15"/>
        <v>-2.56</v>
      </c>
    </row>
    <row r="830" spans="2:11" x14ac:dyDescent="0.25">
      <c r="B830" s="6" t="s">
        <v>34</v>
      </c>
      <c r="C830" s="6" t="s">
        <v>494</v>
      </c>
      <c r="D830" s="6" t="s">
        <v>996</v>
      </c>
      <c r="E830" s="8">
        <v>0.71875</v>
      </c>
      <c r="F830" s="13">
        <v>2</v>
      </c>
      <c r="G830" s="13">
        <v>1.02</v>
      </c>
      <c r="H830" s="11" t="s">
        <v>0</v>
      </c>
      <c r="I830" s="6">
        <f t="shared" si="15"/>
        <v>4.0000000000000036E-2</v>
      </c>
    </row>
    <row r="831" spans="2:11" x14ac:dyDescent="0.25">
      <c r="B831" s="6" t="s">
        <v>34</v>
      </c>
      <c r="C831" s="6" t="s">
        <v>494</v>
      </c>
      <c r="D831" s="6" t="s">
        <v>997</v>
      </c>
      <c r="E831" s="8">
        <v>0.71875</v>
      </c>
      <c r="F831" s="13">
        <v>2</v>
      </c>
      <c r="G831" s="13">
        <v>1.01</v>
      </c>
      <c r="H831" s="11" t="s">
        <v>0</v>
      </c>
      <c r="I831" s="6">
        <f t="shared" si="15"/>
        <v>2.0000000000000018E-2</v>
      </c>
    </row>
    <row r="832" spans="2:11" x14ac:dyDescent="0.25">
      <c r="B832" s="6" t="s">
        <v>34</v>
      </c>
      <c r="C832" s="6" t="s">
        <v>494</v>
      </c>
      <c r="D832" s="6" t="s">
        <v>882</v>
      </c>
      <c r="E832" s="8">
        <v>0.71875</v>
      </c>
      <c r="F832" s="13">
        <v>2</v>
      </c>
      <c r="G832" s="13">
        <v>1.28</v>
      </c>
      <c r="H832" s="11" t="s">
        <v>0</v>
      </c>
      <c r="I832" s="6">
        <f t="shared" si="15"/>
        <v>0.56000000000000005</v>
      </c>
    </row>
    <row r="833" spans="1:11" x14ac:dyDescent="0.25">
      <c r="B833" s="6" t="s">
        <v>34</v>
      </c>
      <c r="C833" s="6" t="s">
        <v>494</v>
      </c>
      <c r="D833" s="6" t="s">
        <v>989</v>
      </c>
      <c r="E833" s="8">
        <v>0.71875</v>
      </c>
      <c r="F833" s="13">
        <v>2</v>
      </c>
      <c r="G833" s="13">
        <v>1.28</v>
      </c>
      <c r="H833" s="11" t="s">
        <v>0</v>
      </c>
      <c r="I833" s="6">
        <f t="shared" si="15"/>
        <v>0.56000000000000005</v>
      </c>
    </row>
    <row r="834" spans="1:11" x14ac:dyDescent="0.25">
      <c r="B834" s="6" t="s">
        <v>34</v>
      </c>
      <c r="C834" s="6" t="s">
        <v>494</v>
      </c>
      <c r="D834" s="6" t="s">
        <v>998</v>
      </c>
      <c r="E834" s="8" t="s">
        <v>947</v>
      </c>
      <c r="F834" s="13">
        <v>10</v>
      </c>
      <c r="G834" s="13">
        <v>1.68</v>
      </c>
      <c r="H834" s="11" t="s">
        <v>0</v>
      </c>
      <c r="I834" s="6">
        <f t="shared" si="15"/>
        <v>6.8000000000000007</v>
      </c>
    </row>
    <row r="835" spans="1:11" x14ac:dyDescent="0.25">
      <c r="B835" s="6" t="s">
        <v>34</v>
      </c>
      <c r="C835" s="6" t="s">
        <v>24</v>
      </c>
      <c r="D835" s="6" t="s">
        <v>999</v>
      </c>
      <c r="E835" s="8" t="s">
        <v>880</v>
      </c>
      <c r="F835" s="13">
        <v>10</v>
      </c>
      <c r="G835" s="13">
        <v>1.55</v>
      </c>
      <c r="H835" s="11" t="s">
        <v>0</v>
      </c>
      <c r="I835" s="6">
        <f t="shared" si="15"/>
        <v>5.5</v>
      </c>
    </row>
    <row r="836" spans="1:11" x14ac:dyDescent="0.25">
      <c r="B836" s="6" t="s">
        <v>34</v>
      </c>
      <c r="C836" s="6" t="s">
        <v>179</v>
      </c>
      <c r="D836" s="6" t="s">
        <v>1000</v>
      </c>
      <c r="F836" s="13">
        <v>6</v>
      </c>
      <c r="G836" s="13">
        <v>3</v>
      </c>
      <c r="H836" s="11" t="s">
        <v>16</v>
      </c>
      <c r="I836" s="6">
        <f t="shared" si="15"/>
        <v>-6</v>
      </c>
    </row>
    <row r="837" spans="1:11" x14ac:dyDescent="0.25">
      <c r="A837" s="7" t="s">
        <v>1007</v>
      </c>
      <c r="B837" s="6" t="s">
        <v>36</v>
      </c>
      <c r="C837" s="6" t="s">
        <v>24</v>
      </c>
      <c r="D837" s="6" t="s">
        <v>1001</v>
      </c>
      <c r="E837" s="8">
        <v>0.82291666666666663</v>
      </c>
      <c r="F837" s="13">
        <v>5</v>
      </c>
      <c r="G837" s="13">
        <v>2.7</v>
      </c>
      <c r="H837" s="11" t="s">
        <v>20</v>
      </c>
      <c r="I837" s="6" t="b">
        <f t="shared" si="15"/>
        <v>0</v>
      </c>
      <c r="K837" s="11" t="s">
        <v>1002</v>
      </c>
    </row>
    <row r="838" spans="1:11" x14ac:dyDescent="0.25">
      <c r="A838" s="7" t="s">
        <v>1008</v>
      </c>
      <c r="B838" s="6" t="s">
        <v>36</v>
      </c>
      <c r="C838" s="6" t="s">
        <v>157</v>
      </c>
      <c r="D838" s="6" t="s">
        <v>1003</v>
      </c>
      <c r="E838" s="8">
        <v>0.82291666666666663</v>
      </c>
      <c r="F838" s="13">
        <v>7</v>
      </c>
      <c r="G838" s="13">
        <v>1.48</v>
      </c>
      <c r="H838" s="11" t="s">
        <v>0</v>
      </c>
      <c r="I838" s="6">
        <f t="shared" si="15"/>
        <v>3.3599999999999994</v>
      </c>
    </row>
    <row r="839" spans="1:11" x14ac:dyDescent="0.25">
      <c r="B839" s="6" t="s">
        <v>495</v>
      </c>
      <c r="C839" s="6" t="s">
        <v>157</v>
      </c>
      <c r="D839" s="6" t="s">
        <v>1004</v>
      </c>
      <c r="E839" s="8">
        <v>0.8125</v>
      </c>
      <c r="F839" s="13">
        <v>5</v>
      </c>
      <c r="G839" s="13">
        <v>2</v>
      </c>
      <c r="H839" s="11" t="s">
        <v>0</v>
      </c>
      <c r="I839" s="6">
        <f t="shared" si="15"/>
        <v>5</v>
      </c>
    </row>
    <row r="840" spans="1:11" x14ac:dyDescent="0.25">
      <c r="B840" s="6" t="s">
        <v>34</v>
      </c>
      <c r="C840" s="6" t="s">
        <v>24</v>
      </c>
      <c r="D840" s="6" t="s">
        <v>1005</v>
      </c>
      <c r="E840" s="8">
        <v>0.71875</v>
      </c>
      <c r="F840" s="13">
        <v>1</v>
      </c>
      <c r="G840" s="13">
        <v>1.8</v>
      </c>
      <c r="H840" s="11" t="s">
        <v>16</v>
      </c>
      <c r="I840" s="6">
        <f t="shared" si="15"/>
        <v>-1</v>
      </c>
    </row>
    <row r="841" spans="1:11" x14ac:dyDescent="0.25">
      <c r="A841" s="7" t="s">
        <v>1010</v>
      </c>
      <c r="B841" s="6" t="s">
        <v>34</v>
      </c>
      <c r="C841" s="6" t="s">
        <v>157</v>
      </c>
      <c r="D841" s="6" t="s">
        <v>1006</v>
      </c>
      <c r="E841" s="8">
        <v>0.88541666666666663</v>
      </c>
      <c r="F841" s="13">
        <v>2</v>
      </c>
      <c r="G841" s="13">
        <v>1.74</v>
      </c>
      <c r="H841" s="11" t="s">
        <v>20</v>
      </c>
      <c r="I841" s="6" t="b">
        <f t="shared" si="15"/>
        <v>0</v>
      </c>
    </row>
    <row r="842" spans="1:11" x14ac:dyDescent="0.25">
      <c r="B842" s="6" t="s">
        <v>34</v>
      </c>
      <c r="C842" s="6" t="s">
        <v>74</v>
      </c>
      <c r="D842" s="6" t="s">
        <v>995</v>
      </c>
      <c r="E842" s="8">
        <v>0.88541666666666663</v>
      </c>
      <c r="F842" s="13">
        <v>3.4</v>
      </c>
      <c r="G842" s="13">
        <v>7.4</v>
      </c>
      <c r="H842" s="11" t="s">
        <v>16</v>
      </c>
      <c r="I842" s="6">
        <f t="shared" si="15"/>
        <v>-3.4</v>
      </c>
    </row>
    <row r="843" spans="1:11" x14ac:dyDescent="0.25">
      <c r="B843" s="6" t="s">
        <v>34</v>
      </c>
      <c r="C843" s="6" t="s">
        <v>74</v>
      </c>
      <c r="D843" s="6" t="s">
        <v>1009</v>
      </c>
      <c r="E843" s="8">
        <v>0.88541666666666663</v>
      </c>
      <c r="F843" s="13">
        <v>1.4</v>
      </c>
      <c r="G843" s="13">
        <v>21</v>
      </c>
      <c r="H843" s="11" t="s">
        <v>16</v>
      </c>
      <c r="I843" s="6">
        <f t="shared" si="15"/>
        <v>-1.4</v>
      </c>
    </row>
    <row r="844" spans="1:11" x14ac:dyDescent="0.25">
      <c r="A844" s="7">
        <v>43602</v>
      </c>
      <c r="B844" s="6" t="s">
        <v>1011</v>
      </c>
      <c r="C844" s="6" t="s">
        <v>157</v>
      </c>
      <c r="D844" s="6" t="s">
        <v>1012</v>
      </c>
      <c r="E844" s="8">
        <v>0.57291666666666663</v>
      </c>
      <c r="F844" s="13">
        <v>2.5419999999999998</v>
      </c>
      <c r="G844" s="13">
        <v>1.99</v>
      </c>
      <c r="H844" s="11" t="s">
        <v>0</v>
      </c>
      <c r="I844" s="6">
        <f t="shared" si="15"/>
        <v>2.5165799999999994</v>
      </c>
    </row>
    <row r="845" spans="1:11" x14ac:dyDescent="0.25">
      <c r="B845" s="6" t="s">
        <v>1011</v>
      </c>
      <c r="C845" s="6" t="s">
        <v>24</v>
      </c>
      <c r="D845" s="6" t="s">
        <v>1013</v>
      </c>
      <c r="E845" s="8">
        <v>0.57291666666666663</v>
      </c>
      <c r="F845" s="13">
        <v>2</v>
      </c>
      <c r="G845" s="13">
        <v>2.5299999999999998</v>
      </c>
      <c r="H845" s="11" t="s">
        <v>20</v>
      </c>
      <c r="I845" s="6" t="b">
        <f t="shared" si="15"/>
        <v>0</v>
      </c>
      <c r="K845" s="11" t="s">
        <v>125</v>
      </c>
    </row>
    <row r="846" spans="1:11" x14ac:dyDescent="0.25">
      <c r="B846" s="6" t="s">
        <v>713</v>
      </c>
      <c r="C846" s="6" t="s">
        <v>360</v>
      </c>
      <c r="D846" s="6" t="s">
        <v>1014</v>
      </c>
      <c r="E846" s="8">
        <v>0.65555555555555556</v>
      </c>
      <c r="F846" s="13">
        <v>0.2</v>
      </c>
      <c r="G846" s="13">
        <v>2</v>
      </c>
      <c r="H846" s="11" t="s">
        <v>16</v>
      </c>
      <c r="I846" s="6">
        <f t="shared" si="15"/>
        <v>-0.2</v>
      </c>
    </row>
    <row r="847" spans="1:11" x14ac:dyDescent="0.25">
      <c r="B847" s="6" t="s">
        <v>34</v>
      </c>
      <c r="C847" s="6" t="s">
        <v>360</v>
      </c>
      <c r="D847" s="6" t="s">
        <v>910</v>
      </c>
      <c r="E847" s="8">
        <v>0.71875</v>
      </c>
      <c r="F847" s="13">
        <v>4</v>
      </c>
      <c r="G847" s="13">
        <v>6.1</v>
      </c>
      <c r="H847" s="11" t="s">
        <v>16</v>
      </c>
      <c r="I847" s="6">
        <f t="shared" si="15"/>
        <v>-4</v>
      </c>
      <c r="K847" s="11" t="s">
        <v>1022</v>
      </c>
    </row>
    <row r="848" spans="1:11" x14ac:dyDescent="0.25">
      <c r="B848" s="6" t="s">
        <v>34</v>
      </c>
      <c r="C848" s="6" t="s">
        <v>24</v>
      </c>
      <c r="D848" s="6" t="s">
        <v>1015</v>
      </c>
      <c r="E848" s="8" t="s">
        <v>880</v>
      </c>
      <c r="F848" s="13">
        <v>10</v>
      </c>
      <c r="G848" s="13">
        <v>1.38</v>
      </c>
      <c r="H848" s="11" t="s">
        <v>0</v>
      </c>
      <c r="I848" s="6">
        <f t="shared" si="15"/>
        <v>3.7999999999999989</v>
      </c>
    </row>
    <row r="849" spans="1:11" x14ac:dyDescent="0.25">
      <c r="A849" s="7" t="s">
        <v>706</v>
      </c>
      <c r="B849" s="6" t="s">
        <v>34</v>
      </c>
      <c r="C849" s="6" t="s">
        <v>24</v>
      </c>
      <c r="D849" s="6" t="s">
        <v>1016</v>
      </c>
      <c r="E849" s="8" t="s">
        <v>880</v>
      </c>
      <c r="F849" s="13">
        <v>2</v>
      </c>
      <c r="G849" s="13">
        <v>3.68</v>
      </c>
      <c r="H849" s="11" t="s">
        <v>0</v>
      </c>
      <c r="I849" s="6">
        <f t="shared" si="15"/>
        <v>5.36</v>
      </c>
      <c r="K849" s="11" t="s">
        <v>443</v>
      </c>
    </row>
    <row r="850" spans="1:11" x14ac:dyDescent="0.25">
      <c r="B850" s="6" t="s">
        <v>34</v>
      </c>
      <c r="C850" s="6" t="s">
        <v>30</v>
      </c>
      <c r="D850" s="6" t="s">
        <v>1017</v>
      </c>
      <c r="E850" s="8">
        <v>0.88541666666666663</v>
      </c>
      <c r="F850" s="13">
        <v>2</v>
      </c>
      <c r="G850" s="13">
        <v>2.06</v>
      </c>
      <c r="H850" s="11" t="s">
        <v>0</v>
      </c>
      <c r="I850" s="6">
        <f t="shared" si="15"/>
        <v>2.12</v>
      </c>
      <c r="K850" s="11" t="s">
        <v>1026</v>
      </c>
    </row>
    <row r="851" spans="1:11" x14ac:dyDescent="0.25">
      <c r="B851" s="6" t="s">
        <v>34</v>
      </c>
      <c r="C851" s="6" t="s">
        <v>93</v>
      </c>
      <c r="D851" s="6" t="s">
        <v>1018</v>
      </c>
      <c r="E851" s="8">
        <v>0.88541666666666663</v>
      </c>
      <c r="F851" s="13">
        <v>2.08</v>
      </c>
      <c r="G851" s="13">
        <v>1.95</v>
      </c>
      <c r="H851" s="11" t="s">
        <v>16</v>
      </c>
      <c r="I851" s="6">
        <f t="shared" si="15"/>
        <v>-2.08</v>
      </c>
      <c r="K851" s="11" t="s">
        <v>1021</v>
      </c>
    </row>
    <row r="852" spans="1:11" x14ac:dyDescent="0.25">
      <c r="A852" s="7" t="s">
        <v>1025</v>
      </c>
      <c r="B852" s="6" t="s">
        <v>34</v>
      </c>
      <c r="C852" s="6" t="s">
        <v>157</v>
      </c>
      <c r="D852" s="6" t="s">
        <v>1019</v>
      </c>
      <c r="E852" s="8">
        <v>0.71875</v>
      </c>
      <c r="F852" s="13">
        <v>4</v>
      </c>
      <c r="G852" s="13">
        <v>1.74</v>
      </c>
      <c r="H852" s="11" t="s">
        <v>0</v>
      </c>
      <c r="I852" s="6">
        <f t="shared" si="15"/>
        <v>2.96</v>
      </c>
      <c r="K852" s="11" t="s">
        <v>1020</v>
      </c>
    </row>
    <row r="853" spans="1:11" x14ac:dyDescent="0.25">
      <c r="B853" s="6" t="s">
        <v>34</v>
      </c>
      <c r="C853" s="6" t="s">
        <v>494</v>
      </c>
      <c r="D853" s="6" t="s">
        <v>1023</v>
      </c>
      <c r="E853" s="8">
        <v>0.71875</v>
      </c>
      <c r="F853" s="13">
        <v>2</v>
      </c>
      <c r="G853" s="13">
        <v>2.2000000000000002</v>
      </c>
      <c r="H853" s="11" t="s">
        <v>0</v>
      </c>
      <c r="I853" s="6">
        <f t="shared" si="15"/>
        <v>2.4000000000000004</v>
      </c>
    </row>
    <row r="854" spans="1:11" x14ac:dyDescent="0.25">
      <c r="B854" s="6" t="s">
        <v>34</v>
      </c>
      <c r="C854" s="6" t="s">
        <v>494</v>
      </c>
      <c r="D854" s="6" t="s">
        <v>1024</v>
      </c>
      <c r="E854" s="8">
        <v>0.71875</v>
      </c>
      <c r="F854" s="13">
        <v>2</v>
      </c>
      <c r="G854" s="13">
        <v>2</v>
      </c>
      <c r="H854" s="11" t="s">
        <v>16</v>
      </c>
      <c r="I854" s="6">
        <f t="shared" si="15"/>
        <v>-2</v>
      </c>
    </row>
    <row r="855" spans="1:11" x14ac:dyDescent="0.25">
      <c r="A855" s="7">
        <v>43603</v>
      </c>
      <c r="B855" s="6" t="s">
        <v>34</v>
      </c>
      <c r="C855" s="6" t="s">
        <v>157</v>
      </c>
      <c r="D855" s="6" t="s">
        <v>1027</v>
      </c>
      <c r="E855" s="8" t="s">
        <v>904</v>
      </c>
      <c r="F855" s="13">
        <v>8</v>
      </c>
      <c r="G855" s="13">
        <v>1.79</v>
      </c>
      <c r="H855" s="11" t="s">
        <v>0</v>
      </c>
      <c r="I855" s="6">
        <f t="shared" si="15"/>
        <v>6.32</v>
      </c>
    </row>
    <row r="856" spans="1:11" x14ac:dyDescent="0.25">
      <c r="B856" s="6" t="s">
        <v>34</v>
      </c>
      <c r="C856" s="6" t="s">
        <v>157</v>
      </c>
      <c r="D856" s="6" t="s">
        <v>1028</v>
      </c>
      <c r="E856" s="8">
        <v>0.71875</v>
      </c>
      <c r="F856" s="13">
        <v>1</v>
      </c>
      <c r="G856" s="13">
        <v>1.5329999999999999</v>
      </c>
      <c r="H856" s="11" t="s">
        <v>16</v>
      </c>
      <c r="I856" s="6">
        <f t="shared" si="15"/>
        <v>-1</v>
      </c>
    </row>
    <row r="857" spans="1:11" x14ac:dyDescent="0.25">
      <c r="B857" s="6" t="s">
        <v>954</v>
      </c>
      <c r="C857" s="6" t="s">
        <v>24</v>
      </c>
      <c r="D857" s="6" t="s">
        <v>1029</v>
      </c>
      <c r="E857" s="8">
        <v>0.91666666666666663</v>
      </c>
      <c r="F857" s="13">
        <v>2</v>
      </c>
      <c r="G857" s="13">
        <v>2.04</v>
      </c>
      <c r="H857" s="11" t="s">
        <v>0</v>
      </c>
      <c r="I857" s="6">
        <f t="shared" si="15"/>
        <v>2.08</v>
      </c>
      <c r="K857" s="11" t="s">
        <v>125</v>
      </c>
    </row>
    <row r="858" spans="1:11" x14ac:dyDescent="0.25">
      <c r="B858" s="6" t="s">
        <v>34</v>
      </c>
      <c r="C858" s="6" t="s">
        <v>74</v>
      </c>
      <c r="D858" s="6" t="s">
        <v>1030</v>
      </c>
      <c r="E858" s="8">
        <v>0.55208333333333337</v>
      </c>
      <c r="F858" s="13">
        <v>1.5</v>
      </c>
      <c r="G858" s="13">
        <v>9.15</v>
      </c>
      <c r="H858" s="11" t="s">
        <v>16</v>
      </c>
      <c r="I858" s="6">
        <f t="shared" si="15"/>
        <v>-1.5</v>
      </c>
      <c r="K858" s="11" t="s">
        <v>1031</v>
      </c>
    </row>
    <row r="859" spans="1:11" x14ac:dyDescent="0.25">
      <c r="B859" s="6" t="s">
        <v>706</v>
      </c>
      <c r="C859" s="6" t="s">
        <v>24</v>
      </c>
      <c r="D859" s="6" t="s">
        <v>1032</v>
      </c>
      <c r="E859" s="8" t="s">
        <v>1033</v>
      </c>
      <c r="F859" s="13">
        <v>7.3579999999999997</v>
      </c>
      <c r="G859" s="13">
        <v>3.23</v>
      </c>
      <c r="H859" s="11" t="s">
        <v>0</v>
      </c>
      <c r="I859" s="6">
        <f t="shared" si="15"/>
        <v>16.408339999999999</v>
      </c>
    </row>
    <row r="860" spans="1:11" x14ac:dyDescent="0.25">
      <c r="B860" s="6" t="s">
        <v>34</v>
      </c>
      <c r="C860" s="6" t="s">
        <v>179</v>
      </c>
      <c r="D860" s="6" t="s">
        <v>1034</v>
      </c>
      <c r="E860" s="8">
        <v>0.71875</v>
      </c>
      <c r="F860" s="13">
        <v>1.3</v>
      </c>
      <c r="G860" s="13">
        <v>8.4</v>
      </c>
      <c r="H860" s="11" t="s">
        <v>16</v>
      </c>
      <c r="I860" s="6">
        <f t="shared" si="15"/>
        <v>-1.3</v>
      </c>
    </row>
    <row r="861" spans="1:11" x14ac:dyDescent="0.25">
      <c r="A861" s="7">
        <v>43604</v>
      </c>
      <c r="B861" s="6" t="s">
        <v>34</v>
      </c>
      <c r="C861" s="6" t="s">
        <v>157</v>
      </c>
      <c r="D861" s="6" t="s">
        <v>1039</v>
      </c>
      <c r="E861" s="8">
        <v>0.88541666666666663</v>
      </c>
      <c r="F861" s="13">
        <v>2</v>
      </c>
      <c r="G861" s="13">
        <v>1.65</v>
      </c>
      <c r="H861" s="11" t="s">
        <v>0</v>
      </c>
      <c r="I861" s="6">
        <f t="shared" si="15"/>
        <v>1.2999999999999998</v>
      </c>
    </row>
    <row r="862" spans="1:11" x14ac:dyDescent="0.25">
      <c r="B862" s="6" t="s">
        <v>34</v>
      </c>
      <c r="C862" s="6" t="s">
        <v>360</v>
      </c>
      <c r="D862" s="6" t="s">
        <v>1035</v>
      </c>
      <c r="E862" s="8">
        <v>0.88541666666666663</v>
      </c>
      <c r="F862" s="13">
        <v>4</v>
      </c>
      <c r="G862" s="13">
        <v>2.09</v>
      </c>
      <c r="H862" s="11" t="s">
        <v>0</v>
      </c>
      <c r="I862" s="6">
        <f t="shared" si="15"/>
        <v>4.3599999999999994</v>
      </c>
    </row>
    <row r="863" spans="1:11" x14ac:dyDescent="0.25">
      <c r="B863" s="6" t="s">
        <v>34</v>
      </c>
      <c r="C863" s="6" t="s">
        <v>906</v>
      </c>
      <c r="D863" s="6" t="s">
        <v>1036</v>
      </c>
      <c r="E863" s="8">
        <v>0.88541666666666663</v>
      </c>
      <c r="F863" s="13">
        <v>2.1800000000000002</v>
      </c>
      <c r="G863" s="13">
        <v>2</v>
      </c>
      <c r="H863" s="11" t="s">
        <v>16</v>
      </c>
      <c r="I863" s="6">
        <f t="shared" si="15"/>
        <v>-2.1800000000000002</v>
      </c>
    </row>
    <row r="864" spans="1:11" x14ac:dyDescent="0.25">
      <c r="B864" s="6" t="s">
        <v>34</v>
      </c>
      <c r="C864" s="6" t="s">
        <v>30</v>
      </c>
      <c r="D864" s="6" t="s">
        <v>1036</v>
      </c>
      <c r="E864" s="8">
        <v>0.88541666666666663</v>
      </c>
      <c r="F864" s="13">
        <v>2</v>
      </c>
      <c r="G864" s="13">
        <v>2</v>
      </c>
      <c r="H864" s="11" t="s">
        <v>16</v>
      </c>
      <c r="I864" s="6">
        <f t="shared" ref="I864:I927" si="16">IF(H864="W",F864*G864-F864,(IF(H864="L",-F864)))</f>
        <v>-2</v>
      </c>
    </row>
    <row r="865" spans="1:14" x14ac:dyDescent="0.25">
      <c r="B865" s="6" t="s">
        <v>34</v>
      </c>
      <c r="C865" s="6" t="s">
        <v>360</v>
      </c>
      <c r="D865" s="6" t="s">
        <v>1036</v>
      </c>
      <c r="E865" s="8">
        <v>0.88541666666666663</v>
      </c>
      <c r="F865" s="13">
        <v>2</v>
      </c>
      <c r="G865" s="13">
        <v>2.56</v>
      </c>
      <c r="H865" s="11" t="s">
        <v>20</v>
      </c>
      <c r="I865" s="6" t="b">
        <f t="shared" si="16"/>
        <v>0</v>
      </c>
      <c r="K865" s="11" t="s">
        <v>618</v>
      </c>
    </row>
    <row r="866" spans="1:14" x14ac:dyDescent="0.25">
      <c r="B866" s="6" t="s">
        <v>34</v>
      </c>
      <c r="C866" s="6" t="s">
        <v>157</v>
      </c>
      <c r="D866" s="6" t="s">
        <v>1037</v>
      </c>
      <c r="E866" s="8">
        <v>0.88541666666666663</v>
      </c>
      <c r="F866" s="13">
        <v>0.1</v>
      </c>
      <c r="G866" s="13">
        <v>2</v>
      </c>
      <c r="H866" s="11" t="s">
        <v>16</v>
      </c>
      <c r="I866" s="6">
        <f t="shared" si="16"/>
        <v>-0.1</v>
      </c>
    </row>
    <row r="867" spans="1:14" x14ac:dyDescent="0.25">
      <c r="B867" s="6" t="s">
        <v>34</v>
      </c>
      <c r="C867" s="6" t="s">
        <v>157</v>
      </c>
      <c r="D867" s="6" t="s">
        <v>1038</v>
      </c>
      <c r="E867" s="8">
        <v>0.88541666666666663</v>
      </c>
      <c r="F867" s="13">
        <v>1</v>
      </c>
      <c r="G867" s="13">
        <v>1.87</v>
      </c>
      <c r="H867" s="11" t="s">
        <v>0</v>
      </c>
      <c r="I867" s="6">
        <f t="shared" si="16"/>
        <v>0.87000000000000011</v>
      </c>
    </row>
    <row r="868" spans="1:14" x14ac:dyDescent="0.25">
      <c r="B868" s="6" t="s">
        <v>34</v>
      </c>
      <c r="C868" s="6" t="s">
        <v>157</v>
      </c>
      <c r="D868" s="6" t="s">
        <v>1038</v>
      </c>
      <c r="E868" s="8">
        <v>0.88541666666666663</v>
      </c>
      <c r="F868" s="13">
        <v>0.91200000000000003</v>
      </c>
      <c r="G868" s="13">
        <v>2.02</v>
      </c>
      <c r="H868" s="11" t="s">
        <v>0</v>
      </c>
      <c r="I868" s="6">
        <f t="shared" si="16"/>
        <v>0.93024000000000007</v>
      </c>
    </row>
    <row r="869" spans="1:14" x14ac:dyDescent="0.25">
      <c r="B869" s="6" t="s">
        <v>713</v>
      </c>
      <c r="C869" s="6" t="s">
        <v>360</v>
      </c>
      <c r="D869" s="6" t="s">
        <v>1014</v>
      </c>
      <c r="E869" s="8">
        <v>0.79166666666666663</v>
      </c>
      <c r="F869" s="13">
        <v>0.2</v>
      </c>
      <c r="G869" s="13">
        <v>2</v>
      </c>
      <c r="H869" s="11" t="s">
        <v>16</v>
      </c>
      <c r="I869" s="6">
        <f t="shared" si="16"/>
        <v>-0.2</v>
      </c>
    </row>
    <row r="870" spans="1:14" x14ac:dyDescent="0.25">
      <c r="B870" s="6" t="s">
        <v>56</v>
      </c>
      <c r="C870" s="6" t="s">
        <v>52</v>
      </c>
      <c r="D870" s="6" t="s">
        <v>1040</v>
      </c>
      <c r="E870" s="8">
        <v>0.77083333333333337</v>
      </c>
      <c r="F870" s="13">
        <v>5</v>
      </c>
      <c r="G870" s="13">
        <v>4.63</v>
      </c>
      <c r="H870" s="11" t="s">
        <v>16</v>
      </c>
      <c r="I870" s="6">
        <f t="shared" si="16"/>
        <v>-5</v>
      </c>
      <c r="K870" s="11" t="s">
        <v>1041</v>
      </c>
    </row>
    <row r="871" spans="1:14" x14ac:dyDescent="0.25">
      <c r="B871" s="6" t="s">
        <v>34</v>
      </c>
      <c r="C871" s="6" t="s">
        <v>179</v>
      </c>
      <c r="D871" s="6" t="s">
        <v>1043</v>
      </c>
      <c r="E871" s="8">
        <v>0.88541666666666663</v>
      </c>
      <c r="F871" s="13">
        <v>2.6</v>
      </c>
      <c r="G871" s="13">
        <v>5.3</v>
      </c>
      <c r="H871" s="11" t="s">
        <v>16</v>
      </c>
      <c r="I871" s="6">
        <f t="shared" si="16"/>
        <v>-2.6</v>
      </c>
      <c r="K871" s="6" t="s">
        <v>1070</v>
      </c>
    </row>
    <row r="872" spans="1:14" x14ac:dyDescent="0.25">
      <c r="A872" s="7">
        <v>43605</v>
      </c>
      <c r="B872" s="6" t="s">
        <v>34</v>
      </c>
      <c r="C872" s="6" t="s">
        <v>157</v>
      </c>
      <c r="D872" s="6" t="s">
        <v>1045</v>
      </c>
      <c r="E872" s="8">
        <v>0.71875</v>
      </c>
      <c r="F872" s="13">
        <v>1.48</v>
      </c>
      <c r="G872" s="13">
        <v>2.08</v>
      </c>
      <c r="H872" s="11" t="s">
        <v>20</v>
      </c>
      <c r="I872" s="6" t="b">
        <f t="shared" si="16"/>
        <v>0</v>
      </c>
      <c r="K872" s="11" t="s">
        <v>125</v>
      </c>
      <c r="L872" s="6" t="s">
        <v>1042</v>
      </c>
      <c r="M872" s="6" t="s">
        <v>1</v>
      </c>
      <c r="N872" s="52">
        <f>SUM(I872:I933)*5</f>
        <v>76.120100000000022</v>
      </c>
    </row>
    <row r="873" spans="1:14" x14ac:dyDescent="0.25">
      <c r="B873" s="6" t="s">
        <v>34</v>
      </c>
      <c r="C873" s="6" t="s">
        <v>179</v>
      </c>
      <c r="D873" s="6" t="s">
        <v>1046</v>
      </c>
      <c r="E873" s="8">
        <v>0.71875</v>
      </c>
      <c r="F873" s="13">
        <v>1</v>
      </c>
      <c r="G873" s="13">
        <v>1.75</v>
      </c>
      <c r="H873" s="11" t="s">
        <v>0</v>
      </c>
      <c r="I873" s="6">
        <f t="shared" si="16"/>
        <v>0.75</v>
      </c>
    </row>
    <row r="874" spans="1:14" x14ac:dyDescent="0.25">
      <c r="B874" s="6" t="s">
        <v>34</v>
      </c>
      <c r="C874" s="6" t="s">
        <v>24</v>
      </c>
      <c r="D874" s="6" t="s">
        <v>1047</v>
      </c>
      <c r="E874" s="8" t="s">
        <v>880</v>
      </c>
      <c r="F874" s="13">
        <v>5</v>
      </c>
      <c r="G874" s="13">
        <v>1.91</v>
      </c>
      <c r="H874" s="11" t="s">
        <v>20</v>
      </c>
      <c r="I874" s="6" t="b">
        <f t="shared" si="16"/>
        <v>0</v>
      </c>
      <c r="K874" s="11" t="s">
        <v>125</v>
      </c>
    </row>
    <row r="875" spans="1:14" x14ac:dyDescent="0.25">
      <c r="B875" s="6" t="s">
        <v>34</v>
      </c>
      <c r="C875" s="6" t="s">
        <v>74</v>
      </c>
      <c r="D875" s="6" t="s">
        <v>1051</v>
      </c>
      <c r="E875" s="8">
        <v>0.71875</v>
      </c>
      <c r="F875" s="13">
        <v>4</v>
      </c>
      <c r="G875" s="13">
        <v>2.7</v>
      </c>
      <c r="H875" s="11" t="s">
        <v>0</v>
      </c>
      <c r="I875" s="6">
        <f t="shared" si="16"/>
        <v>6.8000000000000007</v>
      </c>
    </row>
    <row r="876" spans="1:14" x14ac:dyDescent="0.25">
      <c r="B876" s="6" t="s">
        <v>34</v>
      </c>
      <c r="C876" s="6" t="s">
        <v>24</v>
      </c>
      <c r="D876" s="6" t="s">
        <v>1052</v>
      </c>
      <c r="E876" s="8">
        <v>0.71875</v>
      </c>
      <c r="F876" s="13">
        <v>5</v>
      </c>
      <c r="G876" s="13">
        <v>1.54</v>
      </c>
      <c r="H876" s="11" t="s">
        <v>16</v>
      </c>
      <c r="I876" s="6">
        <f t="shared" si="16"/>
        <v>-5</v>
      </c>
    </row>
    <row r="877" spans="1:14" x14ac:dyDescent="0.25">
      <c r="B877" s="6" t="s">
        <v>34</v>
      </c>
      <c r="C877" s="6" t="s">
        <v>24</v>
      </c>
      <c r="D877" s="6" t="s">
        <v>1052</v>
      </c>
      <c r="E877" s="8">
        <v>0.71875</v>
      </c>
      <c r="F877" s="13">
        <v>2</v>
      </c>
      <c r="G877" s="13">
        <v>1.54</v>
      </c>
      <c r="H877" s="11" t="s">
        <v>16</v>
      </c>
      <c r="I877" s="6">
        <f t="shared" si="16"/>
        <v>-2</v>
      </c>
    </row>
    <row r="878" spans="1:14" x14ac:dyDescent="0.25">
      <c r="A878" s="7" t="s">
        <v>732</v>
      </c>
      <c r="B878" s="6" t="s">
        <v>34</v>
      </c>
      <c r="C878" s="6" t="s">
        <v>24</v>
      </c>
      <c r="D878" s="6" t="s">
        <v>1053</v>
      </c>
      <c r="E878" s="8" t="s">
        <v>880</v>
      </c>
      <c r="F878" s="13">
        <v>1</v>
      </c>
      <c r="G878" s="13">
        <v>2.0499999999999998</v>
      </c>
      <c r="H878" s="11" t="s">
        <v>16</v>
      </c>
      <c r="I878" s="6">
        <f t="shared" si="16"/>
        <v>-1</v>
      </c>
    </row>
    <row r="879" spans="1:14" x14ac:dyDescent="0.25">
      <c r="B879" s="6" t="s">
        <v>34</v>
      </c>
      <c r="C879" s="6" t="s">
        <v>74</v>
      </c>
      <c r="D879" s="6" t="s">
        <v>1054</v>
      </c>
      <c r="E879" s="8" t="s">
        <v>880</v>
      </c>
      <c r="F879" s="13">
        <v>1</v>
      </c>
      <c r="G879" s="13">
        <v>24.966999999999999</v>
      </c>
      <c r="H879" s="11" t="s">
        <v>20</v>
      </c>
      <c r="I879" s="6" t="b">
        <f t="shared" si="16"/>
        <v>0</v>
      </c>
      <c r="K879" s="11" t="s">
        <v>125</v>
      </c>
    </row>
    <row r="880" spans="1:14" x14ac:dyDescent="0.25">
      <c r="B880" s="6" t="s">
        <v>34</v>
      </c>
      <c r="C880" s="6" t="s">
        <v>74</v>
      </c>
      <c r="D880" s="6" t="s">
        <v>1055</v>
      </c>
      <c r="E880" s="8" t="s">
        <v>880</v>
      </c>
      <c r="F880" s="13">
        <v>1</v>
      </c>
      <c r="G880" s="13">
        <v>24.966999999999999</v>
      </c>
      <c r="H880" s="11" t="s">
        <v>20</v>
      </c>
      <c r="I880" s="6" t="b">
        <f t="shared" si="16"/>
        <v>0</v>
      </c>
      <c r="K880" s="11" t="s">
        <v>125</v>
      </c>
    </row>
    <row r="881" spans="1:11" x14ac:dyDescent="0.25">
      <c r="B881" s="6" t="s">
        <v>34</v>
      </c>
      <c r="C881" s="6" t="s">
        <v>906</v>
      </c>
      <c r="D881" s="6" t="s">
        <v>1056</v>
      </c>
      <c r="E881" s="8">
        <v>0.71875</v>
      </c>
      <c r="F881" s="13">
        <v>2</v>
      </c>
      <c r="G881" s="13">
        <v>5</v>
      </c>
      <c r="H881" s="11" t="s">
        <v>0</v>
      </c>
      <c r="I881" s="6">
        <f t="shared" si="16"/>
        <v>8</v>
      </c>
    </row>
    <row r="882" spans="1:11" x14ac:dyDescent="0.25">
      <c r="B882" s="6" t="s">
        <v>34</v>
      </c>
      <c r="C882" s="6" t="s">
        <v>157</v>
      </c>
      <c r="D882" s="6" t="s">
        <v>1057</v>
      </c>
      <c r="E882" s="8">
        <v>0.71875</v>
      </c>
      <c r="F882" s="13">
        <v>1.042</v>
      </c>
      <c r="G882" s="13">
        <v>3.45</v>
      </c>
      <c r="H882" s="11" t="s">
        <v>16</v>
      </c>
      <c r="I882" s="6">
        <f t="shared" si="16"/>
        <v>-1.042</v>
      </c>
    </row>
    <row r="883" spans="1:11" x14ac:dyDescent="0.25">
      <c r="B883" s="6" t="s">
        <v>34</v>
      </c>
      <c r="C883" s="6" t="s">
        <v>24</v>
      </c>
      <c r="D883" s="6" t="s">
        <v>1058</v>
      </c>
      <c r="E883" s="8">
        <v>0.88541666666666663</v>
      </c>
      <c r="F883" s="13">
        <v>5</v>
      </c>
      <c r="G883" s="13">
        <v>2.67</v>
      </c>
      <c r="H883" s="11" t="s">
        <v>16</v>
      </c>
      <c r="I883" s="6">
        <f t="shared" si="16"/>
        <v>-5</v>
      </c>
    </row>
    <row r="884" spans="1:11" x14ac:dyDescent="0.25">
      <c r="B884" s="6" t="s">
        <v>34</v>
      </c>
      <c r="C884" s="6" t="s">
        <v>24</v>
      </c>
      <c r="D884" s="6" t="s">
        <v>1058</v>
      </c>
      <c r="E884" s="8">
        <v>0.88541666666666663</v>
      </c>
      <c r="F884" s="13">
        <v>5</v>
      </c>
      <c r="G884" s="13">
        <v>2.67</v>
      </c>
      <c r="H884" s="11" t="s">
        <v>16</v>
      </c>
      <c r="I884" s="6">
        <f t="shared" si="16"/>
        <v>-5</v>
      </c>
    </row>
    <row r="885" spans="1:11" x14ac:dyDescent="0.25">
      <c r="A885" s="7">
        <v>43606</v>
      </c>
      <c r="B885" s="6" t="s">
        <v>34</v>
      </c>
      <c r="C885" s="6" t="s">
        <v>157</v>
      </c>
      <c r="D885" s="6" t="s">
        <v>882</v>
      </c>
      <c r="E885" s="8">
        <v>0.55208333333333337</v>
      </c>
      <c r="F885" s="13">
        <v>2</v>
      </c>
      <c r="G885" s="13">
        <v>1.44</v>
      </c>
      <c r="H885" s="11" t="s">
        <v>16</v>
      </c>
      <c r="I885" s="6">
        <f t="shared" si="16"/>
        <v>-2</v>
      </c>
    </row>
    <row r="886" spans="1:11" x14ac:dyDescent="0.25">
      <c r="B886" s="6" t="s">
        <v>34</v>
      </c>
      <c r="C886" s="6" t="s">
        <v>157</v>
      </c>
      <c r="D886" s="6" t="s">
        <v>997</v>
      </c>
      <c r="E886" s="8">
        <v>0.88541666666666663</v>
      </c>
      <c r="F886" s="13">
        <v>1.08</v>
      </c>
      <c r="G886" s="13">
        <v>3.2</v>
      </c>
      <c r="H886" s="11" t="s">
        <v>20</v>
      </c>
      <c r="I886" s="6" t="b">
        <f t="shared" si="16"/>
        <v>0</v>
      </c>
      <c r="K886" s="11" t="s">
        <v>1002</v>
      </c>
    </row>
    <row r="887" spans="1:11" x14ac:dyDescent="0.25">
      <c r="B887" s="6" t="s">
        <v>34</v>
      </c>
      <c r="C887" s="6" t="s">
        <v>360</v>
      </c>
      <c r="D887" s="6" t="s">
        <v>1059</v>
      </c>
      <c r="E887" s="8">
        <v>0.55208333333333337</v>
      </c>
      <c r="F887" s="13">
        <v>2</v>
      </c>
      <c r="G887" s="13">
        <v>5.3</v>
      </c>
      <c r="H887" s="11" t="s">
        <v>20</v>
      </c>
      <c r="I887" s="6" t="b">
        <f t="shared" si="16"/>
        <v>0</v>
      </c>
      <c r="K887" s="11" t="s">
        <v>125</v>
      </c>
    </row>
    <row r="888" spans="1:11" x14ac:dyDescent="0.25">
      <c r="B888" s="6" t="s">
        <v>34</v>
      </c>
      <c r="C888" s="6" t="s">
        <v>360</v>
      </c>
      <c r="D888" s="6" t="s">
        <v>1060</v>
      </c>
      <c r="E888" s="8">
        <v>0.88541666666666663</v>
      </c>
      <c r="F888" s="13">
        <v>4</v>
      </c>
      <c r="G888" s="13">
        <v>2</v>
      </c>
      <c r="H888" s="11" t="s">
        <v>0</v>
      </c>
      <c r="I888" s="6">
        <f t="shared" si="16"/>
        <v>4</v>
      </c>
    </row>
    <row r="889" spans="1:11" x14ac:dyDescent="0.25">
      <c r="B889" s="6" t="s">
        <v>34</v>
      </c>
      <c r="C889" s="6" t="s">
        <v>30</v>
      </c>
      <c r="D889" s="6" t="s">
        <v>1061</v>
      </c>
      <c r="E889" s="8" t="s">
        <v>904</v>
      </c>
      <c r="F889" s="13">
        <v>2</v>
      </c>
      <c r="G889" s="13">
        <v>4.2</v>
      </c>
      <c r="H889" s="11" t="s">
        <v>16</v>
      </c>
      <c r="I889" s="6">
        <f t="shared" si="16"/>
        <v>-2</v>
      </c>
    </row>
    <row r="890" spans="1:11" x14ac:dyDescent="0.25">
      <c r="B890" s="6" t="s">
        <v>34</v>
      </c>
      <c r="C890" s="6" t="s">
        <v>24</v>
      </c>
      <c r="D890" s="6" t="s">
        <v>997</v>
      </c>
      <c r="E890" s="8">
        <v>0.88541666666666663</v>
      </c>
      <c r="F890" s="13">
        <v>1</v>
      </c>
      <c r="G890" s="13">
        <v>4</v>
      </c>
      <c r="H890" s="11" t="s">
        <v>16</v>
      </c>
      <c r="I890" s="6">
        <f t="shared" si="16"/>
        <v>-1</v>
      </c>
    </row>
    <row r="891" spans="1:11" x14ac:dyDescent="0.25">
      <c r="B891" s="6" t="s">
        <v>34</v>
      </c>
      <c r="C891" s="6" t="s">
        <v>24</v>
      </c>
      <c r="D891" s="6" t="s">
        <v>1062</v>
      </c>
      <c r="E891" s="8">
        <v>0.55208333333333337</v>
      </c>
      <c r="F891" s="13">
        <v>6</v>
      </c>
      <c r="G891" s="13">
        <v>1.39</v>
      </c>
      <c r="H891" s="11" t="s">
        <v>0</v>
      </c>
      <c r="I891" s="6">
        <f t="shared" si="16"/>
        <v>2.34</v>
      </c>
    </row>
    <row r="892" spans="1:11" x14ac:dyDescent="0.25">
      <c r="B892" s="6" t="s">
        <v>34</v>
      </c>
      <c r="C892" s="6" t="s">
        <v>24</v>
      </c>
      <c r="D892" s="6" t="s">
        <v>912</v>
      </c>
      <c r="E892" s="8">
        <v>0.55208333333333337</v>
      </c>
      <c r="F892" s="13">
        <v>1</v>
      </c>
      <c r="G892" s="13">
        <v>10</v>
      </c>
      <c r="H892" s="11" t="s">
        <v>0</v>
      </c>
      <c r="I892" s="6">
        <f t="shared" si="16"/>
        <v>9</v>
      </c>
    </row>
    <row r="893" spans="1:11" x14ac:dyDescent="0.25">
      <c r="A893" s="7">
        <v>43607</v>
      </c>
      <c r="I893" s="6" t="b">
        <f t="shared" si="16"/>
        <v>0</v>
      </c>
    </row>
    <row r="894" spans="1:11" x14ac:dyDescent="0.25">
      <c r="A894" s="7">
        <v>43608</v>
      </c>
      <c r="B894" s="6" t="s">
        <v>34</v>
      </c>
      <c r="C894" s="6" t="s">
        <v>179</v>
      </c>
      <c r="D894" s="6" t="s">
        <v>1063</v>
      </c>
      <c r="E894" s="8" t="s">
        <v>880</v>
      </c>
      <c r="F894" s="13">
        <v>8</v>
      </c>
      <c r="G894" s="13">
        <v>2.4</v>
      </c>
      <c r="H894" s="11" t="s">
        <v>16</v>
      </c>
      <c r="I894" s="6">
        <f t="shared" si="16"/>
        <v>-8</v>
      </c>
      <c r="K894" s="11" t="s">
        <v>1064</v>
      </c>
    </row>
    <row r="895" spans="1:11" x14ac:dyDescent="0.25">
      <c r="B895" s="6" t="s">
        <v>34</v>
      </c>
      <c r="C895" s="6" t="s">
        <v>713</v>
      </c>
      <c r="D895" s="6" t="s">
        <v>1067</v>
      </c>
      <c r="E895" s="8">
        <v>0.60416666666666663</v>
      </c>
      <c r="F895" s="13">
        <v>0.2</v>
      </c>
      <c r="G895" s="13">
        <v>2</v>
      </c>
      <c r="H895" s="11" t="s">
        <v>16</v>
      </c>
      <c r="I895" s="6">
        <f t="shared" si="16"/>
        <v>-0.2</v>
      </c>
    </row>
    <row r="896" spans="1:11" x14ac:dyDescent="0.25">
      <c r="B896" s="6" t="s">
        <v>34</v>
      </c>
      <c r="C896" s="6" t="s">
        <v>360</v>
      </c>
      <c r="D896" s="6" t="s">
        <v>1068</v>
      </c>
      <c r="E896" s="8">
        <v>0.71875</v>
      </c>
      <c r="F896" s="13">
        <v>4</v>
      </c>
      <c r="G896" s="13">
        <v>2.25</v>
      </c>
      <c r="H896" s="11" t="s">
        <v>0</v>
      </c>
      <c r="I896" s="6">
        <f t="shared" si="16"/>
        <v>5</v>
      </c>
    </row>
    <row r="897" spans="1:11" x14ac:dyDescent="0.25">
      <c r="B897" s="6" t="s">
        <v>34</v>
      </c>
      <c r="C897" s="6" t="s">
        <v>157</v>
      </c>
      <c r="D897" s="6" t="s">
        <v>1069</v>
      </c>
      <c r="E897" s="8">
        <v>0.71875</v>
      </c>
      <c r="F897" s="13">
        <v>1.08</v>
      </c>
      <c r="G897" s="13">
        <v>1.66</v>
      </c>
      <c r="H897" s="11" t="s">
        <v>0</v>
      </c>
      <c r="I897" s="6">
        <f t="shared" si="16"/>
        <v>0.71279999999999988</v>
      </c>
    </row>
    <row r="898" spans="1:11" x14ac:dyDescent="0.25">
      <c r="B898" s="6" t="s">
        <v>34</v>
      </c>
      <c r="C898" s="6" t="s">
        <v>24</v>
      </c>
      <c r="D898" s="6" t="s">
        <v>996</v>
      </c>
      <c r="E898" s="8">
        <v>0.71875</v>
      </c>
      <c r="F898" s="13">
        <v>5</v>
      </c>
      <c r="G898" s="13">
        <v>1.56</v>
      </c>
      <c r="H898" s="11" t="s">
        <v>16</v>
      </c>
      <c r="I898" s="6">
        <f t="shared" si="16"/>
        <v>-5</v>
      </c>
    </row>
    <row r="899" spans="1:11" x14ac:dyDescent="0.25">
      <c r="B899" s="6" t="s">
        <v>34</v>
      </c>
      <c r="C899" s="6" t="s">
        <v>157</v>
      </c>
      <c r="D899" s="6" t="s">
        <v>997</v>
      </c>
      <c r="E899" s="8">
        <v>0.88541666666666663</v>
      </c>
      <c r="F899" s="13">
        <v>2</v>
      </c>
      <c r="G899" s="13">
        <v>1.62</v>
      </c>
      <c r="H899" s="11" t="s">
        <v>16</v>
      </c>
      <c r="I899" s="6">
        <f t="shared" si="16"/>
        <v>-2</v>
      </c>
    </row>
    <row r="900" spans="1:11" x14ac:dyDescent="0.25">
      <c r="B900" s="6" t="s">
        <v>34</v>
      </c>
      <c r="C900" s="6" t="s">
        <v>494</v>
      </c>
      <c r="D900" s="6" t="s">
        <v>1071</v>
      </c>
      <c r="E900" s="8">
        <v>0.88541666666666663</v>
      </c>
      <c r="F900" s="13">
        <v>8</v>
      </c>
      <c r="G900" s="13">
        <v>1.7</v>
      </c>
      <c r="H900" s="11" t="s">
        <v>16</v>
      </c>
      <c r="I900" s="6">
        <f t="shared" si="16"/>
        <v>-8</v>
      </c>
    </row>
    <row r="901" spans="1:11" x14ac:dyDescent="0.25">
      <c r="B901" s="6" t="s">
        <v>34</v>
      </c>
      <c r="C901" s="6" t="s">
        <v>30</v>
      </c>
      <c r="D901" s="6" t="s">
        <v>1072</v>
      </c>
      <c r="E901" s="8" t="s">
        <v>880</v>
      </c>
      <c r="F901" s="13">
        <v>2</v>
      </c>
      <c r="G901" s="13">
        <v>3.34</v>
      </c>
      <c r="H901" s="11" t="s">
        <v>16</v>
      </c>
      <c r="I901" s="6">
        <f t="shared" si="16"/>
        <v>-2</v>
      </c>
    </row>
    <row r="902" spans="1:11" x14ac:dyDescent="0.25">
      <c r="B902" s="6" t="s">
        <v>34</v>
      </c>
      <c r="C902" s="6" t="s">
        <v>158</v>
      </c>
      <c r="D902" s="6" t="s">
        <v>917</v>
      </c>
      <c r="E902" s="8">
        <v>0.71875</v>
      </c>
      <c r="F902" s="13">
        <v>6</v>
      </c>
      <c r="G902" s="13">
        <v>2.56</v>
      </c>
      <c r="H902" s="11" t="s">
        <v>16</v>
      </c>
      <c r="I902" s="6">
        <f t="shared" si="16"/>
        <v>-6</v>
      </c>
    </row>
    <row r="903" spans="1:11" x14ac:dyDescent="0.25">
      <c r="B903" s="6" t="s">
        <v>34</v>
      </c>
      <c r="C903" s="6" t="s">
        <v>74</v>
      </c>
      <c r="D903" s="6" t="s">
        <v>1073</v>
      </c>
      <c r="E903" s="8">
        <v>0.71875</v>
      </c>
      <c r="F903" s="13">
        <v>5.2</v>
      </c>
      <c r="G903" s="13">
        <v>2.95</v>
      </c>
      <c r="H903" s="11" t="s">
        <v>0</v>
      </c>
      <c r="I903" s="6">
        <f t="shared" si="16"/>
        <v>10.14</v>
      </c>
    </row>
    <row r="904" spans="1:11" x14ac:dyDescent="0.25">
      <c r="B904" s="6" t="s">
        <v>34</v>
      </c>
      <c r="C904" s="6" t="s">
        <v>24</v>
      </c>
      <c r="D904" s="6" t="s">
        <v>996</v>
      </c>
      <c r="E904" s="8">
        <v>0.71875</v>
      </c>
      <c r="F904" s="13">
        <v>3</v>
      </c>
      <c r="G904" s="13">
        <v>4.5</v>
      </c>
      <c r="H904" s="11" t="s">
        <v>16</v>
      </c>
      <c r="I904" s="6">
        <f t="shared" si="16"/>
        <v>-3</v>
      </c>
    </row>
    <row r="905" spans="1:11" x14ac:dyDescent="0.25">
      <c r="B905" s="6" t="s">
        <v>34</v>
      </c>
      <c r="C905" s="6" t="s">
        <v>158</v>
      </c>
      <c r="D905" s="6" t="s">
        <v>917</v>
      </c>
      <c r="E905" s="8">
        <v>0.71875</v>
      </c>
      <c r="F905" s="13">
        <v>4</v>
      </c>
      <c r="G905" s="13">
        <v>2.2000000000000002</v>
      </c>
      <c r="H905" s="11" t="s">
        <v>16</v>
      </c>
      <c r="I905" s="6">
        <f t="shared" si="16"/>
        <v>-4</v>
      </c>
    </row>
    <row r="906" spans="1:11" x14ac:dyDescent="0.25">
      <c r="B906" s="6" t="s">
        <v>34</v>
      </c>
      <c r="C906" s="6" t="s">
        <v>74</v>
      </c>
      <c r="D906" s="6" t="s">
        <v>1074</v>
      </c>
      <c r="E906" s="8">
        <v>0.71875</v>
      </c>
      <c r="F906" s="13">
        <v>2</v>
      </c>
      <c r="G906" s="13">
        <v>3.1</v>
      </c>
      <c r="H906" s="11" t="s">
        <v>0</v>
      </c>
      <c r="I906" s="6">
        <f t="shared" si="16"/>
        <v>4.2</v>
      </c>
      <c r="K906" s="11" t="s">
        <v>125</v>
      </c>
    </row>
    <row r="907" spans="1:11" x14ac:dyDescent="0.25">
      <c r="B907" s="6" t="s">
        <v>34</v>
      </c>
      <c r="C907" s="6" t="s">
        <v>74</v>
      </c>
      <c r="D907" s="6" t="s">
        <v>1074</v>
      </c>
      <c r="E907" s="8">
        <v>0.71875</v>
      </c>
      <c r="F907" s="13">
        <v>2</v>
      </c>
      <c r="G907" s="13">
        <v>3.05</v>
      </c>
      <c r="H907" s="11" t="s">
        <v>0</v>
      </c>
      <c r="I907" s="6">
        <f t="shared" si="16"/>
        <v>4.0999999999999996</v>
      </c>
    </row>
    <row r="908" spans="1:11" x14ac:dyDescent="0.25">
      <c r="B908" s="6" t="s">
        <v>34</v>
      </c>
      <c r="C908" s="6" t="s">
        <v>360</v>
      </c>
      <c r="D908" s="6" t="s">
        <v>882</v>
      </c>
      <c r="E908" s="8">
        <v>0.88541666666666663</v>
      </c>
      <c r="F908" s="13">
        <v>2</v>
      </c>
      <c r="G908" s="13">
        <v>4.5999999999999996</v>
      </c>
      <c r="H908" s="11" t="s">
        <v>20</v>
      </c>
      <c r="I908" s="6" t="b">
        <f t="shared" si="16"/>
        <v>0</v>
      </c>
      <c r="K908" s="11" t="s">
        <v>125</v>
      </c>
    </row>
    <row r="909" spans="1:11" x14ac:dyDescent="0.25">
      <c r="B909" s="6" t="s">
        <v>34</v>
      </c>
      <c r="C909" s="6" t="s">
        <v>157</v>
      </c>
      <c r="D909" s="6" t="s">
        <v>1075</v>
      </c>
      <c r="E909" s="8">
        <v>0.88541666666666663</v>
      </c>
      <c r="F909" s="13">
        <v>1</v>
      </c>
      <c r="G909" s="13">
        <v>6.1</v>
      </c>
      <c r="H909" s="11" t="s">
        <v>20</v>
      </c>
      <c r="I909" s="6" t="b">
        <f t="shared" si="16"/>
        <v>0</v>
      </c>
      <c r="K909" s="11" t="s">
        <v>1076</v>
      </c>
    </row>
    <row r="910" spans="1:11" x14ac:dyDescent="0.25">
      <c r="B910" s="6" t="s">
        <v>34</v>
      </c>
      <c r="C910" s="6" t="s">
        <v>24</v>
      </c>
      <c r="D910" s="6" t="s">
        <v>1077</v>
      </c>
      <c r="E910" s="8">
        <v>0.88541666666666663</v>
      </c>
      <c r="F910" s="13">
        <v>2</v>
      </c>
      <c r="G910" s="13">
        <v>6.48</v>
      </c>
      <c r="H910" s="11" t="s">
        <v>0</v>
      </c>
      <c r="I910" s="6">
        <f t="shared" si="16"/>
        <v>10.96</v>
      </c>
    </row>
    <row r="911" spans="1:11" x14ac:dyDescent="0.25">
      <c r="B911" s="6" t="s">
        <v>34</v>
      </c>
      <c r="C911" s="6" t="s">
        <v>179</v>
      </c>
      <c r="D911" s="6" t="s">
        <v>997</v>
      </c>
      <c r="E911" s="8">
        <v>0.88541666666666663</v>
      </c>
      <c r="F911" s="13">
        <v>5</v>
      </c>
      <c r="G911" s="13">
        <v>2.1</v>
      </c>
      <c r="H911" s="11" t="s">
        <v>20</v>
      </c>
      <c r="I911" s="6" t="b">
        <f t="shared" si="16"/>
        <v>0</v>
      </c>
      <c r="K911" s="11" t="s">
        <v>125</v>
      </c>
    </row>
    <row r="912" spans="1:11" x14ac:dyDescent="0.25">
      <c r="A912" s="7">
        <v>43609</v>
      </c>
      <c r="B912" s="6" t="s">
        <v>713</v>
      </c>
      <c r="C912" s="6" t="s">
        <v>360</v>
      </c>
      <c r="D912" s="6" t="s">
        <v>1014</v>
      </c>
      <c r="E912" s="8">
        <v>0.72638888888888886</v>
      </c>
      <c r="F912" s="13">
        <v>0.2</v>
      </c>
      <c r="G912" s="13">
        <v>2</v>
      </c>
      <c r="H912" s="11" t="s">
        <v>16</v>
      </c>
      <c r="I912" s="6">
        <f t="shared" si="16"/>
        <v>-0.2</v>
      </c>
    </row>
    <row r="913" spans="1:11" x14ac:dyDescent="0.25">
      <c r="B913" s="6" t="s">
        <v>34</v>
      </c>
      <c r="C913" s="6" t="s">
        <v>360</v>
      </c>
      <c r="D913" s="6" t="s">
        <v>915</v>
      </c>
      <c r="E913" s="8">
        <v>0.67708333333333337</v>
      </c>
      <c r="F913" s="13">
        <v>4</v>
      </c>
      <c r="G913" s="13">
        <v>4</v>
      </c>
      <c r="H913" s="11" t="s">
        <v>0</v>
      </c>
      <c r="I913" s="6">
        <f t="shared" si="16"/>
        <v>12</v>
      </c>
    </row>
    <row r="914" spans="1:11" x14ac:dyDescent="0.25">
      <c r="A914" s="7">
        <v>43610</v>
      </c>
      <c r="B914" s="6" t="s">
        <v>34</v>
      </c>
      <c r="C914" s="6" t="s">
        <v>157</v>
      </c>
      <c r="D914" s="6" t="s">
        <v>1060</v>
      </c>
      <c r="E914" s="8">
        <v>0.67708333333333337</v>
      </c>
      <c r="F914" s="13">
        <v>4</v>
      </c>
      <c r="G914" s="13">
        <v>1.46</v>
      </c>
      <c r="H914" s="11" t="s">
        <v>16</v>
      </c>
      <c r="I914" s="6">
        <f t="shared" si="16"/>
        <v>-4</v>
      </c>
    </row>
    <row r="915" spans="1:11" x14ac:dyDescent="0.25">
      <c r="B915" s="6" t="s">
        <v>34</v>
      </c>
      <c r="C915" s="6" t="s">
        <v>30</v>
      </c>
      <c r="D915" s="6" t="s">
        <v>1079</v>
      </c>
      <c r="E915" s="8">
        <v>0.67708333333333337</v>
      </c>
      <c r="F915" s="13">
        <v>2</v>
      </c>
      <c r="G915" s="13">
        <v>1.66</v>
      </c>
      <c r="H915" s="11" t="s">
        <v>16</v>
      </c>
      <c r="I915" s="6">
        <f t="shared" si="16"/>
        <v>-2</v>
      </c>
    </row>
    <row r="916" spans="1:11" x14ac:dyDescent="0.25">
      <c r="B916" s="6" t="s">
        <v>34</v>
      </c>
      <c r="C916" s="6" t="s">
        <v>360</v>
      </c>
      <c r="D916" s="6" t="s">
        <v>1080</v>
      </c>
      <c r="E916" s="8">
        <v>0.67708333333333337</v>
      </c>
      <c r="F916" s="13">
        <v>2</v>
      </c>
      <c r="G916" s="13">
        <v>4.6500000000000004</v>
      </c>
      <c r="H916" s="11" t="s">
        <v>20</v>
      </c>
      <c r="I916" s="6" t="b">
        <f t="shared" si="16"/>
        <v>0</v>
      </c>
      <c r="K916" s="11" t="s">
        <v>125</v>
      </c>
    </row>
    <row r="917" spans="1:11" x14ac:dyDescent="0.25">
      <c r="B917" s="6" t="s">
        <v>34</v>
      </c>
      <c r="C917" s="6" t="s">
        <v>24</v>
      </c>
      <c r="D917" s="6" t="s">
        <v>882</v>
      </c>
      <c r="E917" s="8">
        <v>0.67708333333333337</v>
      </c>
      <c r="F917" s="13">
        <v>1</v>
      </c>
      <c r="G917" s="13">
        <v>6</v>
      </c>
      <c r="H917" s="11" t="s">
        <v>0</v>
      </c>
      <c r="I917" s="6">
        <f t="shared" si="16"/>
        <v>5</v>
      </c>
    </row>
    <row r="918" spans="1:11" x14ac:dyDescent="0.25">
      <c r="B918" s="6" t="s">
        <v>713</v>
      </c>
      <c r="C918" s="6" t="s">
        <v>360</v>
      </c>
      <c r="D918" s="6" t="s">
        <v>1014</v>
      </c>
      <c r="E918" s="8">
        <v>0.83680555555555547</v>
      </c>
      <c r="F918" s="13">
        <v>0.2</v>
      </c>
      <c r="G918" s="13">
        <v>2</v>
      </c>
      <c r="H918" s="11" t="s">
        <v>16</v>
      </c>
      <c r="I918" s="6">
        <f t="shared" si="16"/>
        <v>-0.2</v>
      </c>
    </row>
    <row r="919" spans="1:11" x14ac:dyDescent="0.25">
      <c r="B919" s="6" t="s">
        <v>34</v>
      </c>
      <c r="C919" s="6" t="s">
        <v>360</v>
      </c>
      <c r="D919" s="6" t="s">
        <v>1082</v>
      </c>
      <c r="E919" s="8">
        <v>0.84375</v>
      </c>
      <c r="F919" s="13">
        <v>4</v>
      </c>
      <c r="G919" s="13">
        <v>2.2999999999999998</v>
      </c>
      <c r="H919" s="11" t="s">
        <v>16</v>
      </c>
      <c r="I919" s="6">
        <f t="shared" si="16"/>
        <v>-4</v>
      </c>
    </row>
    <row r="920" spans="1:11" x14ac:dyDescent="0.25">
      <c r="B920" s="6" t="s">
        <v>34</v>
      </c>
      <c r="C920" s="6" t="s">
        <v>24</v>
      </c>
      <c r="D920" s="6" t="s">
        <v>899</v>
      </c>
      <c r="E920" s="8">
        <v>0.84375</v>
      </c>
      <c r="F920" s="13">
        <v>2</v>
      </c>
      <c r="G920" s="13">
        <v>3.25</v>
      </c>
      <c r="H920" s="11" t="s">
        <v>16</v>
      </c>
      <c r="I920" s="6">
        <f t="shared" si="16"/>
        <v>-2</v>
      </c>
    </row>
    <row r="921" spans="1:11" x14ac:dyDescent="0.25">
      <c r="A921" s="7">
        <v>43611</v>
      </c>
      <c r="B921" s="6" t="s">
        <v>34</v>
      </c>
      <c r="C921" s="6" t="s">
        <v>24</v>
      </c>
      <c r="D921" s="6" t="s">
        <v>1060</v>
      </c>
      <c r="E921" s="8">
        <v>0.70833333333333337</v>
      </c>
      <c r="F921" s="13">
        <v>5</v>
      </c>
      <c r="G921" s="13">
        <v>1.6</v>
      </c>
      <c r="H921" s="11" t="s">
        <v>16</v>
      </c>
      <c r="I921" s="6">
        <f t="shared" si="16"/>
        <v>-5</v>
      </c>
    </row>
    <row r="922" spans="1:11" x14ac:dyDescent="0.25">
      <c r="B922" s="6" t="s">
        <v>34</v>
      </c>
      <c r="C922" s="6" t="s">
        <v>360</v>
      </c>
      <c r="D922" s="6" t="s">
        <v>882</v>
      </c>
      <c r="E922" s="8">
        <v>0.88541666666666663</v>
      </c>
      <c r="F922" s="13">
        <v>2</v>
      </c>
      <c r="G922" s="13">
        <v>3.3</v>
      </c>
      <c r="H922" s="11" t="s">
        <v>0</v>
      </c>
      <c r="I922" s="6">
        <f t="shared" si="16"/>
        <v>4.5999999999999996</v>
      </c>
      <c r="K922" s="11" t="s">
        <v>125</v>
      </c>
    </row>
    <row r="923" spans="1:11" x14ac:dyDescent="0.25">
      <c r="B923" s="6" t="s">
        <v>34</v>
      </c>
      <c r="C923" s="6" t="s">
        <v>232</v>
      </c>
      <c r="D923" s="6" t="s">
        <v>882</v>
      </c>
      <c r="E923" s="8">
        <v>0.88541666666666663</v>
      </c>
      <c r="F923" s="13">
        <v>4.8079999999999998</v>
      </c>
      <c r="G923" s="13">
        <v>3.6</v>
      </c>
      <c r="H923" s="11" t="s">
        <v>0</v>
      </c>
      <c r="I923" s="6">
        <f t="shared" si="16"/>
        <v>12.500800000000002</v>
      </c>
    </row>
    <row r="924" spans="1:11" x14ac:dyDescent="0.25">
      <c r="B924" s="6" t="s">
        <v>34</v>
      </c>
      <c r="C924" s="6" t="s">
        <v>157</v>
      </c>
      <c r="D924" s="6" t="s">
        <v>1083</v>
      </c>
      <c r="E924" s="8">
        <v>0.88541666666666663</v>
      </c>
      <c r="F924" s="13">
        <v>1.8</v>
      </c>
      <c r="G924" s="13">
        <v>4.55</v>
      </c>
      <c r="H924" s="11" t="s">
        <v>16</v>
      </c>
      <c r="I924" s="6">
        <f t="shared" si="16"/>
        <v>-1.8</v>
      </c>
    </row>
    <row r="925" spans="1:11" x14ac:dyDescent="0.25">
      <c r="B925" s="6" t="s">
        <v>34</v>
      </c>
      <c r="C925" s="6" t="s">
        <v>24</v>
      </c>
      <c r="D925" s="6" t="s">
        <v>996</v>
      </c>
      <c r="E925" s="8">
        <v>0.88541666666666663</v>
      </c>
      <c r="F925" s="13">
        <v>8.5259999999999998</v>
      </c>
      <c r="G925" s="13">
        <v>2.0299999999999998</v>
      </c>
      <c r="H925" s="11" t="s">
        <v>16</v>
      </c>
      <c r="I925" s="6">
        <f t="shared" si="16"/>
        <v>-8.5259999999999998</v>
      </c>
    </row>
    <row r="926" spans="1:11" x14ac:dyDescent="0.25">
      <c r="B926" s="6" t="s">
        <v>713</v>
      </c>
      <c r="C926" s="6" t="s">
        <v>30</v>
      </c>
      <c r="D926" s="6" t="s">
        <v>1084</v>
      </c>
      <c r="E926" s="8">
        <v>0.83333333333333337</v>
      </c>
      <c r="F926" s="13">
        <v>0.1</v>
      </c>
      <c r="G926" s="13">
        <v>2</v>
      </c>
      <c r="H926" s="11" t="s">
        <v>16</v>
      </c>
      <c r="I926" s="6">
        <f t="shared" si="16"/>
        <v>-0.1</v>
      </c>
    </row>
    <row r="927" spans="1:11" x14ac:dyDescent="0.25">
      <c r="B927" s="6" t="s">
        <v>34</v>
      </c>
      <c r="C927" s="6" t="s">
        <v>30</v>
      </c>
      <c r="D927" s="6" t="s">
        <v>1085</v>
      </c>
      <c r="E927" s="8">
        <v>0.88541666666666663</v>
      </c>
      <c r="F927" s="13">
        <v>2</v>
      </c>
      <c r="G927" s="13">
        <v>4.55</v>
      </c>
      <c r="H927" s="11" t="s">
        <v>16</v>
      </c>
      <c r="I927" s="6">
        <f t="shared" si="16"/>
        <v>-2</v>
      </c>
    </row>
    <row r="928" spans="1:11" x14ac:dyDescent="0.25">
      <c r="B928" s="6" t="s">
        <v>34</v>
      </c>
      <c r="C928" s="6" t="s">
        <v>179</v>
      </c>
      <c r="D928" s="6" t="s">
        <v>1086</v>
      </c>
      <c r="E928" s="8">
        <v>0.88541666666666663</v>
      </c>
      <c r="F928" s="13">
        <v>0.75600000000000001</v>
      </c>
      <c r="G928" s="13">
        <v>3.7</v>
      </c>
      <c r="H928" s="11" t="s">
        <v>16</v>
      </c>
      <c r="I928" s="6">
        <f t="shared" ref="I928:I992" si="17">IF(H928="W",F928*G928-F928,(IF(H928="L",-F928)))</f>
        <v>-0.75600000000000001</v>
      </c>
    </row>
    <row r="929" spans="1:14" x14ac:dyDescent="0.25">
      <c r="B929" s="6" t="s">
        <v>34</v>
      </c>
      <c r="C929" s="6" t="s">
        <v>157</v>
      </c>
      <c r="D929" s="6" t="s">
        <v>1087</v>
      </c>
      <c r="E929" s="8">
        <v>0.88541666666666663</v>
      </c>
      <c r="F929" s="13">
        <v>2</v>
      </c>
      <c r="H929" s="11" t="s">
        <v>20</v>
      </c>
      <c r="I929" s="6" t="b">
        <f t="shared" si="17"/>
        <v>0</v>
      </c>
    </row>
    <row r="930" spans="1:14" x14ac:dyDescent="0.25">
      <c r="B930" s="6" t="s">
        <v>34</v>
      </c>
      <c r="C930" s="6" t="s">
        <v>24</v>
      </c>
      <c r="D930" s="6" t="s">
        <v>891</v>
      </c>
      <c r="E930" s="8">
        <v>0.88541666666666663</v>
      </c>
      <c r="F930" s="13">
        <v>2</v>
      </c>
      <c r="G930" s="13">
        <v>1.55</v>
      </c>
      <c r="H930" s="11" t="s">
        <v>0</v>
      </c>
      <c r="I930" s="6">
        <f t="shared" si="17"/>
        <v>1.1000000000000001</v>
      </c>
    </row>
    <row r="931" spans="1:14" x14ac:dyDescent="0.25">
      <c r="B931" s="6" t="s">
        <v>34</v>
      </c>
      <c r="C931" s="6" t="s">
        <v>30</v>
      </c>
      <c r="D931" s="6" t="s">
        <v>882</v>
      </c>
      <c r="E931" s="8">
        <v>0.88541666666666663</v>
      </c>
      <c r="F931" s="13">
        <v>1.6</v>
      </c>
      <c r="G931" s="13">
        <v>3.75</v>
      </c>
      <c r="H931" s="11" t="s">
        <v>0</v>
      </c>
      <c r="I931" s="6">
        <f t="shared" si="17"/>
        <v>4.4000000000000004</v>
      </c>
    </row>
    <row r="932" spans="1:14" x14ac:dyDescent="0.25">
      <c r="B932" s="6" t="s">
        <v>34</v>
      </c>
      <c r="C932" s="6" t="s">
        <v>157</v>
      </c>
      <c r="D932" s="6" t="s">
        <v>891</v>
      </c>
      <c r="E932" s="8">
        <v>0.88541666666666663</v>
      </c>
      <c r="F932" s="13">
        <v>2</v>
      </c>
      <c r="G932" s="13">
        <v>1.52</v>
      </c>
      <c r="H932" s="11" t="s">
        <v>0</v>
      </c>
      <c r="I932" s="6">
        <f t="shared" si="17"/>
        <v>1.04</v>
      </c>
    </row>
    <row r="933" spans="1:14" x14ac:dyDescent="0.25">
      <c r="B933" s="6" t="s">
        <v>34</v>
      </c>
      <c r="C933" s="6" t="s">
        <v>157</v>
      </c>
      <c r="D933" s="6" t="s">
        <v>891</v>
      </c>
      <c r="E933" s="8">
        <v>0.88541666666666663</v>
      </c>
      <c r="F933" s="13">
        <v>1.5780000000000001</v>
      </c>
      <c r="G933" s="13">
        <v>1.89</v>
      </c>
      <c r="H933" s="11" t="s">
        <v>0</v>
      </c>
      <c r="I933" s="6">
        <f t="shared" si="17"/>
        <v>1.4044199999999998</v>
      </c>
      <c r="K933" s="11" t="s">
        <v>1097</v>
      </c>
    </row>
    <row r="934" spans="1:14" x14ac:dyDescent="0.25">
      <c r="A934" s="7">
        <v>43612</v>
      </c>
      <c r="B934" s="6" t="s">
        <v>34</v>
      </c>
      <c r="C934" s="6" t="s">
        <v>24</v>
      </c>
      <c r="D934" s="6" t="s">
        <v>1089</v>
      </c>
      <c r="E934" s="8">
        <v>0.125</v>
      </c>
      <c r="F934" s="13">
        <v>5</v>
      </c>
      <c r="G934" s="13">
        <v>1.65</v>
      </c>
      <c r="H934" s="11" t="s">
        <v>0</v>
      </c>
      <c r="I934" s="6">
        <f t="shared" si="17"/>
        <v>3.25</v>
      </c>
      <c r="K934" s="11" t="s">
        <v>731</v>
      </c>
      <c r="L934" s="6" t="s">
        <v>1093</v>
      </c>
      <c r="M934" s="6" t="s">
        <v>1</v>
      </c>
      <c r="N934" s="52">
        <f>SUM(I934:I1005)*5</f>
        <v>216.89499999999987</v>
      </c>
    </row>
    <row r="935" spans="1:14" x14ac:dyDescent="0.25">
      <c r="B935" s="6" t="s">
        <v>34</v>
      </c>
      <c r="C935" s="6" t="s">
        <v>24</v>
      </c>
      <c r="D935" s="6" t="s">
        <v>1090</v>
      </c>
      <c r="E935" s="8">
        <v>0.125</v>
      </c>
      <c r="F935" s="13">
        <v>5</v>
      </c>
      <c r="G935" s="13">
        <v>3.1</v>
      </c>
      <c r="H935" s="11" t="s">
        <v>0</v>
      </c>
      <c r="I935" s="6">
        <f t="shared" si="17"/>
        <v>10.5</v>
      </c>
      <c r="K935" t="s">
        <v>616</v>
      </c>
    </row>
    <row r="936" spans="1:14" x14ac:dyDescent="0.25">
      <c r="B936" s="6" t="s">
        <v>34</v>
      </c>
      <c r="C936" s="6" t="s">
        <v>232</v>
      </c>
      <c r="D936" s="6" t="s">
        <v>859</v>
      </c>
      <c r="E936" s="8">
        <v>0.125</v>
      </c>
      <c r="F936" s="13">
        <v>1.4339999999999999</v>
      </c>
      <c r="G936" s="13">
        <v>5.75</v>
      </c>
      <c r="H936" s="11" t="s">
        <v>16</v>
      </c>
      <c r="I936" s="6">
        <f t="shared" si="17"/>
        <v>-1.4339999999999999</v>
      </c>
      <c r="K936" t="s">
        <v>1158</v>
      </c>
    </row>
    <row r="937" spans="1:14" x14ac:dyDescent="0.25">
      <c r="B937" s="6" t="s">
        <v>34</v>
      </c>
      <c r="C937" s="6" t="s">
        <v>232</v>
      </c>
      <c r="D937" s="6" t="s">
        <v>1091</v>
      </c>
      <c r="E937" s="8">
        <v>0.125</v>
      </c>
      <c r="F937" s="13">
        <v>1.8</v>
      </c>
      <c r="G937" s="13">
        <v>3.75</v>
      </c>
      <c r="H937" s="11" t="s">
        <v>16</v>
      </c>
      <c r="I937" s="6">
        <f t="shared" si="17"/>
        <v>-1.8</v>
      </c>
      <c r="K937" t="s">
        <v>1103</v>
      </c>
    </row>
    <row r="938" spans="1:14" x14ac:dyDescent="0.25">
      <c r="B938" s="6" t="s">
        <v>34</v>
      </c>
      <c r="C938" s="6" t="s">
        <v>232</v>
      </c>
      <c r="D938" s="6" t="s">
        <v>1092</v>
      </c>
      <c r="E938" s="8">
        <v>0.125</v>
      </c>
      <c r="F938" s="13">
        <v>0.8</v>
      </c>
      <c r="G938" s="13">
        <v>4.4000000000000004</v>
      </c>
      <c r="H938" s="11" t="s">
        <v>16</v>
      </c>
      <c r="I938" s="6">
        <f t="shared" si="17"/>
        <v>-0.8</v>
      </c>
    </row>
    <row r="939" spans="1:14" x14ac:dyDescent="0.25">
      <c r="A939" s="7">
        <v>43613</v>
      </c>
      <c r="B939" s="6" t="s">
        <v>56</v>
      </c>
      <c r="C939" s="6" t="s">
        <v>24</v>
      </c>
      <c r="D939" s="6" t="s">
        <v>1098</v>
      </c>
      <c r="E939" s="8">
        <v>0.90625</v>
      </c>
      <c r="F939" s="13">
        <v>5</v>
      </c>
      <c r="G939" s="13">
        <v>4.25</v>
      </c>
      <c r="H939" s="11" t="s">
        <v>0</v>
      </c>
      <c r="I939" s="6">
        <f t="shared" si="17"/>
        <v>16.25</v>
      </c>
    </row>
    <row r="940" spans="1:14" x14ac:dyDescent="0.25">
      <c r="B940" s="6" t="s">
        <v>56</v>
      </c>
      <c r="C940" s="6" t="s">
        <v>360</v>
      </c>
      <c r="D940" s="6" t="s">
        <v>1099</v>
      </c>
      <c r="E940" s="8">
        <v>0.90625</v>
      </c>
      <c r="F940" s="13">
        <v>6</v>
      </c>
      <c r="G940" s="13">
        <v>3</v>
      </c>
      <c r="H940" s="11" t="s">
        <v>16</v>
      </c>
      <c r="I940" s="6">
        <f t="shared" si="17"/>
        <v>-6</v>
      </c>
    </row>
    <row r="941" spans="1:14" x14ac:dyDescent="0.25">
      <c r="B941" s="6" t="s">
        <v>56</v>
      </c>
      <c r="C941" s="6" t="s">
        <v>74</v>
      </c>
      <c r="D941" s="6" t="s">
        <v>1100</v>
      </c>
      <c r="E941" s="8">
        <v>0.90625</v>
      </c>
      <c r="F941" s="13">
        <v>6</v>
      </c>
      <c r="G941" s="13">
        <v>2.17</v>
      </c>
      <c r="H941" s="11" t="s">
        <v>16</v>
      </c>
      <c r="I941" s="6">
        <f t="shared" si="17"/>
        <v>-6</v>
      </c>
    </row>
    <row r="942" spans="1:14" x14ac:dyDescent="0.25">
      <c r="B942" s="6" t="s">
        <v>56</v>
      </c>
      <c r="C942" s="6" t="s">
        <v>179</v>
      </c>
      <c r="D942" s="6" t="s">
        <v>1100</v>
      </c>
      <c r="E942" s="8">
        <v>0.90625</v>
      </c>
      <c r="F942" s="13">
        <v>3.8</v>
      </c>
      <c r="G942" s="13">
        <v>2.17</v>
      </c>
      <c r="H942" s="11" t="s">
        <v>16</v>
      </c>
      <c r="I942" s="6">
        <f t="shared" si="17"/>
        <v>-3.8</v>
      </c>
    </row>
    <row r="943" spans="1:14" x14ac:dyDescent="0.25">
      <c r="B943" s="6" t="s">
        <v>56</v>
      </c>
      <c r="C943" s="6" t="s">
        <v>74</v>
      </c>
      <c r="D943" s="6" t="s">
        <v>1099</v>
      </c>
      <c r="E943" s="8">
        <v>0.90625</v>
      </c>
      <c r="F943" s="13">
        <v>1</v>
      </c>
      <c r="G943" s="13">
        <v>3.5</v>
      </c>
      <c r="H943" s="11" t="s">
        <v>20</v>
      </c>
      <c r="I943" s="6" t="b">
        <f t="shared" si="17"/>
        <v>0</v>
      </c>
      <c r="K943" s="11" t="s">
        <v>1002</v>
      </c>
    </row>
    <row r="944" spans="1:14" x14ac:dyDescent="0.25">
      <c r="A944" s="7">
        <v>43614</v>
      </c>
      <c r="B944" s="6" t="s">
        <v>56</v>
      </c>
      <c r="C944" s="6" t="s">
        <v>24</v>
      </c>
      <c r="D944" s="6" t="s">
        <v>826</v>
      </c>
      <c r="E944" s="8">
        <v>0.90625</v>
      </c>
      <c r="F944" s="13">
        <v>30</v>
      </c>
      <c r="G944" s="13">
        <v>2.38</v>
      </c>
      <c r="H944" s="11" t="s">
        <v>0</v>
      </c>
      <c r="I944" s="6">
        <f t="shared" si="17"/>
        <v>41.399999999999991</v>
      </c>
    </row>
    <row r="945" spans="1:12" x14ac:dyDescent="0.25">
      <c r="B945" s="6" t="s">
        <v>56</v>
      </c>
      <c r="C945" s="6" t="s">
        <v>232</v>
      </c>
      <c r="D945" s="6" t="s">
        <v>1101</v>
      </c>
      <c r="E945" s="8">
        <v>0.90625</v>
      </c>
      <c r="F945" s="13">
        <v>10</v>
      </c>
      <c r="G945" s="13">
        <v>3.5</v>
      </c>
      <c r="H945" s="11" t="s">
        <v>16</v>
      </c>
      <c r="I945" s="6">
        <f t="shared" si="17"/>
        <v>-10</v>
      </c>
    </row>
    <row r="946" spans="1:12" x14ac:dyDescent="0.25">
      <c r="B946" s="6" t="s">
        <v>56</v>
      </c>
      <c r="C946" s="6" t="s">
        <v>179</v>
      </c>
      <c r="D946" s="6" t="s">
        <v>1102</v>
      </c>
      <c r="E946" s="8">
        <v>0.90625</v>
      </c>
      <c r="F946" s="13">
        <v>20.6</v>
      </c>
      <c r="G946" s="13">
        <v>3.45</v>
      </c>
      <c r="H946" s="11" t="s">
        <v>16</v>
      </c>
      <c r="I946" s="6">
        <f t="shared" si="17"/>
        <v>-20.6</v>
      </c>
    </row>
    <row r="947" spans="1:12" x14ac:dyDescent="0.25">
      <c r="B947" s="6" t="s">
        <v>56</v>
      </c>
      <c r="C947" s="6" t="s">
        <v>93</v>
      </c>
      <c r="D947" s="6" t="s">
        <v>1101</v>
      </c>
      <c r="E947" s="8">
        <v>0.90625</v>
      </c>
      <c r="F947" s="13">
        <v>10.4</v>
      </c>
      <c r="G947" s="13">
        <v>3.5</v>
      </c>
      <c r="H947" s="11" t="s">
        <v>16</v>
      </c>
      <c r="I947" s="6">
        <f t="shared" si="17"/>
        <v>-10.4</v>
      </c>
      <c r="K947" s="11" t="s">
        <v>1104</v>
      </c>
    </row>
    <row r="948" spans="1:12" x14ac:dyDescent="0.25">
      <c r="B948" s="6" t="s">
        <v>56</v>
      </c>
      <c r="C948" s="6" t="s">
        <v>157</v>
      </c>
      <c r="D948" s="6" t="s">
        <v>1101</v>
      </c>
      <c r="E948" s="8">
        <v>0.90625</v>
      </c>
      <c r="F948" s="13">
        <v>5.5620000000000003</v>
      </c>
      <c r="G948" s="13">
        <v>3.55</v>
      </c>
      <c r="H948" s="11" t="s">
        <v>16</v>
      </c>
      <c r="I948" s="6">
        <f t="shared" si="17"/>
        <v>-5.5620000000000003</v>
      </c>
    </row>
    <row r="949" spans="1:12" x14ac:dyDescent="0.25">
      <c r="B949" s="6" t="s">
        <v>56</v>
      </c>
      <c r="C949" s="6" t="s">
        <v>24</v>
      </c>
      <c r="D949" s="6" t="s">
        <v>826</v>
      </c>
      <c r="E949" s="8">
        <v>0.90625</v>
      </c>
      <c r="F949" s="13">
        <v>26.494</v>
      </c>
      <c r="G949" s="13">
        <v>2.38</v>
      </c>
      <c r="H949" s="11" t="s">
        <v>0</v>
      </c>
      <c r="I949" s="6">
        <f t="shared" si="17"/>
        <v>36.561719999999994</v>
      </c>
    </row>
    <row r="950" spans="1:12" x14ac:dyDescent="0.25">
      <c r="B950" s="6" t="s">
        <v>56</v>
      </c>
      <c r="C950" s="6" t="s">
        <v>179</v>
      </c>
      <c r="D950" s="6" t="s">
        <v>1105</v>
      </c>
      <c r="E950" s="8">
        <v>0.90625</v>
      </c>
      <c r="F950" s="13">
        <v>18.2</v>
      </c>
      <c r="G950" s="13">
        <v>3.45</v>
      </c>
      <c r="H950" s="11" t="s">
        <v>16</v>
      </c>
      <c r="I950" s="6">
        <f t="shared" si="17"/>
        <v>-18.2</v>
      </c>
    </row>
    <row r="951" spans="1:12" x14ac:dyDescent="0.25">
      <c r="B951" s="6" t="s">
        <v>56</v>
      </c>
      <c r="C951" s="6" t="s">
        <v>74</v>
      </c>
      <c r="D951" s="6" t="s">
        <v>1101</v>
      </c>
      <c r="E951" s="8">
        <v>0.90625</v>
      </c>
      <c r="F951" s="13">
        <v>12.2</v>
      </c>
      <c r="G951" s="13">
        <v>3.55</v>
      </c>
      <c r="H951" s="11" t="s">
        <v>16</v>
      </c>
      <c r="I951" s="6">
        <f t="shared" si="17"/>
        <v>-12.2</v>
      </c>
    </row>
    <row r="952" spans="1:12" x14ac:dyDescent="0.25">
      <c r="B952" s="6" t="s">
        <v>56</v>
      </c>
      <c r="C952" s="6" t="s">
        <v>158</v>
      </c>
      <c r="D952" s="6" t="s">
        <v>1106</v>
      </c>
      <c r="E952" s="8">
        <v>0.90625</v>
      </c>
      <c r="F952" s="13">
        <v>4</v>
      </c>
      <c r="G952" s="13">
        <v>1.05</v>
      </c>
      <c r="H952" s="11" t="s">
        <v>0</v>
      </c>
      <c r="I952" s="6">
        <f t="shared" si="17"/>
        <v>0.20000000000000018</v>
      </c>
    </row>
    <row r="953" spans="1:12" x14ac:dyDescent="0.25">
      <c r="B953" s="6" t="s">
        <v>56</v>
      </c>
      <c r="C953" s="6" t="s">
        <v>158</v>
      </c>
      <c r="D953" s="6" t="s">
        <v>1107</v>
      </c>
      <c r="E953" s="8">
        <v>0.90625</v>
      </c>
      <c r="F953" s="13">
        <v>4.8</v>
      </c>
      <c r="G953" s="13">
        <v>2.02</v>
      </c>
      <c r="H953" s="11" t="s">
        <v>16</v>
      </c>
      <c r="I953" s="6">
        <f t="shared" si="17"/>
        <v>-4.8</v>
      </c>
    </row>
    <row r="954" spans="1:12" x14ac:dyDescent="0.25">
      <c r="B954" s="6" t="s">
        <v>56</v>
      </c>
      <c r="C954" s="6" t="s">
        <v>24</v>
      </c>
      <c r="D954" s="6" t="s">
        <v>1108</v>
      </c>
      <c r="E954" s="8">
        <v>0.90625</v>
      </c>
      <c r="F954" s="13">
        <v>5</v>
      </c>
      <c r="G954" s="13">
        <v>2.06</v>
      </c>
      <c r="H954" s="11" t="s">
        <v>0</v>
      </c>
      <c r="I954" s="6">
        <f t="shared" si="17"/>
        <v>5.3000000000000007</v>
      </c>
    </row>
    <row r="955" spans="1:12" x14ac:dyDescent="0.25">
      <c r="A955" s="7">
        <v>43616</v>
      </c>
      <c r="B955" s="6" t="s">
        <v>56</v>
      </c>
      <c r="C955" s="6" t="s">
        <v>179</v>
      </c>
      <c r="D955" s="6" t="s">
        <v>1110</v>
      </c>
      <c r="E955" s="8">
        <v>0.77083333333333337</v>
      </c>
      <c r="F955" s="13">
        <v>4.2</v>
      </c>
      <c r="G955" s="13">
        <v>3</v>
      </c>
      <c r="H955" s="11" t="s">
        <v>16</v>
      </c>
      <c r="I955" s="6">
        <f t="shared" si="17"/>
        <v>-4.2</v>
      </c>
      <c r="K955" s="11" t="s">
        <v>1114</v>
      </c>
    </row>
    <row r="956" spans="1:12" x14ac:dyDescent="0.25">
      <c r="B956" s="6" t="s">
        <v>56</v>
      </c>
      <c r="C956" s="6" t="s">
        <v>24</v>
      </c>
      <c r="D956" s="6" t="s">
        <v>574</v>
      </c>
      <c r="E956" s="8">
        <v>0.77083333333333337</v>
      </c>
      <c r="F956" s="13">
        <v>5</v>
      </c>
      <c r="G956" s="13">
        <v>2.54</v>
      </c>
      <c r="H956" s="11" t="s">
        <v>16</v>
      </c>
      <c r="I956" s="6">
        <f t="shared" si="17"/>
        <v>-5</v>
      </c>
      <c r="K956" s="11" t="s">
        <v>1115</v>
      </c>
      <c r="L956" s="6" t="s">
        <v>1113</v>
      </c>
    </row>
    <row r="957" spans="1:12" x14ac:dyDescent="0.25">
      <c r="A957" s="7" t="s">
        <v>706</v>
      </c>
      <c r="B957" s="6" t="s">
        <v>56</v>
      </c>
      <c r="C957" s="6" t="s">
        <v>24</v>
      </c>
      <c r="D957" s="6" t="s">
        <v>1111</v>
      </c>
      <c r="E957" s="8">
        <v>0.77083333333333337</v>
      </c>
      <c r="F957" s="13">
        <v>2</v>
      </c>
      <c r="G957" s="13">
        <v>3</v>
      </c>
      <c r="H957" s="11" t="s">
        <v>16</v>
      </c>
      <c r="I957" s="6">
        <f t="shared" si="17"/>
        <v>-2</v>
      </c>
      <c r="K957" s="11" t="s">
        <v>1116</v>
      </c>
    </row>
    <row r="958" spans="1:12" x14ac:dyDescent="0.25">
      <c r="B958" s="6" t="s">
        <v>56</v>
      </c>
      <c r="C958" s="6" t="s">
        <v>52</v>
      </c>
      <c r="D958" s="6" t="s">
        <v>596</v>
      </c>
      <c r="E958" s="8">
        <v>0.77083333333333337</v>
      </c>
      <c r="F958" s="13">
        <v>2.8119999999999998</v>
      </c>
      <c r="G958" s="13">
        <v>2.44</v>
      </c>
      <c r="H958" s="11" t="s">
        <v>0</v>
      </c>
      <c r="I958" s="6">
        <f t="shared" si="17"/>
        <v>4.0492799999999995</v>
      </c>
    </row>
    <row r="959" spans="1:12" x14ac:dyDescent="0.25">
      <c r="B959" s="6" t="s">
        <v>56</v>
      </c>
      <c r="C959" s="6" t="s">
        <v>158</v>
      </c>
      <c r="D959" s="6" t="s">
        <v>1112</v>
      </c>
      <c r="E959" s="8">
        <v>0.77083333333333337</v>
      </c>
      <c r="F959" s="13">
        <v>0.46200000000000002</v>
      </c>
      <c r="G959" s="13">
        <v>13</v>
      </c>
      <c r="H959" s="11" t="s">
        <v>16</v>
      </c>
      <c r="I959" s="6">
        <f t="shared" si="17"/>
        <v>-0.46200000000000002</v>
      </c>
    </row>
    <row r="960" spans="1:12" x14ac:dyDescent="0.25">
      <c r="B960" s="6" t="s">
        <v>56</v>
      </c>
      <c r="C960" s="6" t="s">
        <v>24</v>
      </c>
      <c r="D960" s="6" t="s">
        <v>421</v>
      </c>
      <c r="E960" s="8">
        <v>0.77083333333333337</v>
      </c>
      <c r="F960" s="13">
        <v>2</v>
      </c>
      <c r="G960" s="13">
        <v>4.5999999999999996</v>
      </c>
      <c r="H960" s="11" t="s">
        <v>0</v>
      </c>
      <c r="I960" s="6">
        <f t="shared" si="17"/>
        <v>7.1999999999999993</v>
      </c>
      <c r="K960" s="11" t="s">
        <v>125</v>
      </c>
    </row>
    <row r="961" spans="1:15" x14ac:dyDescent="0.25">
      <c r="B961" s="6" t="s">
        <v>56</v>
      </c>
      <c r="C961" s="6" t="s">
        <v>158</v>
      </c>
      <c r="D961" s="6" t="s">
        <v>421</v>
      </c>
      <c r="E961" s="8">
        <v>0.77083333333333337</v>
      </c>
      <c r="F961" s="13">
        <v>1</v>
      </c>
      <c r="G961" s="13">
        <v>4.0999999999999996</v>
      </c>
      <c r="H961" s="11" t="s">
        <v>0</v>
      </c>
      <c r="I961" s="6">
        <f t="shared" si="17"/>
        <v>3.0999999999999996</v>
      </c>
    </row>
    <row r="962" spans="1:15" x14ac:dyDescent="0.25">
      <c r="A962" s="7">
        <v>43617</v>
      </c>
      <c r="B962" s="6" t="s">
        <v>36</v>
      </c>
      <c r="C962" s="6" t="s">
        <v>24</v>
      </c>
      <c r="D962" s="6" t="s">
        <v>1127</v>
      </c>
      <c r="E962" s="8">
        <v>0.54166666666666663</v>
      </c>
      <c r="F962" s="13">
        <v>6</v>
      </c>
      <c r="G962" s="13">
        <v>1.8</v>
      </c>
      <c r="H962" s="11" t="s">
        <v>0</v>
      </c>
      <c r="I962" s="6">
        <f t="shared" si="17"/>
        <v>4.8000000000000007</v>
      </c>
      <c r="K962" s="11" t="s">
        <v>1117</v>
      </c>
    </row>
    <row r="963" spans="1:15" x14ac:dyDescent="0.25">
      <c r="B963" s="6" t="s">
        <v>36</v>
      </c>
      <c r="C963" s="6" t="s">
        <v>906</v>
      </c>
      <c r="D963" s="6" t="s">
        <v>1126</v>
      </c>
      <c r="E963" s="8">
        <v>0.54166666666666663</v>
      </c>
      <c r="F963" s="13">
        <v>2</v>
      </c>
      <c r="G963" s="13">
        <v>4.5</v>
      </c>
      <c r="H963" s="11" t="s">
        <v>16</v>
      </c>
      <c r="I963" s="6">
        <f t="shared" si="17"/>
        <v>-2</v>
      </c>
      <c r="K963" s="21" t="s">
        <v>1118</v>
      </c>
      <c r="L963" s="60" t="s">
        <v>74</v>
      </c>
      <c r="M963" s="6" t="s">
        <v>1137</v>
      </c>
    </row>
    <row r="964" spans="1:15" x14ac:dyDescent="0.25">
      <c r="A964" s="7" t="s">
        <v>1142</v>
      </c>
      <c r="B964" s="6" t="s">
        <v>495</v>
      </c>
      <c r="C964" s="6" t="s">
        <v>179</v>
      </c>
      <c r="D964" s="6" t="s">
        <v>1131</v>
      </c>
      <c r="E964" s="8">
        <v>0.60972222222222217</v>
      </c>
      <c r="F964" s="13">
        <v>10</v>
      </c>
      <c r="G964" s="13">
        <v>2</v>
      </c>
      <c r="H964" s="11" t="s">
        <v>0</v>
      </c>
      <c r="I964" s="6">
        <f t="shared" si="17"/>
        <v>10</v>
      </c>
      <c r="K964" s="21" t="s">
        <v>1121</v>
      </c>
      <c r="L964" s="60" t="s">
        <v>179</v>
      </c>
    </row>
    <row r="965" spans="1:15" x14ac:dyDescent="0.25">
      <c r="B965" s="6" t="s">
        <v>56</v>
      </c>
      <c r="C965" s="6" t="s">
        <v>24</v>
      </c>
      <c r="D965" s="6" t="s">
        <v>470</v>
      </c>
      <c r="E965" s="8">
        <v>0.91666666666666663</v>
      </c>
      <c r="F965" s="13">
        <v>5</v>
      </c>
      <c r="G965" s="13">
        <v>4.57</v>
      </c>
      <c r="H965" s="11" t="s">
        <v>16</v>
      </c>
      <c r="I965" s="6">
        <f t="shared" si="17"/>
        <v>-5</v>
      </c>
      <c r="K965" s="21" t="s">
        <v>1119</v>
      </c>
      <c r="L965" s="60" t="s">
        <v>360</v>
      </c>
      <c r="M965" s="6" t="s">
        <v>1138</v>
      </c>
    </row>
    <row r="966" spans="1:15" x14ac:dyDescent="0.25">
      <c r="B966" s="6" t="s">
        <v>56</v>
      </c>
      <c r="C966" s="6" t="s">
        <v>232</v>
      </c>
      <c r="D966" s="6" t="s">
        <v>1132</v>
      </c>
      <c r="E966" s="8">
        <v>0.91666666666666663</v>
      </c>
      <c r="F966" s="13">
        <v>6</v>
      </c>
      <c r="G966" s="13">
        <v>3.75</v>
      </c>
      <c r="H966" s="11" t="s">
        <v>16</v>
      </c>
      <c r="I966" s="6">
        <f t="shared" si="17"/>
        <v>-6</v>
      </c>
      <c r="K966" s="21" t="s">
        <v>1120</v>
      </c>
      <c r="L966" s="60" t="s">
        <v>93</v>
      </c>
    </row>
    <row r="967" spans="1:15" x14ac:dyDescent="0.25">
      <c r="B967" s="6" t="s">
        <v>56</v>
      </c>
      <c r="C967" s="6" t="s">
        <v>74</v>
      </c>
      <c r="D967" s="6" t="s">
        <v>758</v>
      </c>
      <c r="E967" s="8">
        <v>0.91666666666666663</v>
      </c>
      <c r="F967" s="13">
        <v>8</v>
      </c>
      <c r="G967" s="13">
        <v>1.93</v>
      </c>
      <c r="H967" s="11" t="s">
        <v>0</v>
      </c>
      <c r="I967" s="6">
        <f t="shared" si="17"/>
        <v>7.4399999999999995</v>
      </c>
      <c r="K967" s="64" t="s">
        <v>1124</v>
      </c>
      <c r="L967" s="64" t="s">
        <v>30</v>
      </c>
      <c r="M967" s="6" t="s">
        <v>1138</v>
      </c>
    </row>
    <row r="968" spans="1:15" x14ac:dyDescent="0.25">
      <c r="B968" s="6" t="s">
        <v>56</v>
      </c>
      <c r="C968" s="6" t="s">
        <v>158</v>
      </c>
      <c r="D968" s="6" t="s">
        <v>1133</v>
      </c>
      <c r="E968" s="8">
        <v>0.91666666666666663</v>
      </c>
      <c r="F968" s="13">
        <v>4</v>
      </c>
      <c r="G968" s="13">
        <v>1.05</v>
      </c>
      <c r="H968" s="11" t="s">
        <v>0</v>
      </c>
      <c r="I968" s="6">
        <f t="shared" si="17"/>
        <v>0.20000000000000018</v>
      </c>
      <c r="K968" s="21" t="s">
        <v>1122</v>
      </c>
      <c r="L968" s="60" t="s">
        <v>157</v>
      </c>
      <c r="M968" s="60" t="s">
        <v>1139</v>
      </c>
    </row>
    <row r="969" spans="1:15" x14ac:dyDescent="0.25">
      <c r="B969" s="6" t="s">
        <v>713</v>
      </c>
      <c r="C969" s="6" t="s">
        <v>30</v>
      </c>
      <c r="D969" s="6" t="s">
        <v>1134</v>
      </c>
      <c r="E969" s="8">
        <v>0.61805555555555558</v>
      </c>
      <c r="F969" s="13">
        <v>0.25</v>
      </c>
      <c r="G969" s="13">
        <v>2</v>
      </c>
      <c r="H969" s="11" t="s">
        <v>16</v>
      </c>
      <c r="I969" s="6">
        <f t="shared" si="17"/>
        <v>-0.25</v>
      </c>
      <c r="K969" s="21" t="s">
        <v>1123</v>
      </c>
      <c r="L969" s="60" t="s">
        <v>420</v>
      </c>
    </row>
    <row r="970" spans="1:15" x14ac:dyDescent="0.25">
      <c r="B970" s="6" t="s">
        <v>56</v>
      </c>
      <c r="C970" s="6" t="s">
        <v>179</v>
      </c>
      <c r="D970" s="6" t="s">
        <v>470</v>
      </c>
      <c r="E970" s="8">
        <v>0.91666666666666663</v>
      </c>
      <c r="F970" s="13">
        <v>4</v>
      </c>
      <c r="G970" s="13">
        <v>5.6</v>
      </c>
      <c r="H970" s="11" t="s">
        <v>16</v>
      </c>
      <c r="I970" s="6">
        <f t="shared" si="17"/>
        <v>-4</v>
      </c>
      <c r="K970" s="11" t="s">
        <v>1125</v>
      </c>
      <c r="L970" s="6" t="s">
        <v>24</v>
      </c>
      <c r="M970" s="6" t="s">
        <v>1128</v>
      </c>
      <c r="N970" s="52" t="s">
        <v>1129</v>
      </c>
      <c r="O970" s="6" t="s">
        <v>1130</v>
      </c>
    </row>
    <row r="971" spans="1:15" x14ac:dyDescent="0.25">
      <c r="B971" s="6" t="s">
        <v>56</v>
      </c>
      <c r="C971" s="6" t="s">
        <v>30</v>
      </c>
      <c r="D971" s="6" t="s">
        <v>1132</v>
      </c>
      <c r="E971" s="8">
        <v>0.91666666666666663</v>
      </c>
      <c r="F971" s="13">
        <v>5</v>
      </c>
      <c r="G971" s="13">
        <v>3.65</v>
      </c>
      <c r="H971" s="11" t="s">
        <v>16</v>
      </c>
      <c r="I971" s="6">
        <f t="shared" si="17"/>
        <v>-5</v>
      </c>
      <c r="K971" s="11" t="s">
        <v>1135</v>
      </c>
    </row>
    <row r="972" spans="1:15" x14ac:dyDescent="0.25">
      <c r="B972" s="6" t="s">
        <v>56</v>
      </c>
      <c r="C972" s="6" t="s">
        <v>74</v>
      </c>
      <c r="D972" s="6" t="s">
        <v>758</v>
      </c>
      <c r="E972" s="8">
        <v>0.91666666666666663</v>
      </c>
      <c r="F972" s="13">
        <v>11.8</v>
      </c>
      <c r="G972" s="13">
        <v>1.93</v>
      </c>
      <c r="H972" s="11" t="s">
        <v>0</v>
      </c>
      <c r="I972" s="6">
        <f t="shared" si="17"/>
        <v>10.974</v>
      </c>
    </row>
    <row r="973" spans="1:15" x14ac:dyDescent="0.25">
      <c r="B973" s="6" t="s">
        <v>713</v>
      </c>
      <c r="C973" s="6" t="s">
        <v>360</v>
      </c>
      <c r="D973" s="6" t="s">
        <v>1084</v>
      </c>
      <c r="E973" s="8">
        <v>0.62013888888888891</v>
      </c>
      <c r="F973" s="13">
        <v>0.1</v>
      </c>
      <c r="G973" s="13">
        <v>2</v>
      </c>
      <c r="H973" s="11" t="s">
        <v>16</v>
      </c>
      <c r="I973" s="6">
        <f t="shared" si="17"/>
        <v>-0.1</v>
      </c>
    </row>
    <row r="974" spans="1:15" x14ac:dyDescent="0.25">
      <c r="B974" s="6" t="s">
        <v>56</v>
      </c>
      <c r="C974" s="6" t="s">
        <v>360</v>
      </c>
      <c r="D974" s="6" t="s">
        <v>1132</v>
      </c>
      <c r="E974" s="8">
        <v>0.91666666666666663</v>
      </c>
      <c r="F974" s="13">
        <v>2</v>
      </c>
      <c r="G974" s="13">
        <v>3.65</v>
      </c>
      <c r="H974" s="11" t="s">
        <v>16</v>
      </c>
      <c r="I974" s="6">
        <f t="shared" si="17"/>
        <v>-2</v>
      </c>
    </row>
    <row r="975" spans="1:15" x14ac:dyDescent="0.25">
      <c r="B975" s="6" t="s">
        <v>56</v>
      </c>
      <c r="C975" s="6" t="s">
        <v>24</v>
      </c>
      <c r="D975" s="6" t="s">
        <v>470</v>
      </c>
      <c r="E975" s="8">
        <v>0.91666666666666663</v>
      </c>
      <c r="F975" s="13">
        <v>0.69</v>
      </c>
      <c r="G975" s="13">
        <v>4.57</v>
      </c>
      <c r="H975" s="11" t="s">
        <v>16</v>
      </c>
      <c r="I975" s="6">
        <f t="shared" si="17"/>
        <v>-0.69</v>
      </c>
    </row>
    <row r="976" spans="1:15" x14ac:dyDescent="0.25">
      <c r="B976" s="6" t="s">
        <v>56</v>
      </c>
      <c r="C976" s="6" t="s">
        <v>74</v>
      </c>
      <c r="D976" s="6" t="s">
        <v>758</v>
      </c>
      <c r="E976" s="8">
        <v>0.91666666666666663</v>
      </c>
      <c r="F976" s="13">
        <v>1.8</v>
      </c>
      <c r="G976" s="13">
        <v>1.93</v>
      </c>
      <c r="H976" s="11" t="s">
        <v>0</v>
      </c>
      <c r="I976" s="6">
        <f t="shared" si="17"/>
        <v>1.6739999999999997</v>
      </c>
    </row>
    <row r="977" spans="1:11" x14ac:dyDescent="0.25">
      <c r="B977" s="6" t="s">
        <v>56</v>
      </c>
      <c r="C977" s="6" t="s">
        <v>420</v>
      </c>
      <c r="D977" s="6" t="s">
        <v>1136</v>
      </c>
      <c r="E977" s="8">
        <v>0.91666666666666663</v>
      </c>
      <c r="F977" s="13">
        <v>2</v>
      </c>
      <c r="G977" s="13">
        <v>2.9</v>
      </c>
      <c r="H977" s="11" t="s">
        <v>16</v>
      </c>
      <c r="I977" s="6">
        <f t="shared" si="17"/>
        <v>-2</v>
      </c>
      <c r="K977" s="11" t="s">
        <v>1002</v>
      </c>
    </row>
    <row r="978" spans="1:11" x14ac:dyDescent="0.25">
      <c r="B978" s="6" t="s">
        <v>56</v>
      </c>
      <c r="C978" s="6" t="s">
        <v>93</v>
      </c>
      <c r="D978" s="6" t="s">
        <v>1132</v>
      </c>
      <c r="E978" s="8">
        <v>0.91666666666666663</v>
      </c>
      <c r="F978" s="13">
        <v>1</v>
      </c>
      <c r="G978" s="13">
        <v>3.6</v>
      </c>
      <c r="H978" s="11" t="s">
        <v>16</v>
      </c>
      <c r="I978" s="6">
        <f t="shared" si="17"/>
        <v>-1</v>
      </c>
    </row>
    <row r="979" spans="1:11" x14ac:dyDescent="0.25">
      <c r="B979" s="6" t="s">
        <v>56</v>
      </c>
      <c r="C979" s="6" t="s">
        <v>24</v>
      </c>
      <c r="D979" s="6" t="s">
        <v>1140</v>
      </c>
      <c r="E979" s="8">
        <v>0.91666666666666663</v>
      </c>
      <c r="F979" s="13">
        <v>1.8</v>
      </c>
      <c r="G979" s="13">
        <v>1.45</v>
      </c>
      <c r="H979" s="11" t="s">
        <v>0</v>
      </c>
      <c r="I979" s="6">
        <f t="shared" si="17"/>
        <v>0.80999999999999983</v>
      </c>
    </row>
    <row r="980" spans="1:11" x14ac:dyDescent="0.25">
      <c r="B980" s="6" t="s">
        <v>56</v>
      </c>
      <c r="C980" s="6" t="s">
        <v>360</v>
      </c>
      <c r="D980" s="6" t="s">
        <v>1141</v>
      </c>
      <c r="E980" s="8">
        <v>0.91666666666666663</v>
      </c>
      <c r="F980" s="13">
        <v>1</v>
      </c>
      <c r="G980" s="13">
        <v>2.8</v>
      </c>
      <c r="H980" s="11" t="s">
        <v>20</v>
      </c>
      <c r="I980" s="6" t="b">
        <f t="shared" si="17"/>
        <v>0</v>
      </c>
      <c r="K980" s="11" t="s">
        <v>125</v>
      </c>
    </row>
    <row r="981" spans="1:11" x14ac:dyDescent="0.25">
      <c r="B981" s="6" t="s">
        <v>56</v>
      </c>
      <c r="C981" s="6" t="s">
        <v>360</v>
      </c>
      <c r="D981" s="6" t="s">
        <v>470</v>
      </c>
      <c r="E981" s="8">
        <v>0.91666666666666663</v>
      </c>
      <c r="F981" s="13">
        <v>2</v>
      </c>
      <c r="G981" s="13">
        <v>4.3</v>
      </c>
      <c r="H981" s="11" t="s">
        <v>20</v>
      </c>
      <c r="I981" s="6" t="b">
        <f t="shared" si="17"/>
        <v>0</v>
      </c>
      <c r="K981" s="11" t="s">
        <v>125</v>
      </c>
    </row>
    <row r="982" spans="1:11" x14ac:dyDescent="0.25">
      <c r="B982" s="6" t="s">
        <v>56</v>
      </c>
      <c r="C982" s="6" t="s">
        <v>906</v>
      </c>
      <c r="D982" s="6" t="s">
        <v>1132</v>
      </c>
      <c r="E982" s="8">
        <v>0.91666666666666663</v>
      </c>
      <c r="F982" s="13">
        <v>2</v>
      </c>
      <c r="G982" s="13">
        <v>3.7</v>
      </c>
      <c r="H982" s="11" t="s">
        <v>16</v>
      </c>
      <c r="I982" s="6">
        <f t="shared" si="17"/>
        <v>-2</v>
      </c>
    </row>
    <row r="983" spans="1:11" x14ac:dyDescent="0.25">
      <c r="B983" s="6" t="s">
        <v>56</v>
      </c>
      <c r="C983" s="6" t="s">
        <v>74</v>
      </c>
      <c r="D983" s="6" t="s">
        <v>758</v>
      </c>
      <c r="E983" s="8">
        <v>0.91666666666666663</v>
      </c>
      <c r="F983" s="13">
        <v>1</v>
      </c>
      <c r="G983" s="13">
        <v>1.93</v>
      </c>
      <c r="H983" s="11" t="s">
        <v>0</v>
      </c>
      <c r="I983" s="6">
        <f t="shared" si="17"/>
        <v>0.92999999999999994</v>
      </c>
    </row>
    <row r="984" spans="1:11" x14ac:dyDescent="0.25">
      <c r="B984" s="6" t="s">
        <v>56</v>
      </c>
      <c r="C984" s="6" t="s">
        <v>157</v>
      </c>
      <c r="D984" s="6" t="s">
        <v>470</v>
      </c>
      <c r="E984" s="8">
        <v>0.91666666666666663</v>
      </c>
      <c r="F984" s="13">
        <v>1</v>
      </c>
      <c r="G984" s="13">
        <v>4.3499999999999996</v>
      </c>
      <c r="H984" s="11" t="s">
        <v>20</v>
      </c>
      <c r="I984" s="6" t="b">
        <f t="shared" si="17"/>
        <v>0</v>
      </c>
      <c r="K984" s="11" t="s">
        <v>1143</v>
      </c>
    </row>
    <row r="985" spans="1:11" x14ac:dyDescent="0.25">
      <c r="B985" s="6" t="s">
        <v>56</v>
      </c>
      <c r="C985" s="6" t="s">
        <v>232</v>
      </c>
      <c r="D985" s="6" t="s">
        <v>1132</v>
      </c>
      <c r="E985" s="8">
        <v>0.91666666666666663</v>
      </c>
      <c r="F985" s="13">
        <v>1.2</v>
      </c>
      <c r="G985" s="13">
        <v>3.7</v>
      </c>
      <c r="H985" s="11" t="s">
        <v>16</v>
      </c>
      <c r="I985" s="6">
        <f t="shared" si="17"/>
        <v>-1.2</v>
      </c>
    </row>
    <row r="986" spans="1:11" x14ac:dyDescent="0.25">
      <c r="A986" s="7" t="s">
        <v>1144</v>
      </c>
      <c r="B986" s="6" t="s">
        <v>56</v>
      </c>
      <c r="C986" s="6" t="s">
        <v>24</v>
      </c>
      <c r="D986" s="6" t="s">
        <v>1159</v>
      </c>
      <c r="E986" s="8">
        <v>0.91666666666666663</v>
      </c>
      <c r="F986" s="13">
        <v>5</v>
      </c>
      <c r="G986" s="13">
        <v>1.78</v>
      </c>
      <c r="H986" s="11" t="s">
        <v>0</v>
      </c>
      <c r="I986" s="6">
        <f t="shared" si="17"/>
        <v>3.9000000000000004</v>
      </c>
    </row>
    <row r="987" spans="1:11" x14ac:dyDescent="0.25">
      <c r="B987" s="6" t="s">
        <v>56</v>
      </c>
      <c r="C987" s="6" t="s">
        <v>24</v>
      </c>
      <c r="D987" s="6" t="s">
        <v>470</v>
      </c>
      <c r="E987" s="8">
        <v>0.91666666666666663</v>
      </c>
      <c r="F987" s="13">
        <v>5.49</v>
      </c>
      <c r="G987" s="13">
        <v>4.57</v>
      </c>
      <c r="H987" s="11" t="s">
        <v>16</v>
      </c>
      <c r="I987" s="6">
        <f t="shared" si="17"/>
        <v>-5.49</v>
      </c>
    </row>
    <row r="988" spans="1:11" x14ac:dyDescent="0.25">
      <c r="B988" s="6" t="s">
        <v>56</v>
      </c>
      <c r="C988" s="6" t="s">
        <v>74</v>
      </c>
      <c r="D988" s="6" t="s">
        <v>758</v>
      </c>
      <c r="E988" s="8">
        <v>0.91666666666666663</v>
      </c>
      <c r="F988" s="13">
        <v>13</v>
      </c>
      <c r="G988" s="13">
        <v>1.93</v>
      </c>
      <c r="H988" s="11" t="s">
        <v>0</v>
      </c>
      <c r="I988" s="6">
        <f t="shared" si="17"/>
        <v>12.09</v>
      </c>
    </row>
    <row r="989" spans="1:11" x14ac:dyDescent="0.25">
      <c r="B989" s="6" t="s">
        <v>56</v>
      </c>
      <c r="C989" s="6" t="s">
        <v>30</v>
      </c>
      <c r="D989" s="6" t="s">
        <v>1145</v>
      </c>
      <c r="E989" s="8">
        <v>0.91666666666666663</v>
      </c>
      <c r="F989" s="13">
        <v>2</v>
      </c>
      <c r="G989" s="13">
        <v>2.8</v>
      </c>
      <c r="H989" s="11" t="s">
        <v>20</v>
      </c>
      <c r="I989" s="6" t="b">
        <f t="shared" si="17"/>
        <v>0</v>
      </c>
      <c r="K989" s="11" t="s">
        <v>125</v>
      </c>
    </row>
    <row r="990" spans="1:11" x14ac:dyDescent="0.25">
      <c r="B990" s="6" t="s">
        <v>765</v>
      </c>
      <c r="C990" s="6" t="s">
        <v>158</v>
      </c>
      <c r="D990" s="6" t="s">
        <v>1146</v>
      </c>
      <c r="E990" s="8">
        <v>0.91666666666666663</v>
      </c>
      <c r="F990" s="13">
        <v>2.6</v>
      </c>
      <c r="G990" s="13">
        <v>1.47</v>
      </c>
      <c r="H990" s="11" t="s">
        <v>0</v>
      </c>
      <c r="I990" s="6">
        <f t="shared" si="17"/>
        <v>1.222</v>
      </c>
    </row>
    <row r="991" spans="1:11" x14ac:dyDescent="0.25">
      <c r="A991" s="7" t="s">
        <v>970</v>
      </c>
      <c r="B991" s="6" t="s">
        <v>56</v>
      </c>
      <c r="C991" s="6" t="s">
        <v>74</v>
      </c>
      <c r="D991" s="6" t="s">
        <v>1132</v>
      </c>
      <c r="E991" s="8">
        <v>0.91666666666666663</v>
      </c>
      <c r="F991" s="13">
        <v>5</v>
      </c>
      <c r="G991" s="13">
        <v>5</v>
      </c>
      <c r="H991" s="11" t="s">
        <v>20</v>
      </c>
      <c r="I991" s="6" t="b">
        <f t="shared" si="17"/>
        <v>0</v>
      </c>
      <c r="K991" s="11" t="s">
        <v>1147</v>
      </c>
    </row>
    <row r="992" spans="1:11" x14ac:dyDescent="0.25">
      <c r="A992" s="7" t="s">
        <v>1155</v>
      </c>
      <c r="B992" s="6" t="s">
        <v>1148</v>
      </c>
      <c r="C992" s="6" t="s">
        <v>179</v>
      </c>
      <c r="D992" s="6" t="s">
        <v>1149</v>
      </c>
      <c r="E992" s="8">
        <v>0.89583333333333337</v>
      </c>
      <c r="F992" s="13">
        <v>2.6</v>
      </c>
      <c r="G992" s="13">
        <v>2</v>
      </c>
      <c r="H992" s="11" t="s">
        <v>16</v>
      </c>
      <c r="I992" s="6">
        <f t="shared" si="17"/>
        <v>-2.6</v>
      </c>
    </row>
    <row r="993" spans="1:14" x14ac:dyDescent="0.25">
      <c r="B993" s="6" t="s">
        <v>1148</v>
      </c>
      <c r="C993" s="6" t="s">
        <v>74</v>
      </c>
      <c r="D993" s="6" t="s">
        <v>1150</v>
      </c>
      <c r="E993" s="8">
        <v>0.89583333333333337</v>
      </c>
      <c r="F993" s="13">
        <v>2</v>
      </c>
      <c r="G993" s="13">
        <v>2.6</v>
      </c>
      <c r="H993" s="11" t="s">
        <v>0</v>
      </c>
      <c r="I993" s="6">
        <f t="shared" ref="I993:I1006" si="18">IF(H993="W",F993*G993-F993,(IF(H993="L",-F993)))</f>
        <v>3.2</v>
      </c>
    </row>
    <row r="994" spans="1:14" x14ac:dyDescent="0.25">
      <c r="A994" s="7" t="s">
        <v>1156</v>
      </c>
      <c r="B994" s="6" t="s">
        <v>1148</v>
      </c>
      <c r="C994" s="6" t="s">
        <v>179</v>
      </c>
      <c r="D994" s="6" t="s">
        <v>1151</v>
      </c>
      <c r="E994" s="8">
        <v>0.89583333333333337</v>
      </c>
      <c r="F994" s="13">
        <v>3.6</v>
      </c>
      <c r="G994" s="13">
        <v>1.8</v>
      </c>
      <c r="H994" s="11" t="s">
        <v>16</v>
      </c>
      <c r="I994" s="6">
        <f t="shared" si="18"/>
        <v>-3.6</v>
      </c>
    </row>
    <row r="995" spans="1:14" x14ac:dyDescent="0.25">
      <c r="B995" s="6" t="s">
        <v>1148</v>
      </c>
      <c r="C995" s="6" t="s">
        <v>74</v>
      </c>
      <c r="D995" s="6" t="s">
        <v>1152</v>
      </c>
      <c r="E995" s="8">
        <v>0.89583333333333337</v>
      </c>
      <c r="F995" s="13">
        <v>2</v>
      </c>
      <c r="G995" s="13">
        <v>3.1</v>
      </c>
      <c r="H995" s="11" t="s">
        <v>0</v>
      </c>
      <c r="I995" s="6">
        <f t="shared" si="18"/>
        <v>4.2</v>
      </c>
    </row>
    <row r="996" spans="1:14" x14ac:dyDescent="0.25">
      <c r="B996" s="6" t="s">
        <v>1148</v>
      </c>
      <c r="C996" s="6" t="s">
        <v>74</v>
      </c>
      <c r="D996" s="6" t="s">
        <v>1150</v>
      </c>
      <c r="E996" s="8">
        <v>0.89583333333333337</v>
      </c>
      <c r="F996" s="13">
        <v>1</v>
      </c>
      <c r="G996" s="13">
        <v>1.83</v>
      </c>
      <c r="H996" s="11" t="s">
        <v>0</v>
      </c>
      <c r="I996" s="6">
        <f t="shared" si="18"/>
        <v>0.83000000000000007</v>
      </c>
    </row>
    <row r="997" spans="1:14" x14ac:dyDescent="0.25">
      <c r="B997" s="6" t="s">
        <v>1148</v>
      </c>
      <c r="C997" s="6" t="s">
        <v>24</v>
      </c>
      <c r="D997" s="6" t="s">
        <v>1149</v>
      </c>
      <c r="E997" s="8">
        <v>0.89583333333333337</v>
      </c>
      <c r="F997" s="13">
        <v>0.6</v>
      </c>
      <c r="G997" s="13">
        <v>2.06</v>
      </c>
      <c r="H997" s="11" t="s">
        <v>16</v>
      </c>
      <c r="I997" s="6">
        <f t="shared" si="18"/>
        <v>-0.6</v>
      </c>
    </row>
    <row r="998" spans="1:14" x14ac:dyDescent="0.25">
      <c r="A998" s="7" t="s">
        <v>1157</v>
      </c>
      <c r="B998" s="6" t="s">
        <v>34</v>
      </c>
      <c r="C998" s="6" t="s">
        <v>179</v>
      </c>
      <c r="D998" s="6" t="s">
        <v>1153</v>
      </c>
      <c r="E998" s="8">
        <v>0.125</v>
      </c>
      <c r="F998" s="13">
        <v>2.4</v>
      </c>
      <c r="G998" s="13">
        <v>1.64</v>
      </c>
      <c r="H998" s="11" t="s">
        <v>0</v>
      </c>
      <c r="I998" s="6">
        <f t="shared" si="18"/>
        <v>1.5359999999999996</v>
      </c>
    </row>
    <row r="999" spans="1:14" x14ac:dyDescent="0.25">
      <c r="B999" s="6" t="s">
        <v>34</v>
      </c>
      <c r="C999" s="6" t="s">
        <v>74</v>
      </c>
      <c r="D999" s="6" t="s">
        <v>1154</v>
      </c>
      <c r="E999" s="8">
        <v>0.125</v>
      </c>
      <c r="F999" s="13">
        <v>2</v>
      </c>
      <c r="G999" s="13">
        <v>2.25</v>
      </c>
      <c r="H999" s="11" t="s">
        <v>20</v>
      </c>
      <c r="I999" s="6" t="b">
        <f t="shared" si="18"/>
        <v>0</v>
      </c>
      <c r="K999" s="11" t="s">
        <v>125</v>
      </c>
    </row>
    <row r="1000" spans="1:14" x14ac:dyDescent="0.25">
      <c r="A1000" s="7">
        <v>43618</v>
      </c>
      <c r="B1000" s="6" t="s">
        <v>56</v>
      </c>
      <c r="C1000" s="6" t="s">
        <v>24</v>
      </c>
      <c r="D1000" s="6" t="s">
        <v>1162</v>
      </c>
      <c r="E1000" s="8">
        <v>0.66666666666666663</v>
      </c>
      <c r="F1000" s="13">
        <v>2</v>
      </c>
      <c r="G1000" s="13">
        <v>7.5</v>
      </c>
      <c r="H1000" s="11" t="s">
        <v>20</v>
      </c>
      <c r="I1000" s="6" t="b">
        <f>IF(H1000="W",F1001*G1001-F1001,(IF(H1000="L",-F1001)))</f>
        <v>0</v>
      </c>
      <c r="K1000" s="11" t="s">
        <v>618</v>
      </c>
    </row>
    <row r="1001" spans="1:14" x14ac:dyDescent="0.25">
      <c r="A1001" s="7" t="s">
        <v>1163</v>
      </c>
      <c r="B1001" s="6" t="s">
        <v>56</v>
      </c>
      <c r="C1001" s="6" t="s">
        <v>179</v>
      </c>
      <c r="D1001" s="6" t="s">
        <v>1161</v>
      </c>
      <c r="E1001" s="8">
        <v>0.66666666666666663</v>
      </c>
      <c r="F1001" s="13">
        <v>9</v>
      </c>
      <c r="G1001" s="13">
        <v>1.55</v>
      </c>
      <c r="H1001" t="s">
        <v>0</v>
      </c>
      <c r="I1001" s="6">
        <v>4.95</v>
      </c>
    </row>
    <row r="1002" spans="1:14" x14ac:dyDescent="0.25">
      <c r="B1002" s="6" t="s">
        <v>36</v>
      </c>
      <c r="C1002" s="6" t="s">
        <v>93</v>
      </c>
      <c r="D1002" s="6" t="s">
        <v>1164</v>
      </c>
      <c r="E1002" s="8">
        <v>0.625</v>
      </c>
      <c r="F1002" s="13">
        <v>1</v>
      </c>
      <c r="G1002" s="13">
        <v>2.35</v>
      </c>
      <c r="H1002" s="11" t="s">
        <v>20</v>
      </c>
      <c r="I1002" s="6" t="b">
        <f t="shared" ref="I1002:I1004" si="19">IF(H1002="W",F1003*G1003-F1003,(IF(H1002="L",-F1003)))</f>
        <v>0</v>
      </c>
      <c r="K1002" s="11" t="s">
        <v>125</v>
      </c>
    </row>
    <row r="1003" spans="1:14" x14ac:dyDescent="0.25">
      <c r="B1003" s="6" t="s">
        <v>36</v>
      </c>
      <c r="C1003" s="6" t="s">
        <v>179</v>
      </c>
      <c r="D1003" s="6" t="s">
        <v>1165</v>
      </c>
      <c r="E1003" s="8">
        <v>0.625</v>
      </c>
      <c r="F1003" s="13">
        <v>1.488</v>
      </c>
      <c r="G1003" s="13">
        <v>1.58</v>
      </c>
      <c r="H1003" s="11" t="s">
        <v>0</v>
      </c>
      <c r="I1003" s="6">
        <f t="shared" si="19"/>
        <v>5.6</v>
      </c>
    </row>
    <row r="1004" spans="1:14" x14ac:dyDescent="0.25">
      <c r="B1004" s="6" t="s">
        <v>56</v>
      </c>
      <c r="C1004" s="6" t="s">
        <v>74</v>
      </c>
      <c r="D1004" s="6" t="s">
        <v>1166</v>
      </c>
      <c r="E1004" s="8">
        <v>0.66666666666666663</v>
      </c>
      <c r="F1004" s="13">
        <v>2</v>
      </c>
      <c r="G1004" s="13">
        <v>3.8</v>
      </c>
      <c r="H1004" s="11" t="s">
        <v>20</v>
      </c>
      <c r="I1004" s="6" t="b">
        <f t="shared" si="19"/>
        <v>0</v>
      </c>
      <c r="K1004" s="11" t="s">
        <v>125</v>
      </c>
    </row>
    <row r="1005" spans="1:14" x14ac:dyDescent="0.25">
      <c r="B1005" s="6" t="s">
        <v>56</v>
      </c>
      <c r="C1005" s="6" t="s">
        <v>74</v>
      </c>
      <c r="D1005" s="6" t="s">
        <v>1166</v>
      </c>
      <c r="E1005" s="8">
        <v>0.66666666666666663</v>
      </c>
      <c r="F1005" s="13">
        <v>2</v>
      </c>
      <c r="G1005" s="13">
        <v>3.95</v>
      </c>
      <c r="H1005" s="11" t="s">
        <v>16</v>
      </c>
      <c r="I1005" s="6">
        <f t="shared" si="18"/>
        <v>-2</v>
      </c>
    </row>
    <row r="1006" spans="1:14" x14ac:dyDescent="0.25">
      <c r="A1006" s="7">
        <v>43619</v>
      </c>
      <c r="B1006" s="6" t="s">
        <v>56</v>
      </c>
      <c r="C1006" s="6" t="s">
        <v>179</v>
      </c>
      <c r="D1006" s="6" t="s">
        <v>1168</v>
      </c>
      <c r="E1006" s="8">
        <v>0.89583333333333337</v>
      </c>
      <c r="F1006" s="13">
        <v>4.3559999999999999</v>
      </c>
      <c r="G1006" s="13">
        <v>2.95</v>
      </c>
      <c r="H1006" s="11" t="s">
        <v>16</v>
      </c>
      <c r="I1006" s="6">
        <f t="shared" si="18"/>
        <v>-4.3559999999999999</v>
      </c>
      <c r="L1006" s="6" t="s">
        <v>1167</v>
      </c>
      <c r="M1006" s="6" t="s">
        <v>1</v>
      </c>
      <c r="N1006" s="52">
        <f>SUM(I1006:I1078)*5</f>
        <v>-261.94850000000008</v>
      </c>
    </row>
    <row r="1007" spans="1:14" x14ac:dyDescent="0.25">
      <c r="A1007" s="7" t="s">
        <v>125</v>
      </c>
      <c r="B1007" s="6" t="s">
        <v>56</v>
      </c>
      <c r="C1007" s="6" t="s">
        <v>420</v>
      </c>
      <c r="D1007" s="6" t="s">
        <v>1169</v>
      </c>
      <c r="E1007" s="8">
        <v>0.89583333333333337</v>
      </c>
      <c r="F1007" s="13">
        <v>2</v>
      </c>
      <c r="G1007" s="13">
        <v>3.35</v>
      </c>
      <c r="H1007" s="11" t="s">
        <v>20</v>
      </c>
      <c r="I1007" s="6" t="b">
        <f t="shared" ref="I1007:I1055" si="20">IF(H1007="W",F1007*G1007-F1007,(IF(H1007="L",-F1007)))</f>
        <v>0</v>
      </c>
      <c r="K1007" s="11" t="s">
        <v>731</v>
      </c>
    </row>
    <row r="1008" spans="1:14" x14ac:dyDescent="0.25">
      <c r="B1008" s="6" t="s">
        <v>56</v>
      </c>
      <c r="C1008" s="6" t="s">
        <v>24</v>
      </c>
      <c r="D1008" s="6" t="s">
        <v>1170</v>
      </c>
      <c r="E1008" s="8">
        <v>0.89583333333333337</v>
      </c>
      <c r="F1008" s="13">
        <v>5</v>
      </c>
      <c r="G1008" s="13">
        <v>2.57</v>
      </c>
      <c r="H1008" s="11" t="s">
        <v>0</v>
      </c>
      <c r="I1008" s="6">
        <f t="shared" si="20"/>
        <v>7.85</v>
      </c>
      <c r="K1008" s="6" t="s">
        <v>1222</v>
      </c>
    </row>
    <row r="1009" spans="1:11" x14ac:dyDescent="0.25">
      <c r="B1009" s="6" t="s">
        <v>56</v>
      </c>
      <c r="C1009" s="6" t="s">
        <v>158</v>
      </c>
      <c r="D1009" s="6" t="s">
        <v>1171</v>
      </c>
      <c r="E1009" s="8">
        <v>0.89583333333333337</v>
      </c>
      <c r="F1009" s="13">
        <v>4</v>
      </c>
      <c r="G1009" s="13">
        <v>1.1299999999999999</v>
      </c>
      <c r="H1009" s="11" t="s">
        <v>0</v>
      </c>
      <c r="I1009" s="6">
        <f t="shared" si="20"/>
        <v>0.51999999999999957</v>
      </c>
      <c r="K1009" s="6" t="s">
        <v>1227</v>
      </c>
    </row>
    <row r="1010" spans="1:11" x14ac:dyDescent="0.25">
      <c r="B1010" s="6" t="s">
        <v>36</v>
      </c>
      <c r="C1010" s="6" t="s">
        <v>157</v>
      </c>
      <c r="D1010" s="6" t="s">
        <v>1172</v>
      </c>
      <c r="E1010" s="8">
        <v>0.73958333333333337</v>
      </c>
      <c r="F1010" s="13">
        <v>2</v>
      </c>
      <c r="G1010" s="13">
        <v>1.17</v>
      </c>
      <c r="H1010" s="11" t="s">
        <v>0</v>
      </c>
      <c r="I1010" s="6">
        <f t="shared" si="20"/>
        <v>0.33999999999999986</v>
      </c>
      <c r="K1010" s="6" t="s">
        <v>1225</v>
      </c>
    </row>
    <row r="1011" spans="1:11" x14ac:dyDescent="0.25">
      <c r="B1011" s="6" t="s">
        <v>56</v>
      </c>
      <c r="C1011" s="6" t="s">
        <v>157</v>
      </c>
      <c r="D1011" s="6" t="s">
        <v>1169</v>
      </c>
      <c r="E1011" s="8">
        <v>0.89583333333333337</v>
      </c>
      <c r="F1011" s="13">
        <v>1</v>
      </c>
      <c r="G1011" s="13">
        <v>3.4</v>
      </c>
      <c r="H1011" s="11" t="s">
        <v>16</v>
      </c>
      <c r="I1011" s="6">
        <f t="shared" si="20"/>
        <v>-1</v>
      </c>
    </row>
    <row r="1012" spans="1:11" x14ac:dyDescent="0.25">
      <c r="A1012" s="7">
        <v>43620</v>
      </c>
      <c r="I1012" s="6" t="b">
        <f t="shared" si="20"/>
        <v>0</v>
      </c>
    </row>
    <row r="1013" spans="1:11" x14ac:dyDescent="0.25">
      <c r="A1013" s="7">
        <v>43621</v>
      </c>
      <c r="B1013" s="6" t="s">
        <v>56</v>
      </c>
      <c r="C1013" s="6" t="s">
        <v>179</v>
      </c>
      <c r="D1013" s="6" t="s">
        <v>398</v>
      </c>
      <c r="E1013" s="8">
        <v>0.90625</v>
      </c>
      <c r="F1013" s="13">
        <v>18.393999999999998</v>
      </c>
      <c r="G1013" s="13">
        <v>1.7</v>
      </c>
      <c r="H1013" s="11" t="s">
        <v>0</v>
      </c>
      <c r="I1013" s="6">
        <f t="shared" si="20"/>
        <v>12.875799999999998</v>
      </c>
    </row>
    <row r="1014" spans="1:11" x14ac:dyDescent="0.25">
      <c r="B1014" s="6" t="s">
        <v>56</v>
      </c>
      <c r="C1014" s="6" t="s">
        <v>74</v>
      </c>
      <c r="D1014" s="6" t="s">
        <v>1173</v>
      </c>
      <c r="E1014" s="8">
        <v>0.90625</v>
      </c>
      <c r="F1014" s="13">
        <v>3</v>
      </c>
      <c r="G1014" s="13">
        <v>3.9</v>
      </c>
      <c r="H1014" s="11" t="s">
        <v>20</v>
      </c>
      <c r="I1014" s="6" t="b">
        <f t="shared" si="20"/>
        <v>0</v>
      </c>
      <c r="K1014" s="11" t="s">
        <v>1174</v>
      </c>
    </row>
    <row r="1015" spans="1:11" x14ac:dyDescent="0.25">
      <c r="B1015" s="6" t="s">
        <v>56</v>
      </c>
      <c r="C1015" s="6" t="s">
        <v>74</v>
      </c>
      <c r="D1015" s="6" t="s">
        <v>1173</v>
      </c>
      <c r="E1015" s="8">
        <v>0.90625</v>
      </c>
      <c r="F1015" s="13">
        <v>5</v>
      </c>
      <c r="G1015" s="13">
        <v>3.9</v>
      </c>
      <c r="H1015" s="11" t="s">
        <v>16</v>
      </c>
      <c r="I1015" s="6">
        <f t="shared" si="20"/>
        <v>-5</v>
      </c>
    </row>
    <row r="1016" spans="1:11" x14ac:dyDescent="0.25">
      <c r="B1016" s="6" t="s">
        <v>56</v>
      </c>
      <c r="C1016" s="6" t="s">
        <v>24</v>
      </c>
      <c r="D1016" s="6" t="s">
        <v>917</v>
      </c>
      <c r="E1016" s="8">
        <v>0.90625</v>
      </c>
      <c r="F1016" s="13">
        <v>5</v>
      </c>
      <c r="G1016" s="13">
        <v>6.1</v>
      </c>
      <c r="H1016" s="11" t="s">
        <v>16</v>
      </c>
      <c r="I1016" s="6">
        <f t="shared" si="20"/>
        <v>-5</v>
      </c>
    </row>
    <row r="1017" spans="1:11" x14ac:dyDescent="0.25">
      <c r="B1017" s="6" t="s">
        <v>56</v>
      </c>
      <c r="C1017" s="6" t="s">
        <v>158</v>
      </c>
      <c r="D1017" s="6" t="s">
        <v>1177</v>
      </c>
      <c r="E1017" s="8">
        <v>0.90625</v>
      </c>
      <c r="F1017" s="13">
        <v>4</v>
      </c>
      <c r="G1017" s="13">
        <v>1.07</v>
      </c>
      <c r="H1017" s="11" t="s">
        <v>0</v>
      </c>
      <c r="I1017" s="6">
        <f t="shared" si="20"/>
        <v>0.28000000000000025</v>
      </c>
    </row>
    <row r="1018" spans="1:11" x14ac:dyDescent="0.25">
      <c r="B1018" s="6" t="s">
        <v>56</v>
      </c>
      <c r="C1018" s="6" t="s">
        <v>24</v>
      </c>
      <c r="D1018" s="6" t="s">
        <v>1175</v>
      </c>
      <c r="E1018" s="8">
        <v>0.66666666666666663</v>
      </c>
      <c r="F1018" s="13">
        <v>5</v>
      </c>
      <c r="G1018" s="13">
        <v>2.33</v>
      </c>
      <c r="H1018" s="11" t="s">
        <v>0</v>
      </c>
      <c r="I1018" s="6">
        <f t="shared" si="20"/>
        <v>6.65</v>
      </c>
      <c r="K1018" s="11" t="s">
        <v>125</v>
      </c>
    </row>
    <row r="1019" spans="1:11" x14ac:dyDescent="0.25">
      <c r="B1019" s="6" t="s">
        <v>56</v>
      </c>
      <c r="C1019" s="6" t="s">
        <v>158</v>
      </c>
      <c r="D1019" s="6" t="s">
        <v>1176</v>
      </c>
      <c r="E1019" s="8">
        <v>0.66666666666666663</v>
      </c>
      <c r="F1019" s="13">
        <v>1.4</v>
      </c>
      <c r="G1019" s="13">
        <v>4.75</v>
      </c>
      <c r="H1019" s="11" t="s">
        <v>16</v>
      </c>
      <c r="I1019" s="6">
        <f t="shared" si="20"/>
        <v>-1.4</v>
      </c>
    </row>
    <row r="1020" spans="1:11" x14ac:dyDescent="0.25">
      <c r="B1020" s="6" t="s">
        <v>56</v>
      </c>
      <c r="C1020" s="6" t="s">
        <v>74</v>
      </c>
      <c r="D1020" s="6" t="s">
        <v>1176</v>
      </c>
      <c r="E1020" s="8">
        <v>0.66666666666666663</v>
      </c>
      <c r="F1020" s="13">
        <v>0.2</v>
      </c>
      <c r="G1020" s="13">
        <v>4.9000000000000004</v>
      </c>
      <c r="H1020" s="11" t="s">
        <v>16</v>
      </c>
      <c r="I1020" s="6">
        <f t="shared" si="20"/>
        <v>-0.2</v>
      </c>
    </row>
    <row r="1021" spans="1:11" x14ac:dyDescent="0.25">
      <c r="A1021" s="7">
        <v>43622</v>
      </c>
      <c r="B1021" s="6" t="s">
        <v>36</v>
      </c>
      <c r="C1021" s="65" t="s">
        <v>179</v>
      </c>
      <c r="D1021" s="6" t="s">
        <v>1178</v>
      </c>
      <c r="E1021" s="8">
        <v>0.54166666666666663</v>
      </c>
      <c r="F1021" s="13">
        <v>2.8</v>
      </c>
      <c r="G1021" s="13">
        <v>2.9</v>
      </c>
      <c r="H1021" s="11" t="s">
        <v>16</v>
      </c>
      <c r="I1021" s="6">
        <f t="shared" si="20"/>
        <v>-2.8</v>
      </c>
    </row>
    <row r="1022" spans="1:11" x14ac:dyDescent="0.25">
      <c r="B1022" s="6" t="s">
        <v>36</v>
      </c>
      <c r="C1022" s="65" t="s">
        <v>24</v>
      </c>
      <c r="D1022" s="6" t="s">
        <v>1179</v>
      </c>
      <c r="E1022" s="8">
        <v>0.54166666666666663</v>
      </c>
      <c r="F1022" s="13">
        <v>3</v>
      </c>
      <c r="G1022" s="13">
        <v>1.57</v>
      </c>
      <c r="H1022" s="11" t="s">
        <v>16</v>
      </c>
      <c r="I1022" s="6">
        <f t="shared" si="20"/>
        <v>-3</v>
      </c>
    </row>
    <row r="1023" spans="1:11" x14ac:dyDescent="0.25">
      <c r="B1023" s="6" t="s">
        <v>36</v>
      </c>
      <c r="C1023" s="66" t="s">
        <v>30</v>
      </c>
      <c r="D1023" s="6" t="s">
        <v>1182</v>
      </c>
      <c r="E1023" s="8">
        <v>0.54166666666666663</v>
      </c>
      <c r="F1023" s="13">
        <v>6</v>
      </c>
      <c r="G1023" s="13">
        <v>1.55</v>
      </c>
      <c r="H1023" s="11" t="s">
        <v>16</v>
      </c>
      <c r="I1023" s="6">
        <f t="shared" si="20"/>
        <v>-6</v>
      </c>
      <c r="K1023" s="11" t="s">
        <v>1183</v>
      </c>
    </row>
    <row r="1024" spans="1:11" x14ac:dyDescent="0.25">
      <c r="A1024" s="7" t="s">
        <v>1180</v>
      </c>
      <c r="B1024" s="6" t="s">
        <v>36</v>
      </c>
      <c r="C1024" s="66" t="s">
        <v>24</v>
      </c>
      <c r="D1024" s="6" t="s">
        <v>1181</v>
      </c>
      <c r="E1024" s="8">
        <v>0.54166666666666663</v>
      </c>
      <c r="F1024" s="13">
        <v>2</v>
      </c>
      <c r="G1024" s="13">
        <v>3.5</v>
      </c>
      <c r="H1024" s="11" t="s">
        <v>16</v>
      </c>
      <c r="I1024" s="6">
        <f t="shared" si="20"/>
        <v>-2</v>
      </c>
    </row>
    <row r="1025" spans="1:11" x14ac:dyDescent="0.25">
      <c r="B1025" s="6" t="s">
        <v>36</v>
      </c>
      <c r="C1025" s="65" t="s">
        <v>157</v>
      </c>
      <c r="D1025" s="6" t="s">
        <v>1182</v>
      </c>
      <c r="E1025" s="8">
        <v>0.54166666666666663</v>
      </c>
      <c r="F1025" s="13">
        <v>2</v>
      </c>
      <c r="G1025" s="13">
        <v>1.6</v>
      </c>
      <c r="H1025" s="11" t="s">
        <v>16</v>
      </c>
      <c r="I1025" s="6">
        <f t="shared" si="20"/>
        <v>-2</v>
      </c>
      <c r="K1025" s="11" t="s">
        <v>1184</v>
      </c>
    </row>
    <row r="1026" spans="1:11" x14ac:dyDescent="0.25">
      <c r="B1026" s="6" t="s">
        <v>34</v>
      </c>
      <c r="C1026" s="6" t="s">
        <v>360</v>
      </c>
      <c r="D1026" s="6" t="s">
        <v>1090</v>
      </c>
      <c r="E1026" s="8">
        <v>0.125</v>
      </c>
      <c r="F1026" s="13">
        <v>5</v>
      </c>
      <c r="G1026" s="13">
        <v>2.1</v>
      </c>
      <c r="H1026" s="11" t="s">
        <v>16</v>
      </c>
      <c r="I1026" s="6">
        <f t="shared" si="20"/>
        <v>-5</v>
      </c>
      <c r="K1026" s="11" t="s">
        <v>1192</v>
      </c>
    </row>
    <row r="1027" spans="1:11" x14ac:dyDescent="0.25">
      <c r="B1027" s="6" t="s">
        <v>34</v>
      </c>
      <c r="C1027" s="6" t="s">
        <v>179</v>
      </c>
      <c r="D1027" s="6" t="s">
        <v>1092</v>
      </c>
      <c r="E1027" s="8">
        <v>0.125</v>
      </c>
      <c r="F1027" s="13">
        <v>2.6</v>
      </c>
      <c r="G1027" s="13">
        <v>4</v>
      </c>
      <c r="H1027" s="11" t="s">
        <v>16</v>
      </c>
      <c r="I1027" s="6">
        <f t="shared" si="20"/>
        <v>-2.6</v>
      </c>
    </row>
    <row r="1028" spans="1:11" x14ac:dyDescent="0.25">
      <c r="A1028" s="7" t="s">
        <v>1186</v>
      </c>
      <c r="B1028" s="6" t="s">
        <v>34</v>
      </c>
      <c r="C1028" s="6" t="s">
        <v>24</v>
      </c>
      <c r="D1028" s="6" t="s">
        <v>1185</v>
      </c>
      <c r="E1028" s="8">
        <v>0.125</v>
      </c>
      <c r="F1028" s="13">
        <v>3.282</v>
      </c>
      <c r="G1028" s="13">
        <v>3.2</v>
      </c>
      <c r="H1028" s="11" t="s">
        <v>0</v>
      </c>
      <c r="I1028" s="6">
        <f t="shared" si="20"/>
        <v>7.2204000000000015</v>
      </c>
    </row>
    <row r="1029" spans="1:11" x14ac:dyDescent="0.25">
      <c r="B1029" s="6" t="s">
        <v>56</v>
      </c>
      <c r="C1029" s="6" t="s">
        <v>179</v>
      </c>
      <c r="D1029" s="6" t="s">
        <v>1187</v>
      </c>
      <c r="E1029" s="8" t="s">
        <v>886</v>
      </c>
      <c r="F1029" s="13">
        <v>1.57</v>
      </c>
      <c r="G1029" s="13">
        <v>1.05</v>
      </c>
      <c r="H1029" s="11" t="s">
        <v>0</v>
      </c>
      <c r="I1029" s="6">
        <f t="shared" si="20"/>
        <v>7.8500000000000014E-2</v>
      </c>
    </row>
    <row r="1030" spans="1:11" x14ac:dyDescent="0.25">
      <c r="B1030" s="6" t="s">
        <v>56</v>
      </c>
      <c r="C1030" s="6" t="s">
        <v>809</v>
      </c>
      <c r="D1030" s="6" t="s">
        <v>1188</v>
      </c>
      <c r="E1030" s="8">
        <v>0.90625</v>
      </c>
      <c r="F1030" s="13">
        <v>8.1999999999999993</v>
      </c>
      <c r="G1030" s="13">
        <v>3.1</v>
      </c>
      <c r="H1030" s="11" t="s">
        <v>16</v>
      </c>
      <c r="I1030" s="6">
        <f t="shared" si="20"/>
        <v>-8.1999999999999993</v>
      </c>
    </row>
    <row r="1031" spans="1:11" x14ac:dyDescent="0.25">
      <c r="B1031" s="6" t="s">
        <v>56</v>
      </c>
      <c r="C1031" s="6" t="s">
        <v>74</v>
      </c>
      <c r="D1031" s="6" t="s">
        <v>1189</v>
      </c>
      <c r="E1031" s="8">
        <v>0.90625</v>
      </c>
      <c r="F1031" s="13">
        <v>3.94</v>
      </c>
      <c r="G1031" s="13">
        <v>3.3</v>
      </c>
      <c r="H1031" s="11" t="s">
        <v>0</v>
      </c>
      <c r="I1031" s="6">
        <f t="shared" si="20"/>
        <v>9.0619999999999994</v>
      </c>
    </row>
    <row r="1032" spans="1:11" x14ac:dyDescent="0.25">
      <c r="A1032" s="7" t="s">
        <v>1191</v>
      </c>
      <c r="B1032" s="6" t="s">
        <v>56</v>
      </c>
      <c r="C1032" s="6" t="s">
        <v>24</v>
      </c>
      <c r="D1032" s="6" t="s">
        <v>1190</v>
      </c>
      <c r="E1032" s="8">
        <v>0.90625</v>
      </c>
      <c r="F1032" s="13">
        <v>10</v>
      </c>
      <c r="G1032" s="13">
        <v>2.57</v>
      </c>
      <c r="H1032" s="11" t="s">
        <v>16</v>
      </c>
      <c r="I1032" s="6">
        <f t="shared" si="20"/>
        <v>-10</v>
      </c>
    </row>
    <row r="1033" spans="1:11" x14ac:dyDescent="0.25">
      <c r="B1033" s="6" t="s">
        <v>36</v>
      </c>
      <c r="C1033" s="6" t="s">
        <v>158</v>
      </c>
      <c r="D1033" s="6" t="s">
        <v>1193</v>
      </c>
      <c r="E1033" s="8">
        <v>0.54861111111111105</v>
      </c>
      <c r="F1033" s="13">
        <v>3</v>
      </c>
      <c r="G1033" s="13">
        <v>3.3</v>
      </c>
      <c r="H1033" s="11" t="s">
        <v>0</v>
      </c>
      <c r="I1033" s="6">
        <f t="shared" si="20"/>
        <v>6.8999999999999986</v>
      </c>
    </row>
    <row r="1034" spans="1:11" x14ac:dyDescent="0.25">
      <c r="B1034" s="6" t="s">
        <v>36</v>
      </c>
      <c r="C1034" s="6" t="s">
        <v>179</v>
      </c>
      <c r="D1034" s="6" t="s">
        <v>1194</v>
      </c>
      <c r="E1034" s="8">
        <v>5.5486111111111107</v>
      </c>
      <c r="F1034" s="13">
        <v>1.2</v>
      </c>
      <c r="G1034" s="13">
        <v>1.65</v>
      </c>
      <c r="H1034" s="11" t="s">
        <v>16</v>
      </c>
      <c r="I1034" s="6">
        <f t="shared" si="20"/>
        <v>-1.2</v>
      </c>
    </row>
    <row r="1035" spans="1:11" x14ac:dyDescent="0.25">
      <c r="B1035" s="6" t="s">
        <v>56</v>
      </c>
      <c r="C1035" s="6" t="s">
        <v>179</v>
      </c>
      <c r="D1035" s="6" t="s">
        <v>1195</v>
      </c>
      <c r="E1035" s="8">
        <v>0.90625</v>
      </c>
      <c r="F1035" s="13">
        <v>6.2</v>
      </c>
      <c r="G1035" s="13">
        <v>1.81</v>
      </c>
      <c r="H1035" s="11" t="s">
        <v>0</v>
      </c>
      <c r="I1035" s="6">
        <f t="shared" si="20"/>
        <v>5.0220000000000011</v>
      </c>
    </row>
    <row r="1036" spans="1:11" x14ac:dyDescent="0.25">
      <c r="A1036" s="7" t="s">
        <v>1197</v>
      </c>
      <c r="B1036" s="6" t="s">
        <v>56</v>
      </c>
      <c r="C1036" s="6" t="s">
        <v>24</v>
      </c>
      <c r="D1036" s="6" t="s">
        <v>1196</v>
      </c>
      <c r="E1036" s="8">
        <v>0.90625</v>
      </c>
      <c r="F1036" s="13">
        <v>5</v>
      </c>
      <c r="G1036" s="13">
        <v>2.25</v>
      </c>
      <c r="H1036" s="11" t="s">
        <v>16</v>
      </c>
      <c r="I1036" s="6">
        <f t="shared" si="20"/>
        <v>-5</v>
      </c>
    </row>
    <row r="1037" spans="1:11" x14ac:dyDescent="0.25">
      <c r="B1037" s="6" t="s">
        <v>34</v>
      </c>
      <c r="C1037" s="6" t="s">
        <v>360</v>
      </c>
      <c r="D1037" s="6" t="s">
        <v>1198</v>
      </c>
      <c r="E1037" s="8">
        <v>0.125</v>
      </c>
      <c r="F1037" s="13">
        <v>5</v>
      </c>
      <c r="G1037" s="13">
        <v>3.5</v>
      </c>
      <c r="H1037" s="11" t="s">
        <v>20</v>
      </c>
      <c r="I1037" s="6" t="b">
        <f t="shared" si="20"/>
        <v>0</v>
      </c>
      <c r="K1037" s="11" t="s">
        <v>125</v>
      </c>
    </row>
    <row r="1038" spans="1:11" x14ac:dyDescent="0.25">
      <c r="B1038" s="6" t="s">
        <v>34</v>
      </c>
      <c r="C1038" s="6" t="s">
        <v>179</v>
      </c>
      <c r="D1038" s="6" t="s">
        <v>1185</v>
      </c>
      <c r="E1038" s="8">
        <v>0.125</v>
      </c>
      <c r="F1038" s="13">
        <v>8</v>
      </c>
      <c r="G1038" s="13">
        <v>1.35</v>
      </c>
      <c r="H1038" s="11" t="s">
        <v>0</v>
      </c>
      <c r="I1038" s="6">
        <f t="shared" si="20"/>
        <v>2.8000000000000007</v>
      </c>
    </row>
    <row r="1039" spans="1:11" x14ac:dyDescent="0.25">
      <c r="B1039" s="6" t="s">
        <v>34</v>
      </c>
      <c r="C1039" s="6" t="s">
        <v>24</v>
      </c>
      <c r="D1039" s="6" t="s">
        <v>1185</v>
      </c>
      <c r="E1039" s="8">
        <v>0.125</v>
      </c>
      <c r="F1039" s="13">
        <v>2</v>
      </c>
      <c r="G1039" s="13">
        <v>2.4</v>
      </c>
      <c r="H1039" s="11" t="s">
        <v>0</v>
      </c>
      <c r="I1039" s="6">
        <f t="shared" si="20"/>
        <v>2.8</v>
      </c>
      <c r="K1039" s="11" t="s">
        <v>125</v>
      </c>
    </row>
    <row r="1040" spans="1:11" x14ac:dyDescent="0.25">
      <c r="A1040" s="7">
        <v>43623</v>
      </c>
      <c r="B1040" s="6" t="s">
        <v>56</v>
      </c>
      <c r="C1040" s="6" t="s">
        <v>179</v>
      </c>
      <c r="D1040" s="6" t="s">
        <v>1199</v>
      </c>
      <c r="E1040" s="8">
        <v>0.90625</v>
      </c>
      <c r="F1040" s="13">
        <v>2</v>
      </c>
      <c r="G1040" s="13">
        <v>3.4</v>
      </c>
      <c r="H1040" s="11" t="s">
        <v>0</v>
      </c>
      <c r="I1040" s="6">
        <f t="shared" si="20"/>
        <v>4.8</v>
      </c>
      <c r="K1040" s="11" t="s">
        <v>125</v>
      </c>
    </row>
    <row r="1041" spans="1:13" x14ac:dyDescent="0.25">
      <c r="B1041" s="6" t="s">
        <v>56</v>
      </c>
      <c r="C1041" s="6" t="s">
        <v>24</v>
      </c>
      <c r="D1041" s="6" t="s">
        <v>1200</v>
      </c>
      <c r="E1041" s="8">
        <v>0.90625</v>
      </c>
      <c r="F1041" s="13">
        <v>5</v>
      </c>
      <c r="G1041" s="13">
        <v>2.06</v>
      </c>
      <c r="H1041" s="11" t="s">
        <v>16</v>
      </c>
      <c r="I1041" s="6">
        <f t="shared" si="20"/>
        <v>-5</v>
      </c>
    </row>
    <row r="1042" spans="1:13" x14ac:dyDescent="0.25">
      <c r="B1042" s="6" t="s">
        <v>56</v>
      </c>
      <c r="C1042" s="6" t="s">
        <v>232</v>
      </c>
      <c r="D1042" s="6" t="s">
        <v>1201</v>
      </c>
      <c r="E1042" s="8">
        <v>0.90625</v>
      </c>
      <c r="F1042" s="13">
        <v>2.3780000000000001</v>
      </c>
      <c r="G1042" s="13">
        <v>4.33</v>
      </c>
      <c r="H1042" s="11" t="s">
        <v>16</v>
      </c>
      <c r="I1042" s="6">
        <f t="shared" si="20"/>
        <v>-2.3780000000000001</v>
      </c>
    </row>
    <row r="1043" spans="1:13" x14ac:dyDescent="0.25">
      <c r="B1043" s="6" t="s">
        <v>56</v>
      </c>
      <c r="C1043" s="6" t="s">
        <v>179</v>
      </c>
      <c r="D1043" s="6" t="s">
        <v>1199</v>
      </c>
      <c r="E1043" s="8">
        <v>0.90625</v>
      </c>
      <c r="F1043" s="13">
        <v>1.03</v>
      </c>
      <c r="G1043" s="13">
        <v>3.4</v>
      </c>
      <c r="H1043" s="11" t="s">
        <v>0</v>
      </c>
      <c r="I1043" s="6">
        <f t="shared" si="20"/>
        <v>2.4719999999999995</v>
      </c>
    </row>
    <row r="1044" spans="1:13" x14ac:dyDescent="0.25">
      <c r="B1044" s="6" t="s">
        <v>56</v>
      </c>
      <c r="C1044" s="6" t="s">
        <v>158</v>
      </c>
      <c r="D1044" s="6" t="s">
        <v>1202</v>
      </c>
      <c r="E1044" s="8">
        <v>0.90625</v>
      </c>
      <c r="F1044" s="13">
        <v>4</v>
      </c>
      <c r="G1044" s="13">
        <v>1.0900000000000001</v>
      </c>
      <c r="H1044" s="11" t="s">
        <v>0</v>
      </c>
      <c r="I1044" s="6">
        <f t="shared" si="20"/>
        <v>0.36000000000000032</v>
      </c>
    </row>
    <row r="1045" spans="1:13" x14ac:dyDescent="0.25">
      <c r="A1045" s="7" t="s">
        <v>1282</v>
      </c>
      <c r="B1045" s="6" t="s">
        <v>56</v>
      </c>
      <c r="C1045" s="6" t="s">
        <v>179</v>
      </c>
      <c r="D1045" s="6" t="s">
        <v>1203</v>
      </c>
      <c r="E1045" s="8" t="s">
        <v>1204</v>
      </c>
      <c r="F1045" s="13">
        <v>2</v>
      </c>
      <c r="G1045" s="13">
        <v>5.85</v>
      </c>
      <c r="I1045" s="6" t="b">
        <f t="shared" si="20"/>
        <v>0</v>
      </c>
      <c r="L1045" s="6" t="s">
        <v>1212</v>
      </c>
      <c r="M1045" s="6" t="s">
        <v>1211</v>
      </c>
    </row>
    <row r="1046" spans="1:13" x14ac:dyDescent="0.25">
      <c r="B1046" s="6" t="s">
        <v>36</v>
      </c>
      <c r="C1046" s="6" t="s">
        <v>24</v>
      </c>
      <c r="D1046" s="6" t="s">
        <v>1205</v>
      </c>
      <c r="E1046" s="8">
        <v>0.64583333333333337</v>
      </c>
      <c r="F1046" s="13">
        <v>2</v>
      </c>
      <c r="G1046" s="13">
        <v>2.09</v>
      </c>
      <c r="H1046" s="11" t="s">
        <v>0</v>
      </c>
      <c r="I1046" s="6">
        <f t="shared" si="20"/>
        <v>2.1799999999999997</v>
      </c>
      <c r="K1046" s="11" t="s">
        <v>1207</v>
      </c>
    </row>
    <row r="1047" spans="1:13" x14ac:dyDescent="0.25">
      <c r="B1047" s="6" t="s">
        <v>36</v>
      </c>
      <c r="C1047" s="6" t="s">
        <v>74</v>
      </c>
      <c r="D1047" s="6" t="s">
        <v>1206</v>
      </c>
      <c r="E1047" s="8">
        <v>0.64583333333333337</v>
      </c>
      <c r="F1047" s="13">
        <v>0.7</v>
      </c>
      <c r="G1047" s="13">
        <v>5.7</v>
      </c>
      <c r="H1047" s="11" t="s">
        <v>16</v>
      </c>
      <c r="I1047" s="6">
        <f t="shared" si="20"/>
        <v>-0.7</v>
      </c>
    </row>
    <row r="1048" spans="1:13" x14ac:dyDescent="0.25">
      <c r="A1048" s="7" t="s">
        <v>1282</v>
      </c>
      <c r="B1048" s="6" t="s">
        <v>56</v>
      </c>
      <c r="C1048" s="6" t="s">
        <v>179</v>
      </c>
      <c r="D1048" s="6" t="s">
        <v>1208</v>
      </c>
      <c r="E1048" s="8" t="s">
        <v>1209</v>
      </c>
      <c r="F1048" s="13">
        <v>2</v>
      </c>
      <c r="G1048" s="13">
        <v>6.5</v>
      </c>
      <c r="I1048" s="6" t="b">
        <f t="shared" si="20"/>
        <v>0</v>
      </c>
      <c r="L1048" s="6" t="s">
        <v>1210</v>
      </c>
      <c r="M1048" s="6" t="s">
        <v>1211</v>
      </c>
    </row>
    <row r="1049" spans="1:13" x14ac:dyDescent="0.25">
      <c r="A1049" s="7" t="s">
        <v>706</v>
      </c>
      <c r="B1049" s="6" t="s">
        <v>622</v>
      </c>
      <c r="C1049" s="6" t="s">
        <v>24</v>
      </c>
      <c r="D1049" s="6" t="s">
        <v>1213</v>
      </c>
      <c r="E1049" s="8" t="s">
        <v>1214</v>
      </c>
      <c r="F1049" s="13">
        <v>2</v>
      </c>
      <c r="G1049" s="13">
        <v>3.27</v>
      </c>
      <c r="H1049" s="11" t="s">
        <v>16</v>
      </c>
      <c r="I1049" s="6">
        <f t="shared" si="20"/>
        <v>-2</v>
      </c>
    </row>
    <row r="1050" spans="1:13" x14ac:dyDescent="0.25">
      <c r="I1050" s="6" t="b">
        <f t="shared" si="20"/>
        <v>0</v>
      </c>
    </row>
    <row r="1051" spans="1:13" x14ac:dyDescent="0.25">
      <c r="A1051" s="7">
        <v>43624</v>
      </c>
      <c r="B1051" s="6" t="s">
        <v>56</v>
      </c>
      <c r="C1051" s="6" t="s">
        <v>179</v>
      </c>
      <c r="D1051" s="6" t="s">
        <v>882</v>
      </c>
      <c r="E1051" s="8">
        <v>0.79166666666666663</v>
      </c>
      <c r="F1051" s="13">
        <v>4</v>
      </c>
      <c r="G1051" s="13">
        <v>3.9</v>
      </c>
      <c r="H1051" s="11" t="s">
        <v>0</v>
      </c>
      <c r="I1051" s="6">
        <f t="shared" si="20"/>
        <v>11.6</v>
      </c>
      <c r="K1051" s="11" t="s">
        <v>1215</v>
      </c>
    </row>
    <row r="1052" spans="1:13" x14ac:dyDescent="0.25">
      <c r="B1052" s="6" t="s">
        <v>56</v>
      </c>
      <c r="C1052" s="6" t="s">
        <v>24</v>
      </c>
      <c r="D1052" s="6" t="s">
        <v>1216</v>
      </c>
      <c r="E1052" s="8">
        <v>0.79166666666666663</v>
      </c>
      <c r="F1052" s="13">
        <v>5.4160000000000004</v>
      </c>
      <c r="G1052" s="13">
        <v>2.88</v>
      </c>
      <c r="H1052" s="11" t="s">
        <v>16</v>
      </c>
      <c r="I1052" s="6">
        <f t="shared" si="20"/>
        <v>-5.4160000000000004</v>
      </c>
    </row>
    <row r="1053" spans="1:13" x14ac:dyDescent="0.25">
      <c r="B1053" s="6" t="s">
        <v>56</v>
      </c>
      <c r="C1053" s="6" t="s">
        <v>158</v>
      </c>
      <c r="D1053" s="6" t="s">
        <v>1217</v>
      </c>
      <c r="E1053" s="8">
        <v>0.79166666666666663</v>
      </c>
      <c r="F1053" s="13">
        <v>4</v>
      </c>
      <c r="G1053" s="13">
        <v>1.1000000000000001</v>
      </c>
      <c r="H1053" s="11" t="s">
        <v>0</v>
      </c>
      <c r="I1053" s="6">
        <f t="shared" si="20"/>
        <v>0.40000000000000036</v>
      </c>
    </row>
    <row r="1054" spans="1:13" x14ac:dyDescent="0.25">
      <c r="B1054" s="6" t="s">
        <v>56</v>
      </c>
      <c r="C1054" s="6" t="s">
        <v>158</v>
      </c>
      <c r="D1054" s="6" t="s">
        <v>1218</v>
      </c>
      <c r="E1054" s="8">
        <v>0.79166666666666663</v>
      </c>
      <c r="F1054" s="13">
        <v>5</v>
      </c>
      <c r="G1054" s="13">
        <v>3.1</v>
      </c>
      <c r="H1054" s="11" t="s">
        <v>16</v>
      </c>
      <c r="I1054" s="6">
        <f t="shared" si="20"/>
        <v>-5</v>
      </c>
    </row>
    <row r="1055" spans="1:13" x14ac:dyDescent="0.25">
      <c r="B1055" s="6" t="s">
        <v>56</v>
      </c>
      <c r="C1055" s="6" t="s">
        <v>74</v>
      </c>
      <c r="D1055" s="6" t="s">
        <v>1219</v>
      </c>
      <c r="E1055" s="8">
        <v>0.79166666666666663</v>
      </c>
      <c r="F1055" s="13">
        <v>2</v>
      </c>
      <c r="G1055" s="13">
        <v>2.2999999999999998</v>
      </c>
      <c r="H1055" s="11" t="s">
        <v>0</v>
      </c>
      <c r="I1055" s="6">
        <f t="shared" si="20"/>
        <v>2.5999999999999996</v>
      </c>
    </row>
    <row r="1056" spans="1:13" x14ac:dyDescent="0.25">
      <c r="B1056" s="6" t="s">
        <v>56</v>
      </c>
      <c r="C1056" s="6" t="s">
        <v>74</v>
      </c>
      <c r="D1056" s="6" t="s">
        <v>1220</v>
      </c>
      <c r="E1056" s="8">
        <v>0.79166666666666663</v>
      </c>
      <c r="F1056" s="13">
        <v>2</v>
      </c>
      <c r="G1056" s="13">
        <v>2.7</v>
      </c>
      <c r="H1056" s="11" t="s">
        <v>0</v>
      </c>
      <c r="I1056" s="6">
        <f t="shared" ref="I1056:I1119" si="21">IF(H1056="W",F1056*G1056-F1056,(IF(H1056="L",-F1056)))</f>
        <v>3.4000000000000004</v>
      </c>
    </row>
    <row r="1057" spans="1:11" x14ac:dyDescent="0.25">
      <c r="B1057" s="6" t="s">
        <v>56</v>
      </c>
      <c r="C1057" s="6" t="s">
        <v>74</v>
      </c>
      <c r="D1057" s="6" t="s">
        <v>1221</v>
      </c>
      <c r="E1057" s="8">
        <v>0.79166666666666663</v>
      </c>
      <c r="F1057" s="13">
        <v>2</v>
      </c>
      <c r="G1057" s="13">
        <v>2.6</v>
      </c>
      <c r="H1057" s="11" t="s">
        <v>16</v>
      </c>
      <c r="I1057" s="6">
        <f t="shared" si="21"/>
        <v>-2</v>
      </c>
    </row>
    <row r="1058" spans="1:11" x14ac:dyDescent="0.25">
      <c r="A1058" s="7" t="s">
        <v>908</v>
      </c>
      <c r="B1058" s="6" t="s">
        <v>56</v>
      </c>
      <c r="C1058" s="6" t="s">
        <v>24</v>
      </c>
      <c r="D1058" s="6" t="s">
        <v>1223</v>
      </c>
      <c r="E1058" s="8">
        <v>0.79166666666666663</v>
      </c>
      <c r="F1058" s="13">
        <v>34</v>
      </c>
      <c r="G1058" s="13">
        <v>2.1</v>
      </c>
      <c r="H1058" s="11" t="s">
        <v>16</v>
      </c>
      <c r="I1058" s="6">
        <f t="shared" si="21"/>
        <v>-34</v>
      </c>
    </row>
    <row r="1059" spans="1:11" x14ac:dyDescent="0.25">
      <c r="A1059" s="7" t="s">
        <v>908</v>
      </c>
      <c r="B1059" s="6" t="s">
        <v>56</v>
      </c>
      <c r="C1059" s="6" t="s">
        <v>179</v>
      </c>
      <c r="D1059" s="6" t="s">
        <v>1224</v>
      </c>
      <c r="E1059" s="8">
        <v>0.79166666666666663</v>
      </c>
      <c r="F1059" s="13">
        <v>34.200000000000003</v>
      </c>
      <c r="G1059" s="13">
        <v>2.08</v>
      </c>
      <c r="H1059" s="11" t="s">
        <v>16</v>
      </c>
      <c r="I1059" s="6">
        <f t="shared" si="21"/>
        <v>-34.200000000000003</v>
      </c>
    </row>
    <row r="1060" spans="1:11" x14ac:dyDescent="0.25">
      <c r="B1060" s="6" t="s">
        <v>56</v>
      </c>
      <c r="C1060" s="6" t="s">
        <v>179</v>
      </c>
      <c r="D1060" s="6" t="s">
        <v>1224</v>
      </c>
      <c r="E1060" s="8">
        <v>0.79166666666666663</v>
      </c>
      <c r="F1060" s="13">
        <v>2.4</v>
      </c>
      <c r="G1060" s="13">
        <v>2.12</v>
      </c>
      <c r="H1060" s="11" t="s">
        <v>16</v>
      </c>
      <c r="I1060" s="6">
        <f t="shared" si="21"/>
        <v>-2.4</v>
      </c>
    </row>
    <row r="1061" spans="1:11" x14ac:dyDescent="0.25">
      <c r="B1061" s="6" t="s">
        <v>56</v>
      </c>
      <c r="C1061" s="6" t="s">
        <v>179</v>
      </c>
      <c r="D1061" s="6" t="s">
        <v>1226</v>
      </c>
      <c r="E1061" s="8">
        <v>0.79166666666666663</v>
      </c>
      <c r="F1061" s="13">
        <v>2</v>
      </c>
      <c r="G1061" s="13">
        <v>2.5499999999999998</v>
      </c>
      <c r="H1061" s="11" t="s">
        <v>0</v>
      </c>
      <c r="I1061" s="6">
        <f t="shared" si="21"/>
        <v>3.0999999999999996</v>
      </c>
    </row>
    <row r="1062" spans="1:11" x14ac:dyDescent="0.25">
      <c r="B1062" s="6" t="s">
        <v>56</v>
      </c>
      <c r="C1062" s="6" t="s">
        <v>179</v>
      </c>
      <c r="D1062" s="6" t="s">
        <v>1228</v>
      </c>
      <c r="E1062" s="8">
        <v>0.79166666666666663</v>
      </c>
      <c r="F1062" s="13">
        <v>10</v>
      </c>
      <c r="G1062" s="13">
        <v>1.78</v>
      </c>
      <c r="H1062" s="11" t="s">
        <v>0</v>
      </c>
      <c r="I1062" s="6">
        <f t="shared" si="21"/>
        <v>7.8000000000000007</v>
      </c>
    </row>
    <row r="1063" spans="1:11" x14ac:dyDescent="0.25">
      <c r="A1063" s="7">
        <v>43625</v>
      </c>
      <c r="B1063" s="6" t="s">
        <v>36</v>
      </c>
      <c r="C1063" s="6" t="s">
        <v>158</v>
      </c>
      <c r="D1063" s="6" t="s">
        <v>1229</v>
      </c>
      <c r="E1063" s="8">
        <v>0.67013888888888884</v>
      </c>
      <c r="F1063" s="13">
        <v>2.1</v>
      </c>
      <c r="G1063" s="13">
        <v>1.91</v>
      </c>
      <c r="H1063" s="11" t="s">
        <v>16</v>
      </c>
      <c r="I1063" s="6">
        <f t="shared" si="21"/>
        <v>-2.1</v>
      </c>
    </row>
    <row r="1064" spans="1:11" x14ac:dyDescent="0.25">
      <c r="B1064" s="6" t="s">
        <v>36</v>
      </c>
      <c r="C1064" s="6" t="s">
        <v>24</v>
      </c>
      <c r="D1064" s="6" t="s">
        <v>1230</v>
      </c>
      <c r="E1064" s="8">
        <v>0.67013888888888884</v>
      </c>
      <c r="F1064" s="13">
        <v>2</v>
      </c>
      <c r="G1064" s="13">
        <v>2.92</v>
      </c>
      <c r="H1064" s="11" t="s">
        <v>0</v>
      </c>
      <c r="I1064" s="6">
        <f t="shared" si="21"/>
        <v>3.84</v>
      </c>
      <c r="K1064" s="11" t="s">
        <v>125</v>
      </c>
    </row>
    <row r="1065" spans="1:11" x14ac:dyDescent="0.25">
      <c r="B1065" s="6" t="s">
        <v>36</v>
      </c>
      <c r="C1065" s="6" t="s">
        <v>30</v>
      </c>
      <c r="D1065" s="6" t="s">
        <v>1231</v>
      </c>
      <c r="E1065" s="8">
        <v>0.67013888888888884</v>
      </c>
      <c r="F1065" s="13">
        <v>2</v>
      </c>
      <c r="G1065" s="13">
        <v>4.95</v>
      </c>
      <c r="H1065" s="11" t="s">
        <v>20</v>
      </c>
      <c r="I1065" s="6" t="b">
        <f t="shared" si="21"/>
        <v>0</v>
      </c>
      <c r="K1065" s="11" t="s">
        <v>618</v>
      </c>
    </row>
    <row r="1066" spans="1:11" x14ac:dyDescent="0.25">
      <c r="B1066" s="6" t="s">
        <v>36</v>
      </c>
      <c r="C1066" s="6" t="s">
        <v>24</v>
      </c>
      <c r="D1066" s="6" t="s">
        <v>1232</v>
      </c>
      <c r="E1066" s="8">
        <v>0.67013888888888884</v>
      </c>
      <c r="F1066" s="13">
        <v>8</v>
      </c>
      <c r="G1066" s="13">
        <v>1.23</v>
      </c>
      <c r="H1066" s="11" t="s">
        <v>0</v>
      </c>
      <c r="I1066" s="6">
        <f t="shared" si="21"/>
        <v>1.8399999999999999</v>
      </c>
    </row>
    <row r="1067" spans="1:11" x14ac:dyDescent="0.25">
      <c r="B1067" s="6" t="s">
        <v>143</v>
      </c>
      <c r="C1067" s="6" t="s">
        <v>93</v>
      </c>
      <c r="D1067" s="6" t="s">
        <v>189</v>
      </c>
      <c r="E1067" s="8">
        <v>0.75</v>
      </c>
      <c r="F1067" s="13">
        <v>4</v>
      </c>
      <c r="G1067" s="13">
        <v>2.1</v>
      </c>
      <c r="H1067" s="11" t="s">
        <v>0</v>
      </c>
      <c r="I1067" s="6">
        <f t="shared" si="21"/>
        <v>4.4000000000000004</v>
      </c>
    </row>
    <row r="1068" spans="1:11" x14ac:dyDescent="0.25">
      <c r="B1068" s="6" t="s">
        <v>143</v>
      </c>
      <c r="C1068" s="6" t="s">
        <v>158</v>
      </c>
      <c r="D1068" s="6" t="s">
        <v>46</v>
      </c>
      <c r="E1068" s="8">
        <v>0.75</v>
      </c>
      <c r="F1068" s="13">
        <v>4.54</v>
      </c>
      <c r="G1068" s="13">
        <v>1.85</v>
      </c>
      <c r="H1068" s="11" t="s">
        <v>16</v>
      </c>
      <c r="I1068" s="6">
        <f t="shared" si="21"/>
        <v>-4.54</v>
      </c>
    </row>
    <row r="1069" spans="1:11" x14ac:dyDescent="0.25">
      <c r="B1069" s="6" t="s">
        <v>56</v>
      </c>
      <c r="C1069" s="6" t="s">
        <v>24</v>
      </c>
      <c r="D1069" s="6" t="s">
        <v>398</v>
      </c>
      <c r="E1069" s="8">
        <v>0.90625</v>
      </c>
      <c r="F1069" s="13">
        <v>5</v>
      </c>
      <c r="G1069" s="13">
        <v>2.39</v>
      </c>
      <c r="H1069" s="11" t="s">
        <v>0</v>
      </c>
      <c r="I1069" s="6">
        <f t="shared" si="21"/>
        <v>6.9500000000000011</v>
      </c>
    </row>
    <row r="1070" spans="1:11" x14ac:dyDescent="0.25">
      <c r="B1070" s="6" t="s">
        <v>56</v>
      </c>
      <c r="C1070" s="6" t="s">
        <v>22</v>
      </c>
      <c r="D1070" s="6" t="s">
        <v>1233</v>
      </c>
      <c r="E1070" s="8">
        <v>0.90625</v>
      </c>
      <c r="F1070" s="13">
        <v>3.4860000000000002</v>
      </c>
      <c r="G1070" s="13">
        <v>3.4</v>
      </c>
      <c r="H1070" s="11" t="s">
        <v>16</v>
      </c>
      <c r="I1070" s="6">
        <f t="shared" si="21"/>
        <v>-3.4860000000000002</v>
      </c>
    </row>
    <row r="1071" spans="1:11" x14ac:dyDescent="0.25">
      <c r="B1071" s="6" t="s">
        <v>56</v>
      </c>
      <c r="C1071" s="6" t="s">
        <v>179</v>
      </c>
      <c r="D1071" s="6" t="s">
        <v>1188</v>
      </c>
      <c r="E1071" s="8">
        <v>0.90625</v>
      </c>
      <c r="F1071" s="13">
        <v>3.516</v>
      </c>
      <c r="G1071" s="13">
        <v>3.37</v>
      </c>
      <c r="H1071" s="11" t="s">
        <v>16</v>
      </c>
      <c r="I1071" s="6">
        <f t="shared" si="21"/>
        <v>-3.516</v>
      </c>
    </row>
    <row r="1072" spans="1:11" x14ac:dyDescent="0.25">
      <c r="B1072" s="6" t="s">
        <v>713</v>
      </c>
      <c r="C1072" s="6" t="s">
        <v>30</v>
      </c>
      <c r="D1072" s="6" t="s">
        <v>1134</v>
      </c>
      <c r="E1072" s="8">
        <v>0.87777777777777777</v>
      </c>
      <c r="F1072" s="13">
        <v>0.25</v>
      </c>
      <c r="G1072" s="13">
        <v>2</v>
      </c>
      <c r="H1072" s="11" t="s">
        <v>16</v>
      </c>
      <c r="I1072" s="6">
        <f t="shared" si="21"/>
        <v>-0.25</v>
      </c>
    </row>
    <row r="1073" spans="1:14" x14ac:dyDescent="0.25">
      <c r="B1073" s="6" t="s">
        <v>56</v>
      </c>
      <c r="C1073" s="6" t="s">
        <v>232</v>
      </c>
      <c r="D1073" s="6" t="s">
        <v>1235</v>
      </c>
      <c r="E1073" s="8">
        <v>0.90625</v>
      </c>
      <c r="F1073" s="13">
        <v>2.38</v>
      </c>
      <c r="G1073" s="13">
        <v>1.1200000000000001</v>
      </c>
      <c r="H1073" s="11" t="s">
        <v>0</v>
      </c>
      <c r="I1073" s="6">
        <f t="shared" si="21"/>
        <v>0.28560000000000008</v>
      </c>
    </row>
    <row r="1074" spans="1:14" x14ac:dyDescent="0.25">
      <c r="B1074" s="6" t="s">
        <v>56</v>
      </c>
      <c r="C1074" s="6" t="s">
        <v>158</v>
      </c>
      <c r="D1074" s="6" t="s">
        <v>1237</v>
      </c>
      <c r="E1074" s="8">
        <v>0.83333333333333337</v>
      </c>
      <c r="F1074" s="13">
        <v>8.6</v>
      </c>
      <c r="G1074" s="13">
        <v>1.74</v>
      </c>
      <c r="H1074" s="11" t="s">
        <v>0</v>
      </c>
      <c r="I1074" s="6">
        <f t="shared" si="21"/>
        <v>6.363999999999999</v>
      </c>
    </row>
    <row r="1075" spans="1:14" x14ac:dyDescent="0.25">
      <c r="B1075" s="6" t="s">
        <v>56</v>
      </c>
      <c r="C1075" s="6" t="s">
        <v>24</v>
      </c>
      <c r="D1075" s="6" t="s">
        <v>1236</v>
      </c>
      <c r="E1075" s="8">
        <v>0.83333333333333337</v>
      </c>
      <c r="F1075" s="13">
        <v>6</v>
      </c>
      <c r="G1075" s="13">
        <v>2.5</v>
      </c>
      <c r="H1075" s="11" t="s">
        <v>16</v>
      </c>
      <c r="I1075" s="6">
        <f t="shared" si="21"/>
        <v>-6</v>
      </c>
    </row>
    <row r="1076" spans="1:14" x14ac:dyDescent="0.25">
      <c r="B1076" s="6" t="s">
        <v>56</v>
      </c>
      <c r="C1076" s="6" t="s">
        <v>232</v>
      </c>
      <c r="D1076" s="6" t="s">
        <v>1238</v>
      </c>
      <c r="E1076" s="8">
        <v>0.90625</v>
      </c>
      <c r="F1076" s="13">
        <v>6</v>
      </c>
      <c r="G1076" s="13">
        <v>1.9</v>
      </c>
      <c r="H1076" s="11" t="s">
        <v>0</v>
      </c>
      <c r="I1076" s="6">
        <f t="shared" si="21"/>
        <v>5.3999999999999986</v>
      </c>
    </row>
    <row r="1077" spans="1:14" x14ac:dyDescent="0.25">
      <c r="B1077" s="6" t="s">
        <v>56</v>
      </c>
      <c r="C1077" s="6" t="s">
        <v>24</v>
      </c>
      <c r="D1077" s="6" t="s">
        <v>1239</v>
      </c>
      <c r="E1077" s="8">
        <v>0.90625</v>
      </c>
      <c r="F1077" s="13">
        <v>5</v>
      </c>
      <c r="G1077" s="13">
        <v>2.38</v>
      </c>
      <c r="H1077" s="11" t="s">
        <v>16</v>
      </c>
      <c r="I1077" s="6">
        <f t="shared" si="21"/>
        <v>-5</v>
      </c>
    </row>
    <row r="1078" spans="1:14" x14ac:dyDescent="0.25">
      <c r="B1078" s="6" t="s">
        <v>56</v>
      </c>
      <c r="C1078" s="6" t="s">
        <v>158</v>
      </c>
      <c r="D1078" s="6" t="s">
        <v>1240</v>
      </c>
      <c r="E1078" s="8">
        <v>0.90625</v>
      </c>
      <c r="F1078" s="13">
        <v>1.62</v>
      </c>
      <c r="G1078" s="13">
        <v>1.1000000000000001</v>
      </c>
      <c r="H1078" s="11" t="s">
        <v>0</v>
      </c>
      <c r="I1078" s="6">
        <f t="shared" si="21"/>
        <v>0.16200000000000014</v>
      </c>
    </row>
    <row r="1079" spans="1:14" x14ac:dyDescent="0.25">
      <c r="A1079" s="7">
        <v>43626</v>
      </c>
      <c r="B1079" s="6" t="s">
        <v>495</v>
      </c>
      <c r="C1079" s="60" t="s">
        <v>1242</v>
      </c>
      <c r="D1079" s="6" t="s">
        <v>1243</v>
      </c>
      <c r="E1079" s="8">
        <v>0.66388888888888886</v>
      </c>
      <c r="F1079" s="13">
        <v>20</v>
      </c>
      <c r="G1079" s="13">
        <v>2</v>
      </c>
      <c r="H1079" s="11" t="s">
        <v>0</v>
      </c>
      <c r="I1079" s="6">
        <f t="shared" si="21"/>
        <v>20</v>
      </c>
      <c r="K1079" s="21" t="s">
        <v>1249</v>
      </c>
      <c r="L1079" s="6" t="s">
        <v>1241</v>
      </c>
      <c r="M1079" s="6" t="s">
        <v>1</v>
      </c>
      <c r="N1079" s="52">
        <f>SUM(I1079:I1245)*5</f>
        <v>172.48000000000002</v>
      </c>
    </row>
    <row r="1080" spans="1:14" x14ac:dyDescent="0.25">
      <c r="A1080" s="7" t="s">
        <v>1248</v>
      </c>
      <c r="B1080" s="6" t="s">
        <v>56</v>
      </c>
      <c r="C1080" s="67" t="s">
        <v>1242</v>
      </c>
      <c r="D1080" s="6" t="s">
        <v>1246</v>
      </c>
      <c r="E1080" s="8">
        <v>0.90625</v>
      </c>
      <c r="F1080" s="13">
        <v>6.76</v>
      </c>
      <c r="G1080" s="13">
        <v>2.5</v>
      </c>
      <c r="H1080" s="11" t="s">
        <v>16</v>
      </c>
      <c r="I1080" s="6">
        <f t="shared" si="21"/>
        <v>-6.76</v>
      </c>
      <c r="K1080" s="11" t="s">
        <v>731</v>
      </c>
    </row>
    <row r="1081" spans="1:14" x14ac:dyDescent="0.25">
      <c r="B1081" s="6" t="s">
        <v>56</v>
      </c>
      <c r="C1081" s="6" t="s">
        <v>24</v>
      </c>
      <c r="D1081" s="6" t="s">
        <v>1244</v>
      </c>
      <c r="E1081" s="8">
        <v>0.90625</v>
      </c>
      <c r="F1081" s="13">
        <v>5</v>
      </c>
      <c r="G1081" s="13">
        <v>3.38</v>
      </c>
      <c r="H1081" s="11" t="s">
        <v>0</v>
      </c>
      <c r="I1081" s="6">
        <f t="shared" si="21"/>
        <v>11.899999999999999</v>
      </c>
      <c r="K1081" s="6" t="s">
        <v>1295</v>
      </c>
    </row>
    <row r="1082" spans="1:14" x14ac:dyDescent="0.25">
      <c r="B1082" s="6" t="s">
        <v>56</v>
      </c>
      <c r="C1082" s="6" t="s">
        <v>179</v>
      </c>
      <c r="D1082" s="6" t="s">
        <v>1245</v>
      </c>
      <c r="E1082" s="8">
        <v>0.90625</v>
      </c>
      <c r="F1082" s="13">
        <v>5.282</v>
      </c>
      <c r="G1082" s="13">
        <v>3.2</v>
      </c>
      <c r="H1082" s="11" t="s">
        <v>16</v>
      </c>
      <c r="I1082" s="6">
        <f t="shared" si="21"/>
        <v>-5.282</v>
      </c>
      <c r="K1082" s="6" t="s">
        <v>1291</v>
      </c>
    </row>
    <row r="1083" spans="1:14" x14ac:dyDescent="0.25">
      <c r="B1083" s="6" t="s">
        <v>56</v>
      </c>
      <c r="C1083" s="6" t="s">
        <v>232</v>
      </c>
      <c r="D1083" s="6" t="s">
        <v>1247</v>
      </c>
      <c r="E1083" s="8">
        <v>0.90625</v>
      </c>
      <c r="F1083" s="13">
        <v>4</v>
      </c>
      <c r="G1083" s="13">
        <v>1.1000000000000001</v>
      </c>
      <c r="H1083" s="11" t="s">
        <v>0</v>
      </c>
      <c r="I1083" s="6">
        <f t="shared" si="21"/>
        <v>0.40000000000000036</v>
      </c>
      <c r="K1083" s="6" t="s">
        <v>1103</v>
      </c>
    </row>
    <row r="1084" spans="1:14" x14ac:dyDescent="0.25">
      <c r="B1084" s="6" t="s">
        <v>56</v>
      </c>
      <c r="C1084" s="6" t="s">
        <v>24</v>
      </c>
      <c r="D1084" s="6" t="s">
        <v>1244</v>
      </c>
      <c r="E1084" s="8">
        <v>0.90625</v>
      </c>
      <c r="F1084" s="13">
        <v>5</v>
      </c>
      <c r="G1084" s="13">
        <v>3.33</v>
      </c>
      <c r="H1084" s="11" t="s">
        <v>0</v>
      </c>
      <c r="I1084" s="6">
        <f t="shared" si="21"/>
        <v>11.649999999999999</v>
      </c>
    </row>
    <row r="1085" spans="1:14" x14ac:dyDescent="0.25">
      <c r="A1085" s="7" t="s">
        <v>1254</v>
      </c>
      <c r="B1085" s="6" t="s">
        <v>56</v>
      </c>
      <c r="C1085" s="67" t="s">
        <v>1242</v>
      </c>
      <c r="D1085" s="6" t="s">
        <v>1246</v>
      </c>
      <c r="E1085" s="8">
        <v>0.90625</v>
      </c>
      <c r="F1085" s="13">
        <v>7</v>
      </c>
      <c r="G1085" s="13">
        <v>2.5</v>
      </c>
      <c r="H1085" s="11" t="s">
        <v>16</v>
      </c>
      <c r="I1085" s="6">
        <f t="shared" si="21"/>
        <v>-7</v>
      </c>
    </row>
    <row r="1086" spans="1:14" x14ac:dyDescent="0.25">
      <c r="B1086" s="6" t="s">
        <v>56</v>
      </c>
      <c r="C1086" s="6" t="s">
        <v>179</v>
      </c>
      <c r="D1086" s="6" t="s">
        <v>1245</v>
      </c>
      <c r="E1086" s="8">
        <v>0.90625</v>
      </c>
      <c r="F1086" s="13">
        <v>5.4</v>
      </c>
      <c r="G1086" s="13">
        <v>3.2</v>
      </c>
      <c r="H1086" s="11" t="s">
        <v>16</v>
      </c>
      <c r="I1086" s="6">
        <f t="shared" si="21"/>
        <v>-5.4</v>
      </c>
    </row>
    <row r="1087" spans="1:14" x14ac:dyDescent="0.25">
      <c r="A1087" s="7" t="s">
        <v>1253</v>
      </c>
      <c r="B1087" s="6" t="s">
        <v>56</v>
      </c>
      <c r="C1087" s="67" t="s">
        <v>1242</v>
      </c>
      <c r="D1087" s="6" t="s">
        <v>1250</v>
      </c>
      <c r="E1087" s="8">
        <v>0.90625</v>
      </c>
      <c r="F1087" s="13">
        <v>10</v>
      </c>
      <c r="G1087" s="13">
        <v>2.0499999999999998</v>
      </c>
      <c r="H1087" s="11" t="s">
        <v>16</v>
      </c>
      <c r="I1087" s="6">
        <f t="shared" si="21"/>
        <v>-10</v>
      </c>
    </row>
    <row r="1088" spans="1:14" x14ac:dyDescent="0.25">
      <c r="A1088" s="7" t="s">
        <v>1252</v>
      </c>
      <c r="B1088" s="6" t="s">
        <v>56</v>
      </c>
      <c r="C1088" s="6" t="s">
        <v>24</v>
      </c>
      <c r="D1088" s="6" t="s">
        <v>1251</v>
      </c>
      <c r="E1088" s="8">
        <v>0.90625</v>
      </c>
      <c r="F1088" s="13">
        <v>5</v>
      </c>
      <c r="G1088" s="13">
        <v>1.96</v>
      </c>
      <c r="H1088" s="11" t="s">
        <v>0</v>
      </c>
      <c r="I1088" s="6">
        <f t="shared" si="21"/>
        <v>4.8000000000000007</v>
      </c>
    </row>
    <row r="1089" spans="1:11" x14ac:dyDescent="0.25">
      <c r="B1089" s="6" t="s">
        <v>56</v>
      </c>
      <c r="C1089" s="6" t="s">
        <v>179</v>
      </c>
      <c r="D1089" s="6" t="s">
        <v>1251</v>
      </c>
      <c r="E1089" s="8">
        <v>0.90625</v>
      </c>
      <c r="F1089" s="13">
        <v>5</v>
      </c>
      <c r="G1089" s="13">
        <v>1.98</v>
      </c>
      <c r="H1089" s="11" t="s">
        <v>0</v>
      </c>
      <c r="I1089" s="6">
        <f t="shared" si="21"/>
        <v>4.9000000000000004</v>
      </c>
    </row>
    <row r="1090" spans="1:11" x14ac:dyDescent="0.25">
      <c r="B1090" s="6" t="s">
        <v>56</v>
      </c>
      <c r="C1090" s="6" t="s">
        <v>24</v>
      </c>
      <c r="D1090" s="6" t="s">
        <v>1251</v>
      </c>
      <c r="E1090" s="8">
        <v>0.90625</v>
      </c>
      <c r="F1090" s="13">
        <v>0.2</v>
      </c>
      <c r="G1090" s="13">
        <v>2.0099999999999998</v>
      </c>
      <c r="H1090" s="11" t="s">
        <v>0</v>
      </c>
      <c r="I1090" s="6">
        <f t="shared" si="21"/>
        <v>0.20199999999999996</v>
      </c>
    </row>
    <row r="1091" spans="1:11" x14ac:dyDescent="0.25">
      <c r="A1091" s="7" t="s">
        <v>1255</v>
      </c>
      <c r="B1091" s="6" t="s">
        <v>56</v>
      </c>
      <c r="C1091" s="6" t="s">
        <v>24</v>
      </c>
      <c r="D1091" s="6" t="s">
        <v>1251</v>
      </c>
      <c r="E1091" s="8">
        <v>0.90625</v>
      </c>
      <c r="F1091" s="13">
        <v>0.1</v>
      </c>
      <c r="G1091" s="13">
        <v>2.1</v>
      </c>
      <c r="H1091" s="11" t="s">
        <v>0</v>
      </c>
      <c r="I1091" s="6">
        <f t="shared" si="21"/>
        <v>0.11000000000000001</v>
      </c>
    </row>
    <row r="1092" spans="1:11" x14ac:dyDescent="0.25">
      <c r="A1092" s="7" t="s">
        <v>732</v>
      </c>
      <c r="B1092" s="6" t="s">
        <v>1256</v>
      </c>
      <c r="C1092" s="6" t="s">
        <v>24</v>
      </c>
      <c r="D1092" s="6" t="s">
        <v>1257</v>
      </c>
      <c r="E1092" s="8">
        <v>0.16666666666666666</v>
      </c>
      <c r="F1092" s="13">
        <v>1</v>
      </c>
      <c r="G1092" s="13">
        <v>2.02</v>
      </c>
      <c r="H1092" s="11" t="s">
        <v>16</v>
      </c>
      <c r="I1092" s="6">
        <f t="shared" si="21"/>
        <v>-1</v>
      </c>
    </row>
    <row r="1093" spans="1:11" x14ac:dyDescent="0.25">
      <c r="A1093" s="7" t="s">
        <v>1259</v>
      </c>
      <c r="B1093" s="6" t="s">
        <v>1256</v>
      </c>
      <c r="C1093" s="60" t="s">
        <v>1242</v>
      </c>
      <c r="D1093" s="6" t="s">
        <v>1258</v>
      </c>
      <c r="E1093" s="8">
        <v>0.16666666666666666</v>
      </c>
      <c r="F1093" s="13">
        <v>1.3</v>
      </c>
      <c r="G1093" s="13">
        <v>1.9</v>
      </c>
      <c r="H1093" s="11" t="s">
        <v>0</v>
      </c>
      <c r="I1093" s="6">
        <f t="shared" si="21"/>
        <v>1.1699999999999997</v>
      </c>
    </row>
    <row r="1094" spans="1:11" x14ac:dyDescent="0.25">
      <c r="A1094" s="7">
        <v>43627</v>
      </c>
      <c r="B1094" s="6" t="s">
        <v>56</v>
      </c>
      <c r="C1094" s="6" t="s">
        <v>225</v>
      </c>
      <c r="D1094" s="6" t="s">
        <v>882</v>
      </c>
      <c r="E1094" s="8">
        <v>0.90625</v>
      </c>
      <c r="F1094" s="13">
        <v>2</v>
      </c>
      <c r="G1094" s="13">
        <v>1.2</v>
      </c>
      <c r="H1094" s="11" t="s">
        <v>0</v>
      </c>
      <c r="I1094" s="6">
        <f t="shared" si="21"/>
        <v>0.39999999999999991</v>
      </c>
      <c r="K1094" s="11" t="s">
        <v>1261</v>
      </c>
    </row>
    <row r="1095" spans="1:11" x14ac:dyDescent="0.25">
      <c r="A1095" s="7" t="s">
        <v>1265</v>
      </c>
      <c r="B1095" s="6" t="s">
        <v>56</v>
      </c>
      <c r="C1095" s="67" t="s">
        <v>1242</v>
      </c>
      <c r="D1095" s="6" t="s">
        <v>1262</v>
      </c>
      <c r="E1095" s="8">
        <v>0.90625</v>
      </c>
      <c r="F1095" s="13">
        <v>10.8</v>
      </c>
      <c r="G1095" s="13">
        <v>1.83</v>
      </c>
      <c r="H1095" s="11" t="s">
        <v>16</v>
      </c>
      <c r="I1095" s="6">
        <f t="shared" si="21"/>
        <v>-10.8</v>
      </c>
      <c r="K1095" s="11" t="s">
        <v>1266</v>
      </c>
    </row>
    <row r="1096" spans="1:11" x14ac:dyDescent="0.25">
      <c r="B1096" s="6" t="s">
        <v>56</v>
      </c>
      <c r="C1096" s="6" t="s">
        <v>232</v>
      </c>
      <c r="D1096" s="6" t="s">
        <v>1263</v>
      </c>
      <c r="E1096" s="8">
        <v>0.90625</v>
      </c>
      <c r="F1096" s="13">
        <v>3.75</v>
      </c>
      <c r="G1096" s="13">
        <v>4.33</v>
      </c>
      <c r="H1096" s="11" t="s">
        <v>16</v>
      </c>
      <c r="I1096" s="6">
        <f t="shared" si="21"/>
        <v>-3.75</v>
      </c>
    </row>
    <row r="1097" spans="1:11" x14ac:dyDescent="0.25">
      <c r="B1097" s="6" t="s">
        <v>56</v>
      </c>
      <c r="C1097" s="6" t="s">
        <v>24</v>
      </c>
      <c r="D1097" s="6" t="s">
        <v>1264</v>
      </c>
      <c r="E1097" s="8">
        <v>0.90625</v>
      </c>
      <c r="F1097" s="13">
        <v>1.6</v>
      </c>
      <c r="G1097" s="13">
        <v>9.65</v>
      </c>
      <c r="H1097" s="11" t="s">
        <v>0</v>
      </c>
      <c r="I1097" s="6">
        <f t="shared" si="21"/>
        <v>13.840000000000002</v>
      </c>
    </row>
    <row r="1098" spans="1:11" x14ac:dyDescent="0.25">
      <c r="B1098" s="6" t="s">
        <v>56</v>
      </c>
      <c r="C1098" s="6" t="s">
        <v>24</v>
      </c>
      <c r="D1098" s="6" t="s">
        <v>1267</v>
      </c>
      <c r="E1098" s="8">
        <v>0.90625</v>
      </c>
      <c r="F1098" s="13">
        <v>5</v>
      </c>
      <c r="G1098" s="13">
        <v>3.3</v>
      </c>
      <c r="H1098" s="11" t="s">
        <v>0</v>
      </c>
      <c r="I1098" s="6">
        <f t="shared" si="21"/>
        <v>11.5</v>
      </c>
    </row>
    <row r="1099" spans="1:11" x14ac:dyDescent="0.25">
      <c r="A1099" s="7" t="s">
        <v>1290</v>
      </c>
      <c r="B1099" s="6" t="s">
        <v>56</v>
      </c>
      <c r="C1099" s="67" t="s">
        <v>1242</v>
      </c>
      <c r="D1099" s="6" t="s">
        <v>1268</v>
      </c>
      <c r="E1099" s="8">
        <v>0.90625</v>
      </c>
      <c r="F1099" s="13">
        <v>6.61</v>
      </c>
      <c r="G1099" s="13">
        <v>2.4500000000000002</v>
      </c>
      <c r="H1099" s="11" t="s">
        <v>16</v>
      </c>
      <c r="I1099" s="6">
        <f t="shared" si="21"/>
        <v>-6.61</v>
      </c>
    </row>
    <row r="1100" spans="1:11" x14ac:dyDescent="0.25">
      <c r="B1100" s="6" t="s">
        <v>56</v>
      </c>
      <c r="C1100" s="6" t="s">
        <v>179</v>
      </c>
      <c r="D1100" s="6" t="s">
        <v>1268</v>
      </c>
      <c r="E1100" s="8">
        <v>0.90625</v>
      </c>
      <c r="F1100" s="13">
        <v>0.186</v>
      </c>
      <c r="G1100" s="13">
        <v>2.4500000000000002</v>
      </c>
      <c r="H1100" s="11" t="s">
        <v>16</v>
      </c>
      <c r="I1100" s="6">
        <f t="shared" si="21"/>
        <v>-0.186</v>
      </c>
    </row>
    <row r="1101" spans="1:11" x14ac:dyDescent="0.25">
      <c r="B1101" s="6" t="s">
        <v>56</v>
      </c>
      <c r="C1101" s="6" t="s">
        <v>232</v>
      </c>
      <c r="D1101" s="6" t="s">
        <v>1269</v>
      </c>
      <c r="E1101" s="8">
        <v>0.90625</v>
      </c>
      <c r="F1101" s="13">
        <v>4</v>
      </c>
      <c r="G1101" s="13">
        <v>1.1000000000000001</v>
      </c>
      <c r="H1101" s="11" t="s">
        <v>0</v>
      </c>
      <c r="I1101" s="6">
        <f t="shared" si="21"/>
        <v>0.40000000000000036</v>
      </c>
    </row>
    <row r="1102" spans="1:11" x14ac:dyDescent="0.25">
      <c r="B1102" s="6" t="s">
        <v>56</v>
      </c>
      <c r="C1102" s="6" t="s">
        <v>22</v>
      </c>
      <c r="D1102" s="6" t="s">
        <v>1270</v>
      </c>
      <c r="E1102" s="8">
        <v>0.90625</v>
      </c>
      <c r="F1102" s="13">
        <v>5.0599999999999996</v>
      </c>
      <c r="G1102" s="13">
        <v>3.29</v>
      </c>
      <c r="H1102" s="11" t="s">
        <v>16</v>
      </c>
      <c r="I1102" s="6">
        <f t="shared" si="21"/>
        <v>-5.0599999999999996</v>
      </c>
    </row>
    <row r="1103" spans="1:11" x14ac:dyDescent="0.25">
      <c r="B1103" s="6" t="s">
        <v>56</v>
      </c>
      <c r="C1103" s="6" t="s">
        <v>24</v>
      </c>
      <c r="D1103" s="6" t="s">
        <v>882</v>
      </c>
      <c r="E1103" s="8">
        <v>0.90625</v>
      </c>
      <c r="F1103" s="13">
        <v>33.200000000000003</v>
      </c>
      <c r="G1103" s="13">
        <v>1.19</v>
      </c>
      <c r="H1103" s="11" t="s">
        <v>0</v>
      </c>
      <c r="I1103" s="6">
        <f t="shared" si="21"/>
        <v>6.3079999999999998</v>
      </c>
    </row>
    <row r="1104" spans="1:11" x14ac:dyDescent="0.25">
      <c r="B1104" s="6" t="s">
        <v>56</v>
      </c>
      <c r="C1104" s="6" t="s">
        <v>157</v>
      </c>
      <c r="D1104" s="6" t="s">
        <v>1271</v>
      </c>
      <c r="E1104" s="8">
        <v>0.90625</v>
      </c>
      <c r="F1104" s="13">
        <v>1</v>
      </c>
      <c r="G1104" s="13">
        <v>7.8</v>
      </c>
      <c r="H1104" s="11" t="s">
        <v>20</v>
      </c>
      <c r="I1104" s="6" t="b">
        <f t="shared" si="21"/>
        <v>0</v>
      </c>
      <c r="K1104" s="11" t="s">
        <v>125</v>
      </c>
    </row>
    <row r="1105" spans="1:11" x14ac:dyDescent="0.25">
      <c r="B1105" s="6" t="s">
        <v>765</v>
      </c>
      <c r="C1105" s="6" t="s">
        <v>179</v>
      </c>
      <c r="D1105" s="6" t="s">
        <v>1271</v>
      </c>
      <c r="E1105" s="8">
        <v>0.90625</v>
      </c>
      <c r="F1105" s="13">
        <v>4</v>
      </c>
      <c r="G1105" s="13">
        <v>7.75</v>
      </c>
      <c r="H1105" s="11" t="s">
        <v>20</v>
      </c>
      <c r="I1105" s="6" t="b">
        <f t="shared" si="21"/>
        <v>0</v>
      </c>
      <c r="K1105" s="11" t="s">
        <v>125</v>
      </c>
    </row>
    <row r="1106" spans="1:11" x14ac:dyDescent="0.25">
      <c r="B1106" s="6" t="s">
        <v>56</v>
      </c>
      <c r="C1106" s="6" t="s">
        <v>232</v>
      </c>
      <c r="D1106" s="6" t="s">
        <v>1272</v>
      </c>
      <c r="E1106" s="8">
        <v>0.90625</v>
      </c>
      <c r="F1106" s="13">
        <v>0.5</v>
      </c>
      <c r="G1106" s="13">
        <v>26</v>
      </c>
      <c r="H1106" s="11" t="s">
        <v>16</v>
      </c>
      <c r="I1106" s="6">
        <f t="shared" si="21"/>
        <v>-0.5</v>
      </c>
    </row>
    <row r="1107" spans="1:11" x14ac:dyDescent="0.25">
      <c r="B1107" s="6" t="s">
        <v>56</v>
      </c>
      <c r="C1107" s="6" t="s">
        <v>93</v>
      </c>
      <c r="D1107" s="6" t="s">
        <v>1272</v>
      </c>
      <c r="E1107" s="8">
        <v>0.90625</v>
      </c>
      <c r="F1107" s="13">
        <v>1</v>
      </c>
      <c r="G1107" s="13">
        <v>21</v>
      </c>
      <c r="H1107" s="11" t="s">
        <v>20</v>
      </c>
      <c r="I1107" s="6" t="b">
        <f t="shared" si="21"/>
        <v>0</v>
      </c>
      <c r="K1107" s="11" t="s">
        <v>125</v>
      </c>
    </row>
    <row r="1108" spans="1:11" x14ac:dyDescent="0.25">
      <c r="B1108" s="6" t="s">
        <v>56</v>
      </c>
      <c r="C1108" s="6" t="s">
        <v>52</v>
      </c>
      <c r="D1108" s="6" t="s">
        <v>1272</v>
      </c>
      <c r="E1108" s="8">
        <v>0.90625</v>
      </c>
      <c r="F1108" s="13">
        <v>0.1</v>
      </c>
      <c r="G1108" s="13">
        <v>29</v>
      </c>
      <c r="H1108" s="11" t="s">
        <v>16</v>
      </c>
      <c r="I1108" s="6">
        <f t="shared" si="21"/>
        <v>-0.1</v>
      </c>
    </row>
    <row r="1109" spans="1:11" x14ac:dyDescent="0.25">
      <c r="B1109" s="6" t="s">
        <v>56</v>
      </c>
      <c r="C1109" s="6" t="s">
        <v>232</v>
      </c>
      <c r="D1109" s="6" t="s">
        <v>1274</v>
      </c>
      <c r="E1109" s="8">
        <v>0.70833333333333337</v>
      </c>
      <c r="F1109" s="13">
        <v>5</v>
      </c>
      <c r="G1109" s="13">
        <v>1.4</v>
      </c>
      <c r="H1109" s="11" t="s">
        <v>0</v>
      </c>
      <c r="I1109" s="6">
        <f t="shared" si="21"/>
        <v>2</v>
      </c>
    </row>
    <row r="1110" spans="1:11" x14ac:dyDescent="0.25">
      <c r="B1110" s="6" t="s">
        <v>56</v>
      </c>
      <c r="C1110" s="6" t="s">
        <v>24</v>
      </c>
      <c r="D1110" s="6" t="s">
        <v>1275</v>
      </c>
      <c r="E1110" s="8">
        <v>0.70833333333333337</v>
      </c>
      <c r="F1110" s="13">
        <v>2</v>
      </c>
      <c r="G1110" s="13">
        <v>4.5</v>
      </c>
      <c r="H1110" s="11" t="s">
        <v>20</v>
      </c>
      <c r="I1110" s="6" t="b">
        <f t="shared" si="21"/>
        <v>0</v>
      </c>
      <c r="K1110" s="11" t="s">
        <v>125</v>
      </c>
    </row>
    <row r="1111" spans="1:11" x14ac:dyDescent="0.25">
      <c r="B1111" s="6" t="s">
        <v>56</v>
      </c>
      <c r="C1111" s="6" t="s">
        <v>24</v>
      </c>
      <c r="D1111" s="6" t="s">
        <v>1276</v>
      </c>
      <c r="E1111" s="8">
        <v>0.90625</v>
      </c>
      <c r="F1111" s="13">
        <v>5</v>
      </c>
      <c r="G1111" s="13">
        <v>1.64</v>
      </c>
      <c r="H1111" s="11" t="s">
        <v>0</v>
      </c>
      <c r="I1111" s="6">
        <f t="shared" si="21"/>
        <v>3.1999999999999993</v>
      </c>
    </row>
    <row r="1112" spans="1:11" x14ac:dyDescent="0.25">
      <c r="B1112" s="6" t="s">
        <v>56</v>
      </c>
      <c r="C1112" s="6" t="s">
        <v>179</v>
      </c>
      <c r="D1112" s="6" t="s">
        <v>1277</v>
      </c>
      <c r="E1112" s="8">
        <v>0.90625</v>
      </c>
      <c r="F1112" s="13">
        <v>3</v>
      </c>
      <c r="G1112" s="13">
        <v>2.7</v>
      </c>
      <c r="H1112" s="11" t="s">
        <v>16</v>
      </c>
      <c r="I1112" s="6">
        <f t="shared" si="21"/>
        <v>-3</v>
      </c>
    </row>
    <row r="1113" spans="1:11" x14ac:dyDescent="0.25">
      <c r="B1113" s="6" t="s">
        <v>56</v>
      </c>
      <c r="C1113" s="6" t="s">
        <v>179</v>
      </c>
      <c r="D1113" s="6" t="s">
        <v>1264</v>
      </c>
      <c r="E1113" s="8">
        <v>0.90625</v>
      </c>
      <c r="F1113" s="13">
        <v>3</v>
      </c>
      <c r="G1113" s="13">
        <v>1.47</v>
      </c>
      <c r="H1113" s="11" t="s">
        <v>0</v>
      </c>
      <c r="I1113" s="6">
        <f t="shared" si="21"/>
        <v>1.4100000000000001</v>
      </c>
    </row>
    <row r="1114" spans="1:11" x14ac:dyDescent="0.25">
      <c r="B1114" s="6" t="s">
        <v>56</v>
      </c>
      <c r="C1114" s="6" t="s">
        <v>232</v>
      </c>
      <c r="D1114" s="6" t="s">
        <v>1263</v>
      </c>
      <c r="E1114" s="8">
        <v>0.90625</v>
      </c>
      <c r="F1114" s="13">
        <v>0.5</v>
      </c>
      <c r="G1114" s="13">
        <v>9</v>
      </c>
      <c r="H1114" s="11" t="s">
        <v>16</v>
      </c>
      <c r="I1114" s="6">
        <f t="shared" si="21"/>
        <v>-0.5</v>
      </c>
    </row>
    <row r="1115" spans="1:11" x14ac:dyDescent="0.25">
      <c r="A1115" s="7">
        <v>43628</v>
      </c>
      <c r="B1115" s="6" t="s">
        <v>56</v>
      </c>
      <c r="C1115" s="6" t="s">
        <v>24</v>
      </c>
      <c r="D1115" s="6" t="s">
        <v>1278</v>
      </c>
      <c r="E1115" s="8">
        <v>0.91666666666666663</v>
      </c>
      <c r="F1115" s="13">
        <v>5</v>
      </c>
      <c r="G1115" s="13">
        <v>2.23</v>
      </c>
      <c r="H1115" s="11" t="s">
        <v>0</v>
      </c>
      <c r="I1115" s="6">
        <f t="shared" si="21"/>
        <v>6.15</v>
      </c>
    </row>
    <row r="1116" spans="1:11" x14ac:dyDescent="0.25">
      <c r="B1116" s="6" t="s">
        <v>56</v>
      </c>
      <c r="C1116" s="6" t="s">
        <v>22</v>
      </c>
      <c r="D1116" s="6" t="s">
        <v>1279</v>
      </c>
      <c r="E1116" s="8">
        <v>0.91666666666666663</v>
      </c>
      <c r="F1116" s="13">
        <v>2.6120000000000001</v>
      </c>
      <c r="G1116" s="13">
        <v>4.2699999999999996</v>
      </c>
      <c r="H1116" s="11" t="s">
        <v>16</v>
      </c>
      <c r="I1116" s="6">
        <f t="shared" si="21"/>
        <v>-2.6120000000000001</v>
      </c>
    </row>
    <row r="1117" spans="1:11" x14ac:dyDescent="0.25">
      <c r="B1117" s="6" t="s">
        <v>56</v>
      </c>
      <c r="C1117" s="6" t="s">
        <v>74</v>
      </c>
      <c r="D1117" s="6" t="s">
        <v>1280</v>
      </c>
      <c r="E1117" s="8">
        <v>0.91666666666666663</v>
      </c>
      <c r="F1117" s="13">
        <v>2</v>
      </c>
      <c r="G1117" s="13">
        <v>2.9</v>
      </c>
      <c r="H1117" s="11" t="s">
        <v>20</v>
      </c>
      <c r="I1117" s="6" t="b">
        <f t="shared" si="21"/>
        <v>0</v>
      </c>
      <c r="K1117" s="11" t="s">
        <v>125</v>
      </c>
    </row>
    <row r="1118" spans="1:11" x14ac:dyDescent="0.25">
      <c r="B1118" s="6" t="s">
        <v>56</v>
      </c>
      <c r="C1118" s="6" t="s">
        <v>179</v>
      </c>
      <c r="D1118" s="6" t="s">
        <v>1280</v>
      </c>
      <c r="E1118" s="8">
        <v>0.91666666666666663</v>
      </c>
      <c r="F1118" s="13">
        <v>1.8440000000000001</v>
      </c>
      <c r="G1118" s="13">
        <v>2.9</v>
      </c>
      <c r="H1118" s="11" t="s">
        <v>16</v>
      </c>
      <c r="I1118" s="6">
        <f t="shared" si="21"/>
        <v>-1.8440000000000001</v>
      </c>
    </row>
    <row r="1119" spans="1:11" x14ac:dyDescent="0.25">
      <c r="B1119" s="6" t="s">
        <v>56</v>
      </c>
      <c r="C1119" s="6" t="s">
        <v>232</v>
      </c>
      <c r="D1119" s="6" t="s">
        <v>1281</v>
      </c>
      <c r="E1119" s="8">
        <v>0.91666666666666663</v>
      </c>
      <c r="F1119" s="13">
        <v>4</v>
      </c>
      <c r="G1119" s="13">
        <v>1.1200000000000001</v>
      </c>
      <c r="H1119" s="11" t="s">
        <v>0</v>
      </c>
      <c r="I1119" s="6">
        <f t="shared" si="21"/>
        <v>0.48000000000000043</v>
      </c>
    </row>
    <row r="1120" spans="1:11" x14ac:dyDescent="0.25">
      <c r="A1120" s="7" t="s">
        <v>1282</v>
      </c>
      <c r="B1120" s="6" t="s">
        <v>56</v>
      </c>
      <c r="C1120" s="6" t="s">
        <v>179</v>
      </c>
      <c r="D1120" s="6" t="s">
        <v>1208</v>
      </c>
      <c r="E1120" s="8" t="s">
        <v>1283</v>
      </c>
      <c r="F1120" s="13">
        <v>2</v>
      </c>
      <c r="G1120" s="13">
        <v>8.9</v>
      </c>
      <c r="I1120" s="6" t="b">
        <f t="shared" ref="I1120:I1183" si="22">IF(H1120="W",F1120*G1120-F1120,(IF(H1120="L",-F1120)))</f>
        <v>0</v>
      </c>
      <c r="K1120" s="11" t="s">
        <v>125</v>
      </c>
    </row>
    <row r="1121" spans="2:13" x14ac:dyDescent="0.25">
      <c r="B1121" s="6" t="s">
        <v>56</v>
      </c>
      <c r="C1121" s="6" t="s">
        <v>30</v>
      </c>
      <c r="D1121" s="6" t="s">
        <v>1284</v>
      </c>
      <c r="E1121" s="8">
        <v>0.52083333333333337</v>
      </c>
      <c r="F1121" s="13">
        <v>2</v>
      </c>
      <c r="G1121" s="13">
        <v>4.3</v>
      </c>
      <c r="H1121" s="11" t="s">
        <v>20</v>
      </c>
      <c r="I1121" s="6" t="b">
        <f t="shared" si="22"/>
        <v>0</v>
      </c>
      <c r="K1121" s="11" t="s">
        <v>125</v>
      </c>
    </row>
    <row r="1122" spans="2:13" x14ac:dyDescent="0.25">
      <c r="B1122" s="6" t="s">
        <v>56</v>
      </c>
      <c r="C1122" s="6" t="s">
        <v>74</v>
      </c>
      <c r="D1122" s="6" t="s">
        <v>1285</v>
      </c>
      <c r="E1122" s="8">
        <v>0.52083333333333337</v>
      </c>
      <c r="F1122" s="13">
        <v>4.7</v>
      </c>
      <c r="G1122" s="13">
        <v>1.85</v>
      </c>
      <c r="H1122" s="11" t="s">
        <v>16</v>
      </c>
      <c r="I1122" s="6">
        <f t="shared" si="22"/>
        <v>-4.7</v>
      </c>
    </row>
    <row r="1123" spans="2:13" x14ac:dyDescent="0.25">
      <c r="B1123" s="6" t="s">
        <v>56</v>
      </c>
      <c r="C1123" s="6" t="s">
        <v>74</v>
      </c>
      <c r="D1123" s="6" t="s">
        <v>1286</v>
      </c>
      <c r="E1123" s="8">
        <v>0.52083333333333337</v>
      </c>
      <c r="F1123" s="13">
        <v>1</v>
      </c>
      <c r="G1123" s="13">
        <v>3.7</v>
      </c>
      <c r="H1123" s="11" t="s">
        <v>0</v>
      </c>
      <c r="I1123" s="6">
        <f t="shared" si="22"/>
        <v>2.7</v>
      </c>
      <c r="K1123" s="11" t="s">
        <v>1287</v>
      </c>
    </row>
    <row r="1124" spans="2:13" x14ac:dyDescent="0.25">
      <c r="B1124" s="6" t="s">
        <v>56</v>
      </c>
      <c r="C1124" s="6" t="s">
        <v>179</v>
      </c>
      <c r="D1124" s="6" t="s">
        <v>1286</v>
      </c>
      <c r="E1124" s="8">
        <v>0.52083333333333337</v>
      </c>
      <c r="F1124" s="13">
        <v>1.2</v>
      </c>
      <c r="G1124" s="13">
        <v>4.4000000000000004</v>
      </c>
      <c r="H1124" s="11" t="s">
        <v>0</v>
      </c>
      <c r="I1124" s="6">
        <f t="shared" si="22"/>
        <v>4.08</v>
      </c>
      <c r="L1124" s="6" t="s">
        <v>1288</v>
      </c>
      <c r="M1124" s="6" t="s">
        <v>1289</v>
      </c>
    </row>
    <row r="1125" spans="2:13" x14ac:dyDescent="0.25">
      <c r="B1125" s="6" t="s">
        <v>56</v>
      </c>
      <c r="C1125" s="6" t="s">
        <v>24</v>
      </c>
      <c r="D1125" s="6" t="s">
        <v>1292</v>
      </c>
      <c r="E1125" s="8">
        <v>0.875</v>
      </c>
      <c r="F1125" s="13">
        <v>2</v>
      </c>
      <c r="G1125" s="13">
        <v>3.2</v>
      </c>
      <c r="H1125" s="11" t="s">
        <v>0</v>
      </c>
      <c r="I1125" s="6">
        <f t="shared" si="22"/>
        <v>4.4000000000000004</v>
      </c>
      <c r="K1125" s="11" t="s">
        <v>1293</v>
      </c>
    </row>
    <row r="1126" spans="2:13" x14ac:dyDescent="0.25">
      <c r="B1126" s="6" t="s">
        <v>765</v>
      </c>
      <c r="C1126" s="6" t="s">
        <v>74</v>
      </c>
      <c r="D1126" s="6" t="s">
        <v>1294</v>
      </c>
      <c r="E1126" s="8">
        <v>0.875</v>
      </c>
      <c r="F1126" s="13">
        <v>2.4</v>
      </c>
      <c r="G1126" s="13">
        <v>1.84</v>
      </c>
      <c r="H1126" s="11" t="s">
        <v>16</v>
      </c>
      <c r="I1126" s="6">
        <f t="shared" si="22"/>
        <v>-2.4</v>
      </c>
    </row>
    <row r="1127" spans="2:13" x14ac:dyDescent="0.25">
      <c r="I1127" s="6" t="b">
        <f t="shared" si="22"/>
        <v>0</v>
      </c>
    </row>
    <row r="1128" spans="2:13" x14ac:dyDescent="0.25">
      <c r="I1128" s="6" t="b">
        <f t="shared" si="22"/>
        <v>0</v>
      </c>
    </row>
    <row r="1129" spans="2:13" x14ac:dyDescent="0.25">
      <c r="I1129" s="6" t="b">
        <f t="shared" si="22"/>
        <v>0</v>
      </c>
    </row>
    <row r="1130" spans="2:13" x14ac:dyDescent="0.25">
      <c r="I1130" s="6" t="b">
        <f t="shared" si="22"/>
        <v>0</v>
      </c>
    </row>
    <row r="1131" spans="2:13" x14ac:dyDescent="0.25">
      <c r="I1131" s="6" t="b">
        <f t="shared" si="22"/>
        <v>0</v>
      </c>
    </row>
    <row r="1132" spans="2:13" x14ac:dyDescent="0.25">
      <c r="I1132" s="6" t="b">
        <f t="shared" si="22"/>
        <v>0</v>
      </c>
    </row>
    <row r="1133" spans="2:13" x14ac:dyDescent="0.25">
      <c r="I1133" s="6" t="b">
        <f t="shared" si="22"/>
        <v>0</v>
      </c>
    </row>
    <row r="1134" spans="2:13" x14ac:dyDescent="0.25">
      <c r="I1134" s="6" t="b">
        <f t="shared" si="22"/>
        <v>0</v>
      </c>
    </row>
    <row r="1135" spans="2:13" x14ac:dyDescent="0.25">
      <c r="I1135" s="6" t="b">
        <f t="shared" si="22"/>
        <v>0</v>
      </c>
    </row>
    <row r="1136" spans="2:13" x14ac:dyDescent="0.25">
      <c r="I1136" s="6" t="b">
        <f t="shared" si="22"/>
        <v>0</v>
      </c>
    </row>
    <row r="1137" spans="9:9" x14ac:dyDescent="0.25">
      <c r="I1137" s="6" t="b">
        <f t="shared" si="22"/>
        <v>0</v>
      </c>
    </row>
    <row r="1138" spans="9:9" x14ac:dyDescent="0.25">
      <c r="I1138" s="6" t="b">
        <f t="shared" si="22"/>
        <v>0</v>
      </c>
    </row>
    <row r="1139" spans="9:9" x14ac:dyDescent="0.25">
      <c r="I1139" s="6" t="b">
        <f t="shared" si="22"/>
        <v>0</v>
      </c>
    </row>
    <row r="1140" spans="9:9" x14ac:dyDescent="0.25">
      <c r="I1140" s="6" t="b">
        <f t="shared" si="22"/>
        <v>0</v>
      </c>
    </row>
    <row r="1141" spans="9:9" x14ac:dyDescent="0.25">
      <c r="I1141" s="6" t="b">
        <f t="shared" si="22"/>
        <v>0</v>
      </c>
    </row>
    <row r="1142" spans="9:9" x14ac:dyDescent="0.25">
      <c r="I1142" s="6" t="b">
        <f t="shared" si="22"/>
        <v>0</v>
      </c>
    </row>
    <row r="1143" spans="9:9" x14ac:dyDescent="0.25">
      <c r="I1143" s="6" t="b">
        <f t="shared" si="22"/>
        <v>0</v>
      </c>
    </row>
    <row r="1144" spans="9:9" x14ac:dyDescent="0.25">
      <c r="I1144" s="6" t="b">
        <f t="shared" si="22"/>
        <v>0</v>
      </c>
    </row>
    <row r="1145" spans="9:9" x14ac:dyDescent="0.25">
      <c r="I1145" s="6" t="b">
        <f t="shared" si="22"/>
        <v>0</v>
      </c>
    </row>
    <row r="1146" spans="9:9" x14ac:dyDescent="0.25">
      <c r="I1146" s="6" t="b">
        <f t="shared" si="22"/>
        <v>0</v>
      </c>
    </row>
    <row r="1147" spans="9:9" x14ac:dyDescent="0.25">
      <c r="I1147" s="6" t="b">
        <f t="shared" si="22"/>
        <v>0</v>
      </c>
    </row>
    <row r="1148" spans="9:9" x14ac:dyDescent="0.25">
      <c r="I1148" s="6" t="b">
        <f t="shared" si="22"/>
        <v>0</v>
      </c>
    </row>
    <row r="1149" spans="9:9" x14ac:dyDescent="0.25">
      <c r="I1149" s="6" t="b">
        <f t="shared" si="22"/>
        <v>0</v>
      </c>
    </row>
    <row r="1150" spans="9:9" x14ac:dyDescent="0.25">
      <c r="I1150" s="6" t="b">
        <f t="shared" si="22"/>
        <v>0</v>
      </c>
    </row>
    <row r="1151" spans="9:9" x14ac:dyDescent="0.25">
      <c r="I1151" s="6" t="b">
        <f t="shared" si="22"/>
        <v>0</v>
      </c>
    </row>
    <row r="1152" spans="9:9" x14ac:dyDescent="0.25">
      <c r="I1152" s="6" t="b">
        <f t="shared" si="22"/>
        <v>0</v>
      </c>
    </row>
    <row r="1153" spans="9:9" x14ac:dyDescent="0.25">
      <c r="I1153" s="6" t="b">
        <f t="shared" si="22"/>
        <v>0</v>
      </c>
    </row>
    <row r="1154" spans="9:9" x14ac:dyDescent="0.25">
      <c r="I1154" s="6" t="b">
        <f t="shared" si="22"/>
        <v>0</v>
      </c>
    </row>
    <row r="1155" spans="9:9" x14ac:dyDescent="0.25">
      <c r="I1155" s="6" t="b">
        <f t="shared" si="22"/>
        <v>0</v>
      </c>
    </row>
    <row r="1156" spans="9:9" x14ac:dyDescent="0.25">
      <c r="I1156" s="6" t="b">
        <f t="shared" si="22"/>
        <v>0</v>
      </c>
    </row>
    <row r="1157" spans="9:9" x14ac:dyDescent="0.25">
      <c r="I1157" s="6" t="b">
        <f t="shared" si="22"/>
        <v>0</v>
      </c>
    </row>
    <row r="1158" spans="9:9" x14ac:dyDescent="0.25">
      <c r="I1158" s="6" t="b">
        <f t="shared" si="22"/>
        <v>0</v>
      </c>
    </row>
    <row r="1159" spans="9:9" x14ac:dyDescent="0.25">
      <c r="I1159" s="6" t="b">
        <f t="shared" si="22"/>
        <v>0</v>
      </c>
    </row>
    <row r="1160" spans="9:9" x14ac:dyDescent="0.25">
      <c r="I1160" s="6" t="b">
        <f t="shared" si="22"/>
        <v>0</v>
      </c>
    </row>
    <row r="1161" spans="9:9" x14ac:dyDescent="0.25">
      <c r="I1161" s="6" t="b">
        <f t="shared" si="22"/>
        <v>0</v>
      </c>
    </row>
    <row r="1162" spans="9:9" x14ac:dyDescent="0.25">
      <c r="I1162" s="6" t="b">
        <f t="shared" si="22"/>
        <v>0</v>
      </c>
    </row>
    <row r="1163" spans="9:9" x14ac:dyDescent="0.25">
      <c r="I1163" s="6" t="b">
        <f t="shared" si="22"/>
        <v>0</v>
      </c>
    </row>
    <row r="1164" spans="9:9" x14ac:dyDescent="0.25">
      <c r="I1164" s="6" t="b">
        <f t="shared" si="22"/>
        <v>0</v>
      </c>
    </row>
    <row r="1165" spans="9:9" x14ac:dyDescent="0.25">
      <c r="I1165" s="6" t="b">
        <f t="shared" si="22"/>
        <v>0</v>
      </c>
    </row>
    <row r="1166" spans="9:9" x14ac:dyDescent="0.25">
      <c r="I1166" s="6" t="b">
        <f t="shared" si="22"/>
        <v>0</v>
      </c>
    </row>
    <row r="1167" spans="9:9" x14ac:dyDescent="0.25">
      <c r="I1167" s="6" t="b">
        <f t="shared" si="22"/>
        <v>0</v>
      </c>
    </row>
    <row r="1168" spans="9:9" x14ac:dyDescent="0.25">
      <c r="I1168" s="6" t="b">
        <f t="shared" si="22"/>
        <v>0</v>
      </c>
    </row>
    <row r="1169" spans="9:9" x14ac:dyDescent="0.25">
      <c r="I1169" s="6" t="b">
        <f t="shared" si="22"/>
        <v>0</v>
      </c>
    </row>
    <row r="1170" spans="9:9" x14ac:dyDescent="0.25">
      <c r="I1170" s="6" t="b">
        <f t="shared" si="22"/>
        <v>0</v>
      </c>
    </row>
    <row r="1171" spans="9:9" x14ac:dyDescent="0.25">
      <c r="I1171" s="6" t="b">
        <f t="shared" si="22"/>
        <v>0</v>
      </c>
    </row>
    <row r="1172" spans="9:9" x14ac:dyDescent="0.25">
      <c r="I1172" s="6" t="b">
        <f t="shared" si="22"/>
        <v>0</v>
      </c>
    </row>
    <row r="1173" spans="9:9" x14ac:dyDescent="0.25">
      <c r="I1173" s="6" t="b">
        <f t="shared" si="22"/>
        <v>0</v>
      </c>
    </row>
    <row r="1174" spans="9:9" x14ac:dyDescent="0.25">
      <c r="I1174" s="6" t="b">
        <f t="shared" si="22"/>
        <v>0</v>
      </c>
    </row>
    <row r="1175" spans="9:9" x14ac:dyDescent="0.25">
      <c r="I1175" s="6" t="b">
        <f t="shared" si="22"/>
        <v>0</v>
      </c>
    </row>
    <row r="1176" spans="9:9" x14ac:dyDescent="0.25">
      <c r="I1176" s="6" t="b">
        <f t="shared" si="22"/>
        <v>0</v>
      </c>
    </row>
    <row r="1177" spans="9:9" x14ac:dyDescent="0.25">
      <c r="I1177" s="6" t="b">
        <f t="shared" si="22"/>
        <v>0</v>
      </c>
    </row>
    <row r="1178" spans="9:9" x14ac:dyDescent="0.25">
      <c r="I1178" s="6" t="b">
        <f t="shared" si="22"/>
        <v>0</v>
      </c>
    </row>
    <row r="1179" spans="9:9" x14ac:dyDescent="0.25">
      <c r="I1179" s="6" t="b">
        <f t="shared" si="22"/>
        <v>0</v>
      </c>
    </row>
    <row r="1180" spans="9:9" x14ac:dyDescent="0.25">
      <c r="I1180" s="6" t="b">
        <f t="shared" si="22"/>
        <v>0</v>
      </c>
    </row>
    <row r="1181" spans="9:9" x14ac:dyDescent="0.25">
      <c r="I1181" s="6" t="b">
        <f t="shared" si="22"/>
        <v>0</v>
      </c>
    </row>
    <row r="1182" spans="9:9" x14ac:dyDescent="0.25">
      <c r="I1182" s="6" t="b">
        <f t="shared" si="22"/>
        <v>0</v>
      </c>
    </row>
    <row r="1183" spans="9:9" x14ac:dyDescent="0.25">
      <c r="I1183" s="6" t="b">
        <f t="shared" si="22"/>
        <v>0</v>
      </c>
    </row>
    <row r="1184" spans="9:9" x14ac:dyDescent="0.25">
      <c r="I1184" s="6" t="b">
        <f t="shared" ref="I1184:I1241" si="23">IF(H1184="W",F1184*G1184-F1184,(IF(H1184="L",-F1184)))</f>
        <v>0</v>
      </c>
    </row>
    <row r="1185" spans="9:9" x14ac:dyDescent="0.25">
      <c r="I1185" s="6" t="b">
        <f t="shared" si="23"/>
        <v>0</v>
      </c>
    </row>
    <row r="1186" spans="9:9" x14ac:dyDescent="0.25">
      <c r="I1186" s="6" t="b">
        <f t="shared" si="23"/>
        <v>0</v>
      </c>
    </row>
    <row r="1187" spans="9:9" x14ac:dyDescent="0.25">
      <c r="I1187" s="6" t="b">
        <f t="shared" si="23"/>
        <v>0</v>
      </c>
    </row>
    <row r="1188" spans="9:9" x14ac:dyDescent="0.25">
      <c r="I1188" s="6" t="b">
        <f t="shared" si="23"/>
        <v>0</v>
      </c>
    </row>
    <row r="1189" spans="9:9" x14ac:dyDescent="0.25">
      <c r="I1189" s="6" t="b">
        <f t="shared" si="23"/>
        <v>0</v>
      </c>
    </row>
    <row r="1190" spans="9:9" x14ac:dyDescent="0.25">
      <c r="I1190" s="6" t="b">
        <f t="shared" si="23"/>
        <v>0</v>
      </c>
    </row>
    <row r="1191" spans="9:9" x14ac:dyDescent="0.25">
      <c r="I1191" s="6" t="b">
        <f t="shared" si="23"/>
        <v>0</v>
      </c>
    </row>
    <row r="1192" spans="9:9" x14ac:dyDescent="0.25">
      <c r="I1192" s="6" t="b">
        <f t="shared" si="23"/>
        <v>0</v>
      </c>
    </row>
    <row r="1193" spans="9:9" x14ac:dyDescent="0.25">
      <c r="I1193" s="6" t="b">
        <f t="shared" si="23"/>
        <v>0</v>
      </c>
    </row>
    <row r="1194" spans="9:9" x14ac:dyDescent="0.25">
      <c r="I1194" s="6" t="b">
        <f t="shared" si="23"/>
        <v>0</v>
      </c>
    </row>
    <row r="1195" spans="9:9" x14ac:dyDescent="0.25">
      <c r="I1195" s="6" t="b">
        <f t="shared" si="23"/>
        <v>0</v>
      </c>
    </row>
    <row r="1196" spans="9:9" x14ac:dyDescent="0.25">
      <c r="I1196" s="6" t="b">
        <f t="shared" si="23"/>
        <v>0</v>
      </c>
    </row>
    <row r="1197" spans="9:9" x14ac:dyDescent="0.25">
      <c r="I1197" s="6" t="b">
        <f t="shared" si="23"/>
        <v>0</v>
      </c>
    </row>
    <row r="1198" spans="9:9" x14ac:dyDescent="0.25">
      <c r="I1198" s="6" t="b">
        <f t="shared" si="23"/>
        <v>0</v>
      </c>
    </row>
    <row r="1199" spans="9:9" x14ac:dyDescent="0.25">
      <c r="I1199" s="6" t="b">
        <f t="shared" si="23"/>
        <v>0</v>
      </c>
    </row>
    <row r="1200" spans="9:9" x14ac:dyDescent="0.25">
      <c r="I1200" s="6" t="b">
        <f t="shared" si="23"/>
        <v>0</v>
      </c>
    </row>
    <row r="1201" spans="9:9" x14ac:dyDescent="0.25">
      <c r="I1201" s="6" t="b">
        <f t="shared" si="23"/>
        <v>0</v>
      </c>
    </row>
    <row r="1202" spans="9:9" x14ac:dyDescent="0.25">
      <c r="I1202" s="6" t="b">
        <f t="shared" si="23"/>
        <v>0</v>
      </c>
    </row>
    <row r="1203" spans="9:9" x14ac:dyDescent="0.25">
      <c r="I1203" s="6" t="b">
        <f t="shared" si="23"/>
        <v>0</v>
      </c>
    </row>
    <row r="1204" spans="9:9" x14ac:dyDescent="0.25">
      <c r="I1204" s="6" t="b">
        <f t="shared" si="23"/>
        <v>0</v>
      </c>
    </row>
    <row r="1205" spans="9:9" x14ac:dyDescent="0.25">
      <c r="I1205" s="6" t="b">
        <f t="shared" si="23"/>
        <v>0</v>
      </c>
    </row>
    <row r="1206" spans="9:9" x14ac:dyDescent="0.25">
      <c r="I1206" s="6" t="b">
        <f t="shared" si="23"/>
        <v>0</v>
      </c>
    </row>
    <row r="1207" spans="9:9" x14ac:dyDescent="0.25">
      <c r="I1207" s="6" t="b">
        <f t="shared" si="23"/>
        <v>0</v>
      </c>
    </row>
    <row r="1208" spans="9:9" x14ac:dyDescent="0.25">
      <c r="I1208" s="6" t="b">
        <f t="shared" si="23"/>
        <v>0</v>
      </c>
    </row>
    <row r="1209" spans="9:9" x14ac:dyDescent="0.25">
      <c r="I1209" s="6" t="b">
        <f t="shared" si="23"/>
        <v>0</v>
      </c>
    </row>
    <row r="1210" spans="9:9" x14ac:dyDescent="0.25">
      <c r="I1210" s="6" t="b">
        <f t="shared" si="23"/>
        <v>0</v>
      </c>
    </row>
    <row r="1211" spans="9:9" x14ac:dyDescent="0.25">
      <c r="I1211" s="6" t="b">
        <f t="shared" si="23"/>
        <v>0</v>
      </c>
    </row>
    <row r="1212" spans="9:9" x14ac:dyDescent="0.25">
      <c r="I1212" s="6" t="b">
        <f t="shared" si="23"/>
        <v>0</v>
      </c>
    </row>
    <row r="1213" spans="9:9" x14ac:dyDescent="0.25">
      <c r="I1213" s="6" t="b">
        <f t="shared" si="23"/>
        <v>0</v>
      </c>
    </row>
    <row r="1214" spans="9:9" x14ac:dyDescent="0.25">
      <c r="I1214" s="6" t="b">
        <f t="shared" si="23"/>
        <v>0</v>
      </c>
    </row>
    <row r="1215" spans="9:9" x14ac:dyDescent="0.25">
      <c r="I1215" s="6" t="b">
        <f t="shared" si="23"/>
        <v>0</v>
      </c>
    </row>
    <row r="1216" spans="9:9" x14ac:dyDescent="0.25">
      <c r="I1216" s="6" t="b">
        <f t="shared" si="23"/>
        <v>0</v>
      </c>
    </row>
    <row r="1217" spans="9:9" x14ac:dyDescent="0.25">
      <c r="I1217" s="6" t="b">
        <f t="shared" si="23"/>
        <v>0</v>
      </c>
    </row>
    <row r="1218" spans="9:9" x14ac:dyDescent="0.25">
      <c r="I1218" s="6" t="b">
        <f t="shared" si="23"/>
        <v>0</v>
      </c>
    </row>
    <row r="1219" spans="9:9" x14ac:dyDescent="0.25">
      <c r="I1219" s="6" t="b">
        <f t="shared" si="23"/>
        <v>0</v>
      </c>
    </row>
    <row r="1220" spans="9:9" x14ac:dyDescent="0.25">
      <c r="I1220" s="6" t="b">
        <f t="shared" si="23"/>
        <v>0</v>
      </c>
    </row>
    <row r="1221" spans="9:9" x14ac:dyDescent="0.25">
      <c r="I1221" s="6" t="b">
        <f t="shared" si="23"/>
        <v>0</v>
      </c>
    </row>
    <row r="1222" spans="9:9" x14ac:dyDescent="0.25">
      <c r="I1222" s="6" t="b">
        <f t="shared" si="23"/>
        <v>0</v>
      </c>
    </row>
    <row r="1223" spans="9:9" x14ac:dyDescent="0.25">
      <c r="I1223" s="6" t="b">
        <f t="shared" si="23"/>
        <v>0</v>
      </c>
    </row>
    <row r="1224" spans="9:9" x14ac:dyDescent="0.25">
      <c r="I1224" s="6" t="b">
        <f t="shared" si="23"/>
        <v>0</v>
      </c>
    </row>
    <row r="1225" spans="9:9" x14ac:dyDescent="0.25">
      <c r="I1225" s="6" t="b">
        <f t="shared" si="23"/>
        <v>0</v>
      </c>
    </row>
    <row r="1226" spans="9:9" x14ac:dyDescent="0.25">
      <c r="I1226" s="6" t="b">
        <f t="shared" si="23"/>
        <v>0</v>
      </c>
    </row>
    <row r="1227" spans="9:9" x14ac:dyDescent="0.25">
      <c r="I1227" s="6" t="b">
        <f t="shared" si="23"/>
        <v>0</v>
      </c>
    </row>
    <row r="1228" spans="9:9" x14ac:dyDescent="0.25">
      <c r="I1228" s="6" t="b">
        <f t="shared" si="23"/>
        <v>0</v>
      </c>
    </row>
    <row r="1229" spans="9:9" x14ac:dyDescent="0.25">
      <c r="I1229" s="6" t="b">
        <f t="shared" si="23"/>
        <v>0</v>
      </c>
    </row>
    <row r="1230" spans="9:9" x14ac:dyDescent="0.25">
      <c r="I1230" s="6" t="b">
        <f t="shared" si="23"/>
        <v>0</v>
      </c>
    </row>
    <row r="1231" spans="9:9" x14ac:dyDescent="0.25">
      <c r="I1231" s="6" t="b">
        <f t="shared" si="23"/>
        <v>0</v>
      </c>
    </row>
    <row r="1232" spans="9:9" x14ac:dyDescent="0.25">
      <c r="I1232" s="6" t="b">
        <f t="shared" si="23"/>
        <v>0</v>
      </c>
    </row>
    <row r="1233" spans="9:9" x14ac:dyDescent="0.25">
      <c r="I1233" s="6" t="b">
        <f t="shared" si="23"/>
        <v>0</v>
      </c>
    </row>
    <row r="1234" spans="9:9" x14ac:dyDescent="0.25">
      <c r="I1234" s="6" t="b">
        <f t="shared" si="23"/>
        <v>0</v>
      </c>
    </row>
    <row r="1235" spans="9:9" x14ac:dyDescent="0.25">
      <c r="I1235" s="6" t="b">
        <f t="shared" si="23"/>
        <v>0</v>
      </c>
    </row>
    <row r="1236" spans="9:9" x14ac:dyDescent="0.25">
      <c r="I1236" s="6" t="b">
        <f t="shared" si="23"/>
        <v>0</v>
      </c>
    </row>
    <row r="1237" spans="9:9" x14ac:dyDescent="0.25">
      <c r="I1237" s="6" t="b">
        <f t="shared" si="23"/>
        <v>0</v>
      </c>
    </row>
    <row r="1238" spans="9:9" x14ac:dyDescent="0.25">
      <c r="I1238" s="6" t="b">
        <f t="shared" si="23"/>
        <v>0</v>
      </c>
    </row>
    <row r="1239" spans="9:9" x14ac:dyDescent="0.25">
      <c r="I1239" s="6" t="b">
        <f t="shared" si="23"/>
        <v>0</v>
      </c>
    </row>
    <row r="1240" spans="9:9" x14ac:dyDescent="0.25">
      <c r="I1240" s="6" t="b">
        <f t="shared" si="23"/>
        <v>0</v>
      </c>
    </row>
    <row r="1241" spans="9:9" x14ac:dyDescent="0.25">
      <c r="I1241" s="6" t="b">
        <f t="shared" si="23"/>
        <v>0</v>
      </c>
    </row>
  </sheetData>
  <conditionalFormatting sqref="F1:F707 F714:F717 F719:F751 F753:F770 F1003:F1048576 F774:F999">
    <cfRule type="cellIs" dxfId="17" priority="4" operator="equal">
      <formula>5</formula>
    </cfRule>
    <cfRule type="cellIs" dxfId="16" priority="8" operator="greaterThan">
      <formula>5</formula>
    </cfRule>
    <cfRule type="cellIs" dxfId="15" priority="9" operator="between">
      <formula>3.50001</formula>
      <formula>4.99999</formula>
    </cfRule>
    <cfRule type="cellIs" dxfId="14" priority="10" operator="between">
      <formula>2.50001</formula>
      <formula>3.5</formula>
    </cfRule>
    <cfRule type="cellIs" dxfId="13" priority="11" operator="between">
      <formula>1.500001</formula>
      <formula>2.5</formula>
    </cfRule>
    <cfRule type="cellIs" dxfId="12" priority="12" operator="between">
      <formula>1.1</formula>
      <formula>1.5</formula>
    </cfRule>
    <cfRule type="cellIs" dxfId="11" priority="13" operator="between">
      <formula>0</formula>
      <formula>1</formula>
    </cfRule>
  </conditionalFormatting>
  <conditionalFormatting sqref="H1:H751 H753:H770 H1003:H1048576 H774:H999">
    <cfRule type="containsText" dxfId="10" priority="5" operator="containsText" text="V">
      <formula>NOT(ISERROR(SEARCH("V",H1)))</formula>
    </cfRule>
    <cfRule type="containsText" dxfId="9" priority="6" operator="containsText" text="L">
      <formula>NOT(ISERROR(SEARCH("L",H1)))</formula>
    </cfRule>
    <cfRule type="containsText" dxfId="8" priority="7" operator="containsText" text="W">
      <formula>NOT(ISERROR(SEARCH("W",H1)))</formula>
    </cfRule>
  </conditionalFormatting>
  <conditionalFormatting sqref="H1003:H1048576 H1:H999">
    <cfRule type="cellIs" dxfId="7" priority="1" operator="equal">
      <formula>"V"</formula>
    </cfRule>
    <cfRule type="cellIs" dxfId="6" priority="2" operator="equal">
      <formula>"W"</formula>
    </cfRule>
    <cfRule type="cellIs" dxfId="5" priority="3" operator="equal">
      <formula>"L"</formula>
    </cfRule>
  </conditionalFormatting>
  <hyperlinks>
    <hyperlink ref="D388" r:id="rId1" xr:uid="{0C64995D-6B9D-490E-B6E0-EF08B276397C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4A83B3-8AEF-4C29-9AEA-912248C9068D}">
  <dimension ref="A1:R268"/>
  <sheetViews>
    <sheetView workbookViewId="0">
      <selection activeCell="G256" sqref="G256"/>
    </sheetView>
  </sheetViews>
  <sheetFormatPr defaultRowHeight="15" x14ac:dyDescent="0.25"/>
  <cols>
    <col min="1" max="1" width="30" customWidth="1"/>
    <col min="2" max="2" width="20.7109375" customWidth="1"/>
    <col min="3" max="3" width="12.5703125" style="9" customWidth="1"/>
    <col min="4" max="4" width="9.140625" style="9"/>
    <col min="7" max="7" width="17.7109375" customWidth="1"/>
    <col min="10" max="10" width="9.5703125" bestFit="1" customWidth="1"/>
  </cols>
  <sheetData>
    <row r="1" spans="1:14" x14ac:dyDescent="0.25">
      <c r="I1" t="s">
        <v>2</v>
      </c>
      <c r="J1" s="2">
        <f>SUM(C7:C760)*5</f>
        <v>3474.1321999999986</v>
      </c>
      <c r="K1" t="s">
        <v>4</v>
      </c>
      <c r="M1" t="s">
        <v>15</v>
      </c>
      <c r="N1" s="4">
        <v>5</v>
      </c>
    </row>
    <row r="2" spans="1:14" x14ac:dyDescent="0.25">
      <c r="I2" t="s">
        <v>1</v>
      </c>
      <c r="J2" s="3">
        <f>SUM(F1:F1500)*5</f>
        <v>743.05219999999986</v>
      </c>
      <c r="K2" s="5">
        <f>J2/J1</f>
        <v>0.21388138309762655</v>
      </c>
    </row>
    <row r="3" spans="1:14" x14ac:dyDescent="0.25">
      <c r="J3" s="9"/>
    </row>
    <row r="5" spans="1:14" x14ac:dyDescent="0.25">
      <c r="A5" s="1" t="s">
        <v>14</v>
      </c>
    </row>
    <row r="6" spans="1:14" x14ac:dyDescent="0.25">
      <c r="A6" s="1" t="s">
        <v>5</v>
      </c>
      <c r="B6" t="s">
        <v>7</v>
      </c>
      <c r="C6" s="9" t="s">
        <v>3</v>
      </c>
      <c r="D6" s="9" t="s">
        <v>9</v>
      </c>
      <c r="E6" t="s">
        <v>10</v>
      </c>
      <c r="F6" t="s">
        <v>11</v>
      </c>
      <c r="G6" t="s">
        <v>33</v>
      </c>
    </row>
    <row r="7" spans="1:14" x14ac:dyDescent="0.25">
      <c r="A7" s="12">
        <v>43511</v>
      </c>
      <c r="B7" t="s">
        <v>30</v>
      </c>
      <c r="C7" s="9">
        <v>0.03</v>
      </c>
      <c r="D7" s="9">
        <v>2</v>
      </c>
      <c r="E7" s="10" t="s">
        <v>0</v>
      </c>
      <c r="F7" s="6">
        <f t="shared" ref="F7:F70" si="0">IF(E7="W",C7*D7-C7,(IF(E7="L",-C7)))</f>
        <v>0.03</v>
      </c>
      <c r="G7" t="s">
        <v>43</v>
      </c>
    </row>
    <row r="8" spans="1:14" x14ac:dyDescent="0.25">
      <c r="B8" t="s">
        <v>30</v>
      </c>
      <c r="C8" s="9">
        <v>0.61199999999999999</v>
      </c>
      <c r="D8" s="9">
        <v>2</v>
      </c>
      <c r="E8" t="s">
        <v>0</v>
      </c>
      <c r="F8" s="6">
        <f t="shared" si="0"/>
        <v>0.61199999999999999</v>
      </c>
      <c r="G8" t="s">
        <v>42</v>
      </c>
    </row>
    <row r="9" spans="1:14" x14ac:dyDescent="0.25">
      <c r="B9" t="s">
        <v>81</v>
      </c>
      <c r="C9" s="9">
        <v>0.2</v>
      </c>
      <c r="D9" s="9">
        <v>2</v>
      </c>
      <c r="E9" t="s">
        <v>16</v>
      </c>
      <c r="F9" s="6">
        <f t="shared" si="0"/>
        <v>-0.2</v>
      </c>
    </row>
    <row r="10" spans="1:14" x14ac:dyDescent="0.25">
      <c r="B10" t="s">
        <v>30</v>
      </c>
      <c r="F10" s="6" t="b">
        <f t="shared" si="0"/>
        <v>0</v>
      </c>
      <c r="G10" t="s">
        <v>82</v>
      </c>
    </row>
    <row r="11" spans="1:14" x14ac:dyDescent="0.25">
      <c r="B11" t="s">
        <v>83</v>
      </c>
      <c r="C11" s="9">
        <v>4</v>
      </c>
      <c r="D11" s="9">
        <v>2</v>
      </c>
      <c r="E11" t="s">
        <v>16</v>
      </c>
      <c r="F11" s="6">
        <f t="shared" si="0"/>
        <v>-4</v>
      </c>
      <c r="G11" t="s">
        <v>84</v>
      </c>
    </row>
    <row r="12" spans="1:14" x14ac:dyDescent="0.25">
      <c r="B12" t="s">
        <v>83</v>
      </c>
      <c r="C12" s="9">
        <v>3.8319999999999999</v>
      </c>
      <c r="D12" s="9">
        <v>2</v>
      </c>
      <c r="E12" t="s">
        <v>0</v>
      </c>
      <c r="F12" s="6">
        <f t="shared" si="0"/>
        <v>3.8319999999999999</v>
      </c>
      <c r="G12" t="s">
        <v>84</v>
      </c>
    </row>
    <row r="13" spans="1:14" x14ac:dyDescent="0.25">
      <c r="B13" t="s">
        <v>83</v>
      </c>
      <c r="C13" s="9">
        <v>0.16</v>
      </c>
      <c r="D13" s="9">
        <v>2</v>
      </c>
      <c r="E13" t="s">
        <v>0</v>
      </c>
      <c r="F13" s="6">
        <f t="shared" si="0"/>
        <v>0.16</v>
      </c>
      <c r="G13" t="s">
        <v>85</v>
      </c>
    </row>
    <row r="14" spans="1:14" x14ac:dyDescent="0.25">
      <c r="B14" t="s">
        <v>87</v>
      </c>
      <c r="C14" s="9">
        <v>2.5</v>
      </c>
      <c r="D14" s="9">
        <v>2</v>
      </c>
      <c r="E14" t="s">
        <v>16</v>
      </c>
      <c r="F14" s="6">
        <f t="shared" si="0"/>
        <v>-2.5</v>
      </c>
      <c r="G14" t="s">
        <v>86</v>
      </c>
    </row>
    <row r="15" spans="1:14" x14ac:dyDescent="0.25">
      <c r="B15" t="s">
        <v>87</v>
      </c>
      <c r="C15" s="9">
        <v>2.476</v>
      </c>
      <c r="D15" s="9">
        <v>2</v>
      </c>
      <c r="E15" t="s">
        <v>0</v>
      </c>
      <c r="F15" s="6">
        <f t="shared" si="0"/>
        <v>2.476</v>
      </c>
      <c r="G15" t="s">
        <v>86</v>
      </c>
    </row>
    <row r="16" spans="1:14" x14ac:dyDescent="0.25">
      <c r="B16" t="s">
        <v>88</v>
      </c>
      <c r="C16" s="9">
        <v>1.5</v>
      </c>
      <c r="D16" s="9">
        <v>2</v>
      </c>
      <c r="E16" t="s">
        <v>16</v>
      </c>
      <c r="F16" s="6">
        <f t="shared" si="0"/>
        <v>-1.5</v>
      </c>
      <c r="G16" t="s">
        <v>86</v>
      </c>
    </row>
    <row r="17" spans="2:7" x14ac:dyDescent="0.25">
      <c r="B17" t="s">
        <v>88</v>
      </c>
      <c r="C17" s="9">
        <v>0.72799999999999998</v>
      </c>
      <c r="D17" s="9">
        <v>2</v>
      </c>
      <c r="E17" t="s">
        <v>0</v>
      </c>
      <c r="F17" s="6">
        <f t="shared" si="0"/>
        <v>0.72799999999999998</v>
      </c>
      <c r="G17" t="s">
        <v>86</v>
      </c>
    </row>
    <row r="18" spans="2:7" x14ac:dyDescent="0.25">
      <c r="B18" t="s">
        <v>89</v>
      </c>
      <c r="C18" s="9">
        <v>2</v>
      </c>
      <c r="D18" s="9">
        <v>2</v>
      </c>
      <c r="E18" t="s">
        <v>16</v>
      </c>
      <c r="F18" s="6">
        <f t="shared" si="0"/>
        <v>-2</v>
      </c>
      <c r="G18" t="s">
        <v>43</v>
      </c>
    </row>
    <row r="19" spans="2:7" x14ac:dyDescent="0.25">
      <c r="B19" t="s">
        <v>89</v>
      </c>
      <c r="C19" s="9">
        <v>1.1599999999999999</v>
      </c>
      <c r="D19" s="9">
        <v>2</v>
      </c>
      <c r="E19" t="s">
        <v>0</v>
      </c>
      <c r="F19" s="6">
        <f t="shared" si="0"/>
        <v>1.1599999999999999</v>
      </c>
    </row>
    <row r="20" spans="2:7" x14ac:dyDescent="0.25">
      <c r="B20" t="s">
        <v>30</v>
      </c>
      <c r="C20" s="9">
        <v>1.94</v>
      </c>
      <c r="D20" s="9">
        <v>2</v>
      </c>
      <c r="E20" t="s">
        <v>16</v>
      </c>
      <c r="F20" s="6">
        <f t="shared" si="0"/>
        <v>-1.94</v>
      </c>
      <c r="G20" t="s">
        <v>90</v>
      </c>
    </row>
    <row r="21" spans="2:7" x14ac:dyDescent="0.25">
      <c r="B21" t="s">
        <v>30</v>
      </c>
      <c r="C21" s="9">
        <v>4</v>
      </c>
      <c r="D21" s="9">
        <v>2</v>
      </c>
      <c r="E21" t="s">
        <v>16</v>
      </c>
      <c r="F21" s="6">
        <f t="shared" si="0"/>
        <v>-4</v>
      </c>
      <c r="G21" t="s">
        <v>91</v>
      </c>
    </row>
    <row r="22" spans="2:7" x14ac:dyDescent="0.25">
      <c r="B22" t="s">
        <v>30</v>
      </c>
      <c r="C22" s="9">
        <v>1.8720000000000001</v>
      </c>
      <c r="D22" s="9">
        <v>2</v>
      </c>
      <c r="E22" t="s">
        <v>0</v>
      </c>
      <c r="F22" s="6">
        <f t="shared" si="0"/>
        <v>1.8720000000000001</v>
      </c>
      <c r="G22" t="s">
        <v>91</v>
      </c>
    </row>
    <row r="23" spans="2:7" x14ac:dyDescent="0.25">
      <c r="B23" t="s">
        <v>30</v>
      </c>
      <c r="C23" s="9">
        <v>0.58799999999999997</v>
      </c>
      <c r="D23" s="9">
        <v>2</v>
      </c>
      <c r="E23" t="s">
        <v>16</v>
      </c>
      <c r="F23" s="6">
        <f t="shared" si="0"/>
        <v>-0.58799999999999997</v>
      </c>
      <c r="G23" t="s">
        <v>91</v>
      </c>
    </row>
    <row r="24" spans="2:7" x14ac:dyDescent="0.25">
      <c r="B24" t="s">
        <v>92</v>
      </c>
      <c r="C24" s="9">
        <v>4</v>
      </c>
      <c r="D24" s="9">
        <v>2</v>
      </c>
      <c r="E24" t="s">
        <v>16</v>
      </c>
      <c r="F24" s="6">
        <f t="shared" si="0"/>
        <v>-4</v>
      </c>
      <c r="G24" t="s">
        <v>42</v>
      </c>
    </row>
    <row r="25" spans="2:7" x14ac:dyDescent="0.25">
      <c r="B25" t="s">
        <v>30</v>
      </c>
      <c r="C25" s="9">
        <v>2.3540000000000001</v>
      </c>
      <c r="D25" s="9">
        <v>2</v>
      </c>
      <c r="E25" t="s">
        <v>0</v>
      </c>
      <c r="F25" s="6">
        <f t="shared" si="0"/>
        <v>2.3540000000000001</v>
      </c>
      <c r="G25" t="s">
        <v>42</v>
      </c>
    </row>
    <row r="26" spans="2:7" x14ac:dyDescent="0.25">
      <c r="B26" t="s">
        <v>30</v>
      </c>
      <c r="C26" s="9">
        <v>4</v>
      </c>
      <c r="D26" s="9">
        <v>2</v>
      </c>
      <c r="E26" t="s">
        <v>16</v>
      </c>
      <c r="F26" s="6">
        <f t="shared" si="0"/>
        <v>-4</v>
      </c>
      <c r="G26" t="s">
        <v>42</v>
      </c>
    </row>
    <row r="27" spans="2:7" x14ac:dyDescent="0.25">
      <c r="B27" t="s">
        <v>30</v>
      </c>
      <c r="C27" s="9">
        <v>1.4159999999999999</v>
      </c>
      <c r="D27" s="9">
        <v>2</v>
      </c>
      <c r="E27" t="s">
        <v>0</v>
      </c>
      <c r="F27" s="6">
        <f t="shared" si="0"/>
        <v>1.4159999999999999</v>
      </c>
      <c r="G27" t="s">
        <v>42</v>
      </c>
    </row>
    <row r="28" spans="2:7" x14ac:dyDescent="0.25">
      <c r="B28" t="s">
        <v>30</v>
      </c>
      <c r="C28" s="9">
        <v>2.5</v>
      </c>
      <c r="D28" s="9">
        <v>2</v>
      </c>
      <c r="E28" t="s">
        <v>16</v>
      </c>
      <c r="F28" s="6">
        <f t="shared" si="0"/>
        <v>-2.5</v>
      </c>
      <c r="G28" t="s">
        <v>86</v>
      </c>
    </row>
    <row r="29" spans="2:7" x14ac:dyDescent="0.25">
      <c r="B29" t="s">
        <v>30</v>
      </c>
      <c r="C29" s="9">
        <v>1.8120000000000001</v>
      </c>
      <c r="D29" s="9">
        <v>2</v>
      </c>
      <c r="E29" t="s">
        <v>0</v>
      </c>
      <c r="F29" s="6">
        <f t="shared" si="0"/>
        <v>1.8120000000000001</v>
      </c>
      <c r="G29" t="s">
        <v>86</v>
      </c>
    </row>
    <row r="30" spans="2:7" x14ac:dyDescent="0.25">
      <c r="B30" t="s">
        <v>30</v>
      </c>
      <c r="C30" s="9">
        <v>2</v>
      </c>
      <c r="D30" s="9">
        <v>2</v>
      </c>
      <c r="E30" t="s">
        <v>16</v>
      </c>
      <c r="F30" s="6">
        <f t="shared" si="0"/>
        <v>-2</v>
      </c>
      <c r="G30" t="s">
        <v>86</v>
      </c>
    </row>
    <row r="31" spans="2:7" x14ac:dyDescent="0.25">
      <c r="B31" t="s">
        <v>30</v>
      </c>
      <c r="C31" s="9">
        <v>0.88</v>
      </c>
      <c r="D31" s="9">
        <v>2</v>
      </c>
      <c r="E31" t="s">
        <v>0</v>
      </c>
      <c r="F31" s="6">
        <f t="shared" si="0"/>
        <v>0.88</v>
      </c>
      <c r="G31" t="s">
        <v>86</v>
      </c>
    </row>
    <row r="32" spans="2:7" x14ac:dyDescent="0.25">
      <c r="B32" t="s">
        <v>30</v>
      </c>
      <c r="C32" s="9">
        <v>3</v>
      </c>
      <c r="D32" s="9">
        <v>2</v>
      </c>
      <c r="E32" t="s">
        <v>16</v>
      </c>
      <c r="F32" s="6">
        <f t="shared" si="0"/>
        <v>-3</v>
      </c>
      <c r="G32" t="s">
        <v>86</v>
      </c>
    </row>
    <row r="33" spans="2:7" x14ac:dyDescent="0.25">
      <c r="B33" t="s">
        <v>30</v>
      </c>
      <c r="C33" s="9">
        <v>1.81</v>
      </c>
      <c r="D33" s="9">
        <v>2</v>
      </c>
      <c r="E33" t="s">
        <v>0</v>
      </c>
      <c r="F33" s="6">
        <f t="shared" si="0"/>
        <v>1.81</v>
      </c>
      <c r="G33" t="s">
        <v>86</v>
      </c>
    </row>
    <row r="34" spans="2:7" x14ac:dyDescent="0.25">
      <c r="B34" t="s">
        <v>30</v>
      </c>
      <c r="C34" s="9">
        <v>5</v>
      </c>
      <c r="D34" s="9">
        <v>2</v>
      </c>
      <c r="E34" t="s">
        <v>16</v>
      </c>
      <c r="F34" s="6">
        <f t="shared" si="0"/>
        <v>-5</v>
      </c>
      <c r="G34" t="s">
        <v>86</v>
      </c>
    </row>
    <row r="35" spans="2:7" x14ac:dyDescent="0.25">
      <c r="B35" t="s">
        <v>30</v>
      </c>
      <c r="C35" s="9">
        <v>7.492</v>
      </c>
      <c r="D35" s="9">
        <v>2</v>
      </c>
      <c r="E35" t="s">
        <v>0</v>
      </c>
      <c r="F35" s="6">
        <f t="shared" si="0"/>
        <v>7.492</v>
      </c>
      <c r="G35" t="s">
        <v>86</v>
      </c>
    </row>
    <row r="36" spans="2:7" x14ac:dyDescent="0.25">
      <c r="B36" t="s">
        <v>30</v>
      </c>
      <c r="C36" s="9">
        <v>4</v>
      </c>
      <c r="D36" s="9">
        <v>2</v>
      </c>
      <c r="E36" t="s">
        <v>16</v>
      </c>
      <c r="F36" s="6">
        <f t="shared" si="0"/>
        <v>-4</v>
      </c>
      <c r="G36" t="s">
        <v>86</v>
      </c>
    </row>
    <row r="37" spans="2:7" x14ac:dyDescent="0.25">
      <c r="B37" t="s">
        <v>30</v>
      </c>
      <c r="C37" s="9">
        <v>3.3</v>
      </c>
      <c r="D37" s="9">
        <v>2</v>
      </c>
      <c r="E37" t="s">
        <v>0</v>
      </c>
      <c r="F37" s="6">
        <f t="shared" si="0"/>
        <v>3.3</v>
      </c>
      <c r="G37" t="s">
        <v>86</v>
      </c>
    </row>
    <row r="38" spans="2:7" x14ac:dyDescent="0.25">
      <c r="B38" t="s">
        <v>30</v>
      </c>
      <c r="C38" s="9">
        <v>6.25</v>
      </c>
      <c r="D38" s="9">
        <v>2</v>
      </c>
      <c r="E38" t="s">
        <v>16</v>
      </c>
      <c r="F38" s="6">
        <f t="shared" si="0"/>
        <v>-6.25</v>
      </c>
      <c r="G38" t="s">
        <v>86</v>
      </c>
    </row>
    <row r="39" spans="2:7" x14ac:dyDescent="0.25">
      <c r="B39" t="s">
        <v>30</v>
      </c>
      <c r="C39" s="9">
        <v>13.18</v>
      </c>
      <c r="D39" s="9">
        <v>2</v>
      </c>
      <c r="E39" t="s">
        <v>0</v>
      </c>
      <c r="F39" s="6">
        <f t="shared" si="0"/>
        <v>13.18</v>
      </c>
      <c r="G39" t="s">
        <v>86</v>
      </c>
    </row>
    <row r="40" spans="2:7" x14ac:dyDescent="0.25">
      <c r="B40" t="s">
        <v>30</v>
      </c>
      <c r="C40" s="9">
        <v>6.25</v>
      </c>
      <c r="D40" s="9">
        <v>2</v>
      </c>
      <c r="E40" t="s">
        <v>16</v>
      </c>
      <c r="F40" s="6">
        <f t="shared" si="0"/>
        <v>-6.25</v>
      </c>
      <c r="G40" t="s">
        <v>86</v>
      </c>
    </row>
    <row r="41" spans="2:7" x14ac:dyDescent="0.25">
      <c r="B41" t="s">
        <v>30</v>
      </c>
      <c r="C41" s="9">
        <v>10.69</v>
      </c>
      <c r="D41" s="9">
        <v>2</v>
      </c>
      <c r="E41" t="s">
        <v>0</v>
      </c>
      <c r="F41" s="6">
        <f t="shared" si="0"/>
        <v>10.69</v>
      </c>
      <c r="G41" t="s">
        <v>86</v>
      </c>
    </row>
    <row r="42" spans="2:7" x14ac:dyDescent="0.25">
      <c r="B42" t="s">
        <v>30</v>
      </c>
      <c r="C42" s="9">
        <v>3.75</v>
      </c>
      <c r="D42" s="9">
        <v>2</v>
      </c>
      <c r="E42" t="s">
        <v>16</v>
      </c>
      <c r="F42" s="6">
        <f t="shared" si="0"/>
        <v>-3.75</v>
      </c>
      <c r="G42" t="s">
        <v>86</v>
      </c>
    </row>
    <row r="43" spans="2:7" x14ac:dyDescent="0.25">
      <c r="B43" t="s">
        <v>30</v>
      </c>
      <c r="C43" s="9">
        <v>3.98</v>
      </c>
      <c r="D43" s="9">
        <v>2</v>
      </c>
      <c r="E43" t="s">
        <v>0</v>
      </c>
      <c r="F43" s="6">
        <f t="shared" si="0"/>
        <v>3.98</v>
      </c>
      <c r="G43" t="s">
        <v>86</v>
      </c>
    </row>
    <row r="44" spans="2:7" x14ac:dyDescent="0.25">
      <c r="B44" t="s">
        <v>30</v>
      </c>
      <c r="C44" s="9">
        <v>0.12</v>
      </c>
      <c r="D44" s="9">
        <v>2</v>
      </c>
      <c r="E44" t="s">
        <v>0</v>
      </c>
      <c r="F44" s="6">
        <f t="shared" si="0"/>
        <v>0.12</v>
      </c>
      <c r="G44" t="s">
        <v>82</v>
      </c>
    </row>
    <row r="45" spans="2:7" x14ac:dyDescent="0.25">
      <c r="B45" t="s">
        <v>30</v>
      </c>
      <c r="C45" s="9">
        <v>2.5</v>
      </c>
      <c r="D45" s="9">
        <v>2</v>
      </c>
      <c r="E45" t="s">
        <v>16</v>
      </c>
      <c r="F45" s="6">
        <f t="shared" si="0"/>
        <v>-2.5</v>
      </c>
      <c r="G45" t="s">
        <v>86</v>
      </c>
    </row>
    <row r="46" spans="2:7" x14ac:dyDescent="0.25">
      <c r="B46" t="s">
        <v>30</v>
      </c>
      <c r="C46" s="9">
        <v>0.61</v>
      </c>
      <c r="D46" s="9">
        <v>2</v>
      </c>
      <c r="E46" t="s">
        <v>0</v>
      </c>
      <c r="F46" s="6">
        <f t="shared" si="0"/>
        <v>0.61</v>
      </c>
      <c r="G46" t="s">
        <v>130</v>
      </c>
    </row>
    <row r="47" spans="2:7" x14ac:dyDescent="0.25">
      <c r="B47" t="s">
        <v>30</v>
      </c>
      <c r="C47" s="9">
        <v>2.4079999999999999</v>
      </c>
      <c r="D47" s="9">
        <v>2</v>
      </c>
      <c r="E47" t="s">
        <v>0</v>
      </c>
      <c r="F47" s="6">
        <f t="shared" si="0"/>
        <v>2.4079999999999999</v>
      </c>
      <c r="G47" t="s">
        <v>86</v>
      </c>
    </row>
    <row r="48" spans="2:7" x14ac:dyDescent="0.25">
      <c r="B48" t="s">
        <v>30</v>
      </c>
      <c r="C48" s="9">
        <v>1.5</v>
      </c>
      <c r="D48" s="9">
        <v>2</v>
      </c>
      <c r="E48" t="s">
        <v>16</v>
      </c>
      <c r="F48" s="6">
        <f t="shared" si="0"/>
        <v>-1.5</v>
      </c>
      <c r="G48" t="s">
        <v>86</v>
      </c>
    </row>
    <row r="49" spans="1:8" x14ac:dyDescent="0.25">
      <c r="B49" t="s">
        <v>30</v>
      </c>
      <c r="C49" s="9">
        <v>0.47199999999999998</v>
      </c>
      <c r="D49" s="9">
        <v>2</v>
      </c>
      <c r="E49" t="s">
        <v>0</v>
      </c>
      <c r="F49" s="6">
        <f t="shared" si="0"/>
        <v>0.47199999999999998</v>
      </c>
      <c r="G49" t="s">
        <v>86</v>
      </c>
    </row>
    <row r="50" spans="1:8" x14ac:dyDescent="0.25">
      <c r="B50" t="s">
        <v>30</v>
      </c>
      <c r="C50" s="9">
        <v>2</v>
      </c>
      <c r="D50" s="9">
        <v>2</v>
      </c>
      <c r="E50" t="s">
        <v>16</v>
      </c>
      <c r="F50" s="6">
        <f t="shared" si="0"/>
        <v>-2</v>
      </c>
      <c r="G50" t="s">
        <v>130</v>
      </c>
    </row>
    <row r="51" spans="1:8" x14ac:dyDescent="0.25">
      <c r="B51" t="s">
        <v>30</v>
      </c>
      <c r="C51" s="9">
        <v>4</v>
      </c>
      <c r="D51" s="9">
        <v>2</v>
      </c>
      <c r="E51" t="s">
        <v>0</v>
      </c>
      <c r="F51" s="6">
        <f t="shared" si="0"/>
        <v>4</v>
      </c>
      <c r="G51" t="s">
        <v>130</v>
      </c>
    </row>
    <row r="52" spans="1:8" x14ac:dyDescent="0.25">
      <c r="B52" t="s">
        <v>30</v>
      </c>
      <c r="C52" s="9">
        <v>2</v>
      </c>
      <c r="D52" s="9">
        <v>2</v>
      </c>
      <c r="E52" t="s">
        <v>16</v>
      </c>
      <c r="F52" s="6">
        <f t="shared" si="0"/>
        <v>-2</v>
      </c>
      <c r="G52" t="s">
        <v>130</v>
      </c>
    </row>
    <row r="53" spans="1:8" x14ac:dyDescent="0.25">
      <c r="B53" t="s">
        <v>30</v>
      </c>
      <c r="C53" s="9">
        <v>1.006</v>
      </c>
      <c r="D53" s="9">
        <v>2</v>
      </c>
      <c r="E53" t="s">
        <v>0</v>
      </c>
      <c r="F53" s="6">
        <f t="shared" si="0"/>
        <v>1.006</v>
      </c>
      <c r="G53" t="s">
        <v>130</v>
      </c>
    </row>
    <row r="54" spans="1:8" x14ac:dyDescent="0.25">
      <c r="B54" t="s">
        <v>30</v>
      </c>
      <c r="C54" s="9">
        <v>1.5</v>
      </c>
      <c r="D54" s="9">
        <v>2</v>
      </c>
      <c r="E54" t="s">
        <v>16</v>
      </c>
      <c r="F54" s="6">
        <f t="shared" si="0"/>
        <v>-1.5</v>
      </c>
      <c r="G54" t="s">
        <v>130</v>
      </c>
    </row>
    <row r="55" spans="1:8" x14ac:dyDescent="0.25">
      <c r="B55" t="s">
        <v>30</v>
      </c>
      <c r="C55" s="9">
        <v>10</v>
      </c>
      <c r="D55" s="9">
        <v>2</v>
      </c>
      <c r="E55" t="s">
        <v>0</v>
      </c>
      <c r="F55" s="6">
        <f t="shared" si="0"/>
        <v>10</v>
      </c>
      <c r="G55" t="s">
        <v>130</v>
      </c>
    </row>
    <row r="56" spans="1:8" x14ac:dyDescent="0.25">
      <c r="B56" t="s">
        <v>136</v>
      </c>
      <c r="C56" s="9">
        <v>2</v>
      </c>
      <c r="D56" s="9">
        <v>2</v>
      </c>
      <c r="E56" t="s">
        <v>16</v>
      </c>
      <c r="F56" s="6">
        <f t="shared" si="0"/>
        <v>-2</v>
      </c>
      <c r="G56" t="s">
        <v>130</v>
      </c>
    </row>
    <row r="57" spans="1:8" x14ac:dyDescent="0.25">
      <c r="B57" t="s">
        <v>136</v>
      </c>
      <c r="C57" s="9">
        <v>3.4</v>
      </c>
      <c r="D57" s="9">
        <v>2</v>
      </c>
      <c r="E57" t="s">
        <v>0</v>
      </c>
      <c r="F57" s="6">
        <f t="shared" si="0"/>
        <v>3.4</v>
      </c>
      <c r="G57" t="s">
        <v>137</v>
      </c>
    </row>
    <row r="58" spans="1:8" x14ac:dyDescent="0.25">
      <c r="A58" t="s">
        <v>138</v>
      </c>
      <c r="B58" t="s">
        <v>136</v>
      </c>
      <c r="F58" s="6" t="b">
        <f t="shared" si="0"/>
        <v>0</v>
      </c>
      <c r="H58" s="15"/>
    </row>
    <row r="59" spans="1:8" x14ac:dyDescent="0.25">
      <c r="B59" t="s">
        <v>83</v>
      </c>
      <c r="C59" s="9">
        <v>4.048</v>
      </c>
      <c r="D59" s="9">
        <v>2</v>
      </c>
      <c r="E59" t="s">
        <v>16</v>
      </c>
      <c r="F59" s="6">
        <f t="shared" si="0"/>
        <v>-4.048</v>
      </c>
      <c r="G59" t="s">
        <v>139</v>
      </c>
    </row>
    <row r="60" spans="1:8" x14ac:dyDescent="0.25">
      <c r="B60" t="s">
        <v>83</v>
      </c>
      <c r="C60" s="9">
        <v>0.85799999999999998</v>
      </c>
      <c r="D60" s="9">
        <v>2</v>
      </c>
      <c r="E60" t="s">
        <v>0</v>
      </c>
      <c r="F60" s="6">
        <f t="shared" si="0"/>
        <v>0.85799999999999998</v>
      </c>
      <c r="G60" t="s">
        <v>139</v>
      </c>
    </row>
    <row r="61" spans="1:8" x14ac:dyDescent="0.25">
      <c r="B61" t="s">
        <v>83</v>
      </c>
      <c r="C61" s="9">
        <v>0.59599999999999997</v>
      </c>
      <c r="D61" s="9">
        <v>2</v>
      </c>
      <c r="E61" t="s">
        <v>0</v>
      </c>
      <c r="F61" s="6">
        <f t="shared" si="0"/>
        <v>0.59599999999999997</v>
      </c>
      <c r="G61" t="s">
        <v>140</v>
      </c>
    </row>
    <row r="62" spans="1:8" x14ac:dyDescent="0.25">
      <c r="B62" t="s">
        <v>83</v>
      </c>
      <c r="C62" s="9">
        <v>4</v>
      </c>
      <c r="D62" s="9">
        <v>2</v>
      </c>
      <c r="E62" t="s">
        <v>16</v>
      </c>
      <c r="F62" s="6">
        <f t="shared" si="0"/>
        <v>-4</v>
      </c>
      <c r="G62" t="s">
        <v>86</v>
      </c>
    </row>
    <row r="63" spans="1:8" x14ac:dyDescent="0.25">
      <c r="B63" t="s">
        <v>83</v>
      </c>
      <c r="C63" s="9">
        <v>3.3460000000000001</v>
      </c>
      <c r="D63" s="9">
        <v>2</v>
      </c>
      <c r="E63" t="s">
        <v>0</v>
      </c>
      <c r="F63" s="6">
        <f t="shared" si="0"/>
        <v>3.3460000000000001</v>
      </c>
      <c r="G63" t="s">
        <v>86</v>
      </c>
    </row>
    <row r="64" spans="1:8" x14ac:dyDescent="0.25">
      <c r="A64">
        <v>85.36</v>
      </c>
      <c r="B64" t="s">
        <v>83</v>
      </c>
      <c r="C64" s="9">
        <v>16.472000000000001</v>
      </c>
      <c r="D64" s="9">
        <v>2</v>
      </c>
      <c r="E64" t="s">
        <v>0</v>
      </c>
      <c r="F64" s="6">
        <f t="shared" si="0"/>
        <v>16.472000000000001</v>
      </c>
      <c r="G64" t="s">
        <v>86</v>
      </c>
    </row>
    <row r="65" spans="1:13" x14ac:dyDescent="0.25">
      <c r="B65" t="s">
        <v>158</v>
      </c>
      <c r="C65" s="9">
        <v>4</v>
      </c>
      <c r="D65" s="9">
        <v>2</v>
      </c>
      <c r="E65" t="s">
        <v>16</v>
      </c>
      <c r="F65" s="6">
        <f t="shared" si="0"/>
        <v>-4</v>
      </c>
      <c r="G65" t="s">
        <v>130</v>
      </c>
    </row>
    <row r="66" spans="1:13" x14ac:dyDescent="0.25">
      <c r="B66" t="s">
        <v>158</v>
      </c>
      <c r="C66" s="9">
        <v>10</v>
      </c>
      <c r="D66" s="9">
        <v>2</v>
      </c>
      <c r="E66" t="s">
        <v>0</v>
      </c>
      <c r="F66" s="6">
        <f t="shared" si="0"/>
        <v>10</v>
      </c>
      <c r="G66" t="s">
        <v>130</v>
      </c>
    </row>
    <row r="67" spans="1:13" x14ac:dyDescent="0.25">
      <c r="B67" t="s">
        <v>30</v>
      </c>
      <c r="C67" s="9">
        <v>0.2</v>
      </c>
      <c r="D67" s="9">
        <v>2</v>
      </c>
      <c r="E67" t="s">
        <v>16</v>
      </c>
      <c r="F67" s="6">
        <f t="shared" si="0"/>
        <v>-0.2</v>
      </c>
      <c r="G67" t="s">
        <v>159</v>
      </c>
    </row>
    <row r="68" spans="1:13" x14ac:dyDescent="0.25">
      <c r="B68" t="s">
        <v>30</v>
      </c>
      <c r="C68" s="9">
        <v>0.28000000000000003</v>
      </c>
      <c r="D68" s="9">
        <v>2</v>
      </c>
      <c r="E68" t="s">
        <v>0</v>
      </c>
      <c r="F68" s="6">
        <f t="shared" si="0"/>
        <v>0.28000000000000003</v>
      </c>
      <c r="G68" t="s">
        <v>160</v>
      </c>
    </row>
    <row r="69" spans="1:13" x14ac:dyDescent="0.25">
      <c r="B69" t="s">
        <v>30</v>
      </c>
      <c r="C69" s="9">
        <v>4</v>
      </c>
      <c r="D69" s="9">
        <v>2</v>
      </c>
      <c r="E69" t="s">
        <v>16</v>
      </c>
      <c r="F69" s="6">
        <f t="shared" si="0"/>
        <v>-4</v>
      </c>
      <c r="G69" t="s">
        <v>130</v>
      </c>
    </row>
    <row r="70" spans="1:13" x14ac:dyDescent="0.25">
      <c r="B70" t="s">
        <v>161</v>
      </c>
      <c r="C70" s="9">
        <v>19.260000000000002</v>
      </c>
      <c r="D70" s="9">
        <v>2</v>
      </c>
      <c r="E70" t="s">
        <v>0</v>
      </c>
      <c r="F70" s="6">
        <f t="shared" si="0"/>
        <v>19.260000000000002</v>
      </c>
      <c r="G70" t="s">
        <v>130</v>
      </c>
    </row>
    <row r="71" spans="1:13" x14ac:dyDescent="0.25">
      <c r="B71" t="s">
        <v>30</v>
      </c>
      <c r="C71" s="9">
        <v>1.52</v>
      </c>
      <c r="D71" s="9">
        <v>2</v>
      </c>
      <c r="E71" t="s">
        <v>16</v>
      </c>
      <c r="F71" s="6">
        <f t="shared" ref="F71:F134" si="1">IF(E71="W",C71*D71-C71,(IF(E71="L",-C71)))</f>
        <v>-1.52</v>
      </c>
      <c r="G71" t="s">
        <v>130</v>
      </c>
    </row>
    <row r="72" spans="1:13" x14ac:dyDescent="0.25">
      <c r="B72" t="s">
        <v>225</v>
      </c>
      <c r="C72" s="9">
        <v>1.3859999999999999</v>
      </c>
      <c r="D72" s="9">
        <v>2</v>
      </c>
      <c r="E72" t="s">
        <v>0</v>
      </c>
      <c r="F72" s="6">
        <f t="shared" si="1"/>
        <v>1.3859999999999999</v>
      </c>
      <c r="G72" t="s">
        <v>226</v>
      </c>
    </row>
    <row r="73" spans="1:13" x14ac:dyDescent="0.25">
      <c r="B73" t="s">
        <v>225</v>
      </c>
      <c r="C73" s="9">
        <v>2</v>
      </c>
      <c r="D73" s="9">
        <v>2</v>
      </c>
      <c r="E73" t="s">
        <v>16</v>
      </c>
      <c r="F73" s="6">
        <f t="shared" si="1"/>
        <v>-2</v>
      </c>
      <c r="G73" t="s">
        <v>227</v>
      </c>
    </row>
    <row r="74" spans="1:13" x14ac:dyDescent="0.25">
      <c r="A74" s="12" t="s">
        <v>229</v>
      </c>
      <c r="B74" t="s">
        <v>225</v>
      </c>
      <c r="C74" s="9">
        <v>0.46400000000000002</v>
      </c>
      <c r="D74" s="9">
        <v>2</v>
      </c>
      <c r="E74" t="s">
        <v>0</v>
      </c>
      <c r="F74" s="6">
        <f t="shared" si="1"/>
        <v>0.46400000000000002</v>
      </c>
      <c r="G74" t="s">
        <v>228</v>
      </c>
    </row>
    <row r="75" spans="1:13" x14ac:dyDescent="0.25">
      <c r="B75" t="s">
        <v>225</v>
      </c>
      <c r="C75" s="9">
        <v>1.8740000000000001</v>
      </c>
      <c r="D75" s="9">
        <v>2</v>
      </c>
      <c r="E75" t="s">
        <v>0</v>
      </c>
      <c r="F75" s="6">
        <f t="shared" si="1"/>
        <v>1.8740000000000001</v>
      </c>
      <c r="G75" t="s">
        <v>230</v>
      </c>
    </row>
    <row r="76" spans="1:13" x14ac:dyDescent="0.25">
      <c r="B76" t="s">
        <v>83</v>
      </c>
      <c r="C76" s="9">
        <v>1.25</v>
      </c>
      <c r="D76" s="9">
        <v>2</v>
      </c>
      <c r="E76" t="s">
        <v>16</v>
      </c>
      <c r="F76" s="6">
        <f t="shared" si="1"/>
        <v>-1.25</v>
      </c>
      <c r="G76" t="s">
        <v>238</v>
      </c>
    </row>
    <row r="77" spans="1:13" x14ac:dyDescent="0.25">
      <c r="B77" t="s">
        <v>83</v>
      </c>
      <c r="C77" s="9">
        <v>3.27</v>
      </c>
      <c r="D77" s="9">
        <v>2</v>
      </c>
      <c r="E77" t="s">
        <v>0</v>
      </c>
      <c r="F77" s="6">
        <f t="shared" si="1"/>
        <v>3.27</v>
      </c>
      <c r="G77" t="s">
        <v>238</v>
      </c>
    </row>
    <row r="78" spans="1:13" x14ac:dyDescent="0.25">
      <c r="B78" t="s">
        <v>83</v>
      </c>
      <c r="C78" s="9">
        <v>1.75</v>
      </c>
      <c r="D78" s="9">
        <v>2</v>
      </c>
      <c r="E78" t="s">
        <v>16</v>
      </c>
      <c r="F78" s="6">
        <f t="shared" si="1"/>
        <v>-1.75</v>
      </c>
      <c r="G78" t="s">
        <v>238</v>
      </c>
    </row>
    <row r="79" spans="1:13" x14ac:dyDescent="0.25">
      <c r="B79" t="s">
        <v>83</v>
      </c>
      <c r="C79" s="9">
        <v>0.15</v>
      </c>
      <c r="D79" s="9">
        <v>2</v>
      </c>
      <c r="E79" t="s">
        <v>16</v>
      </c>
      <c r="F79" s="6">
        <f t="shared" si="1"/>
        <v>-0.15</v>
      </c>
      <c r="G79" t="s">
        <v>239</v>
      </c>
    </row>
    <row r="80" spans="1:13" x14ac:dyDescent="0.25">
      <c r="B80" t="s">
        <v>83</v>
      </c>
      <c r="C80" s="9">
        <v>1.99</v>
      </c>
      <c r="D80" s="9">
        <v>2</v>
      </c>
      <c r="E80" t="s">
        <v>0</v>
      </c>
      <c r="F80" s="6">
        <f t="shared" si="1"/>
        <v>1.99</v>
      </c>
      <c r="G80" t="s">
        <v>238</v>
      </c>
      <c r="M80" t="s">
        <v>347</v>
      </c>
    </row>
    <row r="81" spans="1:18" x14ac:dyDescent="0.25">
      <c r="B81" t="s">
        <v>83</v>
      </c>
      <c r="C81" s="9">
        <v>7.3999999999999996E-2</v>
      </c>
      <c r="D81" s="9">
        <v>2</v>
      </c>
      <c r="E81" t="s">
        <v>0</v>
      </c>
      <c r="F81" s="6">
        <f t="shared" si="1"/>
        <v>7.3999999999999996E-2</v>
      </c>
      <c r="G81" t="s">
        <v>240</v>
      </c>
    </row>
    <row r="82" spans="1:18" x14ac:dyDescent="0.25">
      <c r="B82" t="s">
        <v>52</v>
      </c>
      <c r="C82" s="9">
        <v>8</v>
      </c>
      <c r="D82" s="9">
        <v>2</v>
      </c>
      <c r="E82" t="s">
        <v>16</v>
      </c>
      <c r="F82" s="6">
        <f t="shared" si="1"/>
        <v>-8</v>
      </c>
      <c r="G82" t="s">
        <v>240</v>
      </c>
    </row>
    <row r="83" spans="1:18" x14ac:dyDescent="0.25">
      <c r="B83" t="s">
        <v>30</v>
      </c>
      <c r="C83" s="9">
        <v>1.8740000000000001</v>
      </c>
      <c r="D83" s="9">
        <v>2</v>
      </c>
      <c r="E83" t="s">
        <v>0</v>
      </c>
      <c r="F83" s="6">
        <f t="shared" si="1"/>
        <v>1.8740000000000001</v>
      </c>
      <c r="G83" t="s">
        <v>42</v>
      </c>
    </row>
    <row r="84" spans="1:18" x14ac:dyDescent="0.25">
      <c r="B84" t="s">
        <v>225</v>
      </c>
      <c r="C84" s="9">
        <v>2</v>
      </c>
      <c r="D84" s="9">
        <v>2</v>
      </c>
      <c r="E84" t="s">
        <v>16</v>
      </c>
      <c r="F84" s="6">
        <f t="shared" si="1"/>
        <v>-2</v>
      </c>
      <c r="G84" t="s">
        <v>227</v>
      </c>
    </row>
    <row r="85" spans="1:18" x14ac:dyDescent="0.25">
      <c r="B85" t="s">
        <v>225</v>
      </c>
      <c r="C85" s="9">
        <v>1.1339999999999999</v>
      </c>
      <c r="D85" s="9">
        <v>2</v>
      </c>
      <c r="E85" t="s">
        <v>0</v>
      </c>
      <c r="F85" s="6">
        <f t="shared" si="1"/>
        <v>1.1339999999999999</v>
      </c>
      <c r="G85" t="s">
        <v>227</v>
      </c>
    </row>
    <row r="86" spans="1:18" x14ac:dyDescent="0.25">
      <c r="B86" t="s">
        <v>179</v>
      </c>
      <c r="C86" s="9">
        <v>0.42</v>
      </c>
      <c r="D86" s="9">
        <v>2</v>
      </c>
      <c r="E86" t="s">
        <v>0</v>
      </c>
      <c r="F86" s="6">
        <f t="shared" si="1"/>
        <v>0.42</v>
      </c>
      <c r="G86" t="s">
        <v>130</v>
      </c>
    </row>
    <row r="87" spans="1:18" x14ac:dyDescent="0.25">
      <c r="B87" t="s">
        <v>136</v>
      </c>
      <c r="C87" s="9">
        <v>0.748</v>
      </c>
      <c r="D87" s="9">
        <v>2</v>
      </c>
      <c r="E87" t="s">
        <v>16</v>
      </c>
      <c r="F87" s="6">
        <f t="shared" si="1"/>
        <v>-0.748</v>
      </c>
      <c r="G87" t="s">
        <v>130</v>
      </c>
      <c r="N87" t="s">
        <v>354</v>
      </c>
      <c r="P87" t="s">
        <v>355</v>
      </c>
      <c r="Q87" t="s">
        <v>356</v>
      </c>
      <c r="R87" t="s">
        <v>357</v>
      </c>
    </row>
    <row r="88" spans="1:18" x14ac:dyDescent="0.25">
      <c r="B88" t="s">
        <v>225</v>
      </c>
      <c r="C88" s="9">
        <v>0.2</v>
      </c>
      <c r="D88" s="9">
        <v>2</v>
      </c>
      <c r="E88" t="s">
        <v>0</v>
      </c>
      <c r="F88" s="6">
        <f t="shared" si="1"/>
        <v>0.2</v>
      </c>
      <c r="G88" t="s">
        <v>227</v>
      </c>
    </row>
    <row r="89" spans="1:18" x14ac:dyDescent="0.25">
      <c r="B89" t="s">
        <v>225</v>
      </c>
      <c r="C89" s="9">
        <v>2</v>
      </c>
      <c r="D89" s="9">
        <v>2</v>
      </c>
      <c r="E89" t="s">
        <v>16</v>
      </c>
      <c r="F89" s="6">
        <f t="shared" si="1"/>
        <v>-2</v>
      </c>
      <c r="G89" t="s">
        <v>227</v>
      </c>
    </row>
    <row r="90" spans="1:18" x14ac:dyDescent="0.25">
      <c r="B90" t="s">
        <v>225</v>
      </c>
      <c r="C90" s="9">
        <v>1.44</v>
      </c>
      <c r="D90" s="9">
        <v>2</v>
      </c>
      <c r="E90" t="s">
        <v>0</v>
      </c>
      <c r="F90" s="6">
        <f t="shared" si="1"/>
        <v>1.44</v>
      </c>
      <c r="G90" t="s">
        <v>227</v>
      </c>
    </row>
    <row r="91" spans="1:18" x14ac:dyDescent="0.25">
      <c r="B91" t="s">
        <v>225</v>
      </c>
      <c r="C91" s="9">
        <v>0.53</v>
      </c>
      <c r="D91" s="9">
        <v>2</v>
      </c>
      <c r="E91" t="s">
        <v>16</v>
      </c>
      <c r="F91" s="6">
        <f t="shared" si="1"/>
        <v>-0.53</v>
      </c>
      <c r="G91" t="s">
        <v>227</v>
      </c>
    </row>
    <row r="92" spans="1:18" x14ac:dyDescent="0.25">
      <c r="A92" s="12">
        <v>43528</v>
      </c>
      <c r="B92" t="s">
        <v>179</v>
      </c>
      <c r="C92" s="9">
        <v>3.8820000000000001</v>
      </c>
      <c r="D92" s="9">
        <v>2</v>
      </c>
      <c r="E92" t="s">
        <v>0</v>
      </c>
      <c r="F92" s="6">
        <f t="shared" si="1"/>
        <v>3.8820000000000001</v>
      </c>
      <c r="G92" t="s">
        <v>42</v>
      </c>
      <c r="H92" t="s">
        <v>342</v>
      </c>
      <c r="J92" t="s">
        <v>343</v>
      </c>
      <c r="K92" t="s">
        <v>344</v>
      </c>
      <c r="L92" t="s">
        <v>345</v>
      </c>
    </row>
    <row r="93" spans="1:18" x14ac:dyDescent="0.25">
      <c r="B93" t="s">
        <v>30</v>
      </c>
      <c r="C93" s="9">
        <v>1</v>
      </c>
      <c r="D93" s="9">
        <v>2</v>
      </c>
      <c r="E93" t="s">
        <v>16</v>
      </c>
      <c r="F93" s="6">
        <f t="shared" si="1"/>
        <v>-1</v>
      </c>
      <c r="G93" t="s">
        <v>86</v>
      </c>
    </row>
    <row r="94" spans="1:18" x14ac:dyDescent="0.25">
      <c r="B94" t="s">
        <v>30</v>
      </c>
      <c r="C94" s="9">
        <v>0.68</v>
      </c>
      <c r="D94" s="9">
        <v>2</v>
      </c>
      <c r="E94" t="s">
        <v>0</v>
      </c>
      <c r="F94" s="6">
        <f t="shared" si="1"/>
        <v>0.68</v>
      </c>
      <c r="G94" t="s">
        <v>86</v>
      </c>
    </row>
    <row r="95" spans="1:18" x14ac:dyDescent="0.25">
      <c r="B95" t="s">
        <v>52</v>
      </c>
      <c r="C95" s="9">
        <v>3.2</v>
      </c>
      <c r="D95" s="9">
        <v>2</v>
      </c>
      <c r="E95" t="s">
        <v>16</v>
      </c>
      <c r="F95" s="6">
        <f t="shared" si="1"/>
        <v>-3.2</v>
      </c>
      <c r="G95" t="s">
        <v>240</v>
      </c>
    </row>
    <row r="96" spans="1:18" x14ac:dyDescent="0.25">
      <c r="B96" t="s">
        <v>30</v>
      </c>
      <c r="C96" s="9">
        <v>3.2</v>
      </c>
      <c r="D96" s="9">
        <v>2</v>
      </c>
      <c r="E96" t="s">
        <v>16</v>
      </c>
      <c r="F96" s="6">
        <f t="shared" si="1"/>
        <v>-3.2</v>
      </c>
      <c r="G96" t="s">
        <v>240</v>
      </c>
    </row>
    <row r="97" spans="2:7" x14ac:dyDescent="0.25">
      <c r="B97" t="s">
        <v>83</v>
      </c>
      <c r="C97" s="9">
        <v>1.2</v>
      </c>
      <c r="D97" s="9">
        <v>2</v>
      </c>
      <c r="E97" t="s">
        <v>0</v>
      </c>
      <c r="F97" s="6">
        <f t="shared" si="1"/>
        <v>1.2</v>
      </c>
      <c r="G97" t="s">
        <v>86</v>
      </c>
    </row>
    <row r="98" spans="2:7" x14ac:dyDescent="0.25">
      <c r="B98" t="s">
        <v>30</v>
      </c>
      <c r="C98" s="9">
        <v>6</v>
      </c>
      <c r="D98" s="9">
        <v>2</v>
      </c>
      <c r="E98" t="s">
        <v>16</v>
      </c>
      <c r="F98" s="6">
        <f t="shared" si="1"/>
        <v>-6</v>
      </c>
      <c r="G98" t="s">
        <v>42</v>
      </c>
    </row>
    <row r="99" spans="2:7" x14ac:dyDescent="0.25">
      <c r="B99" t="s">
        <v>30</v>
      </c>
      <c r="D99" s="9">
        <v>2</v>
      </c>
      <c r="E99" t="s">
        <v>0</v>
      </c>
      <c r="F99" s="6">
        <f t="shared" si="1"/>
        <v>0</v>
      </c>
      <c r="G99" t="s">
        <v>42</v>
      </c>
    </row>
    <row r="100" spans="2:7" x14ac:dyDescent="0.25">
      <c r="B100" t="s">
        <v>83</v>
      </c>
      <c r="C100" s="9">
        <v>0.57799999999999996</v>
      </c>
      <c r="D100" s="9">
        <v>2</v>
      </c>
      <c r="E100" t="s">
        <v>0</v>
      </c>
      <c r="F100" s="6">
        <f t="shared" si="1"/>
        <v>0.57799999999999996</v>
      </c>
      <c r="G100" t="s">
        <v>43</v>
      </c>
    </row>
    <row r="101" spans="2:7" x14ac:dyDescent="0.25">
      <c r="B101" t="s">
        <v>83</v>
      </c>
      <c r="C101" s="9">
        <v>5</v>
      </c>
      <c r="D101" s="9">
        <v>2</v>
      </c>
      <c r="E101" t="s">
        <v>16</v>
      </c>
      <c r="F101" s="6">
        <f t="shared" si="1"/>
        <v>-5</v>
      </c>
      <c r="G101" t="s">
        <v>86</v>
      </c>
    </row>
    <row r="102" spans="2:7" x14ac:dyDescent="0.25">
      <c r="B102" t="s">
        <v>83</v>
      </c>
      <c r="C102" s="9">
        <v>3.7471999999999999</v>
      </c>
      <c r="D102" s="9">
        <v>2</v>
      </c>
      <c r="E102" t="s">
        <v>0</v>
      </c>
      <c r="F102" s="6">
        <f t="shared" si="1"/>
        <v>3.7471999999999999</v>
      </c>
      <c r="G102" t="s">
        <v>86</v>
      </c>
    </row>
    <row r="103" spans="2:7" x14ac:dyDescent="0.25">
      <c r="B103" t="s">
        <v>83</v>
      </c>
      <c r="C103" s="9">
        <v>5</v>
      </c>
      <c r="D103" s="9">
        <v>2</v>
      </c>
      <c r="E103" t="s">
        <v>16</v>
      </c>
      <c r="F103" s="6">
        <f t="shared" si="1"/>
        <v>-5</v>
      </c>
      <c r="G103" t="s">
        <v>86</v>
      </c>
    </row>
    <row r="104" spans="2:7" x14ac:dyDescent="0.25">
      <c r="B104" t="s">
        <v>83</v>
      </c>
      <c r="C104" s="9">
        <v>3.8664000000000001</v>
      </c>
      <c r="D104" s="9">
        <v>2</v>
      </c>
      <c r="E104" t="s">
        <v>0</v>
      </c>
      <c r="F104" s="6">
        <f t="shared" si="1"/>
        <v>3.8664000000000001</v>
      </c>
      <c r="G104" t="s">
        <v>86</v>
      </c>
    </row>
    <row r="105" spans="2:7" x14ac:dyDescent="0.25">
      <c r="B105" t="s">
        <v>83</v>
      </c>
      <c r="C105" s="9">
        <v>4</v>
      </c>
      <c r="D105" s="9">
        <v>2</v>
      </c>
      <c r="E105" t="s">
        <v>16</v>
      </c>
      <c r="F105" s="6">
        <f t="shared" si="1"/>
        <v>-4</v>
      </c>
      <c r="G105" t="s">
        <v>86</v>
      </c>
    </row>
    <row r="106" spans="2:7" x14ac:dyDescent="0.25">
      <c r="B106" t="s">
        <v>83</v>
      </c>
      <c r="C106" s="9">
        <v>2</v>
      </c>
      <c r="D106" s="9">
        <v>2</v>
      </c>
      <c r="E106" t="s">
        <v>0</v>
      </c>
      <c r="F106" s="6">
        <f t="shared" si="1"/>
        <v>2</v>
      </c>
      <c r="G106" t="s">
        <v>86</v>
      </c>
    </row>
    <row r="107" spans="2:7" x14ac:dyDescent="0.25">
      <c r="B107" t="s">
        <v>83</v>
      </c>
      <c r="C107" s="9">
        <v>1.8</v>
      </c>
      <c r="D107" s="9">
        <v>2</v>
      </c>
      <c r="E107" t="s">
        <v>16</v>
      </c>
      <c r="F107" s="6">
        <f t="shared" si="1"/>
        <v>-1.8</v>
      </c>
      <c r="G107" t="s">
        <v>86</v>
      </c>
    </row>
    <row r="108" spans="2:7" x14ac:dyDescent="0.25">
      <c r="B108" t="s">
        <v>30</v>
      </c>
      <c r="C108" s="9">
        <v>0.45</v>
      </c>
      <c r="D108" s="9">
        <v>2</v>
      </c>
      <c r="E108" t="s">
        <v>0</v>
      </c>
      <c r="F108" s="6">
        <f t="shared" si="1"/>
        <v>0.45</v>
      </c>
      <c r="G108" t="s">
        <v>369</v>
      </c>
    </row>
    <row r="109" spans="2:7" x14ac:dyDescent="0.25">
      <c r="B109" t="s">
        <v>30</v>
      </c>
      <c r="C109" s="9">
        <v>2</v>
      </c>
      <c r="D109" s="9">
        <v>2</v>
      </c>
      <c r="E109" t="s">
        <v>16</v>
      </c>
      <c r="F109" s="6">
        <f t="shared" si="1"/>
        <v>-2</v>
      </c>
      <c r="G109" t="s">
        <v>43</v>
      </c>
    </row>
    <row r="110" spans="2:7" x14ac:dyDescent="0.25">
      <c r="B110" t="s">
        <v>30</v>
      </c>
      <c r="C110" s="9">
        <v>3.7559999999999998</v>
      </c>
      <c r="D110" s="9">
        <v>2</v>
      </c>
      <c r="E110" t="s">
        <v>0</v>
      </c>
      <c r="F110" s="6">
        <f t="shared" si="1"/>
        <v>3.7559999999999998</v>
      </c>
      <c r="G110" t="s">
        <v>43</v>
      </c>
    </row>
    <row r="111" spans="2:7" x14ac:dyDescent="0.25">
      <c r="B111" t="s">
        <v>30</v>
      </c>
      <c r="C111" s="9">
        <v>0.64600000000000002</v>
      </c>
      <c r="D111" s="9">
        <v>2</v>
      </c>
      <c r="E111" t="s">
        <v>0</v>
      </c>
      <c r="F111" s="6">
        <f t="shared" si="1"/>
        <v>0.64600000000000002</v>
      </c>
      <c r="G111" t="s">
        <v>43</v>
      </c>
    </row>
    <row r="112" spans="2:7" x14ac:dyDescent="0.25">
      <c r="B112" t="s">
        <v>83</v>
      </c>
      <c r="C112" s="9">
        <v>3</v>
      </c>
      <c r="D112" s="9">
        <v>2</v>
      </c>
      <c r="E112" t="s">
        <v>16</v>
      </c>
      <c r="F112" s="6">
        <f t="shared" si="1"/>
        <v>-3</v>
      </c>
      <c r="G112" t="s">
        <v>375</v>
      </c>
    </row>
    <row r="113" spans="1:8" x14ac:dyDescent="0.25">
      <c r="B113" t="s">
        <v>83</v>
      </c>
      <c r="C113" s="9">
        <v>2.46</v>
      </c>
      <c r="D113" s="9">
        <v>2</v>
      </c>
      <c r="E113" t="s">
        <v>0</v>
      </c>
      <c r="F113" s="6">
        <f t="shared" si="1"/>
        <v>2.46</v>
      </c>
      <c r="G113" t="s">
        <v>375</v>
      </c>
    </row>
    <row r="114" spans="1:8" x14ac:dyDescent="0.25">
      <c r="B114" t="s">
        <v>83</v>
      </c>
      <c r="C114" s="9">
        <v>0.15</v>
      </c>
      <c r="D114" s="9">
        <v>2</v>
      </c>
      <c r="E114" t="s">
        <v>0</v>
      </c>
      <c r="F114" s="6">
        <f t="shared" si="1"/>
        <v>0.15</v>
      </c>
      <c r="G114" t="s">
        <v>376</v>
      </c>
    </row>
    <row r="115" spans="1:8" x14ac:dyDescent="0.25">
      <c r="B115" t="s">
        <v>83</v>
      </c>
      <c r="C115" s="9">
        <v>1.4039999999999999</v>
      </c>
      <c r="D115" s="9">
        <v>2</v>
      </c>
      <c r="E115" t="s">
        <v>16</v>
      </c>
      <c r="F115" s="6">
        <f t="shared" si="1"/>
        <v>-1.4039999999999999</v>
      </c>
      <c r="G115" t="s">
        <v>376</v>
      </c>
    </row>
    <row r="116" spans="1:8" x14ac:dyDescent="0.25">
      <c r="A116" t="s">
        <v>377</v>
      </c>
      <c r="B116" t="s">
        <v>83</v>
      </c>
      <c r="C116" s="9">
        <v>2.4359999999999999</v>
      </c>
      <c r="D116" s="9">
        <v>2</v>
      </c>
      <c r="E116" t="s">
        <v>0</v>
      </c>
      <c r="F116" s="6">
        <f t="shared" si="1"/>
        <v>2.4359999999999999</v>
      </c>
      <c r="G116" t="s">
        <v>376</v>
      </c>
    </row>
    <row r="117" spans="1:8" x14ac:dyDescent="0.25">
      <c r="B117" t="s">
        <v>83</v>
      </c>
      <c r="C117" s="9">
        <v>0.77</v>
      </c>
      <c r="D117" s="9">
        <v>2</v>
      </c>
      <c r="E117" t="s">
        <v>16</v>
      </c>
      <c r="F117" s="6">
        <f t="shared" si="1"/>
        <v>-0.77</v>
      </c>
      <c r="G117" t="s">
        <v>376</v>
      </c>
    </row>
    <row r="118" spans="1:8" x14ac:dyDescent="0.25">
      <c r="A118" t="s">
        <v>378</v>
      </c>
      <c r="B118" t="s">
        <v>83</v>
      </c>
      <c r="C118" s="9">
        <v>2.5</v>
      </c>
      <c r="D118" s="9">
        <v>2</v>
      </c>
      <c r="E118" t="s">
        <v>16</v>
      </c>
      <c r="F118" s="6">
        <f t="shared" si="1"/>
        <v>-2.5</v>
      </c>
      <c r="G118" t="s">
        <v>86</v>
      </c>
    </row>
    <row r="119" spans="1:8" x14ac:dyDescent="0.25">
      <c r="B119" t="s">
        <v>83</v>
      </c>
      <c r="C119" s="9">
        <v>1.4119999999999999</v>
      </c>
      <c r="D119" s="9">
        <v>2</v>
      </c>
      <c r="E119" t="s">
        <v>0</v>
      </c>
      <c r="F119" s="6">
        <f t="shared" si="1"/>
        <v>1.4119999999999999</v>
      </c>
      <c r="G119" t="s">
        <v>86</v>
      </c>
    </row>
    <row r="120" spans="1:8" x14ac:dyDescent="0.25">
      <c r="B120" t="s">
        <v>83</v>
      </c>
      <c r="C120" s="9">
        <v>5</v>
      </c>
      <c r="D120" s="9">
        <v>2</v>
      </c>
      <c r="E120" t="s">
        <v>16</v>
      </c>
      <c r="F120" s="6">
        <f t="shared" si="1"/>
        <v>-5</v>
      </c>
      <c r="G120" t="s">
        <v>86</v>
      </c>
    </row>
    <row r="121" spans="1:8" x14ac:dyDescent="0.25">
      <c r="B121" t="s">
        <v>83</v>
      </c>
      <c r="C121" s="9">
        <v>3.6040000000000001</v>
      </c>
      <c r="D121" s="9">
        <v>2</v>
      </c>
      <c r="E121" t="s">
        <v>0</v>
      </c>
      <c r="F121" s="6">
        <f t="shared" si="1"/>
        <v>3.6040000000000001</v>
      </c>
      <c r="G121" t="s">
        <v>86</v>
      </c>
    </row>
    <row r="122" spans="1:8" x14ac:dyDescent="0.25">
      <c r="B122" t="s">
        <v>83</v>
      </c>
      <c r="C122" s="9">
        <v>6</v>
      </c>
      <c r="D122" s="9">
        <v>2</v>
      </c>
      <c r="E122" t="s">
        <v>16</v>
      </c>
      <c r="F122" s="6">
        <f t="shared" si="1"/>
        <v>-6</v>
      </c>
      <c r="G122" t="s">
        <v>86</v>
      </c>
    </row>
    <row r="123" spans="1:8" x14ac:dyDescent="0.25">
      <c r="A123" t="s">
        <v>379</v>
      </c>
      <c r="B123" t="s">
        <v>83</v>
      </c>
      <c r="C123" s="9">
        <v>3.68</v>
      </c>
      <c r="D123" s="9">
        <v>2</v>
      </c>
      <c r="E123" t="s">
        <v>0</v>
      </c>
      <c r="F123" s="6">
        <f t="shared" si="1"/>
        <v>3.68</v>
      </c>
      <c r="G123" t="s">
        <v>86</v>
      </c>
    </row>
    <row r="124" spans="1:8" x14ac:dyDescent="0.25">
      <c r="B124" t="s">
        <v>30</v>
      </c>
      <c r="C124" s="9">
        <v>5.7</v>
      </c>
      <c r="D124" s="9">
        <v>2</v>
      </c>
      <c r="E124" t="s">
        <v>16</v>
      </c>
      <c r="F124" s="6">
        <f t="shared" si="1"/>
        <v>-5.7</v>
      </c>
      <c r="G124" t="s">
        <v>86</v>
      </c>
    </row>
    <row r="125" spans="1:8" x14ac:dyDescent="0.25">
      <c r="B125" t="s">
        <v>30</v>
      </c>
      <c r="C125" s="9">
        <v>9.7260000000000009</v>
      </c>
      <c r="D125" s="9">
        <v>2</v>
      </c>
      <c r="E125" t="s">
        <v>0</v>
      </c>
      <c r="F125" s="6">
        <f t="shared" si="1"/>
        <v>9.7260000000000009</v>
      </c>
      <c r="G125" t="s">
        <v>86</v>
      </c>
    </row>
    <row r="126" spans="1:8" x14ac:dyDescent="0.25">
      <c r="A126" t="s">
        <v>383</v>
      </c>
      <c r="B126" t="s">
        <v>30</v>
      </c>
      <c r="C126" s="9">
        <v>2.08</v>
      </c>
      <c r="D126" s="9">
        <v>2</v>
      </c>
      <c r="E126" t="s">
        <v>16</v>
      </c>
      <c r="F126" s="6">
        <f t="shared" si="1"/>
        <v>-2.08</v>
      </c>
      <c r="G126" t="s">
        <v>381</v>
      </c>
    </row>
    <row r="127" spans="1:8" x14ac:dyDescent="0.25">
      <c r="A127" t="s">
        <v>384</v>
      </c>
      <c r="B127" t="s">
        <v>30</v>
      </c>
      <c r="C127" s="9">
        <v>0.57999999999999996</v>
      </c>
      <c r="D127" s="9">
        <v>2</v>
      </c>
      <c r="E127" t="s">
        <v>0</v>
      </c>
      <c r="F127" s="6">
        <f t="shared" si="1"/>
        <v>0.57999999999999996</v>
      </c>
      <c r="G127" t="s">
        <v>381</v>
      </c>
    </row>
    <row r="128" spans="1:8" x14ac:dyDescent="0.25">
      <c r="B128" t="s">
        <v>30</v>
      </c>
      <c r="C128" s="9">
        <v>0.12</v>
      </c>
      <c r="D128" s="9">
        <v>2</v>
      </c>
      <c r="E128" t="s">
        <v>0</v>
      </c>
      <c r="F128" s="6">
        <f t="shared" si="1"/>
        <v>0.12</v>
      </c>
      <c r="G128" t="s">
        <v>381</v>
      </c>
      <c r="H128" t="s">
        <v>382</v>
      </c>
    </row>
    <row r="129" spans="1:8" x14ac:dyDescent="0.25">
      <c r="A129" t="s">
        <v>379</v>
      </c>
      <c r="B129" t="s">
        <v>83</v>
      </c>
      <c r="C129" s="9">
        <v>10.17</v>
      </c>
      <c r="D129" s="9">
        <v>2</v>
      </c>
      <c r="E129" t="s">
        <v>16</v>
      </c>
      <c r="F129" s="6">
        <f t="shared" si="1"/>
        <v>-10.17</v>
      </c>
      <c r="G129" t="s">
        <v>130</v>
      </c>
    </row>
    <row r="130" spans="1:8" x14ac:dyDescent="0.25">
      <c r="B130" t="s">
        <v>157</v>
      </c>
      <c r="C130" s="9">
        <v>0.09</v>
      </c>
      <c r="D130" s="9">
        <v>2</v>
      </c>
      <c r="E130" t="s">
        <v>0</v>
      </c>
      <c r="F130" s="6">
        <f t="shared" si="1"/>
        <v>0.09</v>
      </c>
      <c r="G130" t="s">
        <v>394</v>
      </c>
    </row>
    <row r="131" spans="1:8" x14ac:dyDescent="0.25">
      <c r="B131" t="s">
        <v>404</v>
      </c>
      <c r="C131" s="9">
        <v>2.016</v>
      </c>
      <c r="D131" s="9">
        <v>2</v>
      </c>
      <c r="E131" t="s">
        <v>16</v>
      </c>
      <c r="F131" s="6">
        <f t="shared" si="1"/>
        <v>-2.016</v>
      </c>
      <c r="G131" t="s">
        <v>405</v>
      </c>
    </row>
    <row r="132" spans="1:8" x14ac:dyDescent="0.25">
      <c r="B132" t="s">
        <v>30</v>
      </c>
      <c r="C132" s="9">
        <v>1.284</v>
      </c>
      <c r="D132" s="9">
        <v>2</v>
      </c>
      <c r="E132" t="s">
        <v>0</v>
      </c>
      <c r="F132" s="6">
        <f t="shared" si="1"/>
        <v>1.284</v>
      </c>
      <c r="G132" t="s">
        <v>405</v>
      </c>
    </row>
    <row r="133" spans="1:8" x14ac:dyDescent="0.25">
      <c r="B133" t="s">
        <v>30</v>
      </c>
      <c r="C133" s="9">
        <v>6.8000000000000005E-2</v>
      </c>
      <c r="D133" s="9">
        <v>2</v>
      </c>
      <c r="E133" t="s">
        <v>0</v>
      </c>
      <c r="F133" s="6">
        <f t="shared" si="1"/>
        <v>6.8000000000000005E-2</v>
      </c>
      <c r="G133" t="s">
        <v>405</v>
      </c>
      <c r="H133" t="s">
        <v>382</v>
      </c>
    </row>
    <row r="134" spans="1:8" x14ac:dyDescent="0.25">
      <c r="B134" t="s">
        <v>30</v>
      </c>
      <c r="C134" s="9">
        <v>2</v>
      </c>
      <c r="D134" s="9">
        <v>2</v>
      </c>
      <c r="E134" t="s">
        <v>16</v>
      </c>
      <c r="F134" s="6">
        <f t="shared" si="1"/>
        <v>-2</v>
      </c>
      <c r="G134" t="s">
        <v>86</v>
      </c>
    </row>
    <row r="135" spans="1:8" x14ac:dyDescent="0.25">
      <c r="B135" t="s">
        <v>30</v>
      </c>
      <c r="C135" s="9">
        <v>2.3679999999999999</v>
      </c>
      <c r="D135" s="9">
        <v>2</v>
      </c>
      <c r="E135" t="s">
        <v>0</v>
      </c>
      <c r="F135" s="6">
        <f t="shared" ref="F135:F204" si="2">IF(E135="W",C135*D135-C135,(IF(E135="L",-C135)))</f>
        <v>2.3679999999999999</v>
      </c>
      <c r="G135" t="s">
        <v>86</v>
      </c>
    </row>
    <row r="136" spans="1:8" x14ac:dyDescent="0.25">
      <c r="B136" t="s">
        <v>30</v>
      </c>
      <c r="C136" s="9">
        <v>0.25600000000000001</v>
      </c>
      <c r="D136" s="9">
        <v>2</v>
      </c>
      <c r="E136" t="s">
        <v>0</v>
      </c>
      <c r="F136" s="6">
        <f t="shared" si="2"/>
        <v>0.25600000000000001</v>
      </c>
      <c r="G136" t="s">
        <v>435</v>
      </c>
      <c r="H136" t="s">
        <v>382</v>
      </c>
    </row>
    <row r="137" spans="1:8" x14ac:dyDescent="0.25">
      <c r="B137" t="s">
        <v>30</v>
      </c>
      <c r="C137" s="9">
        <v>1</v>
      </c>
      <c r="D137" s="9">
        <v>2</v>
      </c>
      <c r="E137" t="s">
        <v>16</v>
      </c>
      <c r="F137" s="6">
        <f t="shared" si="2"/>
        <v>-1</v>
      </c>
      <c r="G137" t="s">
        <v>435</v>
      </c>
    </row>
    <row r="138" spans="1:8" x14ac:dyDescent="0.25">
      <c r="B138" t="s">
        <v>30</v>
      </c>
      <c r="C138" s="9">
        <v>0.25</v>
      </c>
      <c r="D138" s="9">
        <v>2</v>
      </c>
      <c r="E138" t="s">
        <v>0</v>
      </c>
      <c r="F138" s="6">
        <f t="shared" si="2"/>
        <v>0.25</v>
      </c>
      <c r="G138" t="s">
        <v>435</v>
      </c>
    </row>
    <row r="139" spans="1:8" x14ac:dyDescent="0.25">
      <c r="B139" t="s">
        <v>157</v>
      </c>
      <c r="C139" s="9">
        <v>2.4E-2</v>
      </c>
      <c r="D139" s="9">
        <v>2</v>
      </c>
      <c r="E139" t="s">
        <v>0</v>
      </c>
      <c r="F139" s="6">
        <f t="shared" si="2"/>
        <v>2.4E-2</v>
      </c>
      <c r="G139" t="s">
        <v>451</v>
      </c>
      <c r="H139" t="s">
        <v>452</v>
      </c>
    </row>
    <row r="140" spans="1:8" x14ac:dyDescent="0.25">
      <c r="B140" t="s">
        <v>453</v>
      </c>
      <c r="C140" s="9">
        <v>0.9</v>
      </c>
      <c r="D140" s="9">
        <v>2</v>
      </c>
      <c r="E140" t="s">
        <v>0</v>
      </c>
      <c r="F140" s="6">
        <f t="shared" si="2"/>
        <v>0.9</v>
      </c>
      <c r="G140" t="s">
        <v>454</v>
      </c>
      <c r="H140" t="s">
        <v>382</v>
      </c>
    </row>
    <row r="141" spans="1:8" x14ac:dyDescent="0.25">
      <c r="B141" t="s">
        <v>30</v>
      </c>
      <c r="C141" s="9">
        <v>2</v>
      </c>
      <c r="D141" s="9">
        <v>2</v>
      </c>
      <c r="E141" t="s">
        <v>16</v>
      </c>
      <c r="F141" s="6">
        <f t="shared" si="2"/>
        <v>-2</v>
      </c>
      <c r="G141" t="s">
        <v>43</v>
      </c>
    </row>
    <row r="142" spans="1:8" x14ac:dyDescent="0.25">
      <c r="B142" t="s">
        <v>30</v>
      </c>
      <c r="C142" s="9">
        <v>3.504</v>
      </c>
      <c r="D142" s="9">
        <v>2</v>
      </c>
      <c r="E142" t="s">
        <v>0</v>
      </c>
      <c r="F142" s="6">
        <f t="shared" si="2"/>
        <v>3.504</v>
      </c>
      <c r="G142" t="s">
        <v>43</v>
      </c>
    </row>
    <row r="143" spans="1:8" x14ac:dyDescent="0.25">
      <c r="B143" t="s">
        <v>30</v>
      </c>
      <c r="C143" s="9">
        <v>0.28000000000000003</v>
      </c>
      <c r="D143" s="9">
        <v>2</v>
      </c>
      <c r="E143" t="s">
        <v>0</v>
      </c>
      <c r="F143" s="6">
        <f t="shared" si="2"/>
        <v>0.28000000000000003</v>
      </c>
      <c r="G143" t="s">
        <v>43</v>
      </c>
      <c r="H143" t="s">
        <v>479</v>
      </c>
    </row>
    <row r="144" spans="1:8" x14ac:dyDescent="0.25">
      <c r="B144" t="s">
        <v>157</v>
      </c>
      <c r="C144" s="9">
        <v>7.0000000000000007E-2</v>
      </c>
      <c r="D144" s="9">
        <v>2</v>
      </c>
      <c r="E144" t="s">
        <v>0</v>
      </c>
      <c r="F144" s="6">
        <f t="shared" si="2"/>
        <v>7.0000000000000007E-2</v>
      </c>
      <c r="G144" t="s">
        <v>43</v>
      </c>
      <c r="H144" t="s">
        <v>382</v>
      </c>
    </row>
    <row r="145" spans="1:8" x14ac:dyDescent="0.25">
      <c r="B145" t="s">
        <v>30</v>
      </c>
      <c r="C145" s="9">
        <v>0.16800000000000001</v>
      </c>
      <c r="D145" s="9">
        <v>2</v>
      </c>
      <c r="E145" t="s">
        <v>0</v>
      </c>
      <c r="F145" s="6">
        <f t="shared" si="2"/>
        <v>0.16800000000000001</v>
      </c>
      <c r="G145" t="s">
        <v>524</v>
      </c>
      <c r="H145" t="s">
        <v>525</v>
      </c>
    </row>
    <row r="146" spans="1:8" x14ac:dyDescent="0.25">
      <c r="B146" t="s">
        <v>30</v>
      </c>
      <c r="C146" s="9">
        <v>0.23</v>
      </c>
      <c r="D146" s="9">
        <v>2</v>
      </c>
      <c r="E146" t="s">
        <v>0</v>
      </c>
      <c r="F146" s="6">
        <f t="shared" si="2"/>
        <v>0.23</v>
      </c>
      <c r="G146" t="s">
        <v>552</v>
      </c>
      <c r="H146" t="s">
        <v>553</v>
      </c>
    </row>
    <row r="147" spans="1:8" x14ac:dyDescent="0.25">
      <c r="B147" t="s">
        <v>30</v>
      </c>
      <c r="C147" s="9">
        <v>15.58</v>
      </c>
      <c r="D147" s="9">
        <v>2</v>
      </c>
      <c r="E147" t="s">
        <v>0</v>
      </c>
      <c r="F147" s="6">
        <f t="shared" si="2"/>
        <v>15.58</v>
      </c>
      <c r="G147" t="s">
        <v>608</v>
      </c>
      <c r="H147" t="s">
        <v>525</v>
      </c>
    </row>
    <row r="148" spans="1:8" x14ac:dyDescent="0.25">
      <c r="B148" t="s">
        <v>30</v>
      </c>
      <c r="C148" s="9">
        <v>1.008</v>
      </c>
      <c r="D148" s="9">
        <v>2</v>
      </c>
      <c r="E148" t="s">
        <v>0</v>
      </c>
      <c r="F148" s="6">
        <f t="shared" si="2"/>
        <v>1.008</v>
      </c>
      <c r="G148" t="s">
        <v>649</v>
      </c>
      <c r="H148" t="s">
        <v>650</v>
      </c>
    </row>
    <row r="149" spans="1:8" x14ac:dyDescent="0.25">
      <c r="A149" t="s">
        <v>652</v>
      </c>
      <c r="F149" s="6" t="b">
        <f t="shared" si="2"/>
        <v>0</v>
      </c>
    </row>
    <row r="150" spans="1:8" x14ac:dyDescent="0.25">
      <c r="B150" t="s">
        <v>157</v>
      </c>
      <c r="C150" s="9">
        <v>0.36599999999999999</v>
      </c>
      <c r="D150" s="9">
        <v>2</v>
      </c>
      <c r="E150" t="s">
        <v>0</v>
      </c>
      <c r="F150" s="6">
        <f t="shared" si="2"/>
        <v>0.36599999999999999</v>
      </c>
      <c r="G150" t="s">
        <v>451</v>
      </c>
    </row>
    <row r="151" spans="1:8" x14ac:dyDescent="0.25">
      <c r="B151" t="s">
        <v>30</v>
      </c>
      <c r="C151" s="9">
        <v>0.49</v>
      </c>
      <c r="D151" s="9">
        <v>2</v>
      </c>
      <c r="E151" t="s">
        <v>0</v>
      </c>
      <c r="F151" s="6">
        <f t="shared" si="2"/>
        <v>0.49</v>
      </c>
      <c r="G151" t="s">
        <v>662</v>
      </c>
      <c r="H151" t="s">
        <v>525</v>
      </c>
    </row>
    <row r="152" spans="1:8" x14ac:dyDescent="0.25">
      <c r="B152" t="s">
        <v>30</v>
      </c>
      <c r="C152" s="9">
        <v>2.5</v>
      </c>
      <c r="D152" s="9">
        <v>2</v>
      </c>
      <c r="E152" t="s">
        <v>16</v>
      </c>
      <c r="F152" s="6">
        <f t="shared" si="2"/>
        <v>-2.5</v>
      </c>
      <c r="G152" t="s">
        <v>86</v>
      </c>
    </row>
    <row r="153" spans="1:8" x14ac:dyDescent="0.25">
      <c r="B153" t="s">
        <v>30</v>
      </c>
      <c r="C153" s="9">
        <v>2.6080000000000001</v>
      </c>
      <c r="D153" s="9">
        <v>2</v>
      </c>
      <c r="E153" t="s">
        <v>0</v>
      </c>
      <c r="F153" s="6">
        <f t="shared" si="2"/>
        <v>2.6080000000000001</v>
      </c>
    </row>
    <row r="154" spans="1:8" x14ac:dyDescent="0.25">
      <c r="B154" t="s">
        <v>30</v>
      </c>
      <c r="C154" s="9">
        <v>0.38</v>
      </c>
      <c r="D154" s="9">
        <v>2</v>
      </c>
      <c r="E154" t="s">
        <v>0</v>
      </c>
      <c r="F154" s="6">
        <f t="shared" si="2"/>
        <v>0.38</v>
      </c>
      <c r="G154" t="s">
        <v>674</v>
      </c>
      <c r="H154" t="s">
        <v>382</v>
      </c>
    </row>
    <row r="155" spans="1:8" x14ac:dyDescent="0.25">
      <c r="B155" t="s">
        <v>30</v>
      </c>
      <c r="C155" s="9">
        <v>0.97799999999999998</v>
      </c>
      <c r="D155" s="9">
        <v>2</v>
      </c>
      <c r="E155" t="s">
        <v>0</v>
      </c>
      <c r="F155" s="6">
        <f t="shared" si="2"/>
        <v>0.97799999999999998</v>
      </c>
      <c r="G155" t="s">
        <v>43</v>
      </c>
      <c r="H155" t="s">
        <v>697</v>
      </c>
    </row>
    <row r="156" spans="1:8" x14ac:dyDescent="0.25">
      <c r="B156" t="s">
        <v>83</v>
      </c>
      <c r="C156" s="9">
        <v>3</v>
      </c>
      <c r="D156" s="9">
        <v>2</v>
      </c>
      <c r="E156" t="s">
        <v>16</v>
      </c>
      <c r="F156" s="6">
        <f t="shared" si="2"/>
        <v>-3</v>
      </c>
      <c r="G156" t="s">
        <v>451</v>
      </c>
    </row>
    <row r="157" spans="1:8" x14ac:dyDescent="0.25">
      <c r="B157" t="s">
        <v>83</v>
      </c>
      <c r="C157" s="9">
        <v>3.9159999999999999</v>
      </c>
      <c r="D157" s="9">
        <v>2</v>
      </c>
      <c r="E157" t="s">
        <v>0</v>
      </c>
      <c r="F157" s="6">
        <f t="shared" si="2"/>
        <v>3.9159999999999999</v>
      </c>
      <c r="G157" t="s">
        <v>451</v>
      </c>
    </row>
    <row r="158" spans="1:8" x14ac:dyDescent="0.25">
      <c r="B158" t="s">
        <v>83</v>
      </c>
      <c r="C158" s="9">
        <v>7.3999999999999996E-2</v>
      </c>
      <c r="D158" s="9">
        <v>2</v>
      </c>
      <c r="E158" t="s">
        <v>0</v>
      </c>
      <c r="F158" s="6">
        <f t="shared" si="2"/>
        <v>7.3999999999999996E-2</v>
      </c>
      <c r="G158" t="s">
        <v>704</v>
      </c>
      <c r="H158" t="s">
        <v>553</v>
      </c>
    </row>
    <row r="159" spans="1:8" x14ac:dyDescent="0.25">
      <c r="B159" t="s">
        <v>30</v>
      </c>
      <c r="C159" s="9">
        <v>0.25</v>
      </c>
      <c r="D159" s="9">
        <v>2</v>
      </c>
      <c r="E159" t="s">
        <v>16</v>
      </c>
      <c r="F159" s="6">
        <f t="shared" si="2"/>
        <v>-0.25</v>
      </c>
      <c r="G159" t="s">
        <v>713</v>
      </c>
    </row>
    <row r="160" spans="1:8" x14ac:dyDescent="0.25">
      <c r="B160" t="s">
        <v>30</v>
      </c>
      <c r="C160" s="9">
        <v>0.66</v>
      </c>
      <c r="D160" s="9">
        <v>2</v>
      </c>
      <c r="E160" t="s">
        <v>0</v>
      </c>
      <c r="F160" s="6">
        <f t="shared" si="2"/>
        <v>0.66</v>
      </c>
      <c r="G160" t="s">
        <v>524</v>
      </c>
      <c r="H160" t="s">
        <v>525</v>
      </c>
    </row>
    <row r="161" spans="2:8" x14ac:dyDescent="0.25">
      <c r="B161" t="s">
        <v>30</v>
      </c>
      <c r="C161" s="9">
        <v>1</v>
      </c>
      <c r="D161" s="9">
        <v>2</v>
      </c>
      <c r="E161" t="s">
        <v>16</v>
      </c>
      <c r="F161" s="6">
        <f t="shared" si="2"/>
        <v>-1</v>
      </c>
      <c r="G161" t="s">
        <v>714</v>
      </c>
    </row>
    <row r="162" spans="2:8" x14ac:dyDescent="0.25">
      <c r="B162" t="s">
        <v>30</v>
      </c>
      <c r="C162" s="9">
        <v>0.872</v>
      </c>
      <c r="D162" s="9">
        <v>2</v>
      </c>
      <c r="E162" t="s">
        <v>0</v>
      </c>
      <c r="F162" s="6">
        <f t="shared" si="2"/>
        <v>0.872</v>
      </c>
      <c r="G162" t="s">
        <v>524</v>
      </c>
    </row>
    <row r="163" spans="2:8" x14ac:dyDescent="0.25">
      <c r="B163" t="s">
        <v>30</v>
      </c>
      <c r="C163" s="9">
        <v>2.5</v>
      </c>
      <c r="D163" s="9">
        <v>2</v>
      </c>
      <c r="E163" t="s">
        <v>16</v>
      </c>
      <c r="F163" s="6">
        <f t="shared" si="2"/>
        <v>-2.5</v>
      </c>
      <c r="G163" t="s">
        <v>86</v>
      </c>
    </row>
    <row r="164" spans="2:8" x14ac:dyDescent="0.25">
      <c r="B164" t="s">
        <v>30</v>
      </c>
      <c r="C164" s="9">
        <v>1.516</v>
      </c>
      <c r="D164" s="9">
        <v>2</v>
      </c>
      <c r="E164" t="s">
        <v>0</v>
      </c>
      <c r="F164" s="6">
        <f t="shared" si="2"/>
        <v>1.516</v>
      </c>
      <c r="G164" t="s">
        <v>86</v>
      </c>
    </row>
    <row r="165" spans="2:8" x14ac:dyDescent="0.25">
      <c r="B165" t="s">
        <v>30</v>
      </c>
      <c r="C165" s="9">
        <v>2</v>
      </c>
      <c r="D165" s="9">
        <v>2</v>
      </c>
      <c r="E165" t="s">
        <v>16</v>
      </c>
      <c r="F165" s="6">
        <f t="shared" si="2"/>
        <v>-2</v>
      </c>
      <c r="G165" t="s">
        <v>42</v>
      </c>
    </row>
    <row r="166" spans="2:8" x14ac:dyDescent="0.25">
      <c r="B166" t="s">
        <v>30</v>
      </c>
      <c r="C166" s="9">
        <v>1.7045999999999999</v>
      </c>
      <c r="D166" s="9">
        <v>2</v>
      </c>
      <c r="E166" t="s">
        <v>0</v>
      </c>
      <c r="F166" s="6">
        <f t="shared" si="2"/>
        <v>1.7045999999999999</v>
      </c>
      <c r="G166" t="s">
        <v>42</v>
      </c>
    </row>
    <row r="167" spans="2:8" x14ac:dyDescent="0.25">
      <c r="B167" t="s">
        <v>30</v>
      </c>
      <c r="C167" s="9">
        <v>1</v>
      </c>
      <c r="D167" s="9">
        <v>2</v>
      </c>
      <c r="E167" t="s">
        <v>16</v>
      </c>
      <c r="F167" s="6">
        <f t="shared" si="2"/>
        <v>-1</v>
      </c>
      <c r="G167" t="s">
        <v>43</v>
      </c>
    </row>
    <row r="168" spans="2:8" x14ac:dyDescent="0.25">
      <c r="B168" t="s">
        <v>30</v>
      </c>
      <c r="C168" s="9">
        <v>1.6419999999999999</v>
      </c>
      <c r="D168" s="9">
        <v>2</v>
      </c>
      <c r="E168" t="s">
        <v>0</v>
      </c>
      <c r="F168" s="6">
        <f t="shared" si="2"/>
        <v>1.6419999999999999</v>
      </c>
      <c r="G168" t="s">
        <v>43</v>
      </c>
    </row>
    <row r="169" spans="2:8" x14ac:dyDescent="0.25">
      <c r="B169" t="s">
        <v>179</v>
      </c>
      <c r="C169" s="9">
        <v>2</v>
      </c>
      <c r="D169" s="9">
        <v>2</v>
      </c>
      <c r="E169" t="s">
        <v>16</v>
      </c>
      <c r="F169" s="6">
        <f t="shared" si="2"/>
        <v>-2</v>
      </c>
      <c r="G169" t="s">
        <v>130</v>
      </c>
    </row>
    <row r="170" spans="2:8" x14ac:dyDescent="0.25">
      <c r="B170" t="s">
        <v>179</v>
      </c>
      <c r="C170" s="9">
        <v>1.0620000000000001</v>
      </c>
      <c r="D170" s="9">
        <v>2</v>
      </c>
      <c r="E170" t="s">
        <v>0</v>
      </c>
      <c r="F170" s="6">
        <f t="shared" si="2"/>
        <v>1.0620000000000001</v>
      </c>
      <c r="G170" t="s">
        <v>130</v>
      </c>
    </row>
    <row r="171" spans="2:8" x14ac:dyDescent="0.25">
      <c r="B171" t="s">
        <v>30</v>
      </c>
      <c r="C171" s="9">
        <v>4</v>
      </c>
      <c r="D171" s="9">
        <v>2</v>
      </c>
      <c r="E171" t="s">
        <v>16</v>
      </c>
      <c r="F171" s="6">
        <f t="shared" si="2"/>
        <v>-4</v>
      </c>
      <c r="G171" t="s">
        <v>42</v>
      </c>
    </row>
    <row r="172" spans="2:8" x14ac:dyDescent="0.25">
      <c r="B172" t="s">
        <v>30</v>
      </c>
      <c r="C172" s="9">
        <v>2.4359999999999999</v>
      </c>
      <c r="D172" s="9">
        <v>2</v>
      </c>
      <c r="E172" t="s">
        <v>0</v>
      </c>
      <c r="F172" s="6">
        <f t="shared" si="2"/>
        <v>2.4359999999999999</v>
      </c>
      <c r="G172" t="s">
        <v>42</v>
      </c>
    </row>
    <row r="173" spans="2:8" x14ac:dyDescent="0.25">
      <c r="B173" t="s">
        <v>30</v>
      </c>
      <c r="C173" s="9">
        <v>0.73799999999999999</v>
      </c>
      <c r="D173" s="9">
        <v>2</v>
      </c>
      <c r="E173" t="s">
        <v>0</v>
      </c>
      <c r="F173" s="6">
        <f t="shared" si="2"/>
        <v>0.73799999999999999</v>
      </c>
      <c r="G173" t="s">
        <v>42</v>
      </c>
      <c r="H173" t="s">
        <v>697</v>
      </c>
    </row>
    <row r="174" spans="2:8" x14ac:dyDescent="0.25">
      <c r="B174" t="s">
        <v>30</v>
      </c>
      <c r="C174" s="9">
        <v>0.50800000000000001</v>
      </c>
      <c r="D174" s="9">
        <v>2</v>
      </c>
      <c r="E174" t="s">
        <v>0</v>
      </c>
      <c r="F174" s="6">
        <f t="shared" si="2"/>
        <v>0.50800000000000001</v>
      </c>
      <c r="G174" t="s">
        <v>608</v>
      </c>
      <c r="H174" t="s">
        <v>525</v>
      </c>
    </row>
    <row r="175" spans="2:8" x14ac:dyDescent="0.25">
      <c r="B175" t="s">
        <v>30</v>
      </c>
      <c r="C175" s="9">
        <v>2.5</v>
      </c>
      <c r="D175" s="9">
        <v>2</v>
      </c>
      <c r="E175" t="s">
        <v>16</v>
      </c>
      <c r="F175" s="6">
        <f t="shared" si="2"/>
        <v>-2.5</v>
      </c>
      <c r="G175" t="s">
        <v>608</v>
      </c>
    </row>
    <row r="176" spans="2:8" x14ac:dyDescent="0.25">
      <c r="B176" t="s">
        <v>30</v>
      </c>
      <c r="C176" s="9">
        <v>1.4319999999999999</v>
      </c>
      <c r="D176" s="9">
        <v>2</v>
      </c>
      <c r="E176" t="s">
        <v>0</v>
      </c>
      <c r="F176" s="6">
        <f t="shared" si="2"/>
        <v>1.4319999999999999</v>
      </c>
      <c r="G176" t="s">
        <v>608</v>
      </c>
    </row>
    <row r="177" spans="1:8" x14ac:dyDescent="0.25">
      <c r="B177" t="s">
        <v>30</v>
      </c>
      <c r="C177" s="9">
        <v>2.5</v>
      </c>
      <c r="D177" s="9">
        <v>2</v>
      </c>
      <c r="E177" t="s">
        <v>16</v>
      </c>
      <c r="F177" s="6">
        <f t="shared" si="2"/>
        <v>-2.5</v>
      </c>
      <c r="G177" t="s">
        <v>86</v>
      </c>
    </row>
    <row r="178" spans="1:8" x14ac:dyDescent="0.25">
      <c r="B178" t="s">
        <v>30</v>
      </c>
      <c r="C178" s="9">
        <v>1.5740000000000001</v>
      </c>
      <c r="D178" s="9">
        <v>2</v>
      </c>
      <c r="E178" t="s">
        <v>0</v>
      </c>
      <c r="F178" s="6">
        <f t="shared" si="2"/>
        <v>1.5740000000000001</v>
      </c>
      <c r="G178" t="s">
        <v>86</v>
      </c>
    </row>
    <row r="179" spans="1:8" x14ac:dyDescent="0.25">
      <c r="B179" t="s">
        <v>30</v>
      </c>
      <c r="C179" s="9">
        <v>2.5</v>
      </c>
      <c r="D179" s="9">
        <v>2</v>
      </c>
      <c r="E179" t="s">
        <v>16</v>
      </c>
      <c r="F179" s="6">
        <f t="shared" si="2"/>
        <v>-2.5</v>
      </c>
      <c r="G179" t="s">
        <v>238</v>
      </c>
    </row>
    <row r="180" spans="1:8" x14ac:dyDescent="0.25">
      <c r="B180" t="s">
        <v>30</v>
      </c>
      <c r="C180" s="9">
        <v>1.02</v>
      </c>
      <c r="D180" s="9">
        <v>2</v>
      </c>
      <c r="E180" t="s">
        <v>0</v>
      </c>
      <c r="F180" s="6">
        <f t="shared" si="2"/>
        <v>1.02</v>
      </c>
      <c r="G180" t="s">
        <v>238</v>
      </c>
    </row>
    <row r="181" spans="1:8" x14ac:dyDescent="0.25">
      <c r="B181" t="s">
        <v>30</v>
      </c>
      <c r="C181" s="9">
        <v>0.34</v>
      </c>
      <c r="D181" s="9">
        <v>2</v>
      </c>
      <c r="E181" t="s">
        <v>0</v>
      </c>
      <c r="F181" s="6">
        <f t="shared" si="2"/>
        <v>0.34</v>
      </c>
      <c r="G181" t="s">
        <v>756</v>
      </c>
      <c r="H181" t="s">
        <v>757</v>
      </c>
    </row>
    <row r="182" spans="1:8" x14ac:dyDescent="0.25">
      <c r="B182" t="s">
        <v>30</v>
      </c>
      <c r="C182" s="9">
        <v>2.5</v>
      </c>
      <c r="D182" s="9">
        <v>2</v>
      </c>
      <c r="E182" t="s">
        <v>16</v>
      </c>
      <c r="F182" s="6">
        <f t="shared" si="2"/>
        <v>-2.5</v>
      </c>
      <c r="G182" t="s">
        <v>756</v>
      </c>
    </row>
    <row r="183" spans="1:8" x14ac:dyDescent="0.25">
      <c r="B183" t="s">
        <v>30</v>
      </c>
      <c r="C183" s="9">
        <v>1.96</v>
      </c>
      <c r="D183" s="9">
        <v>2</v>
      </c>
      <c r="E183" t="s">
        <v>0</v>
      </c>
      <c r="F183" s="6">
        <f t="shared" si="2"/>
        <v>1.96</v>
      </c>
      <c r="G183" t="s">
        <v>756</v>
      </c>
    </row>
    <row r="184" spans="1:8" x14ac:dyDescent="0.25">
      <c r="B184" t="s">
        <v>83</v>
      </c>
      <c r="C184" s="9">
        <v>4</v>
      </c>
      <c r="D184" s="9">
        <v>2</v>
      </c>
      <c r="E184" t="s">
        <v>16</v>
      </c>
      <c r="F184" s="6">
        <f t="shared" si="2"/>
        <v>-4</v>
      </c>
      <c r="G184" t="s">
        <v>674</v>
      </c>
    </row>
    <row r="185" spans="1:8" x14ac:dyDescent="0.25">
      <c r="B185" t="s">
        <v>83</v>
      </c>
      <c r="C185" s="9">
        <v>2.0699999999999998</v>
      </c>
      <c r="D185" s="9">
        <v>2</v>
      </c>
      <c r="E185" t="s">
        <v>0</v>
      </c>
      <c r="F185" s="6">
        <f t="shared" si="2"/>
        <v>2.0699999999999998</v>
      </c>
      <c r="G185" t="s">
        <v>674</v>
      </c>
    </row>
    <row r="186" spans="1:8" x14ac:dyDescent="0.25">
      <c r="B186" t="s">
        <v>157</v>
      </c>
      <c r="C186" s="9">
        <v>0.66600000000000004</v>
      </c>
      <c r="D186" s="9">
        <v>2</v>
      </c>
      <c r="E186" t="s">
        <v>0</v>
      </c>
      <c r="F186" s="6">
        <f t="shared" si="2"/>
        <v>0.66600000000000004</v>
      </c>
      <c r="G186" t="s">
        <v>451</v>
      </c>
    </row>
    <row r="187" spans="1:8" x14ac:dyDescent="0.25">
      <c r="B187" t="s">
        <v>93</v>
      </c>
      <c r="C187" s="9">
        <v>0.43</v>
      </c>
      <c r="D187" s="9">
        <v>2</v>
      </c>
      <c r="E187" t="s">
        <v>0</v>
      </c>
      <c r="F187" s="6">
        <f t="shared" si="2"/>
        <v>0.43</v>
      </c>
      <c r="G187" t="s">
        <v>769</v>
      </c>
      <c r="H187" t="s">
        <v>770</v>
      </c>
    </row>
    <row r="188" spans="1:8" x14ac:dyDescent="0.25">
      <c r="B188" t="s">
        <v>225</v>
      </c>
      <c r="C188" s="9">
        <v>6.8082399999999996</v>
      </c>
      <c r="D188" s="9">
        <v>2</v>
      </c>
      <c r="E188" t="s">
        <v>0</v>
      </c>
      <c r="F188" s="6">
        <f t="shared" si="2"/>
        <v>6.8082399999999996</v>
      </c>
      <c r="G188" t="s">
        <v>771</v>
      </c>
    </row>
    <row r="189" spans="1:8" x14ac:dyDescent="0.25">
      <c r="B189" t="s">
        <v>83</v>
      </c>
      <c r="C189" s="9">
        <v>0.1</v>
      </c>
      <c r="D189" s="9">
        <v>2</v>
      </c>
      <c r="E189" t="s">
        <v>0</v>
      </c>
      <c r="F189" s="6">
        <f t="shared" si="2"/>
        <v>0.1</v>
      </c>
      <c r="G189" t="s">
        <v>772</v>
      </c>
      <c r="H189" t="s">
        <v>697</v>
      </c>
    </row>
    <row r="190" spans="1:8" x14ac:dyDescent="0.25">
      <c r="A190" t="s">
        <v>786</v>
      </c>
      <c r="B190" t="s">
        <v>30</v>
      </c>
      <c r="C190" s="9">
        <v>0.77</v>
      </c>
      <c r="D190" s="9">
        <v>2</v>
      </c>
      <c r="E190" t="s">
        <v>0</v>
      </c>
      <c r="F190" s="6">
        <f t="shared" si="2"/>
        <v>0.77</v>
      </c>
      <c r="G190" t="s">
        <v>608</v>
      </c>
      <c r="H190" t="s">
        <v>525</v>
      </c>
    </row>
    <row r="191" spans="1:8" x14ac:dyDescent="0.25">
      <c r="B191" t="s">
        <v>83</v>
      </c>
      <c r="C191" s="9">
        <v>0.4</v>
      </c>
      <c r="D191" s="9">
        <v>2</v>
      </c>
      <c r="E191" t="s">
        <v>0</v>
      </c>
      <c r="F191" s="6">
        <f t="shared" si="2"/>
        <v>0.4</v>
      </c>
      <c r="G191" t="s">
        <v>43</v>
      </c>
      <c r="H191" t="s">
        <v>757</v>
      </c>
    </row>
    <row r="192" spans="1:8" x14ac:dyDescent="0.25">
      <c r="B192" t="s">
        <v>225</v>
      </c>
      <c r="C192" s="9">
        <v>2.3460000000000001</v>
      </c>
      <c r="D192" s="9">
        <v>2</v>
      </c>
      <c r="E192" t="s">
        <v>0</v>
      </c>
      <c r="F192" s="6">
        <f t="shared" si="2"/>
        <v>2.3460000000000001</v>
      </c>
      <c r="G192" t="s">
        <v>451</v>
      </c>
      <c r="H192" t="s">
        <v>479</v>
      </c>
    </row>
    <row r="193" spans="1:8" x14ac:dyDescent="0.25">
      <c r="A193" s="15"/>
      <c r="B193" t="s">
        <v>225</v>
      </c>
      <c r="C193" s="9">
        <v>8.3379999999999992</v>
      </c>
      <c r="D193" s="9">
        <v>2</v>
      </c>
      <c r="E193" t="s">
        <v>0</v>
      </c>
      <c r="F193" s="6">
        <f t="shared" si="2"/>
        <v>8.3379999999999992</v>
      </c>
      <c r="G193" t="s">
        <v>772</v>
      </c>
      <c r="H193" t="s">
        <v>479</v>
      </c>
    </row>
    <row r="194" spans="1:8" x14ac:dyDescent="0.25">
      <c r="B194" t="s">
        <v>179</v>
      </c>
      <c r="C194" s="9">
        <v>0.50600000000000001</v>
      </c>
      <c r="D194" s="9">
        <v>2</v>
      </c>
      <c r="E194" t="s">
        <v>16</v>
      </c>
      <c r="F194" s="6">
        <f t="shared" si="2"/>
        <v>-0.50600000000000001</v>
      </c>
      <c r="G194" t="s">
        <v>130</v>
      </c>
    </row>
    <row r="195" spans="1:8" x14ac:dyDescent="0.25">
      <c r="A195">
        <v>29.32</v>
      </c>
      <c r="B195" t="s">
        <v>83</v>
      </c>
      <c r="C195" s="9">
        <v>0.3</v>
      </c>
      <c r="D195" s="9">
        <v>2</v>
      </c>
      <c r="E195" t="s">
        <v>0</v>
      </c>
      <c r="F195" s="6">
        <f t="shared" si="2"/>
        <v>0.3</v>
      </c>
      <c r="G195" t="s">
        <v>552</v>
      </c>
      <c r="H195" t="s">
        <v>382</v>
      </c>
    </row>
    <row r="196" spans="1:8" x14ac:dyDescent="0.25">
      <c r="B196" t="s">
        <v>83</v>
      </c>
      <c r="C196" s="9">
        <v>1.3140000000000001</v>
      </c>
      <c r="D196" s="9">
        <v>2</v>
      </c>
      <c r="E196" t="s">
        <v>16</v>
      </c>
      <c r="F196" s="6">
        <f t="shared" si="2"/>
        <v>-1.3140000000000001</v>
      </c>
      <c r="G196" t="s">
        <v>86</v>
      </c>
    </row>
    <row r="197" spans="1:8" x14ac:dyDescent="0.25">
      <c r="B197" t="s">
        <v>225</v>
      </c>
      <c r="C197" s="9">
        <v>0.5</v>
      </c>
      <c r="D197" s="9">
        <v>2</v>
      </c>
      <c r="E197" t="s">
        <v>0</v>
      </c>
      <c r="F197" s="6">
        <f t="shared" si="2"/>
        <v>0.5</v>
      </c>
      <c r="G197" t="s">
        <v>90</v>
      </c>
      <c r="H197" t="s">
        <v>803</v>
      </c>
    </row>
    <row r="198" spans="1:8" x14ac:dyDescent="0.25">
      <c r="B198" t="s">
        <v>30</v>
      </c>
      <c r="C198" s="9">
        <v>0.2</v>
      </c>
      <c r="D198" s="9">
        <v>2</v>
      </c>
      <c r="E198" t="s">
        <v>16</v>
      </c>
      <c r="F198" s="6">
        <f t="shared" si="2"/>
        <v>-0.2</v>
      </c>
      <c r="G198" t="s">
        <v>713</v>
      </c>
    </row>
    <row r="199" spans="1:8" x14ac:dyDescent="0.25">
      <c r="B199" t="s">
        <v>30</v>
      </c>
      <c r="C199" s="9">
        <v>1.1499999999999999</v>
      </c>
      <c r="D199" s="9">
        <v>2</v>
      </c>
      <c r="E199" t="s">
        <v>0</v>
      </c>
      <c r="F199" s="6">
        <f t="shared" si="2"/>
        <v>1.1499999999999999</v>
      </c>
      <c r="G199" t="s">
        <v>816</v>
      </c>
      <c r="H199" t="s">
        <v>757</v>
      </c>
    </row>
    <row r="200" spans="1:8" x14ac:dyDescent="0.25">
      <c r="B200" t="s">
        <v>30</v>
      </c>
      <c r="C200" s="9">
        <v>0.2</v>
      </c>
      <c r="D200" s="9">
        <v>2</v>
      </c>
      <c r="E200" t="s">
        <v>16</v>
      </c>
      <c r="F200" s="6">
        <f t="shared" si="2"/>
        <v>-0.2</v>
      </c>
      <c r="G200" t="s">
        <v>713</v>
      </c>
    </row>
    <row r="201" spans="1:8" x14ac:dyDescent="0.25">
      <c r="B201" t="s">
        <v>30</v>
      </c>
      <c r="C201" s="9">
        <v>1.41</v>
      </c>
      <c r="D201" s="9">
        <v>2</v>
      </c>
      <c r="E201" t="s">
        <v>0</v>
      </c>
      <c r="F201" s="6">
        <f t="shared" si="2"/>
        <v>1.41</v>
      </c>
      <c r="G201" t="s">
        <v>835</v>
      </c>
      <c r="H201" t="s">
        <v>382</v>
      </c>
    </row>
    <row r="202" spans="1:8" x14ac:dyDescent="0.25">
      <c r="B202" t="s">
        <v>157</v>
      </c>
      <c r="C202" s="9">
        <v>0.1</v>
      </c>
      <c r="D202" s="9">
        <v>2</v>
      </c>
      <c r="E202" t="s">
        <v>0</v>
      </c>
      <c r="F202" s="6">
        <f t="shared" si="2"/>
        <v>0.1</v>
      </c>
      <c r="G202" t="s">
        <v>842</v>
      </c>
      <c r="H202" t="s">
        <v>452</v>
      </c>
    </row>
    <row r="203" spans="1:8" x14ac:dyDescent="0.25">
      <c r="B203" t="s">
        <v>157</v>
      </c>
      <c r="C203" s="9">
        <v>0.88800000000000001</v>
      </c>
      <c r="D203" s="9">
        <v>2</v>
      </c>
      <c r="E203" t="s">
        <v>0</v>
      </c>
      <c r="F203" s="6">
        <f t="shared" si="2"/>
        <v>0.88800000000000001</v>
      </c>
      <c r="G203" t="s">
        <v>842</v>
      </c>
      <c r="H203" t="s">
        <v>382</v>
      </c>
    </row>
    <row r="204" spans="1:8" x14ac:dyDescent="0.25">
      <c r="B204" t="s">
        <v>30</v>
      </c>
      <c r="C204" s="9">
        <v>0.746</v>
      </c>
      <c r="D204" s="9">
        <v>2</v>
      </c>
      <c r="E204" t="s">
        <v>0</v>
      </c>
      <c r="F204" s="6">
        <f t="shared" si="2"/>
        <v>0.746</v>
      </c>
      <c r="G204" t="s">
        <v>843</v>
      </c>
      <c r="H204" t="s">
        <v>757</v>
      </c>
    </row>
    <row r="205" spans="1:8" x14ac:dyDescent="0.25">
      <c r="B205" t="s">
        <v>30</v>
      </c>
      <c r="C205" s="9">
        <v>0.2</v>
      </c>
      <c r="D205" s="9">
        <v>2</v>
      </c>
      <c r="E205" t="s">
        <v>16</v>
      </c>
      <c r="F205" s="6">
        <f t="shared" ref="F205:F268" si="3">IF(E205="W",C205*D205-C205,(IF(E205="L",-C205)))</f>
        <v>-0.2</v>
      </c>
      <c r="G205" t="s">
        <v>713</v>
      </c>
    </row>
    <row r="206" spans="1:8" x14ac:dyDescent="0.25">
      <c r="B206" t="s">
        <v>83</v>
      </c>
      <c r="C206" s="9">
        <v>4.5999999999999999E-2</v>
      </c>
      <c r="D206" s="9">
        <v>2</v>
      </c>
      <c r="E206" t="s">
        <v>0</v>
      </c>
      <c r="F206" s="6">
        <f t="shared" si="3"/>
        <v>4.5999999999999999E-2</v>
      </c>
      <c r="G206" t="s">
        <v>844</v>
      </c>
      <c r="H206" t="s">
        <v>382</v>
      </c>
    </row>
    <row r="207" spans="1:8" x14ac:dyDescent="0.25">
      <c r="B207" t="s">
        <v>30</v>
      </c>
      <c r="C207" s="9">
        <v>0.2</v>
      </c>
      <c r="D207" s="9">
        <v>2</v>
      </c>
      <c r="E207" t="s">
        <v>16</v>
      </c>
      <c r="F207" s="6">
        <f t="shared" si="3"/>
        <v>-0.2</v>
      </c>
      <c r="G207" t="s">
        <v>713</v>
      </c>
    </row>
    <row r="208" spans="1:8" x14ac:dyDescent="0.25">
      <c r="B208" t="s">
        <v>30</v>
      </c>
      <c r="C208" s="9">
        <v>0.33</v>
      </c>
      <c r="D208" s="9">
        <v>2</v>
      </c>
      <c r="E208" t="s">
        <v>0</v>
      </c>
      <c r="F208" s="6">
        <f t="shared" si="3"/>
        <v>0.33</v>
      </c>
      <c r="G208" t="s">
        <v>42</v>
      </c>
      <c r="H208" t="s">
        <v>382</v>
      </c>
    </row>
    <row r="209" spans="2:9" x14ac:dyDescent="0.25">
      <c r="B209" t="s">
        <v>179</v>
      </c>
      <c r="C209" s="9">
        <v>3.5059999999999998</v>
      </c>
      <c r="D209" s="9">
        <v>2</v>
      </c>
      <c r="E209" t="s">
        <v>16</v>
      </c>
      <c r="F209" s="6">
        <f t="shared" si="3"/>
        <v>-3.5059999999999998</v>
      </c>
      <c r="G209" t="s">
        <v>130</v>
      </c>
    </row>
    <row r="210" spans="2:9" x14ac:dyDescent="0.25">
      <c r="B210" t="s">
        <v>30</v>
      </c>
      <c r="C210" s="9">
        <v>4</v>
      </c>
      <c r="D210" s="9">
        <v>2</v>
      </c>
      <c r="E210" t="s">
        <v>16</v>
      </c>
      <c r="F210" s="6">
        <f t="shared" si="3"/>
        <v>-4</v>
      </c>
      <c r="G210" t="s">
        <v>86</v>
      </c>
    </row>
    <row r="211" spans="2:9" x14ac:dyDescent="0.25">
      <c r="B211" t="s">
        <v>93</v>
      </c>
      <c r="C211" s="9">
        <v>0.64</v>
      </c>
      <c r="D211" s="9">
        <v>2</v>
      </c>
      <c r="E211" t="s">
        <v>0</v>
      </c>
      <c r="F211" s="6">
        <f t="shared" si="3"/>
        <v>0.64</v>
      </c>
      <c r="G211" t="s">
        <v>870</v>
      </c>
      <c r="H211" t="s">
        <v>770</v>
      </c>
    </row>
    <row r="212" spans="2:9" x14ac:dyDescent="0.25">
      <c r="B212" t="s">
        <v>83</v>
      </c>
      <c r="C212" s="9">
        <v>0.36599999999999999</v>
      </c>
      <c r="D212" s="9">
        <v>2</v>
      </c>
      <c r="E212" t="s">
        <v>0</v>
      </c>
      <c r="F212" s="6">
        <f t="shared" si="3"/>
        <v>0.36599999999999999</v>
      </c>
      <c r="G212" t="s">
        <v>931</v>
      </c>
      <c r="H212" t="s">
        <v>930</v>
      </c>
    </row>
    <row r="213" spans="2:9" x14ac:dyDescent="0.25">
      <c r="B213" t="s">
        <v>83</v>
      </c>
      <c r="C213" s="9">
        <v>0.05</v>
      </c>
      <c r="D213" s="9">
        <v>2</v>
      </c>
      <c r="E213" t="s">
        <v>0</v>
      </c>
      <c r="F213" s="6">
        <f t="shared" si="3"/>
        <v>0.05</v>
      </c>
      <c r="G213" t="s">
        <v>931</v>
      </c>
      <c r="H213" t="s">
        <v>553</v>
      </c>
    </row>
    <row r="214" spans="2:9" x14ac:dyDescent="0.25">
      <c r="B214" t="s">
        <v>93</v>
      </c>
      <c r="C214" s="9">
        <v>1.2</v>
      </c>
      <c r="D214" s="9">
        <v>2</v>
      </c>
      <c r="E214" t="s">
        <v>16</v>
      </c>
      <c r="F214" s="6">
        <f t="shared" si="3"/>
        <v>-1.2</v>
      </c>
      <c r="G214" t="s">
        <v>86</v>
      </c>
    </row>
    <row r="215" spans="2:9" x14ac:dyDescent="0.25">
      <c r="B215" t="s">
        <v>93</v>
      </c>
      <c r="C215" s="9">
        <v>1.012</v>
      </c>
      <c r="D215" s="9">
        <v>2</v>
      </c>
      <c r="E215" t="s">
        <v>0</v>
      </c>
      <c r="F215" s="6">
        <f t="shared" si="3"/>
        <v>1.012</v>
      </c>
      <c r="G215" t="s">
        <v>86</v>
      </c>
    </row>
    <row r="216" spans="2:9" x14ac:dyDescent="0.25">
      <c r="B216" t="s">
        <v>136</v>
      </c>
      <c r="C216" s="9">
        <v>5.6000000000000001E-2</v>
      </c>
      <c r="D216" s="9">
        <v>2</v>
      </c>
      <c r="E216" t="s">
        <v>0</v>
      </c>
      <c r="F216" s="6">
        <f t="shared" si="3"/>
        <v>5.6000000000000001E-2</v>
      </c>
      <c r="G216" t="s">
        <v>964</v>
      </c>
      <c r="H216" t="s">
        <v>965</v>
      </c>
    </row>
    <row r="217" spans="2:9" x14ac:dyDescent="0.25">
      <c r="B217" t="s">
        <v>136</v>
      </c>
      <c r="C217" s="9">
        <v>0.35399999999999998</v>
      </c>
      <c r="D217" s="9">
        <v>2</v>
      </c>
      <c r="E217" t="s">
        <v>0</v>
      </c>
      <c r="F217" s="6">
        <f t="shared" si="3"/>
        <v>0.35399999999999998</v>
      </c>
      <c r="G217" t="s">
        <v>964</v>
      </c>
      <c r="H217" t="s">
        <v>452</v>
      </c>
      <c r="I217" t="s">
        <v>974</v>
      </c>
    </row>
    <row r="218" spans="2:9" x14ac:dyDescent="0.25">
      <c r="B218" t="s">
        <v>136</v>
      </c>
      <c r="C218" s="9">
        <v>0.41</v>
      </c>
      <c r="D218" s="9">
        <v>2</v>
      </c>
      <c r="E218" t="s">
        <v>16</v>
      </c>
      <c r="F218" s="6">
        <f t="shared" si="3"/>
        <v>-0.41</v>
      </c>
      <c r="G218" t="s">
        <v>130</v>
      </c>
    </row>
    <row r="219" spans="2:9" x14ac:dyDescent="0.25">
      <c r="B219" t="s">
        <v>30</v>
      </c>
      <c r="C219" s="9">
        <v>0</v>
      </c>
      <c r="D219" s="9">
        <v>2</v>
      </c>
      <c r="E219" t="s">
        <v>0</v>
      </c>
      <c r="F219" s="6">
        <f t="shared" si="3"/>
        <v>0</v>
      </c>
      <c r="G219" t="s">
        <v>43</v>
      </c>
      <c r="H219" t="s">
        <v>697</v>
      </c>
    </row>
    <row r="220" spans="2:9" x14ac:dyDescent="0.25">
      <c r="B220" t="s">
        <v>30</v>
      </c>
      <c r="C220" s="9">
        <v>1.65</v>
      </c>
      <c r="D220" s="9">
        <v>2</v>
      </c>
      <c r="E220" t="s">
        <v>0</v>
      </c>
      <c r="F220" s="6">
        <f t="shared" si="3"/>
        <v>1.65</v>
      </c>
      <c r="G220" t="s">
        <v>982</v>
      </c>
    </row>
    <row r="221" spans="2:9" x14ac:dyDescent="0.25">
      <c r="B221" t="s">
        <v>30</v>
      </c>
      <c r="C221" s="9">
        <v>0.1</v>
      </c>
      <c r="D221" s="9">
        <v>2</v>
      </c>
      <c r="E221" t="s">
        <v>0</v>
      </c>
      <c r="F221" s="6">
        <f t="shared" si="3"/>
        <v>0.1</v>
      </c>
      <c r="G221" t="s">
        <v>982</v>
      </c>
      <c r="H221" t="s">
        <v>553</v>
      </c>
    </row>
    <row r="222" spans="2:9" x14ac:dyDescent="0.25">
      <c r="B222" t="s">
        <v>83</v>
      </c>
      <c r="C222" s="9">
        <v>0.312</v>
      </c>
      <c r="D222" s="9">
        <v>2</v>
      </c>
      <c r="E222" t="s">
        <v>0</v>
      </c>
      <c r="F222" s="6">
        <f t="shared" si="3"/>
        <v>0.312</v>
      </c>
      <c r="G222" t="s">
        <v>931</v>
      </c>
      <c r="H222" t="s">
        <v>553</v>
      </c>
    </row>
    <row r="223" spans="2:9" x14ac:dyDescent="0.25">
      <c r="B223" t="s">
        <v>30</v>
      </c>
      <c r="C223" s="9">
        <v>4.8000000000000001E-2</v>
      </c>
      <c r="D223" s="9">
        <v>2</v>
      </c>
      <c r="E223" t="s">
        <v>0</v>
      </c>
      <c r="F223" s="6">
        <f t="shared" si="3"/>
        <v>4.8000000000000001E-2</v>
      </c>
      <c r="G223" t="s">
        <v>43</v>
      </c>
      <c r="H223" t="s">
        <v>697</v>
      </c>
    </row>
    <row r="224" spans="2:9" x14ac:dyDescent="0.25">
      <c r="B224" t="s">
        <v>83</v>
      </c>
      <c r="C224" s="9">
        <v>8.5999999999999993E-2</v>
      </c>
      <c r="D224" s="9">
        <v>2</v>
      </c>
      <c r="E224" t="s">
        <v>0</v>
      </c>
      <c r="F224" s="6">
        <f t="shared" si="3"/>
        <v>8.5999999999999993E-2</v>
      </c>
      <c r="G224" t="s">
        <v>1048</v>
      </c>
      <c r="H224" t="s">
        <v>452</v>
      </c>
    </row>
    <row r="225" spans="2:9" x14ac:dyDescent="0.25">
      <c r="B225" t="s">
        <v>83</v>
      </c>
      <c r="C225" s="9">
        <v>0.77</v>
      </c>
      <c r="D225" s="9">
        <v>2</v>
      </c>
      <c r="E225" t="s">
        <v>0</v>
      </c>
      <c r="F225" s="6">
        <f t="shared" si="3"/>
        <v>0.77</v>
      </c>
      <c r="G225" t="s">
        <v>1044</v>
      </c>
      <c r="H225" t="s">
        <v>382</v>
      </c>
    </row>
    <row r="226" spans="2:9" x14ac:dyDescent="0.25">
      <c r="B226" t="s">
        <v>360</v>
      </c>
      <c r="C226" s="9">
        <v>0.1</v>
      </c>
      <c r="D226" s="9">
        <v>2</v>
      </c>
      <c r="E226" t="s">
        <v>16</v>
      </c>
      <c r="F226" s="6">
        <f t="shared" si="3"/>
        <v>-0.1</v>
      </c>
      <c r="G226" t="s">
        <v>713</v>
      </c>
    </row>
    <row r="227" spans="2:9" x14ac:dyDescent="0.25">
      <c r="B227" t="s">
        <v>360</v>
      </c>
      <c r="C227" s="9">
        <v>0.37</v>
      </c>
      <c r="D227" s="9">
        <v>2</v>
      </c>
      <c r="E227" t="s">
        <v>0</v>
      </c>
      <c r="F227" s="6">
        <f t="shared" si="3"/>
        <v>0.37</v>
      </c>
      <c r="G227" t="s">
        <v>1049</v>
      </c>
      <c r="H227" t="s">
        <v>1050</v>
      </c>
    </row>
    <row r="228" spans="2:9" x14ac:dyDescent="0.25">
      <c r="B228" t="s">
        <v>30</v>
      </c>
      <c r="C228" s="9">
        <v>0.85599999999999998</v>
      </c>
      <c r="D228" s="9">
        <v>2</v>
      </c>
      <c r="E228" t="s">
        <v>0</v>
      </c>
      <c r="F228" s="6">
        <f t="shared" si="3"/>
        <v>0.85599999999999998</v>
      </c>
      <c r="G228" t="s">
        <v>43</v>
      </c>
      <c r="H228" t="s">
        <v>553</v>
      </c>
    </row>
    <row r="229" spans="2:9" x14ac:dyDescent="0.25">
      <c r="B229" t="s">
        <v>30</v>
      </c>
      <c r="C229" s="9">
        <v>0.41</v>
      </c>
      <c r="D229" s="9">
        <v>2</v>
      </c>
      <c r="E229" t="s">
        <v>0</v>
      </c>
      <c r="F229" s="6">
        <f t="shared" si="3"/>
        <v>0.41</v>
      </c>
      <c r="G229" t="s">
        <v>43</v>
      </c>
      <c r="H229" t="s">
        <v>525</v>
      </c>
    </row>
    <row r="230" spans="2:9" x14ac:dyDescent="0.25">
      <c r="B230" t="s">
        <v>30</v>
      </c>
      <c r="C230" s="9">
        <v>0.23</v>
      </c>
      <c r="D230" s="9">
        <v>2</v>
      </c>
      <c r="E230" t="s">
        <v>0</v>
      </c>
      <c r="F230" s="6">
        <f t="shared" si="3"/>
        <v>0.23</v>
      </c>
      <c r="G230" t="s">
        <v>43</v>
      </c>
      <c r="H230" t="s">
        <v>553</v>
      </c>
    </row>
    <row r="231" spans="2:9" x14ac:dyDescent="0.25">
      <c r="B231" t="s">
        <v>360</v>
      </c>
      <c r="C231" s="9">
        <v>0.124</v>
      </c>
      <c r="D231" s="9">
        <v>2</v>
      </c>
      <c r="E231" t="s">
        <v>0</v>
      </c>
      <c r="F231" s="6">
        <f t="shared" si="3"/>
        <v>0.124</v>
      </c>
      <c r="G231" t="s">
        <v>1065</v>
      </c>
      <c r="H231" t="s">
        <v>525</v>
      </c>
    </row>
    <row r="232" spans="2:9" x14ac:dyDescent="0.25">
      <c r="B232" t="s">
        <v>360</v>
      </c>
      <c r="C232" s="9">
        <v>0.13</v>
      </c>
      <c r="D232" s="9">
        <v>2</v>
      </c>
      <c r="E232" t="s">
        <v>0</v>
      </c>
      <c r="F232" s="6">
        <f t="shared" si="3"/>
        <v>0.13</v>
      </c>
      <c r="G232" t="s">
        <v>931</v>
      </c>
      <c r="H232" t="s">
        <v>553</v>
      </c>
    </row>
    <row r="233" spans="2:9" x14ac:dyDescent="0.25">
      <c r="B233" t="s">
        <v>360</v>
      </c>
      <c r="C233" s="9">
        <v>4.3999999999999997E-2</v>
      </c>
      <c r="D233" s="9">
        <v>2</v>
      </c>
      <c r="E233" t="s">
        <v>0</v>
      </c>
      <c r="F233" s="6">
        <f t="shared" si="3"/>
        <v>4.3999999999999997E-2</v>
      </c>
      <c r="G233" t="s">
        <v>1066</v>
      </c>
      <c r="H233" t="s">
        <v>697</v>
      </c>
    </row>
    <row r="234" spans="2:9" x14ac:dyDescent="0.25">
      <c r="B234" t="s">
        <v>354</v>
      </c>
      <c r="C234" s="9">
        <v>10</v>
      </c>
      <c r="D234" s="9">
        <v>2</v>
      </c>
      <c r="E234" t="s">
        <v>0</v>
      </c>
      <c r="F234" s="6">
        <f t="shared" si="3"/>
        <v>10</v>
      </c>
      <c r="G234" t="s">
        <v>1078</v>
      </c>
    </row>
    <row r="235" spans="2:9" x14ac:dyDescent="0.25">
      <c r="B235" t="s">
        <v>360</v>
      </c>
      <c r="C235" s="9">
        <v>1.86</v>
      </c>
      <c r="D235" s="9">
        <v>2</v>
      </c>
      <c r="E235" t="s">
        <v>0</v>
      </c>
      <c r="F235" s="6">
        <f t="shared" si="3"/>
        <v>1.86</v>
      </c>
      <c r="G235" t="s">
        <v>1081</v>
      </c>
      <c r="H235" t="s">
        <v>525</v>
      </c>
    </row>
    <row r="236" spans="2:9" x14ac:dyDescent="0.25">
      <c r="B236" t="s">
        <v>354</v>
      </c>
      <c r="C236" s="9">
        <v>20</v>
      </c>
      <c r="D236" s="9">
        <v>2</v>
      </c>
      <c r="E236" t="s">
        <v>16</v>
      </c>
      <c r="F236" s="6">
        <f t="shared" si="3"/>
        <v>-20</v>
      </c>
    </row>
    <row r="237" spans="2:9" x14ac:dyDescent="0.25">
      <c r="B237" t="s">
        <v>30</v>
      </c>
      <c r="C237" s="9">
        <v>0.112</v>
      </c>
      <c r="D237" s="9">
        <v>2</v>
      </c>
      <c r="E237" t="s">
        <v>0</v>
      </c>
      <c r="F237" s="6">
        <f t="shared" si="3"/>
        <v>0.112</v>
      </c>
      <c r="G237" t="s">
        <v>43</v>
      </c>
      <c r="H237" t="s">
        <v>697</v>
      </c>
      <c r="I237" t="s">
        <v>1094</v>
      </c>
    </row>
    <row r="238" spans="2:9" x14ac:dyDescent="0.25">
      <c r="B238" t="s">
        <v>30</v>
      </c>
      <c r="C238" s="9">
        <v>0.376</v>
      </c>
      <c r="D238" s="9">
        <v>2</v>
      </c>
      <c r="E238" t="s">
        <v>0</v>
      </c>
      <c r="F238" s="6">
        <f t="shared" si="3"/>
        <v>0.376</v>
      </c>
      <c r="G238" t="s">
        <v>43</v>
      </c>
      <c r="H238" t="s">
        <v>525</v>
      </c>
      <c r="I238" t="s">
        <v>1095</v>
      </c>
    </row>
    <row r="239" spans="2:9" x14ac:dyDescent="0.25">
      <c r="B239" t="s">
        <v>157</v>
      </c>
      <c r="C239" s="9">
        <v>0.114</v>
      </c>
      <c r="D239" s="9">
        <v>2</v>
      </c>
      <c r="E239" t="s">
        <v>0</v>
      </c>
      <c r="F239" s="6">
        <f t="shared" si="3"/>
        <v>0.114</v>
      </c>
      <c r="G239" t="s">
        <v>1096</v>
      </c>
      <c r="H239" t="s">
        <v>382</v>
      </c>
    </row>
    <row r="240" spans="2:9" x14ac:dyDescent="0.25">
      <c r="B240" t="s">
        <v>30</v>
      </c>
      <c r="C240" s="9">
        <v>0.02</v>
      </c>
      <c r="D240" s="9">
        <v>2</v>
      </c>
      <c r="E240" t="s">
        <v>0</v>
      </c>
      <c r="F240" s="6">
        <f t="shared" si="3"/>
        <v>0.02</v>
      </c>
      <c r="G240" t="s">
        <v>43</v>
      </c>
      <c r="H240" t="s">
        <v>382</v>
      </c>
    </row>
    <row r="241" spans="2:8" x14ac:dyDescent="0.25">
      <c r="B241" t="s">
        <v>360</v>
      </c>
      <c r="C241" s="9">
        <v>0.11799999999999999</v>
      </c>
      <c r="D241" s="9">
        <v>2</v>
      </c>
      <c r="E241" t="s">
        <v>0</v>
      </c>
      <c r="F241" s="6">
        <f t="shared" si="3"/>
        <v>0.11799999999999999</v>
      </c>
      <c r="G241" t="s">
        <v>1049</v>
      </c>
      <c r="H241" t="s">
        <v>382</v>
      </c>
    </row>
    <row r="242" spans="2:8" x14ac:dyDescent="0.25">
      <c r="B242" t="s">
        <v>93</v>
      </c>
      <c r="C242" s="9">
        <v>1.32</v>
      </c>
      <c r="D242" s="9">
        <v>2</v>
      </c>
      <c r="E242" t="s">
        <v>0</v>
      </c>
      <c r="F242" s="6">
        <f t="shared" si="3"/>
        <v>1.32</v>
      </c>
      <c r="G242" t="s">
        <v>1109</v>
      </c>
      <c r="H242" t="s">
        <v>770</v>
      </c>
    </row>
    <row r="243" spans="2:8" x14ac:dyDescent="0.25">
      <c r="B243" t="s">
        <v>93</v>
      </c>
      <c r="C243" s="9">
        <v>0.378</v>
      </c>
      <c r="D243" s="9">
        <v>2</v>
      </c>
      <c r="E243" t="s">
        <v>0</v>
      </c>
      <c r="F243" s="6">
        <f t="shared" si="3"/>
        <v>0.378</v>
      </c>
      <c r="G243" t="s">
        <v>1160</v>
      </c>
      <c r="H243" t="s">
        <v>770</v>
      </c>
    </row>
    <row r="244" spans="2:8" x14ac:dyDescent="0.25">
      <c r="B244" t="s">
        <v>157</v>
      </c>
      <c r="C244" s="9">
        <v>8.0000000000000002E-3</v>
      </c>
      <c r="D244" s="9">
        <v>2</v>
      </c>
      <c r="E244" t="s">
        <v>16</v>
      </c>
      <c r="F244" s="6">
        <f t="shared" si="3"/>
        <v>-8.0000000000000002E-3</v>
      </c>
      <c r="G244" t="s">
        <v>1096</v>
      </c>
      <c r="H244" t="s">
        <v>1234</v>
      </c>
    </row>
    <row r="245" spans="2:8" x14ac:dyDescent="0.25">
      <c r="B245" t="s">
        <v>93</v>
      </c>
      <c r="C245" s="9">
        <v>1</v>
      </c>
      <c r="D245" s="9">
        <v>2</v>
      </c>
      <c r="E245" t="s">
        <v>16</v>
      </c>
      <c r="F245" s="6">
        <f t="shared" si="3"/>
        <v>-1</v>
      </c>
      <c r="G245" t="s">
        <v>1109</v>
      </c>
    </row>
    <row r="246" spans="2:8" x14ac:dyDescent="0.25">
      <c r="B246" t="s">
        <v>93</v>
      </c>
      <c r="C246" s="9">
        <v>0.94799999999999995</v>
      </c>
      <c r="D246" s="9">
        <v>2</v>
      </c>
      <c r="E246" t="s">
        <v>0</v>
      </c>
      <c r="F246" s="6">
        <f t="shared" si="3"/>
        <v>0.94799999999999995</v>
      </c>
      <c r="G246" t="s">
        <v>1109</v>
      </c>
      <c r="H246" t="s">
        <v>1260</v>
      </c>
    </row>
    <row r="247" spans="2:8" x14ac:dyDescent="0.25">
      <c r="B247" t="s">
        <v>360</v>
      </c>
      <c r="C247" s="9">
        <v>0</v>
      </c>
      <c r="D247" s="9">
        <v>2</v>
      </c>
      <c r="E247" t="s">
        <v>0</v>
      </c>
      <c r="F247" s="6">
        <f t="shared" si="3"/>
        <v>0</v>
      </c>
      <c r="G247" t="s">
        <v>1273</v>
      </c>
      <c r="H247" t="s">
        <v>452</v>
      </c>
    </row>
    <row r="248" spans="2:8" x14ac:dyDescent="0.25">
      <c r="B248" t="s">
        <v>360</v>
      </c>
      <c r="C248" s="9">
        <v>2</v>
      </c>
      <c r="D248" s="9">
        <v>2</v>
      </c>
      <c r="E248" t="s">
        <v>16</v>
      </c>
      <c r="F248" s="6">
        <f t="shared" si="3"/>
        <v>-2</v>
      </c>
      <c r="G248" t="s">
        <v>1273</v>
      </c>
    </row>
    <row r="249" spans="2:8" x14ac:dyDescent="0.25">
      <c r="B249" t="s">
        <v>360</v>
      </c>
      <c r="C249" s="9">
        <v>1.5620000000000001</v>
      </c>
      <c r="D249" s="9">
        <v>2</v>
      </c>
      <c r="E249" t="s">
        <v>0</v>
      </c>
      <c r="F249" s="6">
        <f t="shared" si="3"/>
        <v>1.5620000000000001</v>
      </c>
      <c r="G249" t="s">
        <v>1273</v>
      </c>
    </row>
    <row r="250" spans="2:8" x14ac:dyDescent="0.25">
      <c r="B250" t="s">
        <v>360</v>
      </c>
      <c r="C250" s="9">
        <v>2</v>
      </c>
      <c r="D250" s="9">
        <v>2</v>
      </c>
      <c r="E250" t="s">
        <v>16</v>
      </c>
      <c r="F250" s="6">
        <f t="shared" si="3"/>
        <v>-2</v>
      </c>
      <c r="G250" t="s">
        <v>1273</v>
      </c>
    </row>
    <row r="251" spans="2:8" x14ac:dyDescent="0.25">
      <c r="B251" t="s">
        <v>360</v>
      </c>
      <c r="C251" s="9">
        <v>2.8</v>
      </c>
      <c r="D251" s="9">
        <v>2</v>
      </c>
      <c r="E251" t="s">
        <v>0</v>
      </c>
      <c r="F251" s="6">
        <f t="shared" si="3"/>
        <v>2.8</v>
      </c>
      <c r="G251" t="s">
        <v>1273</v>
      </c>
    </row>
    <row r="252" spans="2:8" x14ac:dyDescent="0.25">
      <c r="B252" t="s">
        <v>93</v>
      </c>
      <c r="C252" s="9">
        <v>0.752</v>
      </c>
      <c r="D252" s="9">
        <v>2</v>
      </c>
      <c r="E252" t="s">
        <v>0</v>
      </c>
      <c r="F252" s="6">
        <f t="shared" si="3"/>
        <v>0.752</v>
      </c>
      <c r="G252" t="s">
        <v>1109</v>
      </c>
      <c r="H252" t="s">
        <v>1260</v>
      </c>
    </row>
    <row r="253" spans="2:8" x14ac:dyDescent="0.25">
      <c r="B253" t="s">
        <v>354</v>
      </c>
      <c r="C253" s="9">
        <v>0.81200000000000006</v>
      </c>
      <c r="D253" s="9">
        <v>2</v>
      </c>
      <c r="E253" t="s">
        <v>0</v>
      </c>
      <c r="F253" s="6">
        <f t="shared" si="3"/>
        <v>0.81200000000000006</v>
      </c>
    </row>
    <row r="254" spans="2:8" x14ac:dyDescent="0.25">
      <c r="B254" t="s">
        <v>354</v>
      </c>
      <c r="C254" s="9">
        <v>0.39800000000000002</v>
      </c>
      <c r="D254" s="9">
        <v>2</v>
      </c>
      <c r="E254" t="s">
        <v>0</v>
      </c>
      <c r="F254" s="6">
        <f t="shared" si="3"/>
        <v>0.39800000000000002</v>
      </c>
    </row>
    <row r="255" spans="2:8" x14ac:dyDescent="0.25">
      <c r="B255" t="s">
        <v>1296</v>
      </c>
      <c r="C255" s="9">
        <v>24</v>
      </c>
      <c r="D255" s="9">
        <v>2</v>
      </c>
      <c r="E255" t="s">
        <v>16</v>
      </c>
      <c r="F255" s="6">
        <f t="shared" si="3"/>
        <v>-24</v>
      </c>
    </row>
    <row r="256" spans="2:8" x14ac:dyDescent="0.25">
      <c r="B256" t="s">
        <v>1296</v>
      </c>
      <c r="C256" s="9">
        <v>123.074</v>
      </c>
      <c r="D256" s="9">
        <v>2</v>
      </c>
      <c r="E256" t="s">
        <v>0</v>
      </c>
      <c r="F256" s="6">
        <f t="shared" si="3"/>
        <v>123.074</v>
      </c>
    </row>
    <row r="257" spans="6:6" x14ac:dyDescent="0.25">
      <c r="F257" s="6" t="b">
        <f t="shared" si="3"/>
        <v>0</v>
      </c>
    </row>
    <row r="258" spans="6:6" x14ac:dyDescent="0.25">
      <c r="F258" s="6" t="b">
        <f t="shared" si="3"/>
        <v>0</v>
      </c>
    </row>
    <row r="259" spans="6:6" x14ac:dyDescent="0.25">
      <c r="F259" s="6" t="b">
        <f t="shared" si="3"/>
        <v>0</v>
      </c>
    </row>
    <row r="260" spans="6:6" x14ac:dyDescent="0.25">
      <c r="F260" s="6" t="b">
        <f t="shared" si="3"/>
        <v>0</v>
      </c>
    </row>
    <row r="261" spans="6:6" x14ac:dyDescent="0.25">
      <c r="F261" s="6" t="b">
        <f t="shared" si="3"/>
        <v>0</v>
      </c>
    </row>
    <row r="262" spans="6:6" x14ac:dyDescent="0.25">
      <c r="F262" s="6" t="b">
        <f t="shared" si="3"/>
        <v>0</v>
      </c>
    </row>
    <row r="263" spans="6:6" x14ac:dyDescent="0.25">
      <c r="F263" s="6" t="b">
        <f t="shared" si="3"/>
        <v>0</v>
      </c>
    </row>
    <row r="264" spans="6:6" x14ac:dyDescent="0.25">
      <c r="F264" s="6" t="b">
        <f t="shared" si="3"/>
        <v>0</v>
      </c>
    </row>
    <row r="265" spans="6:6" x14ac:dyDescent="0.25">
      <c r="F265" s="6" t="b">
        <f t="shared" si="3"/>
        <v>0</v>
      </c>
    </row>
    <row r="266" spans="6:6" x14ac:dyDescent="0.25">
      <c r="F266" s="6" t="b">
        <f t="shared" si="3"/>
        <v>0</v>
      </c>
    </row>
    <row r="267" spans="6:6" x14ac:dyDescent="0.25">
      <c r="F267" s="6" t="b">
        <f t="shared" si="3"/>
        <v>0</v>
      </c>
    </row>
    <row r="268" spans="6:6" x14ac:dyDescent="0.25">
      <c r="F268" s="6" t="b">
        <f t="shared" si="3"/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90E04A-56DF-49E8-A356-8BD203B289DA}">
  <dimension ref="A1:E16"/>
  <sheetViews>
    <sheetView workbookViewId="0">
      <selection activeCell="B6" sqref="B6"/>
    </sheetView>
  </sheetViews>
  <sheetFormatPr defaultRowHeight="15" x14ac:dyDescent="0.25"/>
  <cols>
    <col min="1" max="5" width="15.7109375" customWidth="1"/>
  </cols>
  <sheetData>
    <row r="1" spans="1:5" ht="24.95" customHeight="1" x14ac:dyDescent="0.25">
      <c r="A1" s="22" t="s">
        <v>480</v>
      </c>
      <c r="B1" s="22"/>
      <c r="C1" s="22"/>
      <c r="D1" s="22"/>
      <c r="E1" s="22"/>
    </row>
    <row r="2" spans="1:5" ht="24.95" customHeight="1" x14ac:dyDescent="0.25">
      <c r="A2" s="22" t="s">
        <v>481</v>
      </c>
      <c r="B2" s="22" t="s">
        <v>483</v>
      </c>
      <c r="C2" s="22" t="s">
        <v>485</v>
      </c>
      <c r="D2" s="22" t="s">
        <v>487</v>
      </c>
      <c r="E2" s="22"/>
    </row>
    <row r="3" spans="1:5" ht="24.95" customHeight="1" x14ac:dyDescent="0.25">
      <c r="A3" s="22" t="s">
        <v>482</v>
      </c>
      <c r="B3" s="22" t="s">
        <v>484</v>
      </c>
      <c r="C3" s="22" t="s">
        <v>486</v>
      </c>
      <c r="D3" s="22"/>
      <c r="E3" s="22"/>
    </row>
    <row r="4" spans="1:5" ht="24.95" customHeight="1" x14ac:dyDescent="0.25">
      <c r="A4" s="22"/>
      <c r="B4" s="22"/>
      <c r="C4" s="22"/>
      <c r="D4" s="22"/>
      <c r="E4" s="22"/>
    </row>
    <row r="5" spans="1:5" ht="24.95" customHeight="1" x14ac:dyDescent="0.25">
      <c r="A5" s="22" t="s">
        <v>488</v>
      </c>
      <c r="B5" s="22" t="s">
        <v>489</v>
      </c>
      <c r="C5" s="22" t="s">
        <v>485</v>
      </c>
      <c r="D5" s="25" t="s">
        <v>487</v>
      </c>
      <c r="E5" s="22"/>
    </row>
    <row r="6" spans="1:5" ht="24.95" customHeight="1" x14ac:dyDescent="0.25">
      <c r="A6" s="31">
        <v>1.63</v>
      </c>
      <c r="B6" s="31">
        <v>70</v>
      </c>
      <c r="C6" s="31">
        <f>B6*(1/A6+1/A7)*A6</f>
        <v>116.19433198380567</v>
      </c>
      <c r="D6" s="25">
        <f>(1-(1/A6+1/A7))</f>
        <v>-1.835523211047918E-2</v>
      </c>
      <c r="E6" s="22"/>
    </row>
    <row r="7" spans="1:5" ht="24.95" customHeight="1" x14ac:dyDescent="0.25">
      <c r="A7" s="31">
        <v>2.4700000000000002</v>
      </c>
      <c r="B7" s="31">
        <f>C6-B6</f>
        <v>46.194331983805668</v>
      </c>
      <c r="C7" s="23">
        <f>D6*C6</f>
        <v>-2.1327739334848279</v>
      </c>
      <c r="D7" s="22"/>
      <c r="E7" s="22"/>
    </row>
    <row r="8" spans="1:5" ht="24.95" customHeight="1" x14ac:dyDescent="0.25">
      <c r="A8" s="22"/>
      <c r="B8" s="22"/>
      <c r="C8" s="22"/>
      <c r="D8" s="22"/>
      <c r="E8" s="22"/>
    </row>
    <row r="9" spans="1:5" ht="24.95" customHeight="1" x14ac:dyDescent="0.25">
      <c r="A9" s="22"/>
      <c r="B9" s="22"/>
      <c r="C9" s="22"/>
      <c r="D9" s="22"/>
      <c r="E9" s="22"/>
    </row>
    <row r="10" spans="1:5" ht="24.95" customHeight="1" x14ac:dyDescent="0.25">
      <c r="A10" s="22"/>
      <c r="B10" s="22"/>
      <c r="C10" s="22"/>
      <c r="D10" s="25"/>
      <c r="E10" s="22"/>
    </row>
    <row r="11" spans="1:5" ht="24.95" customHeight="1" x14ac:dyDescent="0.25">
      <c r="A11" s="31"/>
      <c r="B11" s="31"/>
      <c r="C11" s="31"/>
      <c r="D11" s="25"/>
      <c r="E11" s="22"/>
    </row>
    <row r="12" spans="1:5" ht="24.95" customHeight="1" x14ac:dyDescent="0.25">
      <c r="A12" s="31"/>
      <c r="B12" s="31"/>
      <c r="C12" s="23"/>
      <c r="D12" s="25"/>
      <c r="E12" s="22"/>
    </row>
    <row r="13" spans="1:5" ht="24.95" customHeight="1" x14ac:dyDescent="0.25">
      <c r="A13" s="31"/>
      <c r="B13" s="31"/>
      <c r="C13" s="22"/>
      <c r="D13" s="25"/>
      <c r="E13" s="22"/>
    </row>
    <row r="14" spans="1:5" ht="24.95" customHeight="1" x14ac:dyDescent="0.25">
      <c r="A14" s="22"/>
      <c r="B14" s="22"/>
      <c r="C14" s="22"/>
      <c r="D14" s="22"/>
      <c r="E14" s="22"/>
    </row>
    <row r="15" spans="1:5" ht="24.95" customHeight="1" x14ac:dyDescent="0.25">
      <c r="A15" s="22"/>
      <c r="B15" s="22"/>
      <c r="C15" s="22"/>
      <c r="D15" s="22"/>
      <c r="E15" s="22"/>
    </row>
    <row r="16" spans="1:5" ht="24.95" customHeight="1" x14ac:dyDescent="0.25">
      <c r="A16" s="22"/>
      <c r="B16" s="22"/>
      <c r="C16" s="22"/>
      <c r="D16" s="22"/>
      <c r="E16" s="22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Bets 2019</vt:lpstr>
      <vt:lpstr>Casino 2019</vt:lpstr>
      <vt:lpstr>ArbCalc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Vili Toivonen</dc:creator>
  <cp:lastModifiedBy>Vili Toivonen</cp:lastModifiedBy>
  <dcterms:created xsi:type="dcterms:W3CDTF">2018-10-30T18:30:51Z</dcterms:created>
  <dcterms:modified xsi:type="dcterms:W3CDTF">2019-06-12T20:53:58Z</dcterms:modified>
</cp:coreProperties>
</file>