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sharma\Downloads\"/>
    </mc:Choice>
  </mc:AlternateContent>
  <bookViews>
    <workbookView xWindow="0" yWindow="0" windowWidth="19200" windowHeight="7460" activeTab="1"/>
  </bookViews>
  <sheets>
    <sheet name="Sheet1" sheetId="1" r:id="rId1"/>
    <sheet name="Size and Duration Calculations" sheetId="2" r:id="rId2"/>
  </sheets>
  <calcPr calcId="171027"/>
</workbook>
</file>

<file path=xl/calcChain.xml><?xml version="1.0" encoding="utf-8"?>
<calcChain xmlns="http://schemas.openxmlformats.org/spreadsheetml/2006/main">
  <c r="B11" i="2" l="1"/>
  <c r="B7" i="2"/>
  <c r="B9" i="2" s="1"/>
  <c r="B5" i="2"/>
  <c r="E9" i="2" s="1"/>
  <c r="F9" i="2" s="1"/>
  <c r="B2" i="2"/>
  <c r="B9" i="1"/>
  <c r="C7" i="1"/>
  <c r="D6" i="1"/>
  <c r="C6" i="1"/>
  <c r="C5" i="1"/>
  <c r="B5" i="1"/>
  <c r="D5" i="1" s="1"/>
  <c r="B4" i="1"/>
  <c r="E2" i="1" s="1"/>
  <c r="B1" i="1"/>
  <c r="E4" i="1" l="1"/>
  <c r="E3" i="1"/>
  <c r="B7" i="1"/>
  <c r="D7" i="1" s="1"/>
  <c r="E8" i="2"/>
  <c r="F8" i="2" s="1"/>
  <c r="D4" i="1"/>
  <c r="E7" i="2"/>
  <c r="F7" i="2" s="1"/>
  <c r="F11" i="2" s="1"/>
  <c r="F12" i="2" s="1"/>
  <c r="F13" i="2" s="1"/>
  <c r="F6" i="1" l="1"/>
  <c r="E5" i="1"/>
  <c r="E9" i="1"/>
  <c r="E7" i="1" l="1"/>
  <c r="F7" i="1" s="1"/>
  <c r="F5" i="1"/>
</calcChain>
</file>

<file path=xl/sharedStrings.xml><?xml version="1.0" encoding="utf-8"?>
<sst xmlns="http://schemas.openxmlformats.org/spreadsheetml/2006/main" count="34" uniqueCount="24">
  <si>
    <t>Unique cookies to view page per day:</t>
  </si>
  <si>
    <t>dMin</t>
  </si>
  <si>
    <t>Size From online calc (http://www.evanmiller.org/ab-testing/sample-size.html)</t>
  </si>
  <si>
    <t>Unique cookies to click "Start free trial" per day:</t>
  </si>
  <si>
    <t>Enrollments per day:</t>
  </si>
  <si>
    <t>Click-through-probability on "Start free trial":</t>
  </si>
  <si>
    <t>STDDEV=sqrt(p*(1-p)/N)</t>
  </si>
  <si>
    <t># of pageviews</t>
  </si>
  <si>
    <t>total pageviews</t>
  </si>
  <si>
    <t>Given Baseline Probability</t>
  </si>
  <si>
    <t>Sample Size per group from Online Calculator</t>
  </si>
  <si>
    <t>p = X/N</t>
  </si>
  <si>
    <t>Number of Page Views per group</t>
  </si>
  <si>
    <t>Total pageviews</t>
  </si>
  <si>
    <t>Probability of enrolling, given click:</t>
  </si>
  <si>
    <t>Probability of payment, given enroll:</t>
  </si>
  <si>
    <t>Too large, drop this eval metric</t>
  </si>
  <si>
    <t>Probability of payment, given click</t>
  </si>
  <si>
    <t>Paid per day:</t>
  </si>
  <si>
    <t>Final Size in pageviews, pick max of remaining two</t>
  </si>
  <si>
    <t>#days needed at full traffic</t>
  </si>
  <si>
    <t>Alpha</t>
  </si>
  <si>
    <t>#days at 50% traffic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</si>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</sst>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1" fontId="1" fillId="0" borderId="0" xfId="0" applyNumberFormat="1" applyFont="1" applyAlignment="1"/>
    <xf numFmtId="164" fontId="1" fillId="0" borderId="0" xfId="0" applyNumberFormat="1" applyFont="1"/>
    <xf numFmtId="1" fontId="1" fillId="0" borderId="0" xfId="0" applyNumberFormat="1" applyFont="1"/>
    <xf numFmtId="1" fontId="1" fillId="2" borderId="0" xfId="0" applyNumberFormat="1" applyFont="1" applyFill="1"/>
    <xf numFmtId="0" fontId="2" fillId="3" borderId="0" xfId="0" applyFont="1" applyFill="1" applyAlignment="1">
      <alignment horizontal="left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7" sqref="F7"/>
    </sheetView>
  </sheetViews>
  <sheetFormatPr defaultColWidth="14.453125" defaultRowHeight="15.75" customHeight="1" x14ac:dyDescent="0.25"/>
  <cols>
    <col min="1" max="1" width="40.08984375" customWidth="1"/>
    <col min="2" max="3" width="0" hidden="1"/>
    <col min="4" max="4" width="22.08984375" hidden="1" customWidth="1"/>
    <col min="6" max="6" width="25.54296875" customWidth="1"/>
  </cols>
  <sheetData>
    <row r="1" spans="1:6" ht="15.75" customHeight="1" x14ac:dyDescent="0.25">
      <c r="A1" s="1" t="s">
        <v>0</v>
      </c>
      <c r="B1">
        <f>40000</f>
        <v>40000</v>
      </c>
      <c r="E1" s="1">
        <v>5000</v>
      </c>
    </row>
    <row r="2" spans="1:6" ht="15.75" customHeight="1" x14ac:dyDescent="0.25">
      <c r="A2" s="1" t="s">
        <v>3</v>
      </c>
      <c r="B2" s="1">
        <v>3200</v>
      </c>
      <c r="E2">
        <f t="shared" ref="E2:E3" si="0">B4*E1</f>
        <v>400</v>
      </c>
    </row>
    <row r="3" spans="1:6" ht="15.75" customHeight="1" x14ac:dyDescent="0.25">
      <c r="A3" s="1" t="s">
        <v>4</v>
      </c>
      <c r="B3" s="1">
        <v>660</v>
      </c>
      <c r="D3" s="1" t="s">
        <v>6</v>
      </c>
      <c r="E3">
        <f t="shared" si="0"/>
        <v>82.5</v>
      </c>
      <c r="F3" s="1"/>
    </row>
    <row r="4" spans="1:6" ht="15.75" customHeight="1" x14ac:dyDescent="0.25">
      <c r="A4" s="1" t="s">
        <v>5</v>
      </c>
      <c r="B4">
        <f t="shared" ref="B4:B5" si="1">B2/B1</f>
        <v>0.08</v>
      </c>
      <c r="C4" s="1" t="s">
        <v>11</v>
      </c>
      <c r="D4" s="3">
        <f t="shared" ref="D4:D6" si="2">SQRT(B4*(1-B4)/B1)</f>
        <v>1.3564659966250536E-3</v>
      </c>
      <c r="E4">
        <f t="shared" ref="E4:E5" si="3">E2/E1</f>
        <v>0.08</v>
      </c>
      <c r="F4" s="1" t="s">
        <v>6</v>
      </c>
    </row>
    <row r="5" spans="1:6" ht="15.75" customHeight="1" x14ac:dyDescent="0.25">
      <c r="A5" s="1" t="s">
        <v>14</v>
      </c>
      <c r="B5">
        <f t="shared" si="1"/>
        <v>0.20624999999999999</v>
      </c>
      <c r="C5">
        <f>B3/B2</f>
        <v>0.20624999999999999</v>
      </c>
      <c r="D5" s="3">
        <f t="shared" si="2"/>
        <v>7.1525986864041241E-3</v>
      </c>
      <c r="E5">
        <f t="shared" si="3"/>
        <v>0.20624999999999999</v>
      </c>
      <c r="F5" s="3">
        <f t="shared" ref="F5:F6" si="4">SQRT(E5*(1-E5)/E2)</f>
        <v>2.0230604137049392E-2</v>
      </c>
    </row>
    <row r="6" spans="1:6" ht="15.75" customHeight="1" x14ac:dyDescent="0.25">
      <c r="A6" s="1" t="s">
        <v>15</v>
      </c>
      <c r="B6" s="1">
        <v>0.53</v>
      </c>
      <c r="C6">
        <f>B9/B3</f>
        <v>0.53</v>
      </c>
      <c r="D6" s="3">
        <f t="shared" si="2"/>
        <v>1.9427409565462978E-2</v>
      </c>
      <c r="E6" s="1">
        <v>0.53</v>
      </c>
      <c r="F6" s="3">
        <f t="shared" si="4"/>
        <v>5.4949012178509081E-2</v>
      </c>
    </row>
    <row r="7" spans="1:6" ht="15.75" customHeight="1" x14ac:dyDescent="0.25">
      <c r="A7" s="1" t="s">
        <v>17</v>
      </c>
      <c r="B7">
        <f>B5*B6</f>
        <v>0.10931249999999999</v>
      </c>
      <c r="C7">
        <f>B9/B2</f>
        <v>0.10931250000000001</v>
      </c>
      <c r="D7" s="3">
        <f>SQRT(B7*(1-B7)/B2)</f>
        <v>5.5159789856309158E-3</v>
      </c>
      <c r="E7">
        <f>E5*E6</f>
        <v>0.10931249999999999</v>
      </c>
      <c r="F7" s="3">
        <f>SQRT(E7*(1-E7)/E2)</f>
        <v>1.5601544582488459E-2</v>
      </c>
    </row>
    <row r="9" spans="1:6" ht="15.75" customHeight="1" x14ac:dyDescent="0.25">
      <c r="A9" s="1" t="s">
        <v>18</v>
      </c>
      <c r="B9">
        <f>B6*B3</f>
        <v>349.8</v>
      </c>
      <c r="E9">
        <f>E6*E3</f>
        <v>43.725000000000001</v>
      </c>
    </row>
  </sheetData>
  <conditionalFormatting sqref="D4:D7 F5:F7">
    <cfRule type="notContainsBlanks" dxfId="3" priority="1">
      <formula>LEN(TRIM(D4))&gt;0</formula>
    </cfRule>
  </conditionalFormatting>
  <conditionalFormatting sqref="D4:D7 F5:F7">
    <cfRule type="notContainsBlanks" dxfId="2" priority="2">
      <formula>LEN(TRIM(D4))&gt;0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F13" sqref="F13"/>
    </sheetView>
  </sheetViews>
  <sheetFormatPr defaultColWidth="14.453125" defaultRowHeight="15.75" customHeight="1" x14ac:dyDescent="0.25"/>
  <cols>
    <col min="1" max="1" width="40.08984375" customWidth="1"/>
    <col min="4" max="4" width="22.08984375" customWidth="1"/>
  </cols>
  <sheetData>
    <row r="1" spans="1:7" ht="15.75" customHeight="1" x14ac:dyDescent="0.25">
      <c r="A1" s="1"/>
      <c r="C1" s="1" t="s">
        <v>1</v>
      </c>
      <c r="D1" s="1" t="s">
        <v>2</v>
      </c>
      <c r="E1" s="1"/>
    </row>
    <row r="2" spans="1:7" ht="15.75" customHeight="1" x14ac:dyDescent="0.25">
      <c r="A2" s="1" t="s">
        <v>0</v>
      </c>
      <c r="B2">
        <f>40000</f>
        <v>40000</v>
      </c>
      <c r="C2" s="1">
        <v>3000</v>
      </c>
      <c r="E2" s="1"/>
    </row>
    <row r="3" spans="1:7" ht="15.75" customHeight="1" x14ac:dyDescent="0.25">
      <c r="A3" s="1" t="s">
        <v>3</v>
      </c>
      <c r="B3" s="1">
        <v>3200</v>
      </c>
      <c r="C3" s="1">
        <v>50</v>
      </c>
    </row>
    <row r="4" spans="1:7" ht="15.75" customHeight="1" x14ac:dyDescent="0.25">
      <c r="A4" s="1" t="s">
        <v>4</v>
      </c>
      <c r="B4" s="1">
        <v>660</v>
      </c>
      <c r="C4" s="1">
        <v>240</v>
      </c>
    </row>
    <row r="5" spans="1:7" ht="15.75" customHeight="1" x14ac:dyDescent="0.25">
      <c r="A5" s="1" t="s">
        <v>5</v>
      </c>
      <c r="B5">
        <f>B3/B2</f>
        <v>0.08</v>
      </c>
      <c r="C5" s="1">
        <v>0.01</v>
      </c>
      <c r="D5" s="1"/>
      <c r="E5" s="1" t="s">
        <v>7</v>
      </c>
      <c r="F5" s="1" t="s">
        <v>8</v>
      </c>
    </row>
    <row r="6" spans="1:7" ht="15.75" customHeight="1" x14ac:dyDescent="0.25">
      <c r="A6" s="1"/>
      <c r="B6" s="1" t="s">
        <v>9</v>
      </c>
      <c r="C6" s="1" t="s">
        <v>1</v>
      </c>
      <c r="D6" s="2" t="s">
        <v>10</v>
      </c>
      <c r="E6" s="2" t="s">
        <v>12</v>
      </c>
      <c r="F6" s="2" t="s">
        <v>13</v>
      </c>
    </row>
    <row r="7" spans="1:7" ht="15.75" customHeight="1" x14ac:dyDescent="0.25">
      <c r="A7" s="1" t="s">
        <v>14</v>
      </c>
      <c r="B7">
        <f>B4/B3</f>
        <v>0.20624999999999999</v>
      </c>
      <c r="C7" s="1">
        <v>0.01</v>
      </c>
      <c r="D7" s="2">
        <v>25835</v>
      </c>
      <c r="E7" s="4">
        <f>D7/B5</f>
        <v>322937.5</v>
      </c>
      <c r="F7" s="4">
        <f t="shared" ref="F7:F9" si="0">E7 * 2</f>
        <v>645875</v>
      </c>
    </row>
    <row r="8" spans="1:7" ht="15.75" customHeight="1" x14ac:dyDescent="0.25">
      <c r="A8" s="1" t="s">
        <v>15</v>
      </c>
      <c r="B8" s="1">
        <v>0.53</v>
      </c>
      <c r="C8" s="1">
        <v>0.01</v>
      </c>
      <c r="D8" s="2">
        <v>39115</v>
      </c>
      <c r="E8" s="2">
        <f>D8/B7/B5</f>
        <v>2370606.0606060605</v>
      </c>
      <c r="F8" s="4">
        <f t="shared" si="0"/>
        <v>4741212.1212121211</v>
      </c>
      <c r="G8" s="1" t="s">
        <v>16</v>
      </c>
    </row>
    <row r="9" spans="1:7" ht="15.75" customHeight="1" x14ac:dyDescent="0.25">
      <c r="A9" s="1" t="s">
        <v>17</v>
      </c>
      <c r="B9">
        <f>B7*B8</f>
        <v>0.10931249999999999</v>
      </c>
      <c r="C9" s="1">
        <v>7.4999999999999997E-3</v>
      </c>
      <c r="D9" s="2">
        <v>27413</v>
      </c>
      <c r="E9" s="4">
        <f>D9/B5</f>
        <v>342662.5</v>
      </c>
      <c r="F9" s="5">
        <f t="shared" si="0"/>
        <v>685325</v>
      </c>
      <c r="G9" s="1"/>
    </row>
    <row r="11" spans="1:7" ht="15.75" customHeight="1" x14ac:dyDescent="0.25">
      <c r="A11" s="1" t="s">
        <v>18</v>
      </c>
      <c r="B11">
        <f>B8*B4</f>
        <v>349.8</v>
      </c>
      <c r="F11" s="4">
        <f>MAX(F7, F9)</f>
        <v>685325</v>
      </c>
      <c r="G11" s="6" t="s">
        <v>19</v>
      </c>
    </row>
    <row r="12" spans="1:7" ht="15.75" customHeight="1" x14ac:dyDescent="0.25">
      <c r="F12">
        <f>F11/B2</f>
        <v>17.133125</v>
      </c>
      <c r="G12" s="1" t="s">
        <v>20</v>
      </c>
    </row>
    <row r="13" spans="1:7" ht="15.75" customHeight="1" x14ac:dyDescent="0.25">
      <c r="A13" s="1" t="s">
        <v>21</v>
      </c>
      <c r="B13" s="1">
        <v>0.05</v>
      </c>
      <c r="F13">
        <f>F12/0.5</f>
        <v>34.266249999999999</v>
      </c>
      <c r="G13" s="1" t="s">
        <v>22</v>
      </c>
    </row>
    <row r="14" spans="1:7" ht="15.75" customHeight="1" x14ac:dyDescent="0.25">
      <c r="A14" s="1" t="s">
        <v>23</v>
      </c>
      <c r="B14" s="1">
        <v>0.2</v>
      </c>
    </row>
  </sheetData>
  <conditionalFormatting sqref="D6:D9 F6:F9">
    <cfRule type="notContainsBlanks" dxfId="1" priority="1">
      <formula>LEN(TRIM(D6))&gt;0</formula>
    </cfRule>
  </conditionalFormatting>
  <conditionalFormatting sqref="D6:D9 F6:F9">
    <cfRule type="notContainsBlanks" dxfId="0" priority="2">
      <formula>LEN(TRIM(D6))&gt;0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Size and Duration 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Lekhraj Sharma</cp:lastModifiedBy>
  <dcterms:modified xsi:type="dcterms:W3CDTF">2016-09-09T17:41:25Z</dcterms:modified>
</cp:coreProperties>
</file>