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C:\Users\ramte\OneDrive\Desktop\Excel Project\HR Analytics Dashboard\"/>
    </mc:Choice>
  </mc:AlternateContent>
  <xr:revisionPtr revIDLastSave="0" documentId="13_ncr:1_{7B4D2721-EE69-447D-8514-077ED9720FEF}" xr6:coauthVersionLast="47" xr6:coauthVersionMax="47" xr10:uidLastSave="{00000000-0000-0000-0000-000000000000}"/>
  <bookViews>
    <workbookView xWindow="-108" yWindow="-108" windowWidth="23256" windowHeight="12456" tabRatio="814" xr2:uid="{38E2A789-17E7-4F47-9BDF-2C1ACC5D4588}"/>
  </bookViews>
  <sheets>
    <sheet name="Dataset" sheetId="2" r:id="rId1"/>
    <sheet name="Department" sheetId="4" r:id="rId2"/>
    <sheet name="Attrition Analysis" sheetId="5" r:id="rId3"/>
    <sheet name="Performance" sheetId="6" r:id="rId4"/>
    <sheet name="Promption" sheetId="9" r:id="rId5"/>
    <sheet name="Compensation Analysis" sheetId="10" r:id="rId6"/>
    <sheet name="Work-Life &amp; Satisfaction" sheetId="11" r:id="rId7"/>
    <sheet name="HR Dashboard" sheetId="13" r:id="rId8"/>
  </sheets>
  <definedNames>
    <definedName name="Slicer_Age_Group">#N/A</definedName>
    <definedName name="Slicer_Department">#N/A</definedName>
    <definedName name="Slicer_Gender">#N/A</definedName>
    <definedName name="Slicer_Job_Role">#N/A</definedName>
    <definedName name="Slicer_Marital_Status">#N/A</definedName>
  </definedNames>
  <calcPr calcId="191029"/>
  <pivotCaches>
    <pivotCache cacheId="27"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6" i="13" l="1"/>
  <c r="P4" i="13"/>
  <c r="J6" i="13"/>
  <c r="J4" i="13"/>
  <c r="E6" i="13"/>
  <c r="E4" i="13"/>
  <c r="X3"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100" i="2"/>
  <c r="X101" i="2"/>
  <c r="X102" i="2"/>
  <c r="X103" i="2"/>
  <c r="X104" i="2"/>
  <c r="X105" i="2"/>
  <c r="X106" i="2"/>
  <c r="X107" i="2"/>
  <c r="X108" i="2"/>
  <c r="X109" i="2"/>
  <c r="X110" i="2"/>
  <c r="X111" i="2"/>
  <c r="X112" i="2"/>
  <c r="X113" i="2"/>
  <c r="X114" i="2"/>
  <c r="X115" i="2"/>
  <c r="X116" i="2"/>
  <c r="X117" i="2"/>
  <c r="X118" i="2"/>
  <c r="X119" i="2"/>
  <c r="X120" i="2"/>
  <c r="X121" i="2"/>
  <c r="X122" i="2"/>
  <c r="X123" i="2"/>
  <c r="X124" i="2"/>
  <c r="X125" i="2"/>
  <c r="X126" i="2"/>
  <c r="X127" i="2"/>
  <c r="X128" i="2"/>
  <c r="X129" i="2"/>
  <c r="X130" i="2"/>
  <c r="X131" i="2"/>
  <c r="X132" i="2"/>
  <c r="X133" i="2"/>
  <c r="X134" i="2"/>
  <c r="X135" i="2"/>
  <c r="X136" i="2"/>
  <c r="X137" i="2"/>
  <c r="X138" i="2"/>
  <c r="X139" i="2"/>
  <c r="X140" i="2"/>
  <c r="X141" i="2"/>
  <c r="X142" i="2"/>
  <c r="X143" i="2"/>
  <c r="X144" i="2"/>
  <c r="X145" i="2"/>
  <c r="X146" i="2"/>
  <c r="X147" i="2"/>
  <c r="X148" i="2"/>
  <c r="X149" i="2"/>
  <c r="X150" i="2"/>
  <c r="X151" i="2"/>
  <c r="X152" i="2"/>
  <c r="X153" i="2"/>
  <c r="X154" i="2"/>
  <c r="X155" i="2"/>
  <c r="X156" i="2"/>
  <c r="X157" i="2"/>
  <c r="X158" i="2"/>
  <c r="X159" i="2"/>
  <c r="X160" i="2"/>
  <c r="X161" i="2"/>
  <c r="X162" i="2"/>
  <c r="X163" i="2"/>
  <c r="X164" i="2"/>
  <c r="X165" i="2"/>
  <c r="X166" i="2"/>
  <c r="X167" i="2"/>
  <c r="X168" i="2"/>
  <c r="X169" i="2"/>
  <c r="X170" i="2"/>
  <c r="X171" i="2"/>
  <c r="X172" i="2"/>
  <c r="X173" i="2"/>
  <c r="X174" i="2"/>
  <c r="X175" i="2"/>
  <c r="X176" i="2"/>
  <c r="X177" i="2"/>
  <c r="X178" i="2"/>
  <c r="X179" i="2"/>
  <c r="X180" i="2"/>
  <c r="X181" i="2"/>
  <c r="X182" i="2"/>
  <c r="X183" i="2"/>
  <c r="X184" i="2"/>
  <c r="X185" i="2"/>
  <c r="X186" i="2"/>
  <c r="X187" i="2"/>
  <c r="X188" i="2"/>
  <c r="X189" i="2"/>
  <c r="X190" i="2"/>
  <c r="X191" i="2"/>
  <c r="X192" i="2"/>
  <c r="X193" i="2"/>
  <c r="X194" i="2"/>
  <c r="X195" i="2"/>
  <c r="X196" i="2"/>
  <c r="X197" i="2"/>
  <c r="X198" i="2"/>
  <c r="X199" i="2"/>
  <c r="X200" i="2"/>
  <c r="X201" i="2"/>
  <c r="X202" i="2"/>
  <c r="X203" i="2"/>
  <c r="X204" i="2"/>
  <c r="X205" i="2"/>
  <c r="X206" i="2"/>
  <c r="X207" i="2"/>
  <c r="X208" i="2"/>
  <c r="X209" i="2"/>
  <c r="X210" i="2"/>
  <c r="X211" i="2"/>
  <c r="X212" i="2"/>
  <c r="X213" i="2"/>
  <c r="X214" i="2"/>
  <c r="X215" i="2"/>
  <c r="X216" i="2"/>
  <c r="X217" i="2"/>
  <c r="X218" i="2"/>
  <c r="X219" i="2"/>
  <c r="X220" i="2"/>
  <c r="X221" i="2"/>
  <c r="X222" i="2"/>
  <c r="X223" i="2"/>
  <c r="X224" i="2"/>
  <c r="X225" i="2"/>
  <c r="X226" i="2"/>
  <c r="X227" i="2"/>
  <c r="X228" i="2"/>
  <c r="X229" i="2"/>
  <c r="X230" i="2"/>
  <c r="X231" i="2"/>
  <c r="X232" i="2"/>
  <c r="X233" i="2"/>
  <c r="X234" i="2"/>
  <c r="X235" i="2"/>
  <c r="X236" i="2"/>
  <c r="X237" i="2"/>
  <c r="X238" i="2"/>
  <c r="X239" i="2"/>
  <c r="X240" i="2"/>
  <c r="X241" i="2"/>
  <c r="X242" i="2"/>
  <c r="X243" i="2"/>
  <c r="X244" i="2"/>
  <c r="X245" i="2"/>
  <c r="X246" i="2"/>
  <c r="X247" i="2"/>
  <c r="X248" i="2"/>
  <c r="X249" i="2"/>
  <c r="X250" i="2"/>
  <c r="X251" i="2"/>
  <c r="X252" i="2"/>
  <c r="X253" i="2"/>
  <c r="X254" i="2"/>
  <c r="X255" i="2"/>
  <c r="X256" i="2"/>
  <c r="X257" i="2"/>
  <c r="X258" i="2"/>
  <c r="X259" i="2"/>
  <c r="X260" i="2"/>
  <c r="X261" i="2"/>
  <c r="X262" i="2"/>
  <c r="X263" i="2"/>
  <c r="X264" i="2"/>
  <c r="X265" i="2"/>
  <c r="X266" i="2"/>
  <c r="X267" i="2"/>
  <c r="X268" i="2"/>
  <c r="X269" i="2"/>
  <c r="X270" i="2"/>
  <c r="X271" i="2"/>
  <c r="X272" i="2"/>
  <c r="X273" i="2"/>
  <c r="X274" i="2"/>
  <c r="X275" i="2"/>
  <c r="X276" i="2"/>
  <c r="X277" i="2"/>
  <c r="X278" i="2"/>
  <c r="X279" i="2"/>
  <c r="X280" i="2"/>
  <c r="X281" i="2"/>
  <c r="X282" i="2"/>
  <c r="X283" i="2"/>
  <c r="X284" i="2"/>
  <c r="X285" i="2"/>
  <c r="X286" i="2"/>
  <c r="X287" i="2"/>
  <c r="X288" i="2"/>
  <c r="X289" i="2"/>
  <c r="X290" i="2"/>
  <c r="X291" i="2"/>
  <c r="X292" i="2"/>
  <c r="X293" i="2"/>
  <c r="X294" i="2"/>
  <c r="X295" i="2"/>
  <c r="X296" i="2"/>
  <c r="X297" i="2"/>
  <c r="X298" i="2"/>
  <c r="X299" i="2"/>
  <c r="X300" i="2"/>
  <c r="X301" i="2"/>
  <c r="X302" i="2"/>
  <c r="X303" i="2"/>
  <c r="X304" i="2"/>
  <c r="X305" i="2"/>
  <c r="X306" i="2"/>
  <c r="X307" i="2"/>
  <c r="X308" i="2"/>
  <c r="X309" i="2"/>
  <c r="X310" i="2"/>
  <c r="X311" i="2"/>
  <c r="X312" i="2"/>
  <c r="X313" i="2"/>
  <c r="X314" i="2"/>
  <c r="X315" i="2"/>
  <c r="X316" i="2"/>
  <c r="X317" i="2"/>
  <c r="X318" i="2"/>
  <c r="X319" i="2"/>
  <c r="X320" i="2"/>
  <c r="X321" i="2"/>
  <c r="X322" i="2"/>
  <c r="X323" i="2"/>
  <c r="X324" i="2"/>
  <c r="X325" i="2"/>
  <c r="X326" i="2"/>
  <c r="X327" i="2"/>
  <c r="X328" i="2"/>
  <c r="X329" i="2"/>
  <c r="X330" i="2"/>
  <c r="X331" i="2"/>
  <c r="X332" i="2"/>
  <c r="X333" i="2"/>
  <c r="X334" i="2"/>
  <c r="X335" i="2"/>
  <c r="X336" i="2"/>
  <c r="X337" i="2"/>
  <c r="X338" i="2"/>
  <c r="X339" i="2"/>
  <c r="X340" i="2"/>
  <c r="X341" i="2"/>
  <c r="X342" i="2"/>
  <c r="X343" i="2"/>
  <c r="X344" i="2"/>
  <c r="X345" i="2"/>
  <c r="X346" i="2"/>
  <c r="X347" i="2"/>
  <c r="X348" i="2"/>
  <c r="X349" i="2"/>
  <c r="X350" i="2"/>
  <c r="X351" i="2"/>
  <c r="X352" i="2"/>
  <c r="X353" i="2"/>
  <c r="X354" i="2"/>
  <c r="X355" i="2"/>
  <c r="X356" i="2"/>
  <c r="X357" i="2"/>
  <c r="X358" i="2"/>
  <c r="X359" i="2"/>
  <c r="X360" i="2"/>
  <c r="X361" i="2"/>
  <c r="X362" i="2"/>
  <c r="X363" i="2"/>
  <c r="X364" i="2"/>
  <c r="X365" i="2"/>
  <c r="X366" i="2"/>
  <c r="X367" i="2"/>
  <c r="X368" i="2"/>
  <c r="X369" i="2"/>
  <c r="X370" i="2"/>
  <c r="X371" i="2"/>
  <c r="X372" i="2"/>
  <c r="X373" i="2"/>
  <c r="X374" i="2"/>
  <c r="X375" i="2"/>
  <c r="X376" i="2"/>
  <c r="X377" i="2"/>
  <c r="X378" i="2"/>
  <c r="X379" i="2"/>
  <c r="X380" i="2"/>
  <c r="X381" i="2"/>
  <c r="X382" i="2"/>
  <c r="X383" i="2"/>
  <c r="X384" i="2"/>
  <c r="X385" i="2"/>
  <c r="X386" i="2"/>
  <c r="X387" i="2"/>
  <c r="X388" i="2"/>
  <c r="X389" i="2"/>
  <c r="X390" i="2"/>
  <c r="X391" i="2"/>
  <c r="X392" i="2"/>
  <c r="X393" i="2"/>
  <c r="X394" i="2"/>
  <c r="X395" i="2"/>
  <c r="X396" i="2"/>
  <c r="X397" i="2"/>
  <c r="X398" i="2"/>
  <c r="X399" i="2"/>
  <c r="X400" i="2"/>
  <c r="X401" i="2"/>
  <c r="X402" i="2"/>
  <c r="X403" i="2"/>
  <c r="X404" i="2"/>
  <c r="X405" i="2"/>
  <c r="X406" i="2"/>
  <c r="X407" i="2"/>
  <c r="X408" i="2"/>
  <c r="X409" i="2"/>
  <c r="X410" i="2"/>
  <c r="X411" i="2"/>
  <c r="X412" i="2"/>
  <c r="X413" i="2"/>
  <c r="X414" i="2"/>
  <c r="X415" i="2"/>
  <c r="X416" i="2"/>
  <c r="X417" i="2"/>
  <c r="X418" i="2"/>
  <c r="X419" i="2"/>
  <c r="X420" i="2"/>
  <c r="X421" i="2"/>
  <c r="X422" i="2"/>
  <c r="X423" i="2"/>
  <c r="X424" i="2"/>
  <c r="X425" i="2"/>
  <c r="X426" i="2"/>
  <c r="X427" i="2"/>
  <c r="X428" i="2"/>
  <c r="X429" i="2"/>
  <c r="X430" i="2"/>
  <c r="X431" i="2"/>
  <c r="X432" i="2"/>
  <c r="X433" i="2"/>
  <c r="X434" i="2"/>
  <c r="X435" i="2"/>
  <c r="X436" i="2"/>
  <c r="X437" i="2"/>
  <c r="X438" i="2"/>
  <c r="X439" i="2"/>
  <c r="X440" i="2"/>
  <c r="X441" i="2"/>
  <c r="X442" i="2"/>
  <c r="X443" i="2"/>
  <c r="X444" i="2"/>
  <c r="X445" i="2"/>
  <c r="X446" i="2"/>
  <c r="X447" i="2"/>
  <c r="X448" i="2"/>
  <c r="X449" i="2"/>
  <c r="X450" i="2"/>
  <c r="X451" i="2"/>
  <c r="X452" i="2"/>
  <c r="X453" i="2"/>
  <c r="X454" i="2"/>
  <c r="X455" i="2"/>
  <c r="X456" i="2"/>
  <c r="X457" i="2"/>
  <c r="X458" i="2"/>
  <c r="X459" i="2"/>
  <c r="X460" i="2"/>
  <c r="X461" i="2"/>
  <c r="X462" i="2"/>
  <c r="X463" i="2"/>
  <c r="X464" i="2"/>
  <c r="X465" i="2"/>
  <c r="X466" i="2"/>
  <c r="X467" i="2"/>
  <c r="X468" i="2"/>
  <c r="X469" i="2"/>
  <c r="X470" i="2"/>
  <c r="X471" i="2"/>
  <c r="X472" i="2"/>
  <c r="X473" i="2"/>
  <c r="X474" i="2"/>
  <c r="X475" i="2"/>
  <c r="X476" i="2"/>
  <c r="X477" i="2"/>
  <c r="X478" i="2"/>
  <c r="X479" i="2"/>
  <c r="X480" i="2"/>
  <c r="X481" i="2"/>
  <c r="X482" i="2"/>
  <c r="X483" i="2"/>
  <c r="X484" i="2"/>
  <c r="X485" i="2"/>
  <c r="X486" i="2"/>
  <c r="X487" i="2"/>
  <c r="X488" i="2"/>
  <c r="X489" i="2"/>
  <c r="X490" i="2"/>
  <c r="X491" i="2"/>
  <c r="X492" i="2"/>
  <c r="X493" i="2"/>
  <c r="X494" i="2"/>
  <c r="X495" i="2"/>
  <c r="X496" i="2"/>
  <c r="X497" i="2"/>
  <c r="X498" i="2"/>
  <c r="X499" i="2"/>
  <c r="X500" i="2"/>
  <c r="X501" i="2"/>
  <c r="X2" i="2"/>
  <c r="W3"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W121" i="2"/>
  <c r="W122" i="2"/>
  <c r="W123" i="2"/>
  <c r="W124"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61" i="2"/>
  <c r="W162" i="2"/>
  <c r="W163" i="2"/>
  <c r="W164" i="2"/>
  <c r="W165" i="2"/>
  <c r="W166" i="2"/>
  <c r="W167" i="2"/>
  <c r="W168" i="2"/>
  <c r="W169" i="2"/>
  <c r="W170" i="2"/>
  <c r="W171" i="2"/>
  <c r="W172" i="2"/>
  <c r="W173" i="2"/>
  <c r="W174" i="2"/>
  <c r="W175" i="2"/>
  <c r="W176" i="2"/>
  <c r="W177" i="2"/>
  <c r="W178" i="2"/>
  <c r="W179" i="2"/>
  <c r="W180" i="2"/>
  <c r="W181" i="2"/>
  <c r="W182" i="2"/>
  <c r="W183" i="2"/>
  <c r="W184" i="2"/>
  <c r="W185" i="2"/>
  <c r="W186" i="2"/>
  <c r="W187" i="2"/>
  <c r="W188" i="2"/>
  <c r="W189" i="2"/>
  <c r="W190" i="2"/>
  <c r="W191" i="2"/>
  <c r="W192" i="2"/>
  <c r="W193" i="2"/>
  <c r="W194" i="2"/>
  <c r="W195" i="2"/>
  <c r="W196" i="2"/>
  <c r="W197" i="2"/>
  <c r="W198" i="2"/>
  <c r="W199" i="2"/>
  <c r="W200" i="2"/>
  <c r="W201" i="2"/>
  <c r="W202" i="2"/>
  <c r="W203" i="2"/>
  <c r="W204" i="2"/>
  <c r="W205" i="2"/>
  <c r="W206" i="2"/>
  <c r="W207" i="2"/>
  <c r="W208" i="2"/>
  <c r="W209" i="2"/>
  <c r="W210" i="2"/>
  <c r="W211" i="2"/>
  <c r="W212" i="2"/>
  <c r="W213" i="2"/>
  <c r="W214" i="2"/>
  <c r="W215" i="2"/>
  <c r="W216" i="2"/>
  <c r="W217" i="2"/>
  <c r="W218" i="2"/>
  <c r="W219" i="2"/>
  <c r="W220" i="2"/>
  <c r="W221" i="2"/>
  <c r="W222" i="2"/>
  <c r="W223" i="2"/>
  <c r="W224" i="2"/>
  <c r="W225" i="2"/>
  <c r="W226" i="2"/>
  <c r="W227" i="2"/>
  <c r="W228" i="2"/>
  <c r="W229" i="2"/>
  <c r="W230" i="2"/>
  <c r="W231" i="2"/>
  <c r="W232" i="2"/>
  <c r="W233" i="2"/>
  <c r="W234" i="2"/>
  <c r="W235" i="2"/>
  <c r="W236" i="2"/>
  <c r="W237" i="2"/>
  <c r="W238" i="2"/>
  <c r="W239" i="2"/>
  <c r="W240" i="2"/>
  <c r="W241" i="2"/>
  <c r="W242" i="2"/>
  <c r="W243" i="2"/>
  <c r="W244" i="2"/>
  <c r="W245" i="2"/>
  <c r="W246" i="2"/>
  <c r="W247" i="2"/>
  <c r="W248" i="2"/>
  <c r="W249" i="2"/>
  <c r="W250" i="2"/>
  <c r="W251" i="2"/>
  <c r="W252" i="2"/>
  <c r="W253" i="2"/>
  <c r="W254" i="2"/>
  <c r="W255" i="2"/>
  <c r="W256" i="2"/>
  <c r="W257" i="2"/>
  <c r="W258" i="2"/>
  <c r="W259" i="2"/>
  <c r="W260" i="2"/>
  <c r="W261" i="2"/>
  <c r="W262" i="2"/>
  <c r="W263" i="2"/>
  <c r="W264" i="2"/>
  <c r="W265" i="2"/>
  <c r="W266" i="2"/>
  <c r="W267" i="2"/>
  <c r="W268" i="2"/>
  <c r="W269" i="2"/>
  <c r="W270" i="2"/>
  <c r="W271" i="2"/>
  <c r="W272" i="2"/>
  <c r="W273" i="2"/>
  <c r="W274" i="2"/>
  <c r="W275" i="2"/>
  <c r="W276" i="2"/>
  <c r="W277" i="2"/>
  <c r="W278" i="2"/>
  <c r="W279" i="2"/>
  <c r="W280" i="2"/>
  <c r="W281" i="2"/>
  <c r="W282" i="2"/>
  <c r="W283" i="2"/>
  <c r="W284" i="2"/>
  <c r="W285" i="2"/>
  <c r="W286" i="2"/>
  <c r="W287" i="2"/>
  <c r="W288" i="2"/>
  <c r="W289" i="2"/>
  <c r="W290" i="2"/>
  <c r="W291" i="2"/>
  <c r="W292" i="2"/>
  <c r="W293" i="2"/>
  <c r="W294" i="2"/>
  <c r="W295" i="2"/>
  <c r="W296" i="2"/>
  <c r="W297" i="2"/>
  <c r="W298" i="2"/>
  <c r="W299" i="2"/>
  <c r="W300" i="2"/>
  <c r="W301" i="2"/>
  <c r="W302" i="2"/>
  <c r="W303" i="2"/>
  <c r="W304" i="2"/>
  <c r="W305" i="2"/>
  <c r="W306" i="2"/>
  <c r="W307" i="2"/>
  <c r="W308" i="2"/>
  <c r="W309" i="2"/>
  <c r="W310" i="2"/>
  <c r="W311" i="2"/>
  <c r="W312" i="2"/>
  <c r="W313" i="2"/>
  <c r="W314" i="2"/>
  <c r="W315" i="2"/>
  <c r="W316" i="2"/>
  <c r="W317" i="2"/>
  <c r="W318" i="2"/>
  <c r="W319" i="2"/>
  <c r="W320" i="2"/>
  <c r="W321" i="2"/>
  <c r="W322" i="2"/>
  <c r="W323" i="2"/>
  <c r="W324" i="2"/>
  <c r="W325" i="2"/>
  <c r="W326" i="2"/>
  <c r="W327" i="2"/>
  <c r="W328" i="2"/>
  <c r="W329" i="2"/>
  <c r="W330" i="2"/>
  <c r="W331" i="2"/>
  <c r="W332" i="2"/>
  <c r="W333" i="2"/>
  <c r="W334" i="2"/>
  <c r="W335" i="2"/>
  <c r="W336" i="2"/>
  <c r="W337" i="2"/>
  <c r="W338" i="2"/>
  <c r="W339" i="2"/>
  <c r="W340" i="2"/>
  <c r="W341" i="2"/>
  <c r="W342" i="2"/>
  <c r="W343" i="2"/>
  <c r="W344" i="2"/>
  <c r="W345" i="2"/>
  <c r="W346" i="2"/>
  <c r="W347" i="2"/>
  <c r="W348" i="2"/>
  <c r="W349" i="2"/>
  <c r="W350" i="2"/>
  <c r="W351" i="2"/>
  <c r="W352" i="2"/>
  <c r="W353" i="2"/>
  <c r="W354" i="2"/>
  <c r="W355" i="2"/>
  <c r="W356" i="2"/>
  <c r="W357" i="2"/>
  <c r="W358" i="2"/>
  <c r="W359" i="2"/>
  <c r="W360" i="2"/>
  <c r="W361" i="2"/>
  <c r="W362" i="2"/>
  <c r="W363" i="2"/>
  <c r="W364" i="2"/>
  <c r="W365" i="2"/>
  <c r="W366" i="2"/>
  <c r="W367" i="2"/>
  <c r="W368" i="2"/>
  <c r="W369" i="2"/>
  <c r="W370" i="2"/>
  <c r="W371" i="2"/>
  <c r="W372" i="2"/>
  <c r="W373" i="2"/>
  <c r="W374" i="2"/>
  <c r="W375" i="2"/>
  <c r="W376" i="2"/>
  <c r="W377" i="2"/>
  <c r="W378" i="2"/>
  <c r="W379" i="2"/>
  <c r="W380" i="2"/>
  <c r="W381" i="2"/>
  <c r="W382" i="2"/>
  <c r="W383" i="2"/>
  <c r="W384" i="2"/>
  <c r="W385" i="2"/>
  <c r="W386" i="2"/>
  <c r="W387" i="2"/>
  <c r="W388" i="2"/>
  <c r="W389" i="2"/>
  <c r="W390" i="2"/>
  <c r="W391" i="2"/>
  <c r="W392" i="2"/>
  <c r="W393" i="2"/>
  <c r="W394" i="2"/>
  <c r="W395" i="2"/>
  <c r="W396" i="2"/>
  <c r="W397" i="2"/>
  <c r="W398" i="2"/>
  <c r="W399" i="2"/>
  <c r="W400" i="2"/>
  <c r="W401" i="2"/>
  <c r="W402" i="2"/>
  <c r="W403" i="2"/>
  <c r="W404" i="2"/>
  <c r="W405" i="2"/>
  <c r="W406" i="2"/>
  <c r="W407" i="2"/>
  <c r="W408" i="2"/>
  <c r="W409" i="2"/>
  <c r="W410" i="2"/>
  <c r="W411" i="2"/>
  <c r="W412" i="2"/>
  <c r="W413" i="2"/>
  <c r="W414" i="2"/>
  <c r="W415" i="2"/>
  <c r="W416" i="2"/>
  <c r="W417" i="2"/>
  <c r="W418" i="2"/>
  <c r="W419" i="2"/>
  <c r="W420" i="2"/>
  <c r="W421" i="2"/>
  <c r="W422" i="2"/>
  <c r="W423" i="2"/>
  <c r="W424" i="2"/>
  <c r="W425" i="2"/>
  <c r="W426" i="2"/>
  <c r="W427" i="2"/>
  <c r="W428" i="2"/>
  <c r="W429" i="2"/>
  <c r="W430" i="2"/>
  <c r="W431" i="2"/>
  <c r="W432" i="2"/>
  <c r="W433" i="2"/>
  <c r="W434" i="2"/>
  <c r="W435" i="2"/>
  <c r="W436" i="2"/>
  <c r="W437" i="2"/>
  <c r="W438" i="2"/>
  <c r="W439" i="2"/>
  <c r="W440" i="2"/>
  <c r="W441" i="2"/>
  <c r="W442" i="2"/>
  <c r="W443" i="2"/>
  <c r="W444" i="2"/>
  <c r="W445" i="2"/>
  <c r="W446" i="2"/>
  <c r="W447" i="2"/>
  <c r="W448" i="2"/>
  <c r="W449" i="2"/>
  <c r="W450" i="2"/>
  <c r="W451" i="2"/>
  <c r="W452" i="2"/>
  <c r="W453" i="2"/>
  <c r="W454" i="2"/>
  <c r="W455" i="2"/>
  <c r="W456" i="2"/>
  <c r="W457" i="2"/>
  <c r="W458" i="2"/>
  <c r="W459" i="2"/>
  <c r="W460" i="2"/>
  <c r="W461" i="2"/>
  <c r="W462" i="2"/>
  <c r="W463" i="2"/>
  <c r="W464" i="2"/>
  <c r="W465" i="2"/>
  <c r="W466" i="2"/>
  <c r="W467" i="2"/>
  <c r="W468" i="2"/>
  <c r="W469" i="2"/>
  <c r="W470" i="2"/>
  <c r="W471" i="2"/>
  <c r="W472" i="2"/>
  <c r="W473" i="2"/>
  <c r="W474" i="2"/>
  <c r="W475" i="2"/>
  <c r="W476" i="2"/>
  <c r="W477" i="2"/>
  <c r="W478" i="2"/>
  <c r="W479" i="2"/>
  <c r="W480" i="2"/>
  <c r="W481" i="2"/>
  <c r="W482" i="2"/>
  <c r="W483" i="2"/>
  <c r="W484" i="2"/>
  <c r="W485" i="2"/>
  <c r="W486" i="2"/>
  <c r="W487" i="2"/>
  <c r="W488" i="2"/>
  <c r="W489" i="2"/>
  <c r="W490" i="2"/>
  <c r="W491" i="2"/>
  <c r="W492" i="2"/>
  <c r="W493" i="2"/>
  <c r="W494" i="2"/>
  <c r="W495" i="2"/>
  <c r="W496" i="2"/>
  <c r="W497" i="2"/>
  <c r="W498" i="2"/>
  <c r="W499" i="2"/>
  <c r="W500" i="2"/>
  <c r="W501" i="2"/>
  <c r="W2" i="2"/>
</calcChain>
</file>

<file path=xl/sharedStrings.xml><?xml version="1.0" encoding="utf-8"?>
<sst xmlns="http://schemas.openxmlformats.org/spreadsheetml/2006/main" count="5622" uniqueCount="585">
  <si>
    <t>Gender</t>
  </si>
  <si>
    <t>Age</t>
  </si>
  <si>
    <t>Department</t>
  </si>
  <si>
    <t>Education</t>
  </si>
  <si>
    <t>Attrition</t>
  </si>
  <si>
    <t>Overtime</t>
  </si>
  <si>
    <t>City</t>
  </si>
  <si>
    <t>Employee_1</t>
  </si>
  <si>
    <t>Female</t>
  </si>
  <si>
    <t>R&amp;D</t>
  </si>
  <si>
    <t>Research Scientist</t>
  </si>
  <si>
    <t>Postgraduate</t>
  </si>
  <si>
    <t>Active</t>
  </si>
  <si>
    <t>No</t>
  </si>
  <si>
    <t>Yes</t>
  </si>
  <si>
    <t>Single</t>
  </si>
  <si>
    <t>Hyderabad</t>
  </si>
  <si>
    <t>Employee_2</t>
  </si>
  <si>
    <t>Male</t>
  </si>
  <si>
    <t>Marketing</t>
  </si>
  <si>
    <t>Marketing Executive</t>
  </si>
  <si>
    <t>Graduate</t>
  </si>
  <si>
    <t>Married</t>
  </si>
  <si>
    <t>Mumbai</t>
  </si>
  <si>
    <t>Employee_3</t>
  </si>
  <si>
    <t>IT</t>
  </si>
  <si>
    <t>Software Engineer</t>
  </si>
  <si>
    <t>Resigned</t>
  </si>
  <si>
    <t>Bangalore</t>
  </si>
  <si>
    <t>Employee_4</t>
  </si>
  <si>
    <t>Operations</t>
  </si>
  <si>
    <t>Operations Executive</t>
  </si>
  <si>
    <t>Divorced</t>
  </si>
  <si>
    <t>Chennai</t>
  </si>
  <si>
    <t>Employee_5</t>
  </si>
  <si>
    <t>Employee_6</t>
  </si>
  <si>
    <t>Finance</t>
  </si>
  <si>
    <t>Finance Manager</t>
  </si>
  <si>
    <t>MBA</t>
  </si>
  <si>
    <t>Employee_7</t>
  </si>
  <si>
    <t>Employee_8</t>
  </si>
  <si>
    <t>Employee_9</t>
  </si>
  <si>
    <t>Financial Analyst</t>
  </si>
  <si>
    <t>Delhi</t>
  </si>
  <si>
    <t>Employee_10</t>
  </si>
  <si>
    <t>Employee_11</t>
  </si>
  <si>
    <t>HR</t>
  </si>
  <si>
    <t>HR Manager</t>
  </si>
  <si>
    <t>Pune</t>
  </si>
  <si>
    <t>Employee_12</t>
  </si>
  <si>
    <t>Employee_13</t>
  </si>
  <si>
    <t>Sales</t>
  </si>
  <si>
    <t>Sales Executive</t>
  </si>
  <si>
    <t>Employee_14</t>
  </si>
  <si>
    <t>Accountant</t>
  </si>
  <si>
    <t>Employee_15</t>
  </si>
  <si>
    <t>Employee_16</t>
  </si>
  <si>
    <t>Sales Manager</t>
  </si>
  <si>
    <t>Employee_17</t>
  </si>
  <si>
    <t>Brand Manager</t>
  </si>
  <si>
    <t>Employee_18</t>
  </si>
  <si>
    <t>Employee_19</t>
  </si>
  <si>
    <t>Employee_20</t>
  </si>
  <si>
    <t>Employee_21</t>
  </si>
  <si>
    <t>Employee_22</t>
  </si>
  <si>
    <t>Employee_23</t>
  </si>
  <si>
    <t>PhD</t>
  </si>
  <si>
    <t>Employee_24</t>
  </si>
  <si>
    <t>Research Associate</t>
  </si>
  <si>
    <t>Employee_25</t>
  </si>
  <si>
    <t>HR Executive</t>
  </si>
  <si>
    <t>Employee_26</t>
  </si>
  <si>
    <t>Employee_27</t>
  </si>
  <si>
    <t>Operations Manager</t>
  </si>
  <si>
    <t>Employee_28</t>
  </si>
  <si>
    <t>Employee_29</t>
  </si>
  <si>
    <t>Employee_30</t>
  </si>
  <si>
    <t>Employee_31</t>
  </si>
  <si>
    <t>Employee_32</t>
  </si>
  <si>
    <t>Employee_33</t>
  </si>
  <si>
    <t>Employee_34</t>
  </si>
  <si>
    <t>Employee_35</t>
  </si>
  <si>
    <t>Employee_36</t>
  </si>
  <si>
    <t>Employee_37</t>
  </si>
  <si>
    <t>Employee_38</t>
  </si>
  <si>
    <t>Employee_39</t>
  </si>
  <si>
    <t>Employee_40</t>
  </si>
  <si>
    <t>Employee_41</t>
  </si>
  <si>
    <t>Employee_42</t>
  </si>
  <si>
    <t>Employee_43</t>
  </si>
  <si>
    <t>Employee_44</t>
  </si>
  <si>
    <t>Employee_45</t>
  </si>
  <si>
    <t>Employee_46</t>
  </si>
  <si>
    <t>Employee_47</t>
  </si>
  <si>
    <t>Employee_48</t>
  </si>
  <si>
    <t>Employee_49</t>
  </si>
  <si>
    <t>Employee_50</t>
  </si>
  <si>
    <t>Employee_51</t>
  </si>
  <si>
    <t>Employee_52</t>
  </si>
  <si>
    <t>Employee_53</t>
  </si>
  <si>
    <t>Employee_54</t>
  </si>
  <si>
    <t>Employee_55</t>
  </si>
  <si>
    <t>Employee_56</t>
  </si>
  <si>
    <t>Employee_57</t>
  </si>
  <si>
    <t>Employee_58</t>
  </si>
  <si>
    <t>Employee_59</t>
  </si>
  <si>
    <t>Employee_60</t>
  </si>
  <si>
    <t>Employee_61</t>
  </si>
  <si>
    <t>Employee_62</t>
  </si>
  <si>
    <t>Employee_63</t>
  </si>
  <si>
    <t>IT Manager</t>
  </si>
  <si>
    <t>Employee_64</t>
  </si>
  <si>
    <t>Employee_65</t>
  </si>
  <si>
    <t>Employee_66</t>
  </si>
  <si>
    <t>Employee_67</t>
  </si>
  <si>
    <t>Employee_68</t>
  </si>
  <si>
    <t>Employee_69</t>
  </si>
  <si>
    <t>Employee_70</t>
  </si>
  <si>
    <t>Employee_71</t>
  </si>
  <si>
    <t>Employee_72</t>
  </si>
  <si>
    <t>Employee_73</t>
  </si>
  <si>
    <t>Employee_74</t>
  </si>
  <si>
    <t>Employee_75</t>
  </si>
  <si>
    <t>Employee_76</t>
  </si>
  <si>
    <t>Employee_77</t>
  </si>
  <si>
    <t>Employee_78</t>
  </si>
  <si>
    <t>Employee_79</t>
  </si>
  <si>
    <t>Employee_80</t>
  </si>
  <si>
    <t>Employee_81</t>
  </si>
  <si>
    <t>Employee_82</t>
  </si>
  <si>
    <t>Employee_83</t>
  </si>
  <si>
    <t>Employee_84</t>
  </si>
  <si>
    <t>Data Analyst</t>
  </si>
  <si>
    <t>Employee_85</t>
  </si>
  <si>
    <t>Employee_86</t>
  </si>
  <si>
    <t>Employee_87</t>
  </si>
  <si>
    <t>Employee_88</t>
  </si>
  <si>
    <t>Employee_89</t>
  </si>
  <si>
    <t>Employee_90</t>
  </si>
  <si>
    <t>Employee_91</t>
  </si>
  <si>
    <t>Employee_92</t>
  </si>
  <si>
    <t>Employee_93</t>
  </si>
  <si>
    <t>Employee_94</t>
  </si>
  <si>
    <t>Employee_95</t>
  </si>
  <si>
    <t>Employee_96</t>
  </si>
  <si>
    <t>Employee_97</t>
  </si>
  <si>
    <t>Employee_98</t>
  </si>
  <si>
    <t>Employee_99</t>
  </si>
  <si>
    <t>Employee_100</t>
  </si>
  <si>
    <t>Employee_101</t>
  </si>
  <si>
    <t>Employee_102</t>
  </si>
  <si>
    <t>Employee_103</t>
  </si>
  <si>
    <t>Employee_104</t>
  </si>
  <si>
    <t>Employee_105</t>
  </si>
  <si>
    <t>Employee_106</t>
  </si>
  <si>
    <t>Employee_107</t>
  </si>
  <si>
    <t>Employee_108</t>
  </si>
  <si>
    <t>Employee_109</t>
  </si>
  <si>
    <t>Employee_110</t>
  </si>
  <si>
    <t>Employee_111</t>
  </si>
  <si>
    <t>Employee_112</t>
  </si>
  <si>
    <t>Employee_113</t>
  </si>
  <si>
    <t>Employee_114</t>
  </si>
  <si>
    <t>Employee_115</t>
  </si>
  <si>
    <t>Employee_116</t>
  </si>
  <si>
    <t>Employee_117</t>
  </si>
  <si>
    <t>Employee_118</t>
  </si>
  <si>
    <t>Employee_119</t>
  </si>
  <si>
    <t>Employee_120</t>
  </si>
  <si>
    <t>Employee_121</t>
  </si>
  <si>
    <t>Employee_122</t>
  </si>
  <si>
    <t>Employee_123</t>
  </si>
  <si>
    <t>Employee_124</t>
  </si>
  <si>
    <t>Employee_125</t>
  </si>
  <si>
    <t>Employee_126</t>
  </si>
  <si>
    <t>Employee_127</t>
  </si>
  <si>
    <t>Employee_128</t>
  </si>
  <si>
    <t>Employee_129</t>
  </si>
  <si>
    <t>Employee_130</t>
  </si>
  <si>
    <t>Employee_131</t>
  </si>
  <si>
    <t>Employee_132</t>
  </si>
  <si>
    <t>Other</t>
  </si>
  <si>
    <t>Employee_133</t>
  </si>
  <si>
    <t>Employee_134</t>
  </si>
  <si>
    <t>Employee_135</t>
  </si>
  <si>
    <t>Employee_136</t>
  </si>
  <si>
    <t>Employee_137</t>
  </si>
  <si>
    <t>Employee_138</t>
  </si>
  <si>
    <t>Employee_139</t>
  </si>
  <si>
    <t>Employee_140</t>
  </si>
  <si>
    <t>Employee_141</t>
  </si>
  <si>
    <t>Employee_142</t>
  </si>
  <si>
    <t>Employee_143</t>
  </si>
  <si>
    <t>Employee_144</t>
  </si>
  <si>
    <t>Employee_145</t>
  </si>
  <si>
    <t>Employee_146</t>
  </si>
  <si>
    <t>Employee_147</t>
  </si>
  <si>
    <t>Employee_148</t>
  </si>
  <si>
    <t>Employee_149</t>
  </si>
  <si>
    <t>Employee_150</t>
  </si>
  <si>
    <t>Employee_151</t>
  </si>
  <si>
    <t>Employee_152</t>
  </si>
  <si>
    <t>Employee_153</t>
  </si>
  <si>
    <t>Employee_154</t>
  </si>
  <si>
    <t>Employee_155</t>
  </si>
  <si>
    <t>Employee_156</t>
  </si>
  <si>
    <t>Employee_157</t>
  </si>
  <si>
    <t>Employee_158</t>
  </si>
  <si>
    <t>Employee_159</t>
  </si>
  <si>
    <t>Employee_160</t>
  </si>
  <si>
    <t>Employee_161</t>
  </si>
  <si>
    <t>Employee_162</t>
  </si>
  <si>
    <t>Employee_163</t>
  </si>
  <si>
    <t>Employee_164</t>
  </si>
  <si>
    <t>Employee_165</t>
  </si>
  <si>
    <t>Employee_166</t>
  </si>
  <si>
    <t>Employee_167</t>
  </si>
  <si>
    <t>Employee_168</t>
  </si>
  <si>
    <t>Employee_169</t>
  </si>
  <si>
    <t>Employee_170</t>
  </si>
  <si>
    <t>Employee_171</t>
  </si>
  <si>
    <t>Employee_172</t>
  </si>
  <si>
    <t>Employee_173</t>
  </si>
  <si>
    <t>Employee_174</t>
  </si>
  <si>
    <t>Employee_175</t>
  </si>
  <si>
    <t>Employee_176</t>
  </si>
  <si>
    <t>Employee_177</t>
  </si>
  <si>
    <t>Employee_178</t>
  </si>
  <si>
    <t>Employee_179</t>
  </si>
  <si>
    <t>Employee_180</t>
  </si>
  <si>
    <t>Employee_181</t>
  </si>
  <si>
    <t>Employee_182</t>
  </si>
  <si>
    <t>Employee_183</t>
  </si>
  <si>
    <t>Employee_184</t>
  </si>
  <si>
    <t>Employee_185</t>
  </si>
  <si>
    <t>Employee_186</t>
  </si>
  <si>
    <t>Employee_187</t>
  </si>
  <si>
    <t>Employee_188</t>
  </si>
  <si>
    <t>Employee_189</t>
  </si>
  <si>
    <t>Employee_190</t>
  </si>
  <si>
    <t>Employee_191</t>
  </si>
  <si>
    <t>Employee_192</t>
  </si>
  <si>
    <t>Employee_193</t>
  </si>
  <si>
    <t>Employee_194</t>
  </si>
  <si>
    <t>Employee_195</t>
  </si>
  <si>
    <t>Employee_196</t>
  </si>
  <si>
    <t>Employee_197</t>
  </si>
  <si>
    <t>Employee_198</t>
  </si>
  <si>
    <t>Employee_199</t>
  </si>
  <si>
    <t>Employee_200</t>
  </si>
  <si>
    <t>Employee_201</t>
  </si>
  <si>
    <t>Employee_202</t>
  </si>
  <si>
    <t>Employee_203</t>
  </si>
  <si>
    <t>Employee_204</t>
  </si>
  <si>
    <t>Employee_205</t>
  </si>
  <si>
    <t>Employee_206</t>
  </si>
  <si>
    <t>Employee_207</t>
  </si>
  <si>
    <t>Employee_208</t>
  </si>
  <si>
    <t>Employee_209</t>
  </si>
  <si>
    <t>Employee_210</t>
  </si>
  <si>
    <t>Employee_211</t>
  </si>
  <si>
    <t>Employee_212</t>
  </si>
  <si>
    <t>Employee_213</t>
  </si>
  <si>
    <t>Employee_214</t>
  </si>
  <si>
    <t>Employee_215</t>
  </si>
  <si>
    <t>Employee_216</t>
  </si>
  <si>
    <t>Employee_217</t>
  </si>
  <si>
    <t>Employee_218</t>
  </si>
  <si>
    <t>Employee_219</t>
  </si>
  <si>
    <t>Employee_220</t>
  </si>
  <si>
    <t>Employee_221</t>
  </si>
  <si>
    <t>Employee_222</t>
  </si>
  <si>
    <t>Employee_223</t>
  </si>
  <si>
    <t>Employee_224</t>
  </si>
  <si>
    <t>Employee_225</t>
  </si>
  <si>
    <t>Employee_226</t>
  </si>
  <si>
    <t>Employee_227</t>
  </si>
  <si>
    <t>Employee_228</t>
  </si>
  <si>
    <t>Employee_229</t>
  </si>
  <si>
    <t>Employee_230</t>
  </si>
  <si>
    <t>Employee_231</t>
  </si>
  <si>
    <t>Employee_232</t>
  </si>
  <si>
    <t>Employee_233</t>
  </si>
  <si>
    <t>Employee_234</t>
  </si>
  <si>
    <t>Employee_235</t>
  </si>
  <si>
    <t>Employee_236</t>
  </si>
  <si>
    <t>Employee_237</t>
  </si>
  <si>
    <t>Employee_238</t>
  </si>
  <si>
    <t>Employee_239</t>
  </si>
  <si>
    <t>Employee_240</t>
  </si>
  <si>
    <t>Employee_241</t>
  </si>
  <si>
    <t>Employee_242</t>
  </si>
  <si>
    <t>Employee_243</t>
  </si>
  <si>
    <t>Employee_244</t>
  </si>
  <si>
    <t>Employee_245</t>
  </si>
  <si>
    <t>Employee_246</t>
  </si>
  <si>
    <t>Employee_247</t>
  </si>
  <si>
    <t>Employee_248</t>
  </si>
  <si>
    <t>Employee_249</t>
  </si>
  <si>
    <t>Employee_250</t>
  </si>
  <si>
    <t>Employee_251</t>
  </si>
  <si>
    <t>Employee_252</t>
  </si>
  <si>
    <t>Employee_253</t>
  </si>
  <si>
    <t>Employee_254</t>
  </si>
  <si>
    <t>Employee_255</t>
  </si>
  <si>
    <t>Employee_256</t>
  </si>
  <si>
    <t>Employee_257</t>
  </si>
  <si>
    <t>Employee_258</t>
  </si>
  <si>
    <t>Employee_259</t>
  </si>
  <si>
    <t>Employee_260</t>
  </si>
  <si>
    <t>Employee_261</t>
  </si>
  <si>
    <t>Employee_262</t>
  </si>
  <si>
    <t>Employee_263</t>
  </si>
  <si>
    <t>Employee_264</t>
  </si>
  <si>
    <t>Employee_265</t>
  </si>
  <si>
    <t>Employee_266</t>
  </si>
  <si>
    <t>Employee_267</t>
  </si>
  <si>
    <t>Employee_268</t>
  </si>
  <si>
    <t>Employee_269</t>
  </si>
  <si>
    <t>Employee_270</t>
  </si>
  <si>
    <t>Employee_271</t>
  </si>
  <si>
    <t>Employee_272</t>
  </si>
  <si>
    <t>Employee_273</t>
  </si>
  <si>
    <t>Employee_274</t>
  </si>
  <si>
    <t>Employee_275</t>
  </si>
  <si>
    <t>Employee_276</t>
  </si>
  <si>
    <t>Employee_277</t>
  </si>
  <si>
    <t>Employee_278</t>
  </si>
  <si>
    <t>Employee_279</t>
  </si>
  <si>
    <t>Employee_280</t>
  </si>
  <si>
    <t>Employee_281</t>
  </si>
  <si>
    <t>Employee_282</t>
  </si>
  <si>
    <t>Employee_283</t>
  </si>
  <si>
    <t>Employee_284</t>
  </si>
  <si>
    <t>Employee_285</t>
  </si>
  <si>
    <t>Employee_286</t>
  </si>
  <si>
    <t>Employee_287</t>
  </si>
  <si>
    <t>Employee_288</t>
  </si>
  <si>
    <t>Employee_289</t>
  </si>
  <si>
    <t>Employee_290</t>
  </si>
  <si>
    <t>Employee_291</t>
  </si>
  <si>
    <t>Employee_292</t>
  </si>
  <si>
    <t>Employee_293</t>
  </si>
  <si>
    <t>Employee_294</t>
  </si>
  <si>
    <t>Employee_295</t>
  </si>
  <si>
    <t>Employee_296</t>
  </si>
  <si>
    <t>Employee_297</t>
  </si>
  <si>
    <t>Employee_298</t>
  </si>
  <si>
    <t>Employee_299</t>
  </si>
  <si>
    <t>Employee_300</t>
  </si>
  <si>
    <t>Employee_301</t>
  </si>
  <si>
    <t>Employee_302</t>
  </si>
  <si>
    <t>Employee_303</t>
  </si>
  <si>
    <t>Employee_304</t>
  </si>
  <si>
    <t>Employee_305</t>
  </si>
  <si>
    <t>Employee_306</t>
  </si>
  <si>
    <t>Employee_307</t>
  </si>
  <si>
    <t>Employee_308</t>
  </si>
  <si>
    <t>Employee_309</t>
  </si>
  <si>
    <t>Employee_310</t>
  </si>
  <si>
    <t>Employee_311</t>
  </si>
  <si>
    <t>Employee_312</t>
  </si>
  <si>
    <t>Employee_313</t>
  </si>
  <si>
    <t>Employee_314</t>
  </si>
  <si>
    <t>Employee_315</t>
  </si>
  <si>
    <t>Employee_316</t>
  </si>
  <si>
    <t>Employee_317</t>
  </si>
  <si>
    <t>Employee_318</t>
  </si>
  <si>
    <t>Employee_319</t>
  </si>
  <si>
    <t>Employee_320</t>
  </si>
  <si>
    <t>Employee_321</t>
  </si>
  <si>
    <t>Employee_322</t>
  </si>
  <si>
    <t>Employee_323</t>
  </si>
  <si>
    <t>Employee_324</t>
  </si>
  <si>
    <t>Employee_325</t>
  </si>
  <si>
    <t>Employee_326</t>
  </si>
  <si>
    <t>Employee_327</t>
  </si>
  <si>
    <t>Employee_328</t>
  </si>
  <si>
    <t>Employee_329</t>
  </si>
  <si>
    <t>Employee_330</t>
  </si>
  <si>
    <t>Employee_331</t>
  </si>
  <si>
    <t>Employee_332</t>
  </si>
  <si>
    <t>Employee_333</t>
  </si>
  <si>
    <t>Employee_334</t>
  </si>
  <si>
    <t>Employee_335</t>
  </si>
  <si>
    <t>Employee_336</t>
  </si>
  <si>
    <t>Employee_337</t>
  </si>
  <si>
    <t>Employee_338</t>
  </si>
  <si>
    <t>Employee_339</t>
  </si>
  <si>
    <t>Employee_340</t>
  </si>
  <si>
    <t>Employee_341</t>
  </si>
  <si>
    <t>Employee_342</t>
  </si>
  <si>
    <t>Employee_343</t>
  </si>
  <si>
    <t>Employee_344</t>
  </si>
  <si>
    <t>Employee_345</t>
  </si>
  <si>
    <t>Employee_346</t>
  </si>
  <si>
    <t>Employee_347</t>
  </si>
  <si>
    <t>Employee_348</t>
  </si>
  <si>
    <t>Employee_349</t>
  </si>
  <si>
    <t>Employee_350</t>
  </si>
  <si>
    <t>Employee_351</t>
  </si>
  <si>
    <t>Employee_352</t>
  </si>
  <si>
    <t>Employee_353</t>
  </si>
  <si>
    <t>Employee_354</t>
  </si>
  <si>
    <t>Employee_355</t>
  </si>
  <si>
    <t>Employee_356</t>
  </si>
  <si>
    <t>Employee_357</t>
  </si>
  <si>
    <t>Employee_358</t>
  </si>
  <si>
    <t>Employee_359</t>
  </si>
  <si>
    <t>Employee_360</t>
  </si>
  <si>
    <t>Employee_361</t>
  </si>
  <si>
    <t>Employee_362</t>
  </si>
  <si>
    <t>Employee_363</t>
  </si>
  <si>
    <t>Employee_364</t>
  </si>
  <si>
    <t>Employee_365</t>
  </si>
  <si>
    <t>Employee_366</t>
  </si>
  <si>
    <t>Employee_367</t>
  </si>
  <si>
    <t>Employee_368</t>
  </si>
  <si>
    <t>Employee_369</t>
  </si>
  <si>
    <t>Employee_370</t>
  </si>
  <si>
    <t>Employee_371</t>
  </si>
  <si>
    <t>Employee_372</t>
  </si>
  <si>
    <t>Employee_373</t>
  </si>
  <si>
    <t>Employee_374</t>
  </si>
  <si>
    <t>Employee_375</t>
  </si>
  <si>
    <t>Employee_376</t>
  </si>
  <si>
    <t>Employee_377</t>
  </si>
  <si>
    <t>Employee_378</t>
  </si>
  <si>
    <t>Employee_379</t>
  </si>
  <si>
    <t>Employee_380</t>
  </si>
  <si>
    <t>Employee_381</t>
  </si>
  <si>
    <t>Employee_382</t>
  </si>
  <si>
    <t>Employee_383</t>
  </si>
  <si>
    <t>Employee_384</t>
  </si>
  <si>
    <t>Employee_385</t>
  </si>
  <si>
    <t>Employee_386</t>
  </si>
  <si>
    <t>Employee_387</t>
  </si>
  <si>
    <t>Employee_388</t>
  </si>
  <si>
    <t>Employee_389</t>
  </si>
  <si>
    <t>Employee_390</t>
  </si>
  <si>
    <t>Employee_391</t>
  </si>
  <si>
    <t>Employee_392</t>
  </si>
  <si>
    <t>Employee_393</t>
  </si>
  <si>
    <t>Employee_394</t>
  </si>
  <si>
    <t>Employee_395</t>
  </si>
  <si>
    <t>Employee_396</t>
  </si>
  <si>
    <t>Employee_397</t>
  </si>
  <si>
    <t>Employee_398</t>
  </si>
  <si>
    <t>Employee_399</t>
  </si>
  <si>
    <t>Employee_400</t>
  </si>
  <si>
    <t>Employee_401</t>
  </si>
  <si>
    <t>Employee_402</t>
  </si>
  <si>
    <t>Employee_403</t>
  </si>
  <si>
    <t>Employee_404</t>
  </si>
  <si>
    <t>Employee_405</t>
  </si>
  <si>
    <t>Employee_406</t>
  </si>
  <si>
    <t>Employee_407</t>
  </si>
  <si>
    <t>Employee_408</t>
  </si>
  <si>
    <t>Employee_409</t>
  </si>
  <si>
    <t>Employee_410</t>
  </si>
  <si>
    <t>Employee_411</t>
  </si>
  <si>
    <t>Employee_412</t>
  </si>
  <si>
    <t>Employee_413</t>
  </si>
  <si>
    <t>Employee_414</t>
  </si>
  <si>
    <t>Employee_415</t>
  </si>
  <si>
    <t>Employee_416</t>
  </si>
  <si>
    <t>Employee_417</t>
  </si>
  <si>
    <t>Employee_418</t>
  </si>
  <si>
    <t>Employee_419</t>
  </si>
  <si>
    <t>Employee_420</t>
  </si>
  <si>
    <t>Employee_421</t>
  </si>
  <si>
    <t>Employee_422</t>
  </si>
  <si>
    <t>Employee_423</t>
  </si>
  <si>
    <t>Employee_424</t>
  </si>
  <si>
    <t>Employee_425</t>
  </si>
  <si>
    <t>Employee_426</t>
  </si>
  <si>
    <t>Employee_427</t>
  </si>
  <si>
    <t>Employee_428</t>
  </si>
  <si>
    <t>Employee_429</t>
  </si>
  <si>
    <t>Employee_430</t>
  </si>
  <si>
    <t>Employee_431</t>
  </si>
  <si>
    <t>Employee_432</t>
  </si>
  <si>
    <t>Employee_433</t>
  </si>
  <si>
    <t>Employee_434</t>
  </si>
  <si>
    <t>Employee_435</t>
  </si>
  <si>
    <t>Employee_436</t>
  </si>
  <si>
    <t>Employee_437</t>
  </si>
  <si>
    <t>Employee_438</t>
  </si>
  <si>
    <t>Employee_439</t>
  </si>
  <si>
    <t>Employee_440</t>
  </si>
  <si>
    <t>Employee_441</t>
  </si>
  <si>
    <t>Employee_442</t>
  </si>
  <si>
    <t>Employee_443</t>
  </si>
  <si>
    <t>Employee_444</t>
  </si>
  <si>
    <t>Employee_445</t>
  </si>
  <si>
    <t>Employee_446</t>
  </si>
  <si>
    <t>Employee_447</t>
  </si>
  <si>
    <t>Employee_448</t>
  </si>
  <si>
    <t>Employee_449</t>
  </si>
  <si>
    <t>Employee_450</t>
  </si>
  <si>
    <t>Employee_451</t>
  </si>
  <si>
    <t>Employee_452</t>
  </si>
  <si>
    <t>Employee_453</t>
  </si>
  <si>
    <t>Employee_454</t>
  </si>
  <si>
    <t>Employee_455</t>
  </si>
  <si>
    <t>Employee_456</t>
  </si>
  <si>
    <t>Employee_457</t>
  </si>
  <si>
    <t>Employee_458</t>
  </si>
  <si>
    <t>Employee_459</t>
  </si>
  <si>
    <t>Employee_460</t>
  </si>
  <si>
    <t>Employee_461</t>
  </si>
  <si>
    <t>Employee_462</t>
  </si>
  <si>
    <t>Employee_463</t>
  </si>
  <si>
    <t>Employee_464</t>
  </si>
  <si>
    <t>Employee_465</t>
  </si>
  <si>
    <t>Employee_466</t>
  </si>
  <si>
    <t>Employee_467</t>
  </si>
  <si>
    <t>Employee_468</t>
  </si>
  <si>
    <t>Employee_469</t>
  </si>
  <si>
    <t>Employee_470</t>
  </si>
  <si>
    <t>Employee_471</t>
  </si>
  <si>
    <t>Employee_472</t>
  </si>
  <si>
    <t>Employee_473</t>
  </si>
  <si>
    <t>Employee_474</t>
  </si>
  <si>
    <t>Employee_475</t>
  </si>
  <si>
    <t>Employee_476</t>
  </si>
  <si>
    <t>Employee_477</t>
  </si>
  <si>
    <t>Employee_478</t>
  </si>
  <si>
    <t>Employee_479</t>
  </si>
  <si>
    <t>Employee_480</t>
  </si>
  <si>
    <t>Employee_481</t>
  </si>
  <si>
    <t>Employee_482</t>
  </si>
  <si>
    <t>Employee_483</t>
  </si>
  <si>
    <t>Employee_484</t>
  </si>
  <si>
    <t>Employee_485</t>
  </si>
  <si>
    <t>Employee_486</t>
  </si>
  <si>
    <t>Employee_487</t>
  </si>
  <si>
    <t>Employee_488</t>
  </si>
  <si>
    <t>Employee_489</t>
  </si>
  <si>
    <t>Employee_490</t>
  </si>
  <si>
    <t>Employee_491</t>
  </si>
  <si>
    <t>Employee_492</t>
  </si>
  <si>
    <t>Employee_493</t>
  </si>
  <si>
    <t>Employee_494</t>
  </si>
  <si>
    <t>Employee_495</t>
  </si>
  <si>
    <t>Employee_496</t>
  </si>
  <si>
    <t>Employee_497</t>
  </si>
  <si>
    <t>Employee_498</t>
  </si>
  <si>
    <t>Employee_499</t>
  </si>
  <si>
    <t>Employee_500</t>
  </si>
  <si>
    <t>Employee ID</t>
  </si>
  <si>
    <t>Full Name</t>
  </si>
  <si>
    <t>Job Role</t>
  </si>
  <si>
    <t>Hire Date</t>
  </si>
  <si>
    <t>Years at Company</t>
  </si>
  <si>
    <t>Employment Status</t>
  </si>
  <si>
    <t>Monthly Income</t>
  </si>
  <si>
    <t>Annual Income</t>
  </si>
  <si>
    <t>Performance Rating</t>
  </si>
  <si>
    <t>Job Satisfaction</t>
  </si>
  <si>
    <t>Work Life Balance</t>
  </si>
  <si>
    <t>Training Hours</t>
  </si>
  <si>
    <t>Promotion Last 2 Years</t>
  </si>
  <si>
    <t>Manager ID</t>
  </si>
  <si>
    <t>Marital Status</t>
  </si>
  <si>
    <t>Age Group</t>
  </si>
  <si>
    <t>Salary Band</t>
  </si>
  <si>
    <t>Row Labels</t>
  </si>
  <si>
    <t>Grand Total</t>
  </si>
  <si>
    <t>Sum of Employee ID</t>
  </si>
  <si>
    <t>Column Labels</t>
  </si>
  <si>
    <t>Average of Performance Rating</t>
  </si>
  <si>
    <t>Count of Promotion Last 2 Years</t>
  </si>
  <si>
    <t>Count of Employee ID</t>
  </si>
  <si>
    <t>Average of Monthly Income</t>
  </si>
  <si>
    <t>Average of Job Satisfaction</t>
  </si>
  <si>
    <t>Average of Work Life Balance</t>
  </si>
  <si>
    <t>HR Analytics Dashboard</t>
  </si>
  <si>
    <t>Total Employees</t>
  </si>
  <si>
    <t>⟶</t>
  </si>
  <si>
    <t>Average Age</t>
  </si>
  <si>
    <t>Average Monthly Salary</t>
  </si>
  <si>
    <t>Attrition Count</t>
  </si>
  <si>
    <t>Average Performance Rating</t>
  </si>
  <si>
    <t>Promotion Rate (Last 2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</si>
</sst>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82" formatCode="0.0%"/>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4"/>
      <color rgb="FF000000"/>
      <name val="Arial"/>
      <family val="2"/>
    </font>
    <font>
      <sz val="14"/>
      <color theme="1"/>
      <name val="Calibri"/>
      <family val="2"/>
      <scheme val="minor"/>
    </font>
    <font>
      <b/>
      <sz val="28"/>
      <color theme="1"/>
      <name val="Calibri"/>
      <family val="2"/>
      <scheme val="minor"/>
    </font>
    <font>
      <b/>
      <sz val="16"/>
      <color theme="1"/>
      <name val="Calibri"/>
      <family val="2"/>
      <scheme val="minor"/>
    </font>
    <font>
      <b/>
      <sz val="16"/>
      <color rgb="FF000000"/>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s>
  <borders count="10">
    <border>
      <left/>
      <right/>
      <top/>
      <bottom/>
      <diagonal/>
    </border>
    <border>
      <left style="thin">
        <color auto="1"/>
      </left>
      <right style="thin">
        <color auto="1"/>
      </right>
      <top/>
      <bottom style="thin">
        <color auto="1"/>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34">
    <xf numFmtId="0" fontId="0" fillId="0" borderId="0" xfId="0"/>
    <xf numFmtId="0" fontId="2" fillId="0" borderId="1" xfId="0" applyFont="1" applyBorder="1" applyAlignment="1">
      <alignment horizontal="center" vertical="top"/>
    </xf>
    <xf numFmtId="14" fontId="2" fillId="0" borderId="1" xfId="0" applyNumberFormat="1" applyFont="1" applyBorder="1" applyAlignment="1">
      <alignment horizontal="center" vertical="top"/>
    </xf>
    <xf numFmtId="14" fontId="0" fillId="0" borderId="0" xfId="0" applyNumberFormat="1"/>
    <xf numFmtId="44" fontId="2" fillId="0" borderId="1" xfId="1" applyFont="1" applyBorder="1" applyAlignment="1">
      <alignment horizontal="center" vertical="top"/>
    </xf>
    <xf numFmtId="44" fontId="0" fillId="0" borderId="0" xfId="1" applyFon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44" fontId="0" fillId="0" borderId="0" xfId="0" applyNumberFormat="1"/>
    <xf numFmtId="0" fontId="4" fillId="0" borderId="0" xfId="0" applyFont="1" applyFill="1" applyBorder="1"/>
    <xf numFmtId="0" fontId="5" fillId="0" borderId="0" xfId="0" applyFont="1" applyFill="1" applyBorder="1" applyAlignment="1"/>
    <xf numFmtId="0" fontId="4" fillId="2" borderId="2" xfId="0" applyFont="1" applyFill="1" applyBorder="1"/>
    <xf numFmtId="0" fontId="4" fillId="2" borderId="0" xfId="0" applyFont="1" applyFill="1" applyBorder="1"/>
    <xf numFmtId="0" fontId="4" fillId="2" borderId="3" xfId="0" applyFont="1" applyFill="1" applyBorder="1"/>
    <xf numFmtId="0" fontId="6" fillId="2" borderId="0" xfId="0" applyFont="1" applyFill="1" applyBorder="1"/>
    <xf numFmtId="0" fontId="7" fillId="2" borderId="0" xfId="0" applyFont="1" applyFill="1" applyBorder="1" applyAlignment="1">
      <alignment horizontal="center"/>
    </xf>
    <xf numFmtId="0" fontId="6" fillId="2" borderId="0" xfId="0" applyFont="1" applyFill="1" applyBorder="1" applyAlignment="1">
      <alignment horizontal="center"/>
    </xf>
    <xf numFmtId="44" fontId="6" fillId="2" borderId="0" xfId="1" applyFont="1" applyFill="1" applyBorder="1" applyAlignment="1">
      <alignment horizontal="left"/>
    </xf>
    <xf numFmtId="0" fontId="0" fillId="2" borderId="0" xfId="0" applyFill="1" applyBorder="1"/>
    <xf numFmtId="0" fontId="7" fillId="2" borderId="0" xfId="0" applyFont="1" applyFill="1" applyBorder="1"/>
    <xf numFmtId="0" fontId="6" fillId="2" borderId="0" xfId="0" applyFont="1" applyFill="1" applyBorder="1" applyAlignment="1">
      <alignment horizontal="left"/>
    </xf>
    <xf numFmtId="0" fontId="0" fillId="2" borderId="3" xfId="0" applyFill="1" applyBorder="1"/>
    <xf numFmtId="2" fontId="6" fillId="2" borderId="0" xfId="0" applyNumberFormat="1" applyFont="1" applyFill="1" applyBorder="1" applyAlignment="1">
      <alignment horizontal="center"/>
    </xf>
    <xf numFmtId="0" fontId="3" fillId="2" borderId="0" xfId="0" applyFont="1" applyFill="1" applyBorder="1"/>
    <xf numFmtId="0" fontId="4" fillId="2" borderId="4" xfId="0" applyFont="1" applyFill="1" applyBorder="1"/>
    <xf numFmtId="0" fontId="4" fillId="2" borderId="5" xfId="0" applyFont="1" applyFill="1" applyBorder="1"/>
    <xf numFmtId="0" fontId="4" fillId="2" borderId="6" xfId="0" applyFont="1" applyFill="1" applyBorder="1"/>
    <xf numFmtId="0" fontId="5" fillId="3" borderId="7" xfId="0" applyFont="1" applyFill="1" applyBorder="1" applyAlignment="1">
      <alignment horizontal="center" vertical="center"/>
    </xf>
    <xf numFmtId="0" fontId="5" fillId="3" borderId="8" xfId="0" applyFont="1" applyFill="1" applyBorder="1" applyAlignment="1">
      <alignment horizontal="center" vertical="center"/>
    </xf>
    <xf numFmtId="0" fontId="5" fillId="3" borderId="9" xfId="0" applyFont="1" applyFill="1" applyBorder="1" applyAlignment="1">
      <alignment horizontal="center" vertical="center"/>
    </xf>
    <xf numFmtId="2" fontId="6" fillId="2" borderId="0" xfId="0" applyNumberFormat="1" applyFont="1" applyFill="1" applyBorder="1" applyAlignment="1">
      <alignment horizontal="left"/>
    </xf>
    <xf numFmtId="182" fontId="6" fillId="2" borderId="0" xfId="2" applyNumberFormat="1" applyFont="1" applyFill="1" applyBorder="1" applyAlignment="1">
      <alignment horizontal="left"/>
    </xf>
  </cellXfs>
  <cellStyles count="3">
    <cellStyle name="Currency" xfId="1" builtinId="4"/>
    <cellStyle name="Normal" xfId="0" builtinId="0"/>
    <cellStyle name="Percent" xfId="2" builtinId="5"/>
  </cellStyles>
  <dxfs count="8">
    <dxf>
      <numFmt numFmtId="2" formatCode="0.00"/>
    </dxf>
    <dxf>
      <numFmt numFmtId="2" formatCode="0.00"/>
    </dxf>
    <dxf>
      <numFmt numFmtId="2" formatCode="0.00"/>
    </dxf>
    <dxf>
      <numFmt numFmtId="2" formatCode="0.00"/>
    </dxf>
    <dxf>
      <numFmt numFmtId="19" formatCode="dd/mm/yyyy"/>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&amp; Dashboard.xlsx]Department!PivotTable2</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baseline="0"/>
              <a:t>Number of Employees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6920384951881"/>
          <c:y val="0.17171296296296296"/>
          <c:w val="0.84151159230096251"/>
          <c:h val="0.64422863808690578"/>
        </c:manualLayout>
      </c:layout>
      <c:barChart>
        <c:barDir val="col"/>
        <c:grouping val="clustered"/>
        <c:varyColors val="0"/>
        <c:ser>
          <c:idx val="0"/>
          <c:order val="0"/>
          <c:tx>
            <c:strRef>
              <c:f>Department!$B$4:$B$5</c:f>
              <c:strCache>
                <c:ptCount val="1"/>
                <c:pt idx="0">
                  <c:v>Female</c:v>
                </c:pt>
              </c:strCache>
            </c:strRef>
          </c:tx>
          <c:spPr>
            <a:solidFill>
              <a:schemeClr val="accent1"/>
            </a:solidFill>
            <a:ln>
              <a:noFill/>
            </a:ln>
            <a:effectLst/>
          </c:spPr>
          <c:invertIfNegative val="0"/>
          <c:cat>
            <c:strRef>
              <c:f>Department!$A$6:$A$13</c:f>
              <c:strCache>
                <c:ptCount val="7"/>
                <c:pt idx="0">
                  <c:v>Marketing</c:v>
                </c:pt>
                <c:pt idx="1">
                  <c:v>R&amp;D</c:v>
                </c:pt>
                <c:pt idx="2">
                  <c:v>HR</c:v>
                </c:pt>
                <c:pt idx="3">
                  <c:v>Operations</c:v>
                </c:pt>
                <c:pt idx="4">
                  <c:v>IT</c:v>
                </c:pt>
                <c:pt idx="5">
                  <c:v>Finance</c:v>
                </c:pt>
                <c:pt idx="6">
                  <c:v>Sales</c:v>
                </c:pt>
              </c:strCache>
            </c:strRef>
          </c:cat>
          <c:val>
            <c:numRef>
              <c:f>Department!$B$6:$B$13</c:f>
              <c:numCache>
                <c:formatCode>General</c:formatCode>
                <c:ptCount val="7"/>
                <c:pt idx="0">
                  <c:v>36</c:v>
                </c:pt>
                <c:pt idx="1">
                  <c:v>28</c:v>
                </c:pt>
                <c:pt idx="2">
                  <c:v>26</c:v>
                </c:pt>
                <c:pt idx="3">
                  <c:v>31</c:v>
                </c:pt>
                <c:pt idx="4">
                  <c:v>25</c:v>
                </c:pt>
                <c:pt idx="5">
                  <c:v>23</c:v>
                </c:pt>
                <c:pt idx="6">
                  <c:v>27</c:v>
                </c:pt>
              </c:numCache>
            </c:numRef>
          </c:val>
          <c:extLst>
            <c:ext xmlns:c16="http://schemas.microsoft.com/office/drawing/2014/chart" uri="{C3380CC4-5D6E-409C-BE32-E72D297353CC}">
              <c16:uniqueId val="{00000000-0022-4FB5-9D64-E9D8F6342850}"/>
            </c:ext>
          </c:extLst>
        </c:ser>
        <c:ser>
          <c:idx val="1"/>
          <c:order val="1"/>
          <c:tx>
            <c:strRef>
              <c:f>Department!$C$4:$C$5</c:f>
              <c:strCache>
                <c:ptCount val="1"/>
                <c:pt idx="0">
                  <c:v>Male</c:v>
                </c:pt>
              </c:strCache>
            </c:strRef>
          </c:tx>
          <c:spPr>
            <a:solidFill>
              <a:schemeClr val="accent2"/>
            </a:solidFill>
            <a:ln>
              <a:noFill/>
            </a:ln>
            <a:effectLst/>
          </c:spPr>
          <c:invertIfNegative val="0"/>
          <c:cat>
            <c:strRef>
              <c:f>Department!$A$6:$A$13</c:f>
              <c:strCache>
                <c:ptCount val="7"/>
                <c:pt idx="0">
                  <c:v>Marketing</c:v>
                </c:pt>
                <c:pt idx="1">
                  <c:v>R&amp;D</c:v>
                </c:pt>
                <c:pt idx="2">
                  <c:v>HR</c:v>
                </c:pt>
                <c:pt idx="3">
                  <c:v>Operations</c:v>
                </c:pt>
                <c:pt idx="4">
                  <c:v>IT</c:v>
                </c:pt>
                <c:pt idx="5">
                  <c:v>Finance</c:v>
                </c:pt>
                <c:pt idx="6">
                  <c:v>Sales</c:v>
                </c:pt>
              </c:strCache>
            </c:strRef>
          </c:cat>
          <c:val>
            <c:numRef>
              <c:f>Department!$C$6:$C$13</c:f>
              <c:numCache>
                <c:formatCode>General</c:formatCode>
                <c:ptCount val="7"/>
                <c:pt idx="0">
                  <c:v>45</c:v>
                </c:pt>
                <c:pt idx="1">
                  <c:v>46</c:v>
                </c:pt>
                <c:pt idx="2">
                  <c:v>44</c:v>
                </c:pt>
                <c:pt idx="3">
                  <c:v>40</c:v>
                </c:pt>
                <c:pt idx="4">
                  <c:v>45</c:v>
                </c:pt>
                <c:pt idx="5">
                  <c:v>42</c:v>
                </c:pt>
                <c:pt idx="6">
                  <c:v>34</c:v>
                </c:pt>
              </c:numCache>
            </c:numRef>
          </c:val>
          <c:extLst>
            <c:ext xmlns:c16="http://schemas.microsoft.com/office/drawing/2014/chart" uri="{C3380CC4-5D6E-409C-BE32-E72D297353CC}">
              <c16:uniqueId val="{00000010-0022-4FB5-9D64-E9D8F6342850}"/>
            </c:ext>
          </c:extLst>
        </c:ser>
        <c:ser>
          <c:idx val="2"/>
          <c:order val="2"/>
          <c:tx>
            <c:strRef>
              <c:f>Department!$D$4:$D$5</c:f>
              <c:strCache>
                <c:ptCount val="1"/>
                <c:pt idx="0">
                  <c:v>Other</c:v>
                </c:pt>
              </c:strCache>
            </c:strRef>
          </c:tx>
          <c:spPr>
            <a:solidFill>
              <a:schemeClr val="accent3"/>
            </a:solidFill>
            <a:ln>
              <a:noFill/>
            </a:ln>
            <a:effectLst/>
          </c:spPr>
          <c:invertIfNegative val="0"/>
          <c:cat>
            <c:strRef>
              <c:f>Department!$A$6:$A$13</c:f>
              <c:strCache>
                <c:ptCount val="7"/>
                <c:pt idx="0">
                  <c:v>Marketing</c:v>
                </c:pt>
                <c:pt idx="1">
                  <c:v>R&amp;D</c:v>
                </c:pt>
                <c:pt idx="2">
                  <c:v>HR</c:v>
                </c:pt>
                <c:pt idx="3">
                  <c:v>Operations</c:v>
                </c:pt>
                <c:pt idx="4">
                  <c:v>IT</c:v>
                </c:pt>
                <c:pt idx="5">
                  <c:v>Finance</c:v>
                </c:pt>
                <c:pt idx="6">
                  <c:v>Sales</c:v>
                </c:pt>
              </c:strCache>
            </c:strRef>
          </c:cat>
          <c:val>
            <c:numRef>
              <c:f>Department!$D$6:$D$13</c:f>
              <c:numCache>
                <c:formatCode>General</c:formatCode>
                <c:ptCount val="7"/>
                <c:pt idx="0">
                  <c:v>1</c:v>
                </c:pt>
                <c:pt idx="1">
                  <c:v>1</c:v>
                </c:pt>
                <c:pt idx="2">
                  <c:v>2</c:v>
                </c:pt>
                <c:pt idx="3">
                  <c:v>1</c:v>
                </c:pt>
                <c:pt idx="4">
                  <c:v>1</c:v>
                </c:pt>
                <c:pt idx="6">
                  <c:v>2</c:v>
                </c:pt>
              </c:numCache>
            </c:numRef>
          </c:val>
          <c:extLst>
            <c:ext xmlns:c16="http://schemas.microsoft.com/office/drawing/2014/chart" uri="{C3380CC4-5D6E-409C-BE32-E72D297353CC}">
              <c16:uniqueId val="{00000014-0022-4FB5-9D64-E9D8F6342850}"/>
            </c:ext>
          </c:extLst>
        </c:ser>
        <c:dLbls>
          <c:showLegendKey val="0"/>
          <c:showVal val="0"/>
          <c:showCatName val="0"/>
          <c:showSerName val="0"/>
          <c:showPercent val="0"/>
          <c:showBubbleSize val="0"/>
        </c:dLbls>
        <c:gapWidth val="219"/>
        <c:overlap val="-27"/>
        <c:axId val="1650709647"/>
        <c:axId val="1650703887"/>
      </c:barChart>
      <c:catAx>
        <c:axId val="165070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703887"/>
        <c:crosses val="autoZero"/>
        <c:auto val="1"/>
        <c:lblAlgn val="ctr"/>
        <c:lblOffset val="100"/>
        <c:noMultiLvlLbl val="0"/>
      </c:catAx>
      <c:valAx>
        <c:axId val="1650703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709647"/>
        <c:crosses val="autoZero"/>
        <c:crossBetween val="between"/>
      </c:valAx>
      <c:spPr>
        <a:noFill/>
        <a:ln>
          <a:noFill/>
        </a:ln>
        <a:effectLst/>
      </c:spPr>
    </c:plotArea>
    <c:legend>
      <c:legendPos val="r"/>
      <c:layout>
        <c:manualLayout>
          <c:xMode val="edge"/>
          <c:yMode val="edge"/>
          <c:x val="0.88775918635170614"/>
          <c:y val="3.0589822105570132E-2"/>
          <c:w val="0.11224081921848054"/>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&amp; Dashboard.xlsx]Promption!PivotTable8</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Promotions in Last 2 Years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469816272965886E-2"/>
          <c:y val="0.19486111111111112"/>
          <c:w val="0.8791229221347332"/>
          <c:h val="0.64422863808690578"/>
        </c:manualLayout>
      </c:layout>
      <c:barChart>
        <c:barDir val="col"/>
        <c:grouping val="clustered"/>
        <c:varyColors val="0"/>
        <c:ser>
          <c:idx val="0"/>
          <c:order val="0"/>
          <c:tx>
            <c:strRef>
              <c:f>Promption!$B$4:$B$5</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Promption!$A$6:$A$13</c:f>
              <c:strCache>
                <c:ptCount val="7"/>
                <c:pt idx="0">
                  <c:v>Marketing</c:v>
                </c:pt>
                <c:pt idx="1">
                  <c:v>R&amp;D</c:v>
                </c:pt>
                <c:pt idx="2">
                  <c:v>HR</c:v>
                </c:pt>
                <c:pt idx="3">
                  <c:v>Operations</c:v>
                </c:pt>
                <c:pt idx="4">
                  <c:v>IT</c:v>
                </c:pt>
                <c:pt idx="5">
                  <c:v>Finance</c:v>
                </c:pt>
                <c:pt idx="6">
                  <c:v>Sales</c:v>
                </c:pt>
              </c:strCache>
            </c:strRef>
          </c:cat>
          <c:val>
            <c:numRef>
              <c:f>Promption!$B$6:$B$13</c:f>
              <c:numCache>
                <c:formatCode>General</c:formatCode>
                <c:ptCount val="7"/>
                <c:pt idx="0">
                  <c:v>36</c:v>
                </c:pt>
                <c:pt idx="1">
                  <c:v>28</c:v>
                </c:pt>
                <c:pt idx="2">
                  <c:v>26</c:v>
                </c:pt>
                <c:pt idx="3">
                  <c:v>31</c:v>
                </c:pt>
                <c:pt idx="4">
                  <c:v>25</c:v>
                </c:pt>
                <c:pt idx="5">
                  <c:v>23</c:v>
                </c:pt>
                <c:pt idx="6">
                  <c:v>27</c:v>
                </c:pt>
              </c:numCache>
            </c:numRef>
          </c:val>
          <c:extLst>
            <c:ext xmlns:c16="http://schemas.microsoft.com/office/drawing/2014/chart" uri="{C3380CC4-5D6E-409C-BE32-E72D297353CC}">
              <c16:uniqueId val="{00000000-881F-423B-AD68-01FEA138E4C6}"/>
            </c:ext>
          </c:extLst>
        </c:ser>
        <c:ser>
          <c:idx val="1"/>
          <c:order val="1"/>
          <c:tx>
            <c:strRef>
              <c:f>Promption!$C$4:$C$5</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Promption!$A$6:$A$13</c:f>
              <c:strCache>
                <c:ptCount val="7"/>
                <c:pt idx="0">
                  <c:v>Marketing</c:v>
                </c:pt>
                <c:pt idx="1">
                  <c:v>R&amp;D</c:v>
                </c:pt>
                <c:pt idx="2">
                  <c:v>HR</c:v>
                </c:pt>
                <c:pt idx="3">
                  <c:v>Operations</c:v>
                </c:pt>
                <c:pt idx="4">
                  <c:v>IT</c:v>
                </c:pt>
                <c:pt idx="5">
                  <c:v>Finance</c:v>
                </c:pt>
                <c:pt idx="6">
                  <c:v>Sales</c:v>
                </c:pt>
              </c:strCache>
            </c:strRef>
          </c:cat>
          <c:val>
            <c:numRef>
              <c:f>Promption!$C$6:$C$13</c:f>
              <c:numCache>
                <c:formatCode>General</c:formatCode>
                <c:ptCount val="7"/>
                <c:pt idx="0">
                  <c:v>45</c:v>
                </c:pt>
                <c:pt idx="1">
                  <c:v>46</c:v>
                </c:pt>
                <c:pt idx="2">
                  <c:v>44</c:v>
                </c:pt>
                <c:pt idx="3">
                  <c:v>40</c:v>
                </c:pt>
                <c:pt idx="4">
                  <c:v>45</c:v>
                </c:pt>
                <c:pt idx="5">
                  <c:v>42</c:v>
                </c:pt>
                <c:pt idx="6">
                  <c:v>34</c:v>
                </c:pt>
              </c:numCache>
            </c:numRef>
          </c:val>
          <c:extLst>
            <c:ext xmlns:c16="http://schemas.microsoft.com/office/drawing/2014/chart" uri="{C3380CC4-5D6E-409C-BE32-E72D297353CC}">
              <c16:uniqueId val="{00000004-881F-423B-AD68-01FEA138E4C6}"/>
            </c:ext>
          </c:extLst>
        </c:ser>
        <c:ser>
          <c:idx val="2"/>
          <c:order val="2"/>
          <c:tx>
            <c:strRef>
              <c:f>Promption!$D$4:$D$5</c:f>
              <c:strCache>
                <c:ptCount val="1"/>
                <c:pt idx="0">
                  <c:v>Other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Promption!$A$6:$A$13</c:f>
              <c:strCache>
                <c:ptCount val="7"/>
                <c:pt idx="0">
                  <c:v>Marketing</c:v>
                </c:pt>
                <c:pt idx="1">
                  <c:v>R&amp;D</c:v>
                </c:pt>
                <c:pt idx="2">
                  <c:v>HR</c:v>
                </c:pt>
                <c:pt idx="3">
                  <c:v>Operations</c:v>
                </c:pt>
                <c:pt idx="4">
                  <c:v>IT</c:v>
                </c:pt>
                <c:pt idx="5">
                  <c:v>Finance</c:v>
                </c:pt>
                <c:pt idx="6">
                  <c:v>Sales</c:v>
                </c:pt>
              </c:strCache>
            </c:strRef>
          </c:cat>
          <c:val>
            <c:numRef>
              <c:f>Promption!$D$6:$D$13</c:f>
              <c:numCache>
                <c:formatCode>General</c:formatCode>
                <c:ptCount val="7"/>
                <c:pt idx="0">
                  <c:v>1</c:v>
                </c:pt>
                <c:pt idx="1">
                  <c:v>1</c:v>
                </c:pt>
                <c:pt idx="2">
                  <c:v>2</c:v>
                </c:pt>
                <c:pt idx="3">
                  <c:v>1</c:v>
                </c:pt>
                <c:pt idx="4">
                  <c:v>1</c:v>
                </c:pt>
                <c:pt idx="6">
                  <c:v>2</c:v>
                </c:pt>
              </c:numCache>
            </c:numRef>
          </c:val>
          <c:extLst>
            <c:ext xmlns:c16="http://schemas.microsoft.com/office/drawing/2014/chart" uri="{C3380CC4-5D6E-409C-BE32-E72D297353CC}">
              <c16:uniqueId val="{00000007-881F-423B-AD68-01FEA138E4C6}"/>
            </c:ext>
          </c:extLst>
        </c:ser>
        <c:dLbls>
          <c:showLegendKey val="0"/>
          <c:showVal val="0"/>
          <c:showCatName val="0"/>
          <c:showSerName val="0"/>
          <c:showPercent val="0"/>
          <c:showBubbleSize val="0"/>
        </c:dLbls>
        <c:gapWidth val="100"/>
        <c:overlap val="-24"/>
        <c:axId val="32885855"/>
        <c:axId val="32888735"/>
      </c:barChart>
      <c:catAx>
        <c:axId val="328858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888735"/>
        <c:crosses val="autoZero"/>
        <c:auto val="1"/>
        <c:lblAlgn val="ctr"/>
        <c:lblOffset val="100"/>
        <c:noMultiLvlLbl val="0"/>
      </c:catAx>
      <c:valAx>
        <c:axId val="328887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885855"/>
        <c:crosses val="autoZero"/>
        <c:crossBetween val="between"/>
      </c:valAx>
      <c:spPr>
        <a:noFill/>
        <a:ln>
          <a:noFill/>
        </a:ln>
        <a:effectLst/>
      </c:spPr>
    </c:plotArea>
    <c:legend>
      <c:legendPos val="r"/>
      <c:layout>
        <c:manualLayout>
          <c:xMode val="edge"/>
          <c:yMode val="edge"/>
          <c:x val="0.86792607174103231"/>
          <c:y val="3.579760863225432E-2"/>
          <c:w val="0.12576373477389075"/>
          <c:h val="0.249627078633799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&amp; Dashboard.xlsx]Compensation Analysis!PivotTable9</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Monthly Salaries</a:t>
            </a:r>
          </a:p>
        </c:rich>
      </c:tx>
      <c:layout>
        <c:manualLayout>
          <c:xMode val="edge"/>
          <c:yMode val="edge"/>
          <c:x val="0.17678573784669124"/>
          <c:y val="2.777773395782030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66426071741029"/>
          <c:y val="0.17171296296296296"/>
          <c:w val="0.75748403324584412"/>
          <c:h val="0.60256197142023915"/>
        </c:manualLayout>
      </c:layout>
      <c:barChart>
        <c:barDir val="col"/>
        <c:grouping val="clustered"/>
        <c:varyColors val="0"/>
        <c:ser>
          <c:idx val="0"/>
          <c:order val="0"/>
          <c:tx>
            <c:strRef>
              <c:f>'Compensation Analysis'!$B$4:$B$5</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'Compensation Analysis'!$A$6:$A$13</c:f>
              <c:strCache>
                <c:ptCount val="7"/>
                <c:pt idx="0">
                  <c:v>IT</c:v>
                </c:pt>
                <c:pt idx="1">
                  <c:v>Finance</c:v>
                </c:pt>
                <c:pt idx="2">
                  <c:v>Sales</c:v>
                </c:pt>
                <c:pt idx="3">
                  <c:v>Marketing</c:v>
                </c:pt>
                <c:pt idx="4">
                  <c:v>Operations</c:v>
                </c:pt>
                <c:pt idx="5">
                  <c:v>R&amp;D</c:v>
                </c:pt>
                <c:pt idx="6">
                  <c:v>HR</c:v>
                </c:pt>
              </c:strCache>
            </c:strRef>
          </c:cat>
          <c:val>
            <c:numRef>
              <c:f>'Compensation Analysis'!$B$6:$B$13</c:f>
              <c:numCache>
                <c:formatCode>_("₹"* #,##0.00_);_("₹"* \(#,##0.00\);_("₹"* "-"??_);_(@_)</c:formatCode>
                <c:ptCount val="7"/>
                <c:pt idx="0">
                  <c:v>83691.72</c:v>
                </c:pt>
                <c:pt idx="1">
                  <c:v>98837.086956521744</c:v>
                </c:pt>
                <c:pt idx="2">
                  <c:v>88010.333333333328</c:v>
                </c:pt>
                <c:pt idx="3">
                  <c:v>91247.444444444438</c:v>
                </c:pt>
                <c:pt idx="4">
                  <c:v>76358.93548387097</c:v>
                </c:pt>
                <c:pt idx="5">
                  <c:v>85988.392857142855</c:v>
                </c:pt>
                <c:pt idx="6">
                  <c:v>79666.88461538461</c:v>
                </c:pt>
              </c:numCache>
            </c:numRef>
          </c:val>
          <c:extLst>
            <c:ext xmlns:c16="http://schemas.microsoft.com/office/drawing/2014/chart" uri="{C3380CC4-5D6E-409C-BE32-E72D297353CC}">
              <c16:uniqueId val="{00000000-5F9E-4E21-B567-7AF9BDBF3010}"/>
            </c:ext>
          </c:extLst>
        </c:ser>
        <c:ser>
          <c:idx val="1"/>
          <c:order val="1"/>
          <c:tx>
            <c:strRef>
              <c:f>'Compensation Analysis'!$C$4:$C$5</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'Compensation Analysis'!$A$6:$A$13</c:f>
              <c:strCache>
                <c:ptCount val="7"/>
                <c:pt idx="0">
                  <c:v>IT</c:v>
                </c:pt>
                <c:pt idx="1">
                  <c:v>Finance</c:v>
                </c:pt>
                <c:pt idx="2">
                  <c:v>Sales</c:v>
                </c:pt>
                <c:pt idx="3">
                  <c:v>Marketing</c:v>
                </c:pt>
                <c:pt idx="4">
                  <c:v>Operations</c:v>
                </c:pt>
                <c:pt idx="5">
                  <c:v>R&amp;D</c:v>
                </c:pt>
                <c:pt idx="6">
                  <c:v>HR</c:v>
                </c:pt>
              </c:strCache>
            </c:strRef>
          </c:cat>
          <c:val>
            <c:numRef>
              <c:f>'Compensation Analysis'!$C$6:$C$13</c:f>
              <c:numCache>
                <c:formatCode>_("₹"* #,##0.00_);_("₹"* \(#,##0.00\);_("₹"* "-"??_);_(@_)</c:formatCode>
                <c:ptCount val="7"/>
                <c:pt idx="0">
                  <c:v>94079.222222222219</c:v>
                </c:pt>
                <c:pt idx="1">
                  <c:v>85449.261904761908</c:v>
                </c:pt>
                <c:pt idx="2">
                  <c:v>87364.941176470587</c:v>
                </c:pt>
                <c:pt idx="3">
                  <c:v>84193.244444444441</c:v>
                </c:pt>
                <c:pt idx="4">
                  <c:v>93019.625</c:v>
                </c:pt>
                <c:pt idx="5">
                  <c:v>83150.282608695648</c:v>
                </c:pt>
                <c:pt idx="6">
                  <c:v>82367.068181818177</c:v>
                </c:pt>
              </c:numCache>
            </c:numRef>
          </c:val>
          <c:extLst>
            <c:ext xmlns:c16="http://schemas.microsoft.com/office/drawing/2014/chart" uri="{C3380CC4-5D6E-409C-BE32-E72D297353CC}">
              <c16:uniqueId val="{00000004-5F9E-4E21-B567-7AF9BDBF3010}"/>
            </c:ext>
          </c:extLst>
        </c:ser>
        <c:ser>
          <c:idx val="2"/>
          <c:order val="2"/>
          <c:tx>
            <c:strRef>
              <c:f>'Compensation Analysis'!$D$4:$D$5</c:f>
              <c:strCache>
                <c:ptCount val="1"/>
                <c:pt idx="0">
                  <c:v>Other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'Compensation Analysis'!$A$6:$A$13</c:f>
              <c:strCache>
                <c:ptCount val="7"/>
                <c:pt idx="0">
                  <c:v>IT</c:v>
                </c:pt>
                <c:pt idx="1">
                  <c:v>Finance</c:v>
                </c:pt>
                <c:pt idx="2">
                  <c:v>Sales</c:v>
                </c:pt>
                <c:pt idx="3">
                  <c:v>Marketing</c:v>
                </c:pt>
                <c:pt idx="4">
                  <c:v>Operations</c:v>
                </c:pt>
                <c:pt idx="5">
                  <c:v>R&amp;D</c:v>
                </c:pt>
                <c:pt idx="6">
                  <c:v>HR</c:v>
                </c:pt>
              </c:strCache>
            </c:strRef>
          </c:cat>
          <c:val>
            <c:numRef>
              <c:f>'Compensation Analysis'!$D$6:$D$13</c:f>
              <c:numCache>
                <c:formatCode>_("₹"* #,##0.00_);_("₹"* \(#,##0.00\);_("₹"* "-"??_);_(@_)</c:formatCode>
                <c:ptCount val="7"/>
                <c:pt idx="0">
                  <c:v>97805</c:v>
                </c:pt>
                <c:pt idx="2">
                  <c:v>104254.5</c:v>
                </c:pt>
                <c:pt idx="3">
                  <c:v>50464</c:v>
                </c:pt>
                <c:pt idx="4">
                  <c:v>135804</c:v>
                </c:pt>
                <c:pt idx="5">
                  <c:v>143580</c:v>
                </c:pt>
                <c:pt idx="6">
                  <c:v>113041.5</c:v>
                </c:pt>
              </c:numCache>
            </c:numRef>
          </c:val>
          <c:extLst>
            <c:ext xmlns:c16="http://schemas.microsoft.com/office/drawing/2014/chart" uri="{C3380CC4-5D6E-409C-BE32-E72D297353CC}">
              <c16:uniqueId val="{00000007-5F9E-4E21-B567-7AF9BDBF3010}"/>
            </c:ext>
          </c:extLst>
        </c:ser>
        <c:dLbls>
          <c:showLegendKey val="0"/>
          <c:showVal val="0"/>
          <c:showCatName val="0"/>
          <c:showSerName val="0"/>
          <c:showPercent val="0"/>
          <c:showBubbleSize val="0"/>
        </c:dLbls>
        <c:gapWidth val="100"/>
        <c:overlap val="-24"/>
        <c:axId val="32899295"/>
        <c:axId val="32916095"/>
      </c:barChart>
      <c:catAx>
        <c:axId val="328992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916095"/>
        <c:crosses val="autoZero"/>
        <c:auto val="1"/>
        <c:lblAlgn val="ctr"/>
        <c:lblOffset val="100"/>
        <c:noMultiLvlLbl val="0"/>
      </c:catAx>
      <c:valAx>
        <c:axId val="32916095"/>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899295"/>
        <c:crosses val="autoZero"/>
        <c:crossBetween val="between"/>
      </c:valAx>
      <c:spPr>
        <a:noFill/>
        <a:ln>
          <a:noFill/>
        </a:ln>
        <a:effectLst/>
      </c:spPr>
    </c:plotArea>
    <c:legend>
      <c:legendPos val="r"/>
      <c:layout>
        <c:manualLayout>
          <c:xMode val="edge"/>
          <c:yMode val="edge"/>
          <c:x val="0.86514829396325454"/>
          <c:y val="2.6538349372995058E-2"/>
          <c:w val="0.12944747974351123"/>
          <c:h val="0.245364463975301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&amp; Dashboard.xlsx]Work-Life &amp; Satisfaction!PivotTable10</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Job Satisfaction and</a:t>
            </a:r>
          </a:p>
          <a:p>
            <a:pPr>
              <a:defRPr/>
            </a:pPr>
            <a:r>
              <a:rPr lang="en-IN"/>
              <a:t>Work-Life</a:t>
            </a:r>
            <a:r>
              <a:rPr lang="en-IN" baseline="0"/>
              <a:t> </a:t>
            </a:r>
            <a:r>
              <a:rPr lang="en-IN"/>
              <a:t>Balance</a:t>
            </a:r>
          </a:p>
        </c:rich>
      </c:tx>
      <c:layout>
        <c:manualLayout>
          <c:xMode val="edge"/>
          <c:yMode val="edge"/>
          <c:x val="9.5104111986001744E-2"/>
          <c:y val="6.018518518518518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108705161854764E-2"/>
          <c:y val="0.27861111111111114"/>
          <c:w val="0.87000240594925626"/>
          <c:h val="0.58825641586468358"/>
        </c:manualLayout>
      </c:layout>
      <c:barChart>
        <c:barDir val="col"/>
        <c:grouping val="clustered"/>
        <c:varyColors val="0"/>
        <c:ser>
          <c:idx val="0"/>
          <c:order val="0"/>
          <c:tx>
            <c:strRef>
              <c:f>'Work-Life &amp; Satisfaction'!$B$4</c:f>
              <c:strCache>
                <c:ptCount val="1"/>
                <c:pt idx="0">
                  <c:v>Average of Job Satisfaction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'Work-Life &amp; Satisfaction'!$A$5:$A$12</c:f>
              <c:strCache>
                <c:ptCount val="7"/>
                <c:pt idx="0">
                  <c:v>Marketing</c:v>
                </c:pt>
                <c:pt idx="1">
                  <c:v>HR</c:v>
                </c:pt>
                <c:pt idx="2">
                  <c:v>Operations</c:v>
                </c:pt>
                <c:pt idx="3">
                  <c:v>Sales</c:v>
                </c:pt>
                <c:pt idx="4">
                  <c:v>IT</c:v>
                </c:pt>
                <c:pt idx="5">
                  <c:v>Finance</c:v>
                </c:pt>
                <c:pt idx="6">
                  <c:v>R&amp;D</c:v>
                </c:pt>
              </c:strCache>
            </c:strRef>
          </c:cat>
          <c:val>
            <c:numRef>
              <c:f>'Work-Life &amp; Satisfaction'!$B$5:$B$12</c:f>
              <c:numCache>
                <c:formatCode>0.00</c:formatCode>
                <c:ptCount val="7"/>
                <c:pt idx="0">
                  <c:v>3.3048780487804876</c:v>
                </c:pt>
                <c:pt idx="1">
                  <c:v>3.2777777777777777</c:v>
                </c:pt>
                <c:pt idx="2">
                  <c:v>3.25</c:v>
                </c:pt>
                <c:pt idx="3">
                  <c:v>3.2380952380952381</c:v>
                </c:pt>
                <c:pt idx="4">
                  <c:v>3.0985915492957745</c:v>
                </c:pt>
                <c:pt idx="5">
                  <c:v>3.0307692307692307</c:v>
                </c:pt>
                <c:pt idx="6">
                  <c:v>3.0133333333333332</c:v>
                </c:pt>
              </c:numCache>
            </c:numRef>
          </c:val>
          <c:extLst>
            <c:ext xmlns:c16="http://schemas.microsoft.com/office/drawing/2014/chart" uri="{C3380CC4-5D6E-409C-BE32-E72D297353CC}">
              <c16:uniqueId val="{00000000-98B9-4F2A-97CD-C484A64C22B4}"/>
            </c:ext>
          </c:extLst>
        </c:ser>
        <c:ser>
          <c:idx val="1"/>
          <c:order val="1"/>
          <c:tx>
            <c:strRef>
              <c:f>'Work-Life &amp; Satisfaction'!$C$4</c:f>
              <c:strCache>
                <c:ptCount val="1"/>
                <c:pt idx="0">
                  <c:v>Average of Work Life Balance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'Work-Life &amp; Satisfaction'!$A$5:$A$12</c:f>
              <c:strCache>
                <c:ptCount val="7"/>
                <c:pt idx="0">
                  <c:v>Marketing</c:v>
                </c:pt>
                <c:pt idx="1">
                  <c:v>HR</c:v>
                </c:pt>
                <c:pt idx="2">
                  <c:v>Operations</c:v>
                </c:pt>
                <c:pt idx="3">
                  <c:v>Sales</c:v>
                </c:pt>
                <c:pt idx="4">
                  <c:v>IT</c:v>
                </c:pt>
                <c:pt idx="5">
                  <c:v>Finance</c:v>
                </c:pt>
                <c:pt idx="6">
                  <c:v>R&amp;D</c:v>
                </c:pt>
              </c:strCache>
            </c:strRef>
          </c:cat>
          <c:val>
            <c:numRef>
              <c:f>'Work-Life &amp; Satisfaction'!$C$5:$C$12</c:f>
              <c:numCache>
                <c:formatCode>0.00</c:formatCode>
                <c:ptCount val="7"/>
                <c:pt idx="0">
                  <c:v>2.9024390243902438</c:v>
                </c:pt>
                <c:pt idx="1">
                  <c:v>3.0416666666666665</c:v>
                </c:pt>
                <c:pt idx="2">
                  <c:v>2.875</c:v>
                </c:pt>
                <c:pt idx="3">
                  <c:v>2.7936507936507935</c:v>
                </c:pt>
                <c:pt idx="4">
                  <c:v>3.0140845070422535</c:v>
                </c:pt>
                <c:pt idx="5">
                  <c:v>2.8615384615384616</c:v>
                </c:pt>
                <c:pt idx="6">
                  <c:v>3</c:v>
                </c:pt>
              </c:numCache>
            </c:numRef>
          </c:val>
          <c:extLst>
            <c:ext xmlns:c16="http://schemas.microsoft.com/office/drawing/2014/chart" uri="{C3380CC4-5D6E-409C-BE32-E72D297353CC}">
              <c16:uniqueId val="{00000001-98B9-4F2A-97CD-C484A64C22B4}"/>
            </c:ext>
          </c:extLst>
        </c:ser>
        <c:dLbls>
          <c:showLegendKey val="0"/>
          <c:showVal val="0"/>
          <c:showCatName val="0"/>
          <c:showSerName val="0"/>
          <c:showPercent val="0"/>
          <c:showBubbleSize val="0"/>
        </c:dLbls>
        <c:gapWidth val="100"/>
        <c:overlap val="-24"/>
        <c:axId val="32926655"/>
        <c:axId val="32927135"/>
      </c:barChart>
      <c:catAx>
        <c:axId val="329266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927135"/>
        <c:crosses val="autoZero"/>
        <c:auto val="1"/>
        <c:lblAlgn val="ctr"/>
        <c:lblOffset val="100"/>
        <c:noMultiLvlLbl val="0"/>
      </c:catAx>
      <c:valAx>
        <c:axId val="32927135"/>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926655"/>
        <c:crosses val="autoZero"/>
        <c:crossBetween val="between"/>
      </c:valAx>
      <c:spPr>
        <a:noFill/>
        <a:ln>
          <a:noFill/>
        </a:ln>
        <a:effectLst/>
      </c:spPr>
    </c:plotArea>
    <c:legend>
      <c:legendPos val="r"/>
      <c:layout>
        <c:manualLayout>
          <c:xMode val="edge"/>
          <c:yMode val="edge"/>
          <c:x val="0.6333333333333333"/>
          <c:y val="5.4235564304461942E-2"/>
          <c:w val="0.34166666666666667"/>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&amp; Dashboard.xlsx]Attrition Analysis!PivotTable4</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baseline="0"/>
              <a:t>Attrition Rate</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80596869835715"/>
          <c:y val="0.19486111111111112"/>
          <c:w val="0.83049163993389719"/>
          <c:h val="0.57941382327209101"/>
        </c:manualLayout>
      </c:layout>
      <c:barChart>
        <c:barDir val="col"/>
        <c:grouping val="clustered"/>
        <c:varyColors val="0"/>
        <c:ser>
          <c:idx val="0"/>
          <c:order val="0"/>
          <c:tx>
            <c:strRef>
              <c:f>'Attrition Analysis'!$B$4:$B$5</c:f>
              <c:strCache>
                <c:ptCount val="1"/>
                <c:pt idx="0">
                  <c:v>No</c:v>
                </c:pt>
              </c:strCache>
            </c:strRef>
          </c:tx>
          <c:spPr>
            <a:solidFill>
              <a:schemeClr val="accent1"/>
            </a:solidFill>
            <a:ln>
              <a:noFill/>
            </a:ln>
            <a:effectLst/>
          </c:spPr>
          <c:invertIfNegative val="0"/>
          <c:cat>
            <c:strRef>
              <c:f>'Attrition Analysis'!$A$6:$A$13</c:f>
              <c:strCache>
                <c:ptCount val="7"/>
                <c:pt idx="0">
                  <c:v>Operations</c:v>
                </c:pt>
                <c:pt idx="1">
                  <c:v>Marketing</c:v>
                </c:pt>
                <c:pt idx="2">
                  <c:v>R&amp;D</c:v>
                </c:pt>
                <c:pt idx="3">
                  <c:v>HR</c:v>
                </c:pt>
                <c:pt idx="4">
                  <c:v>IT</c:v>
                </c:pt>
                <c:pt idx="5">
                  <c:v>Sales</c:v>
                </c:pt>
                <c:pt idx="6">
                  <c:v>Finance</c:v>
                </c:pt>
              </c:strCache>
            </c:strRef>
          </c:cat>
          <c:val>
            <c:numRef>
              <c:f>'Attrition Analysis'!$B$6:$B$13</c:f>
              <c:numCache>
                <c:formatCode>General</c:formatCode>
                <c:ptCount val="7"/>
                <c:pt idx="0">
                  <c:v>16219</c:v>
                </c:pt>
                <c:pt idx="1">
                  <c:v>17175</c:v>
                </c:pt>
                <c:pt idx="2">
                  <c:v>15769</c:v>
                </c:pt>
                <c:pt idx="3">
                  <c:v>15727</c:v>
                </c:pt>
                <c:pt idx="4">
                  <c:v>14683</c:v>
                </c:pt>
                <c:pt idx="5">
                  <c:v>14687</c:v>
                </c:pt>
                <c:pt idx="6">
                  <c:v>12677</c:v>
                </c:pt>
              </c:numCache>
            </c:numRef>
          </c:val>
          <c:extLst>
            <c:ext xmlns:c16="http://schemas.microsoft.com/office/drawing/2014/chart" uri="{C3380CC4-5D6E-409C-BE32-E72D297353CC}">
              <c16:uniqueId val="{00000000-8E23-461F-A035-6B86D97FD5A2}"/>
            </c:ext>
          </c:extLst>
        </c:ser>
        <c:ser>
          <c:idx val="1"/>
          <c:order val="1"/>
          <c:tx>
            <c:strRef>
              <c:f>'Attrition Analysis'!$C$4:$C$5</c:f>
              <c:strCache>
                <c:ptCount val="1"/>
                <c:pt idx="0">
                  <c:v>Yes</c:v>
                </c:pt>
              </c:strCache>
            </c:strRef>
          </c:tx>
          <c:spPr>
            <a:solidFill>
              <a:schemeClr val="accent2"/>
            </a:solidFill>
            <a:ln>
              <a:noFill/>
            </a:ln>
            <a:effectLst/>
          </c:spPr>
          <c:invertIfNegative val="0"/>
          <c:cat>
            <c:strRef>
              <c:f>'Attrition Analysis'!$A$6:$A$13</c:f>
              <c:strCache>
                <c:ptCount val="7"/>
                <c:pt idx="0">
                  <c:v>Operations</c:v>
                </c:pt>
                <c:pt idx="1">
                  <c:v>Marketing</c:v>
                </c:pt>
                <c:pt idx="2">
                  <c:v>R&amp;D</c:v>
                </c:pt>
                <c:pt idx="3">
                  <c:v>HR</c:v>
                </c:pt>
                <c:pt idx="4">
                  <c:v>IT</c:v>
                </c:pt>
                <c:pt idx="5">
                  <c:v>Sales</c:v>
                </c:pt>
                <c:pt idx="6">
                  <c:v>Finance</c:v>
                </c:pt>
              </c:strCache>
            </c:strRef>
          </c:cat>
          <c:val>
            <c:numRef>
              <c:f>'Attrition Analysis'!$C$6:$C$13</c:f>
              <c:numCache>
                <c:formatCode>General</c:formatCode>
                <c:ptCount val="7"/>
                <c:pt idx="0">
                  <c:v>3655</c:v>
                </c:pt>
                <c:pt idx="1">
                  <c:v>2676</c:v>
                </c:pt>
                <c:pt idx="2">
                  <c:v>3693</c:v>
                </c:pt>
                <c:pt idx="3">
                  <c:v>2071</c:v>
                </c:pt>
                <c:pt idx="4">
                  <c:v>2919</c:v>
                </c:pt>
                <c:pt idx="5">
                  <c:v>1239</c:v>
                </c:pt>
                <c:pt idx="6">
                  <c:v>2060</c:v>
                </c:pt>
              </c:numCache>
            </c:numRef>
          </c:val>
          <c:extLst>
            <c:ext xmlns:c16="http://schemas.microsoft.com/office/drawing/2014/chart" uri="{C3380CC4-5D6E-409C-BE32-E72D297353CC}">
              <c16:uniqueId val="{00000003-8E23-461F-A035-6B86D97FD5A2}"/>
            </c:ext>
          </c:extLst>
        </c:ser>
        <c:dLbls>
          <c:showLegendKey val="0"/>
          <c:showVal val="0"/>
          <c:showCatName val="0"/>
          <c:showSerName val="0"/>
          <c:showPercent val="0"/>
          <c:showBubbleSize val="0"/>
        </c:dLbls>
        <c:gapWidth val="219"/>
        <c:overlap val="-27"/>
        <c:axId val="1650713007"/>
        <c:axId val="1650710607"/>
      </c:barChart>
      <c:catAx>
        <c:axId val="1650713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710607"/>
        <c:crosses val="autoZero"/>
        <c:auto val="1"/>
        <c:lblAlgn val="ctr"/>
        <c:lblOffset val="100"/>
        <c:noMultiLvlLbl val="0"/>
      </c:catAx>
      <c:valAx>
        <c:axId val="1650710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713007"/>
        <c:crosses val="autoZero"/>
        <c:crossBetween val="between"/>
      </c:valAx>
      <c:spPr>
        <a:noFill/>
        <a:ln>
          <a:noFill/>
        </a:ln>
        <a:effectLst/>
      </c:spPr>
    </c:plotArea>
    <c:legend>
      <c:legendPos val="r"/>
      <c:layout>
        <c:manualLayout>
          <c:xMode val="edge"/>
          <c:yMode val="edge"/>
          <c:x val="0.83866797900262458"/>
          <c:y val="2.8564085739282562E-2"/>
          <c:w val="0.1428135024788568"/>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&amp; Dashboard.xlsx]Performance!PivotTable7</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baseline="0"/>
              <a:t>Average Performance Rating</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21981627296588"/>
          <c:y val="0.17171296296296298"/>
          <c:w val="0.86887270341207345"/>
          <c:h val="0.68126567512394287"/>
        </c:manualLayout>
      </c:layout>
      <c:barChart>
        <c:barDir val="col"/>
        <c:grouping val="clustered"/>
        <c:varyColors val="0"/>
        <c:ser>
          <c:idx val="0"/>
          <c:order val="0"/>
          <c:tx>
            <c:strRef>
              <c:f>Performance!$B$4:$B$5</c:f>
              <c:strCache>
                <c:ptCount val="1"/>
                <c:pt idx="0">
                  <c:v>Female</c:v>
                </c:pt>
              </c:strCache>
            </c:strRef>
          </c:tx>
          <c:spPr>
            <a:solidFill>
              <a:schemeClr val="accent1"/>
            </a:solidFill>
            <a:ln>
              <a:noFill/>
            </a:ln>
            <a:effectLst/>
          </c:spPr>
          <c:invertIfNegative val="0"/>
          <c:cat>
            <c:strRef>
              <c:f>Performance!$A$6:$A$13</c:f>
              <c:strCache>
                <c:ptCount val="7"/>
                <c:pt idx="0">
                  <c:v>Finance</c:v>
                </c:pt>
                <c:pt idx="1">
                  <c:v>R&amp;D</c:v>
                </c:pt>
                <c:pt idx="2">
                  <c:v>Sales</c:v>
                </c:pt>
                <c:pt idx="3">
                  <c:v>Marketing</c:v>
                </c:pt>
                <c:pt idx="4">
                  <c:v>IT</c:v>
                </c:pt>
                <c:pt idx="5">
                  <c:v>HR</c:v>
                </c:pt>
                <c:pt idx="6">
                  <c:v>Operations</c:v>
                </c:pt>
              </c:strCache>
            </c:strRef>
          </c:cat>
          <c:val>
            <c:numRef>
              <c:f>Performance!$B$6:$B$13</c:f>
              <c:numCache>
                <c:formatCode>0.00</c:formatCode>
                <c:ptCount val="7"/>
                <c:pt idx="0">
                  <c:v>3.1304347826086958</c:v>
                </c:pt>
                <c:pt idx="1">
                  <c:v>3.2142857142857144</c:v>
                </c:pt>
                <c:pt idx="2">
                  <c:v>3.2592592592592591</c:v>
                </c:pt>
                <c:pt idx="3">
                  <c:v>3.1111111111111112</c:v>
                </c:pt>
                <c:pt idx="4">
                  <c:v>3.04</c:v>
                </c:pt>
                <c:pt idx="5">
                  <c:v>3.5</c:v>
                </c:pt>
                <c:pt idx="6">
                  <c:v>2.903225806451613</c:v>
                </c:pt>
              </c:numCache>
            </c:numRef>
          </c:val>
          <c:extLst>
            <c:ext xmlns:c16="http://schemas.microsoft.com/office/drawing/2014/chart" uri="{C3380CC4-5D6E-409C-BE32-E72D297353CC}">
              <c16:uniqueId val="{00000000-AB99-4FFB-80B3-370E36E267A0}"/>
            </c:ext>
          </c:extLst>
        </c:ser>
        <c:ser>
          <c:idx val="1"/>
          <c:order val="1"/>
          <c:tx>
            <c:strRef>
              <c:f>Performance!$C$4:$C$5</c:f>
              <c:strCache>
                <c:ptCount val="1"/>
                <c:pt idx="0">
                  <c:v>Male</c:v>
                </c:pt>
              </c:strCache>
            </c:strRef>
          </c:tx>
          <c:spPr>
            <a:solidFill>
              <a:schemeClr val="accent2"/>
            </a:solidFill>
            <a:ln>
              <a:noFill/>
            </a:ln>
            <a:effectLst/>
          </c:spPr>
          <c:invertIfNegative val="0"/>
          <c:cat>
            <c:strRef>
              <c:f>Performance!$A$6:$A$13</c:f>
              <c:strCache>
                <c:ptCount val="7"/>
                <c:pt idx="0">
                  <c:v>Finance</c:v>
                </c:pt>
                <c:pt idx="1">
                  <c:v>R&amp;D</c:v>
                </c:pt>
                <c:pt idx="2">
                  <c:v>Sales</c:v>
                </c:pt>
                <c:pt idx="3">
                  <c:v>Marketing</c:v>
                </c:pt>
                <c:pt idx="4">
                  <c:v>IT</c:v>
                </c:pt>
                <c:pt idx="5">
                  <c:v>HR</c:v>
                </c:pt>
                <c:pt idx="6">
                  <c:v>Operations</c:v>
                </c:pt>
              </c:strCache>
            </c:strRef>
          </c:cat>
          <c:val>
            <c:numRef>
              <c:f>Performance!$C$6:$C$13</c:f>
              <c:numCache>
                <c:formatCode>0.00</c:formatCode>
                <c:ptCount val="7"/>
                <c:pt idx="0">
                  <c:v>3.4761904761904763</c:v>
                </c:pt>
                <c:pt idx="1">
                  <c:v>3.4130434782608696</c:v>
                </c:pt>
                <c:pt idx="2">
                  <c:v>3.3529411764705883</c:v>
                </c:pt>
                <c:pt idx="3">
                  <c:v>3.3111111111111109</c:v>
                </c:pt>
                <c:pt idx="4">
                  <c:v>3.3111111111111109</c:v>
                </c:pt>
                <c:pt idx="5">
                  <c:v>3.0681818181818183</c:v>
                </c:pt>
                <c:pt idx="6">
                  <c:v>3.35</c:v>
                </c:pt>
              </c:numCache>
            </c:numRef>
          </c:val>
          <c:extLst>
            <c:ext xmlns:c16="http://schemas.microsoft.com/office/drawing/2014/chart" uri="{C3380CC4-5D6E-409C-BE32-E72D297353CC}">
              <c16:uniqueId val="{00000005-AB99-4FFB-80B3-370E36E267A0}"/>
            </c:ext>
          </c:extLst>
        </c:ser>
        <c:ser>
          <c:idx val="2"/>
          <c:order val="2"/>
          <c:tx>
            <c:strRef>
              <c:f>Performance!$D$4:$D$5</c:f>
              <c:strCache>
                <c:ptCount val="1"/>
                <c:pt idx="0">
                  <c:v>Other</c:v>
                </c:pt>
              </c:strCache>
            </c:strRef>
          </c:tx>
          <c:spPr>
            <a:solidFill>
              <a:schemeClr val="accent3"/>
            </a:solidFill>
            <a:ln>
              <a:noFill/>
            </a:ln>
            <a:effectLst/>
          </c:spPr>
          <c:invertIfNegative val="0"/>
          <c:cat>
            <c:strRef>
              <c:f>Performance!$A$6:$A$13</c:f>
              <c:strCache>
                <c:ptCount val="7"/>
                <c:pt idx="0">
                  <c:v>Finance</c:v>
                </c:pt>
                <c:pt idx="1">
                  <c:v>R&amp;D</c:v>
                </c:pt>
                <c:pt idx="2">
                  <c:v>Sales</c:v>
                </c:pt>
                <c:pt idx="3">
                  <c:v>Marketing</c:v>
                </c:pt>
                <c:pt idx="4">
                  <c:v>IT</c:v>
                </c:pt>
                <c:pt idx="5">
                  <c:v>HR</c:v>
                </c:pt>
                <c:pt idx="6">
                  <c:v>Operations</c:v>
                </c:pt>
              </c:strCache>
            </c:strRef>
          </c:cat>
          <c:val>
            <c:numRef>
              <c:f>Performance!$D$6:$D$13</c:f>
              <c:numCache>
                <c:formatCode>0.00</c:formatCode>
                <c:ptCount val="7"/>
                <c:pt idx="1">
                  <c:v>3</c:v>
                </c:pt>
                <c:pt idx="2">
                  <c:v>2.5</c:v>
                </c:pt>
                <c:pt idx="3">
                  <c:v>3</c:v>
                </c:pt>
                <c:pt idx="4">
                  <c:v>3</c:v>
                </c:pt>
                <c:pt idx="5">
                  <c:v>2.5</c:v>
                </c:pt>
                <c:pt idx="6">
                  <c:v>4</c:v>
                </c:pt>
              </c:numCache>
            </c:numRef>
          </c:val>
          <c:extLst>
            <c:ext xmlns:c16="http://schemas.microsoft.com/office/drawing/2014/chart" uri="{C3380CC4-5D6E-409C-BE32-E72D297353CC}">
              <c16:uniqueId val="{00000008-AB99-4FFB-80B3-370E36E267A0}"/>
            </c:ext>
          </c:extLst>
        </c:ser>
        <c:dLbls>
          <c:showLegendKey val="0"/>
          <c:showVal val="0"/>
          <c:showCatName val="0"/>
          <c:showSerName val="0"/>
          <c:showPercent val="0"/>
          <c:showBubbleSize val="0"/>
        </c:dLbls>
        <c:gapWidth val="219"/>
        <c:overlap val="-27"/>
        <c:axId val="1511844287"/>
        <c:axId val="1511843327"/>
      </c:barChart>
      <c:catAx>
        <c:axId val="1511844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843327"/>
        <c:crosses val="autoZero"/>
        <c:auto val="1"/>
        <c:lblAlgn val="ctr"/>
        <c:lblOffset val="100"/>
        <c:noMultiLvlLbl val="0"/>
      </c:catAx>
      <c:valAx>
        <c:axId val="15118433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844287"/>
        <c:crosses val="autoZero"/>
        <c:crossBetween val="between"/>
      </c:valAx>
      <c:spPr>
        <a:noFill/>
        <a:ln>
          <a:noFill/>
        </a:ln>
        <a:effectLst/>
      </c:spPr>
    </c:plotArea>
    <c:legend>
      <c:legendPos val="r"/>
      <c:layout>
        <c:manualLayout>
          <c:xMode val="edge"/>
          <c:yMode val="edge"/>
          <c:x val="0.88775918635170614"/>
          <c:y val="2.5960192475940502E-2"/>
          <c:w val="0.11224081921848054"/>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&amp; Dashboard.xlsx]Promption!PivotTable8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lumMod val="65000"/>
                    <a:lumOff val="35000"/>
                  </a:sysClr>
                </a:solidFill>
              </a:rPr>
              <a:t>Promotions in Last 2 Years</a:t>
            </a:r>
            <a:endParaRPr lang="en-US" sz="1400" b="1"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469816272965886E-2"/>
          <c:y val="0.19486111111111112"/>
          <c:w val="0.8791229221347332"/>
          <c:h val="0.64422863808690578"/>
        </c:manualLayout>
      </c:layout>
      <c:barChart>
        <c:barDir val="col"/>
        <c:grouping val="clustered"/>
        <c:varyColors val="0"/>
        <c:ser>
          <c:idx val="0"/>
          <c:order val="0"/>
          <c:tx>
            <c:strRef>
              <c:f>Promption!$B$4:$B$5</c:f>
              <c:strCache>
                <c:ptCount val="1"/>
                <c:pt idx="0">
                  <c:v>Female</c:v>
                </c:pt>
              </c:strCache>
            </c:strRef>
          </c:tx>
          <c:spPr>
            <a:solidFill>
              <a:schemeClr val="accent1"/>
            </a:solidFill>
            <a:ln>
              <a:noFill/>
            </a:ln>
            <a:effectLst/>
          </c:spPr>
          <c:invertIfNegative val="0"/>
          <c:cat>
            <c:strRef>
              <c:f>Promption!$A$6:$A$13</c:f>
              <c:strCache>
                <c:ptCount val="7"/>
                <c:pt idx="0">
                  <c:v>Marketing</c:v>
                </c:pt>
                <c:pt idx="1">
                  <c:v>R&amp;D</c:v>
                </c:pt>
                <c:pt idx="2">
                  <c:v>HR</c:v>
                </c:pt>
                <c:pt idx="3">
                  <c:v>Operations</c:v>
                </c:pt>
                <c:pt idx="4">
                  <c:v>IT</c:v>
                </c:pt>
                <c:pt idx="5">
                  <c:v>Finance</c:v>
                </c:pt>
                <c:pt idx="6">
                  <c:v>Sales</c:v>
                </c:pt>
              </c:strCache>
            </c:strRef>
          </c:cat>
          <c:val>
            <c:numRef>
              <c:f>Promption!$B$6:$B$13</c:f>
              <c:numCache>
                <c:formatCode>General</c:formatCode>
                <c:ptCount val="7"/>
                <c:pt idx="0">
                  <c:v>36</c:v>
                </c:pt>
                <c:pt idx="1">
                  <c:v>28</c:v>
                </c:pt>
                <c:pt idx="2">
                  <c:v>26</c:v>
                </c:pt>
                <c:pt idx="3">
                  <c:v>31</c:v>
                </c:pt>
                <c:pt idx="4">
                  <c:v>25</c:v>
                </c:pt>
                <c:pt idx="5">
                  <c:v>23</c:v>
                </c:pt>
                <c:pt idx="6">
                  <c:v>27</c:v>
                </c:pt>
              </c:numCache>
            </c:numRef>
          </c:val>
          <c:extLst>
            <c:ext xmlns:c16="http://schemas.microsoft.com/office/drawing/2014/chart" uri="{C3380CC4-5D6E-409C-BE32-E72D297353CC}">
              <c16:uniqueId val="{00000000-8FA9-4AE7-9DF0-A3017CDB8882}"/>
            </c:ext>
          </c:extLst>
        </c:ser>
        <c:ser>
          <c:idx val="1"/>
          <c:order val="1"/>
          <c:tx>
            <c:strRef>
              <c:f>Promption!$C$4:$C$5</c:f>
              <c:strCache>
                <c:ptCount val="1"/>
                <c:pt idx="0">
                  <c:v>Male</c:v>
                </c:pt>
              </c:strCache>
            </c:strRef>
          </c:tx>
          <c:spPr>
            <a:solidFill>
              <a:schemeClr val="accent2"/>
            </a:solidFill>
            <a:ln>
              <a:noFill/>
            </a:ln>
            <a:effectLst/>
          </c:spPr>
          <c:invertIfNegative val="0"/>
          <c:cat>
            <c:strRef>
              <c:f>Promption!$A$6:$A$13</c:f>
              <c:strCache>
                <c:ptCount val="7"/>
                <c:pt idx="0">
                  <c:v>Marketing</c:v>
                </c:pt>
                <c:pt idx="1">
                  <c:v>R&amp;D</c:v>
                </c:pt>
                <c:pt idx="2">
                  <c:v>HR</c:v>
                </c:pt>
                <c:pt idx="3">
                  <c:v>Operations</c:v>
                </c:pt>
                <c:pt idx="4">
                  <c:v>IT</c:v>
                </c:pt>
                <c:pt idx="5">
                  <c:v>Finance</c:v>
                </c:pt>
                <c:pt idx="6">
                  <c:v>Sales</c:v>
                </c:pt>
              </c:strCache>
            </c:strRef>
          </c:cat>
          <c:val>
            <c:numRef>
              <c:f>Promption!$C$6:$C$13</c:f>
              <c:numCache>
                <c:formatCode>General</c:formatCode>
                <c:ptCount val="7"/>
                <c:pt idx="0">
                  <c:v>45</c:v>
                </c:pt>
                <c:pt idx="1">
                  <c:v>46</c:v>
                </c:pt>
                <c:pt idx="2">
                  <c:v>44</c:v>
                </c:pt>
                <c:pt idx="3">
                  <c:v>40</c:v>
                </c:pt>
                <c:pt idx="4">
                  <c:v>45</c:v>
                </c:pt>
                <c:pt idx="5">
                  <c:v>42</c:v>
                </c:pt>
                <c:pt idx="6">
                  <c:v>34</c:v>
                </c:pt>
              </c:numCache>
            </c:numRef>
          </c:val>
          <c:extLst>
            <c:ext xmlns:c16="http://schemas.microsoft.com/office/drawing/2014/chart" uri="{C3380CC4-5D6E-409C-BE32-E72D297353CC}">
              <c16:uniqueId val="{00000004-8FA9-4AE7-9DF0-A3017CDB8882}"/>
            </c:ext>
          </c:extLst>
        </c:ser>
        <c:ser>
          <c:idx val="2"/>
          <c:order val="2"/>
          <c:tx>
            <c:strRef>
              <c:f>Promption!$D$4:$D$5</c:f>
              <c:strCache>
                <c:ptCount val="1"/>
                <c:pt idx="0">
                  <c:v>Other</c:v>
                </c:pt>
              </c:strCache>
            </c:strRef>
          </c:tx>
          <c:spPr>
            <a:solidFill>
              <a:schemeClr val="accent3"/>
            </a:solidFill>
            <a:ln>
              <a:noFill/>
            </a:ln>
            <a:effectLst/>
          </c:spPr>
          <c:invertIfNegative val="0"/>
          <c:cat>
            <c:strRef>
              <c:f>Promption!$A$6:$A$13</c:f>
              <c:strCache>
                <c:ptCount val="7"/>
                <c:pt idx="0">
                  <c:v>Marketing</c:v>
                </c:pt>
                <c:pt idx="1">
                  <c:v>R&amp;D</c:v>
                </c:pt>
                <c:pt idx="2">
                  <c:v>HR</c:v>
                </c:pt>
                <c:pt idx="3">
                  <c:v>Operations</c:v>
                </c:pt>
                <c:pt idx="4">
                  <c:v>IT</c:v>
                </c:pt>
                <c:pt idx="5">
                  <c:v>Finance</c:v>
                </c:pt>
                <c:pt idx="6">
                  <c:v>Sales</c:v>
                </c:pt>
              </c:strCache>
            </c:strRef>
          </c:cat>
          <c:val>
            <c:numRef>
              <c:f>Promption!$D$6:$D$13</c:f>
              <c:numCache>
                <c:formatCode>General</c:formatCode>
                <c:ptCount val="7"/>
                <c:pt idx="0">
                  <c:v>1</c:v>
                </c:pt>
                <c:pt idx="1">
                  <c:v>1</c:v>
                </c:pt>
                <c:pt idx="2">
                  <c:v>2</c:v>
                </c:pt>
                <c:pt idx="3">
                  <c:v>1</c:v>
                </c:pt>
                <c:pt idx="4">
                  <c:v>1</c:v>
                </c:pt>
                <c:pt idx="6">
                  <c:v>2</c:v>
                </c:pt>
              </c:numCache>
            </c:numRef>
          </c:val>
          <c:extLst>
            <c:ext xmlns:c16="http://schemas.microsoft.com/office/drawing/2014/chart" uri="{C3380CC4-5D6E-409C-BE32-E72D297353CC}">
              <c16:uniqueId val="{00000007-8FA9-4AE7-9DF0-A3017CDB8882}"/>
            </c:ext>
          </c:extLst>
        </c:ser>
        <c:dLbls>
          <c:showLegendKey val="0"/>
          <c:showVal val="0"/>
          <c:showCatName val="0"/>
          <c:showSerName val="0"/>
          <c:showPercent val="0"/>
          <c:showBubbleSize val="0"/>
        </c:dLbls>
        <c:gapWidth val="219"/>
        <c:overlap val="-27"/>
        <c:axId val="32885855"/>
        <c:axId val="32888735"/>
      </c:barChart>
      <c:catAx>
        <c:axId val="32885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88735"/>
        <c:crosses val="autoZero"/>
        <c:auto val="1"/>
        <c:lblAlgn val="ctr"/>
        <c:lblOffset val="100"/>
        <c:noMultiLvlLbl val="0"/>
      </c:catAx>
      <c:valAx>
        <c:axId val="32888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85855"/>
        <c:crosses val="autoZero"/>
        <c:crossBetween val="between"/>
      </c:valAx>
      <c:spPr>
        <a:noFill/>
        <a:ln>
          <a:noFill/>
        </a:ln>
        <a:effectLst/>
      </c:spPr>
    </c:plotArea>
    <c:legend>
      <c:legendPos val="r"/>
      <c:layout>
        <c:manualLayout>
          <c:xMode val="edge"/>
          <c:yMode val="edge"/>
          <c:x val="0.86792607174103231"/>
          <c:y val="3.579760863225432E-2"/>
          <c:w val="0.11818503937007874"/>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&amp; Dashboard.xlsx]Compensation Analysis!PivotTable9</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Average Monthly Salaries</a:t>
            </a:r>
          </a:p>
        </c:rich>
      </c:tx>
      <c:layout>
        <c:manualLayout>
          <c:xMode val="edge"/>
          <c:yMode val="edge"/>
          <c:x val="0.30779155730533686"/>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66426071741029"/>
          <c:y val="0.17171296296296296"/>
          <c:w val="0.75748403324584412"/>
          <c:h val="0.60256197142023915"/>
        </c:manualLayout>
      </c:layout>
      <c:barChart>
        <c:barDir val="col"/>
        <c:grouping val="clustered"/>
        <c:varyColors val="0"/>
        <c:ser>
          <c:idx val="0"/>
          <c:order val="0"/>
          <c:tx>
            <c:strRef>
              <c:f>'Compensation Analysis'!$B$4:$B$5</c:f>
              <c:strCache>
                <c:ptCount val="1"/>
                <c:pt idx="0">
                  <c:v>Female</c:v>
                </c:pt>
              </c:strCache>
            </c:strRef>
          </c:tx>
          <c:spPr>
            <a:solidFill>
              <a:schemeClr val="accent1"/>
            </a:solidFill>
            <a:ln>
              <a:noFill/>
            </a:ln>
            <a:effectLst/>
          </c:spPr>
          <c:invertIfNegative val="0"/>
          <c:cat>
            <c:strRef>
              <c:f>'Compensation Analysis'!$A$6:$A$13</c:f>
              <c:strCache>
                <c:ptCount val="7"/>
                <c:pt idx="0">
                  <c:v>IT</c:v>
                </c:pt>
                <c:pt idx="1">
                  <c:v>Finance</c:v>
                </c:pt>
                <c:pt idx="2">
                  <c:v>Sales</c:v>
                </c:pt>
                <c:pt idx="3">
                  <c:v>Marketing</c:v>
                </c:pt>
                <c:pt idx="4">
                  <c:v>Operations</c:v>
                </c:pt>
                <c:pt idx="5">
                  <c:v>R&amp;D</c:v>
                </c:pt>
                <c:pt idx="6">
                  <c:v>HR</c:v>
                </c:pt>
              </c:strCache>
            </c:strRef>
          </c:cat>
          <c:val>
            <c:numRef>
              <c:f>'Compensation Analysis'!$B$6:$B$13</c:f>
              <c:numCache>
                <c:formatCode>_("₹"* #,##0.00_);_("₹"* \(#,##0.00\);_("₹"* "-"??_);_(@_)</c:formatCode>
                <c:ptCount val="7"/>
                <c:pt idx="0">
                  <c:v>83691.72</c:v>
                </c:pt>
                <c:pt idx="1">
                  <c:v>98837.086956521744</c:v>
                </c:pt>
                <c:pt idx="2">
                  <c:v>88010.333333333328</c:v>
                </c:pt>
                <c:pt idx="3">
                  <c:v>91247.444444444438</c:v>
                </c:pt>
                <c:pt idx="4">
                  <c:v>76358.93548387097</c:v>
                </c:pt>
                <c:pt idx="5">
                  <c:v>85988.392857142855</c:v>
                </c:pt>
                <c:pt idx="6">
                  <c:v>79666.88461538461</c:v>
                </c:pt>
              </c:numCache>
            </c:numRef>
          </c:val>
          <c:extLst>
            <c:ext xmlns:c16="http://schemas.microsoft.com/office/drawing/2014/chart" uri="{C3380CC4-5D6E-409C-BE32-E72D297353CC}">
              <c16:uniqueId val="{00000000-3C63-4D98-A285-CD1B5053D1E1}"/>
            </c:ext>
          </c:extLst>
        </c:ser>
        <c:ser>
          <c:idx val="1"/>
          <c:order val="1"/>
          <c:tx>
            <c:strRef>
              <c:f>'Compensation Analysis'!$C$4:$C$5</c:f>
              <c:strCache>
                <c:ptCount val="1"/>
                <c:pt idx="0">
                  <c:v>Male</c:v>
                </c:pt>
              </c:strCache>
            </c:strRef>
          </c:tx>
          <c:spPr>
            <a:solidFill>
              <a:schemeClr val="accent2"/>
            </a:solidFill>
            <a:ln>
              <a:noFill/>
            </a:ln>
            <a:effectLst/>
          </c:spPr>
          <c:invertIfNegative val="0"/>
          <c:cat>
            <c:strRef>
              <c:f>'Compensation Analysis'!$A$6:$A$13</c:f>
              <c:strCache>
                <c:ptCount val="7"/>
                <c:pt idx="0">
                  <c:v>IT</c:v>
                </c:pt>
                <c:pt idx="1">
                  <c:v>Finance</c:v>
                </c:pt>
                <c:pt idx="2">
                  <c:v>Sales</c:v>
                </c:pt>
                <c:pt idx="3">
                  <c:v>Marketing</c:v>
                </c:pt>
                <c:pt idx="4">
                  <c:v>Operations</c:v>
                </c:pt>
                <c:pt idx="5">
                  <c:v>R&amp;D</c:v>
                </c:pt>
                <c:pt idx="6">
                  <c:v>HR</c:v>
                </c:pt>
              </c:strCache>
            </c:strRef>
          </c:cat>
          <c:val>
            <c:numRef>
              <c:f>'Compensation Analysis'!$C$6:$C$13</c:f>
              <c:numCache>
                <c:formatCode>_("₹"* #,##0.00_);_("₹"* \(#,##0.00\);_("₹"* "-"??_);_(@_)</c:formatCode>
                <c:ptCount val="7"/>
                <c:pt idx="0">
                  <c:v>94079.222222222219</c:v>
                </c:pt>
                <c:pt idx="1">
                  <c:v>85449.261904761908</c:v>
                </c:pt>
                <c:pt idx="2">
                  <c:v>87364.941176470587</c:v>
                </c:pt>
                <c:pt idx="3">
                  <c:v>84193.244444444441</c:v>
                </c:pt>
                <c:pt idx="4">
                  <c:v>93019.625</c:v>
                </c:pt>
                <c:pt idx="5">
                  <c:v>83150.282608695648</c:v>
                </c:pt>
                <c:pt idx="6">
                  <c:v>82367.068181818177</c:v>
                </c:pt>
              </c:numCache>
            </c:numRef>
          </c:val>
          <c:extLst>
            <c:ext xmlns:c16="http://schemas.microsoft.com/office/drawing/2014/chart" uri="{C3380CC4-5D6E-409C-BE32-E72D297353CC}">
              <c16:uniqueId val="{00000004-3C63-4D98-A285-CD1B5053D1E1}"/>
            </c:ext>
          </c:extLst>
        </c:ser>
        <c:ser>
          <c:idx val="2"/>
          <c:order val="2"/>
          <c:tx>
            <c:strRef>
              <c:f>'Compensation Analysis'!$D$4:$D$5</c:f>
              <c:strCache>
                <c:ptCount val="1"/>
                <c:pt idx="0">
                  <c:v>Other</c:v>
                </c:pt>
              </c:strCache>
            </c:strRef>
          </c:tx>
          <c:spPr>
            <a:solidFill>
              <a:schemeClr val="accent3"/>
            </a:solidFill>
            <a:ln>
              <a:noFill/>
            </a:ln>
            <a:effectLst/>
          </c:spPr>
          <c:invertIfNegative val="0"/>
          <c:cat>
            <c:strRef>
              <c:f>'Compensation Analysis'!$A$6:$A$13</c:f>
              <c:strCache>
                <c:ptCount val="7"/>
                <c:pt idx="0">
                  <c:v>IT</c:v>
                </c:pt>
                <c:pt idx="1">
                  <c:v>Finance</c:v>
                </c:pt>
                <c:pt idx="2">
                  <c:v>Sales</c:v>
                </c:pt>
                <c:pt idx="3">
                  <c:v>Marketing</c:v>
                </c:pt>
                <c:pt idx="4">
                  <c:v>Operations</c:v>
                </c:pt>
                <c:pt idx="5">
                  <c:v>R&amp;D</c:v>
                </c:pt>
                <c:pt idx="6">
                  <c:v>HR</c:v>
                </c:pt>
              </c:strCache>
            </c:strRef>
          </c:cat>
          <c:val>
            <c:numRef>
              <c:f>'Compensation Analysis'!$D$6:$D$13</c:f>
              <c:numCache>
                <c:formatCode>_("₹"* #,##0.00_);_("₹"* \(#,##0.00\);_("₹"* "-"??_);_(@_)</c:formatCode>
                <c:ptCount val="7"/>
                <c:pt idx="0">
                  <c:v>97805</c:v>
                </c:pt>
                <c:pt idx="2">
                  <c:v>104254.5</c:v>
                </c:pt>
                <c:pt idx="3">
                  <c:v>50464</c:v>
                </c:pt>
                <c:pt idx="4">
                  <c:v>135804</c:v>
                </c:pt>
                <c:pt idx="5">
                  <c:v>143580</c:v>
                </c:pt>
                <c:pt idx="6">
                  <c:v>113041.5</c:v>
                </c:pt>
              </c:numCache>
            </c:numRef>
          </c:val>
          <c:extLst>
            <c:ext xmlns:c16="http://schemas.microsoft.com/office/drawing/2014/chart" uri="{C3380CC4-5D6E-409C-BE32-E72D297353CC}">
              <c16:uniqueId val="{00000007-3C63-4D98-A285-CD1B5053D1E1}"/>
            </c:ext>
          </c:extLst>
        </c:ser>
        <c:dLbls>
          <c:showLegendKey val="0"/>
          <c:showVal val="0"/>
          <c:showCatName val="0"/>
          <c:showSerName val="0"/>
          <c:showPercent val="0"/>
          <c:showBubbleSize val="0"/>
        </c:dLbls>
        <c:gapWidth val="219"/>
        <c:overlap val="-27"/>
        <c:axId val="32899295"/>
        <c:axId val="32916095"/>
      </c:barChart>
      <c:catAx>
        <c:axId val="3289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16095"/>
        <c:crosses val="autoZero"/>
        <c:auto val="1"/>
        <c:lblAlgn val="ctr"/>
        <c:lblOffset val="100"/>
        <c:noMultiLvlLbl val="0"/>
      </c:catAx>
      <c:valAx>
        <c:axId val="3291609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99295"/>
        <c:crosses val="autoZero"/>
        <c:crossBetween val="between"/>
      </c:valAx>
      <c:spPr>
        <a:noFill/>
        <a:ln>
          <a:noFill/>
        </a:ln>
        <a:effectLst/>
      </c:spPr>
    </c:plotArea>
    <c:legend>
      <c:legendPos val="r"/>
      <c:layout>
        <c:manualLayout>
          <c:xMode val="edge"/>
          <c:yMode val="edge"/>
          <c:x val="0.86514829396325454"/>
          <c:y val="2.6538349372995058E-2"/>
          <c:w val="0.11818503937007874"/>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&amp; Dashboard.xlsx]Work-Life &amp; Satisfaction!PivotTable10</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Job Satisfaction and Work-Life</a:t>
            </a:r>
          </a:p>
          <a:p>
            <a:pPr>
              <a:defRPr b="1"/>
            </a:pPr>
            <a:r>
              <a:rPr lang="en-IN" b="1"/>
              <a:t>Balance</a:t>
            </a:r>
          </a:p>
        </c:rich>
      </c:tx>
      <c:layout>
        <c:manualLayout>
          <c:xMode val="edge"/>
          <c:yMode val="edge"/>
          <c:x val="9.5104111986001744E-2"/>
          <c:y val="6.018518518518518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108705161854764E-2"/>
          <c:y val="0.27861111111111114"/>
          <c:w val="0.87000240594925626"/>
          <c:h val="0.58825641586468358"/>
        </c:manualLayout>
      </c:layout>
      <c:barChart>
        <c:barDir val="col"/>
        <c:grouping val="clustered"/>
        <c:varyColors val="0"/>
        <c:ser>
          <c:idx val="0"/>
          <c:order val="0"/>
          <c:tx>
            <c:strRef>
              <c:f>'Work-Life &amp; Satisfaction'!$B$4</c:f>
              <c:strCache>
                <c:ptCount val="1"/>
                <c:pt idx="0">
                  <c:v>Average of Job Satisfaction</c:v>
                </c:pt>
              </c:strCache>
            </c:strRef>
          </c:tx>
          <c:spPr>
            <a:solidFill>
              <a:schemeClr val="accent1"/>
            </a:solidFill>
            <a:ln>
              <a:noFill/>
            </a:ln>
            <a:effectLst/>
          </c:spPr>
          <c:invertIfNegative val="0"/>
          <c:cat>
            <c:strRef>
              <c:f>'Work-Life &amp; Satisfaction'!$A$5:$A$12</c:f>
              <c:strCache>
                <c:ptCount val="7"/>
                <c:pt idx="0">
                  <c:v>Marketing</c:v>
                </c:pt>
                <c:pt idx="1">
                  <c:v>HR</c:v>
                </c:pt>
                <c:pt idx="2">
                  <c:v>Operations</c:v>
                </c:pt>
                <c:pt idx="3">
                  <c:v>Sales</c:v>
                </c:pt>
                <c:pt idx="4">
                  <c:v>IT</c:v>
                </c:pt>
                <c:pt idx="5">
                  <c:v>Finance</c:v>
                </c:pt>
                <c:pt idx="6">
                  <c:v>R&amp;D</c:v>
                </c:pt>
              </c:strCache>
            </c:strRef>
          </c:cat>
          <c:val>
            <c:numRef>
              <c:f>'Work-Life &amp; Satisfaction'!$B$5:$B$12</c:f>
              <c:numCache>
                <c:formatCode>0.00</c:formatCode>
                <c:ptCount val="7"/>
                <c:pt idx="0">
                  <c:v>3.3048780487804876</c:v>
                </c:pt>
                <c:pt idx="1">
                  <c:v>3.2777777777777777</c:v>
                </c:pt>
                <c:pt idx="2">
                  <c:v>3.25</c:v>
                </c:pt>
                <c:pt idx="3">
                  <c:v>3.2380952380952381</c:v>
                </c:pt>
                <c:pt idx="4">
                  <c:v>3.0985915492957745</c:v>
                </c:pt>
                <c:pt idx="5">
                  <c:v>3.0307692307692307</c:v>
                </c:pt>
                <c:pt idx="6">
                  <c:v>3.0133333333333332</c:v>
                </c:pt>
              </c:numCache>
            </c:numRef>
          </c:val>
          <c:extLst>
            <c:ext xmlns:c16="http://schemas.microsoft.com/office/drawing/2014/chart" uri="{C3380CC4-5D6E-409C-BE32-E72D297353CC}">
              <c16:uniqueId val="{00000000-20F1-4F1D-AC91-36CC8CD1047C}"/>
            </c:ext>
          </c:extLst>
        </c:ser>
        <c:ser>
          <c:idx val="1"/>
          <c:order val="1"/>
          <c:tx>
            <c:strRef>
              <c:f>'Work-Life &amp; Satisfaction'!$C$4</c:f>
              <c:strCache>
                <c:ptCount val="1"/>
                <c:pt idx="0">
                  <c:v>Average of Work Life Balance</c:v>
                </c:pt>
              </c:strCache>
            </c:strRef>
          </c:tx>
          <c:spPr>
            <a:solidFill>
              <a:schemeClr val="accent2"/>
            </a:solidFill>
            <a:ln>
              <a:noFill/>
            </a:ln>
            <a:effectLst/>
          </c:spPr>
          <c:invertIfNegative val="0"/>
          <c:cat>
            <c:strRef>
              <c:f>'Work-Life &amp; Satisfaction'!$A$5:$A$12</c:f>
              <c:strCache>
                <c:ptCount val="7"/>
                <c:pt idx="0">
                  <c:v>Marketing</c:v>
                </c:pt>
                <c:pt idx="1">
                  <c:v>HR</c:v>
                </c:pt>
                <c:pt idx="2">
                  <c:v>Operations</c:v>
                </c:pt>
                <c:pt idx="3">
                  <c:v>Sales</c:v>
                </c:pt>
                <c:pt idx="4">
                  <c:v>IT</c:v>
                </c:pt>
                <c:pt idx="5">
                  <c:v>Finance</c:v>
                </c:pt>
                <c:pt idx="6">
                  <c:v>R&amp;D</c:v>
                </c:pt>
              </c:strCache>
            </c:strRef>
          </c:cat>
          <c:val>
            <c:numRef>
              <c:f>'Work-Life &amp; Satisfaction'!$C$5:$C$12</c:f>
              <c:numCache>
                <c:formatCode>0.00</c:formatCode>
                <c:ptCount val="7"/>
                <c:pt idx="0">
                  <c:v>2.9024390243902438</c:v>
                </c:pt>
                <c:pt idx="1">
                  <c:v>3.0416666666666665</c:v>
                </c:pt>
                <c:pt idx="2">
                  <c:v>2.875</c:v>
                </c:pt>
                <c:pt idx="3">
                  <c:v>2.7936507936507935</c:v>
                </c:pt>
                <c:pt idx="4">
                  <c:v>3.0140845070422535</c:v>
                </c:pt>
                <c:pt idx="5">
                  <c:v>2.8615384615384616</c:v>
                </c:pt>
                <c:pt idx="6">
                  <c:v>3</c:v>
                </c:pt>
              </c:numCache>
            </c:numRef>
          </c:val>
          <c:extLst>
            <c:ext xmlns:c16="http://schemas.microsoft.com/office/drawing/2014/chart" uri="{C3380CC4-5D6E-409C-BE32-E72D297353CC}">
              <c16:uniqueId val="{00000001-20F1-4F1D-AC91-36CC8CD1047C}"/>
            </c:ext>
          </c:extLst>
        </c:ser>
        <c:dLbls>
          <c:showLegendKey val="0"/>
          <c:showVal val="0"/>
          <c:showCatName val="0"/>
          <c:showSerName val="0"/>
          <c:showPercent val="0"/>
          <c:showBubbleSize val="0"/>
        </c:dLbls>
        <c:gapWidth val="150"/>
        <c:axId val="32926655"/>
        <c:axId val="32927135"/>
      </c:barChart>
      <c:catAx>
        <c:axId val="329266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27135"/>
        <c:crosses val="autoZero"/>
        <c:auto val="1"/>
        <c:lblAlgn val="ctr"/>
        <c:lblOffset val="100"/>
        <c:noMultiLvlLbl val="0"/>
      </c:catAx>
      <c:valAx>
        <c:axId val="329271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26655"/>
        <c:crosses val="autoZero"/>
        <c:crossBetween val="between"/>
      </c:valAx>
      <c:spPr>
        <a:noFill/>
        <a:ln>
          <a:noFill/>
        </a:ln>
        <a:effectLst/>
      </c:spPr>
    </c:plotArea>
    <c:legend>
      <c:legendPos val="r"/>
      <c:layout>
        <c:manualLayout>
          <c:xMode val="edge"/>
          <c:yMode val="edge"/>
          <c:x val="0.6333333333333333"/>
          <c:y val="5.4235564304461942E-2"/>
          <c:w val="0.34166666666666667"/>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&amp; Dashboard.xlsx]Department!PivotTable2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Number of Employees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6920384951881"/>
          <c:y val="0.17171296296296296"/>
          <c:w val="0.84151159230096251"/>
          <c:h val="0.64422863808690578"/>
        </c:manualLayout>
      </c:layout>
      <c:barChart>
        <c:barDir val="col"/>
        <c:grouping val="clustered"/>
        <c:varyColors val="0"/>
        <c:ser>
          <c:idx val="0"/>
          <c:order val="0"/>
          <c:tx>
            <c:strRef>
              <c:f>Department!$B$4:$B$5</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Department!$A$6:$A$13</c:f>
              <c:strCache>
                <c:ptCount val="7"/>
                <c:pt idx="0">
                  <c:v>Marketing</c:v>
                </c:pt>
                <c:pt idx="1">
                  <c:v>R&amp;D</c:v>
                </c:pt>
                <c:pt idx="2">
                  <c:v>HR</c:v>
                </c:pt>
                <c:pt idx="3">
                  <c:v>Operations</c:v>
                </c:pt>
                <c:pt idx="4">
                  <c:v>IT</c:v>
                </c:pt>
                <c:pt idx="5">
                  <c:v>Finance</c:v>
                </c:pt>
                <c:pt idx="6">
                  <c:v>Sales</c:v>
                </c:pt>
              </c:strCache>
            </c:strRef>
          </c:cat>
          <c:val>
            <c:numRef>
              <c:f>Department!$B$6:$B$13</c:f>
              <c:numCache>
                <c:formatCode>General</c:formatCode>
                <c:ptCount val="7"/>
                <c:pt idx="0">
                  <c:v>36</c:v>
                </c:pt>
                <c:pt idx="1">
                  <c:v>28</c:v>
                </c:pt>
                <c:pt idx="2">
                  <c:v>26</c:v>
                </c:pt>
                <c:pt idx="3">
                  <c:v>31</c:v>
                </c:pt>
                <c:pt idx="4">
                  <c:v>25</c:v>
                </c:pt>
                <c:pt idx="5">
                  <c:v>23</c:v>
                </c:pt>
                <c:pt idx="6">
                  <c:v>27</c:v>
                </c:pt>
              </c:numCache>
            </c:numRef>
          </c:val>
          <c:extLst>
            <c:ext xmlns:c16="http://schemas.microsoft.com/office/drawing/2014/chart" uri="{C3380CC4-5D6E-409C-BE32-E72D297353CC}">
              <c16:uniqueId val="{00000000-8F51-4075-AF7A-8A665DE02C1C}"/>
            </c:ext>
          </c:extLst>
        </c:ser>
        <c:ser>
          <c:idx val="1"/>
          <c:order val="1"/>
          <c:tx>
            <c:strRef>
              <c:f>Department!$C$4:$C$5</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Department!$A$6:$A$13</c:f>
              <c:strCache>
                <c:ptCount val="7"/>
                <c:pt idx="0">
                  <c:v>Marketing</c:v>
                </c:pt>
                <c:pt idx="1">
                  <c:v>R&amp;D</c:v>
                </c:pt>
                <c:pt idx="2">
                  <c:v>HR</c:v>
                </c:pt>
                <c:pt idx="3">
                  <c:v>Operations</c:v>
                </c:pt>
                <c:pt idx="4">
                  <c:v>IT</c:v>
                </c:pt>
                <c:pt idx="5">
                  <c:v>Finance</c:v>
                </c:pt>
                <c:pt idx="6">
                  <c:v>Sales</c:v>
                </c:pt>
              </c:strCache>
            </c:strRef>
          </c:cat>
          <c:val>
            <c:numRef>
              <c:f>Department!$C$6:$C$13</c:f>
              <c:numCache>
                <c:formatCode>General</c:formatCode>
                <c:ptCount val="7"/>
                <c:pt idx="0">
                  <c:v>45</c:v>
                </c:pt>
                <c:pt idx="1">
                  <c:v>46</c:v>
                </c:pt>
                <c:pt idx="2">
                  <c:v>44</c:v>
                </c:pt>
                <c:pt idx="3">
                  <c:v>40</c:v>
                </c:pt>
                <c:pt idx="4">
                  <c:v>45</c:v>
                </c:pt>
                <c:pt idx="5">
                  <c:v>42</c:v>
                </c:pt>
                <c:pt idx="6">
                  <c:v>34</c:v>
                </c:pt>
              </c:numCache>
            </c:numRef>
          </c:val>
          <c:extLst>
            <c:ext xmlns:c16="http://schemas.microsoft.com/office/drawing/2014/chart" uri="{C3380CC4-5D6E-409C-BE32-E72D297353CC}">
              <c16:uniqueId val="{00000010-8F51-4075-AF7A-8A665DE02C1C}"/>
            </c:ext>
          </c:extLst>
        </c:ser>
        <c:ser>
          <c:idx val="2"/>
          <c:order val="2"/>
          <c:tx>
            <c:strRef>
              <c:f>Department!$D$4:$D$5</c:f>
              <c:strCache>
                <c:ptCount val="1"/>
                <c:pt idx="0">
                  <c:v>Other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Department!$A$6:$A$13</c:f>
              <c:strCache>
                <c:ptCount val="7"/>
                <c:pt idx="0">
                  <c:v>Marketing</c:v>
                </c:pt>
                <c:pt idx="1">
                  <c:v>R&amp;D</c:v>
                </c:pt>
                <c:pt idx="2">
                  <c:v>HR</c:v>
                </c:pt>
                <c:pt idx="3">
                  <c:v>Operations</c:v>
                </c:pt>
                <c:pt idx="4">
                  <c:v>IT</c:v>
                </c:pt>
                <c:pt idx="5">
                  <c:v>Finance</c:v>
                </c:pt>
                <c:pt idx="6">
                  <c:v>Sales</c:v>
                </c:pt>
              </c:strCache>
            </c:strRef>
          </c:cat>
          <c:val>
            <c:numRef>
              <c:f>Department!$D$6:$D$13</c:f>
              <c:numCache>
                <c:formatCode>General</c:formatCode>
                <c:ptCount val="7"/>
                <c:pt idx="0">
                  <c:v>1</c:v>
                </c:pt>
                <c:pt idx="1">
                  <c:v>1</c:v>
                </c:pt>
                <c:pt idx="2">
                  <c:v>2</c:v>
                </c:pt>
                <c:pt idx="3">
                  <c:v>1</c:v>
                </c:pt>
                <c:pt idx="4">
                  <c:v>1</c:v>
                </c:pt>
                <c:pt idx="6">
                  <c:v>2</c:v>
                </c:pt>
              </c:numCache>
            </c:numRef>
          </c:val>
          <c:extLst>
            <c:ext xmlns:c16="http://schemas.microsoft.com/office/drawing/2014/chart" uri="{C3380CC4-5D6E-409C-BE32-E72D297353CC}">
              <c16:uniqueId val="{00000014-8F51-4075-AF7A-8A665DE02C1C}"/>
            </c:ext>
          </c:extLst>
        </c:ser>
        <c:dLbls>
          <c:showLegendKey val="0"/>
          <c:showVal val="0"/>
          <c:showCatName val="0"/>
          <c:showSerName val="0"/>
          <c:showPercent val="0"/>
          <c:showBubbleSize val="0"/>
        </c:dLbls>
        <c:gapWidth val="100"/>
        <c:overlap val="-24"/>
        <c:axId val="1650709647"/>
        <c:axId val="1650703887"/>
      </c:barChart>
      <c:catAx>
        <c:axId val="16507096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0703887"/>
        <c:crosses val="autoZero"/>
        <c:auto val="1"/>
        <c:lblAlgn val="ctr"/>
        <c:lblOffset val="100"/>
        <c:noMultiLvlLbl val="0"/>
      </c:catAx>
      <c:valAx>
        <c:axId val="16507038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0709647"/>
        <c:crosses val="autoZero"/>
        <c:crossBetween val="between"/>
      </c:valAx>
      <c:spPr>
        <a:noFill/>
        <a:ln>
          <a:noFill/>
        </a:ln>
        <a:effectLst/>
      </c:spPr>
    </c:plotArea>
    <c:legend>
      <c:legendPos val="r"/>
      <c:layout>
        <c:manualLayout>
          <c:xMode val="edge"/>
          <c:yMode val="edge"/>
          <c:x val="0.88775918635170614"/>
          <c:y val="3.0589822105570132E-2"/>
          <c:w val="0.11224090041515347"/>
          <c:h val="0.21162021573385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&amp; Dashboard.xlsx]Attrition Analysis!PivotTable4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Attrition Rate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80596869835715"/>
          <c:y val="0.19486111111111112"/>
          <c:w val="0.83049163993389719"/>
          <c:h val="0.57941382327209101"/>
        </c:manualLayout>
      </c:layout>
      <c:barChart>
        <c:barDir val="col"/>
        <c:grouping val="clustered"/>
        <c:varyColors val="0"/>
        <c:ser>
          <c:idx val="0"/>
          <c:order val="0"/>
          <c:tx>
            <c:strRef>
              <c:f>'Attrition Analysis'!$B$4:$B$5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'Attrition Analysis'!$A$6:$A$13</c:f>
              <c:strCache>
                <c:ptCount val="7"/>
                <c:pt idx="0">
                  <c:v>Operations</c:v>
                </c:pt>
                <c:pt idx="1">
                  <c:v>Marketing</c:v>
                </c:pt>
                <c:pt idx="2">
                  <c:v>R&amp;D</c:v>
                </c:pt>
                <c:pt idx="3">
                  <c:v>HR</c:v>
                </c:pt>
                <c:pt idx="4">
                  <c:v>IT</c:v>
                </c:pt>
                <c:pt idx="5">
                  <c:v>Sales</c:v>
                </c:pt>
                <c:pt idx="6">
                  <c:v>Finance</c:v>
                </c:pt>
              </c:strCache>
            </c:strRef>
          </c:cat>
          <c:val>
            <c:numRef>
              <c:f>'Attrition Analysis'!$B$6:$B$13</c:f>
              <c:numCache>
                <c:formatCode>General</c:formatCode>
                <c:ptCount val="7"/>
                <c:pt idx="0">
                  <c:v>16219</c:v>
                </c:pt>
                <c:pt idx="1">
                  <c:v>17175</c:v>
                </c:pt>
                <c:pt idx="2">
                  <c:v>15769</c:v>
                </c:pt>
                <c:pt idx="3">
                  <c:v>15727</c:v>
                </c:pt>
                <c:pt idx="4">
                  <c:v>14683</c:v>
                </c:pt>
                <c:pt idx="5">
                  <c:v>14687</c:v>
                </c:pt>
                <c:pt idx="6">
                  <c:v>12677</c:v>
                </c:pt>
              </c:numCache>
            </c:numRef>
          </c:val>
          <c:extLst>
            <c:ext xmlns:c16="http://schemas.microsoft.com/office/drawing/2014/chart" uri="{C3380CC4-5D6E-409C-BE32-E72D297353CC}">
              <c16:uniqueId val="{00000000-260E-417E-A1D9-59ED3D49355D}"/>
            </c:ext>
          </c:extLst>
        </c:ser>
        <c:ser>
          <c:idx val="1"/>
          <c:order val="1"/>
          <c:tx>
            <c:strRef>
              <c:f>'Attrition Analysis'!$C$4:$C$5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'Attrition Analysis'!$A$6:$A$13</c:f>
              <c:strCache>
                <c:ptCount val="7"/>
                <c:pt idx="0">
                  <c:v>Operations</c:v>
                </c:pt>
                <c:pt idx="1">
                  <c:v>Marketing</c:v>
                </c:pt>
                <c:pt idx="2">
                  <c:v>R&amp;D</c:v>
                </c:pt>
                <c:pt idx="3">
                  <c:v>HR</c:v>
                </c:pt>
                <c:pt idx="4">
                  <c:v>IT</c:v>
                </c:pt>
                <c:pt idx="5">
                  <c:v>Sales</c:v>
                </c:pt>
                <c:pt idx="6">
                  <c:v>Finance</c:v>
                </c:pt>
              </c:strCache>
            </c:strRef>
          </c:cat>
          <c:val>
            <c:numRef>
              <c:f>'Attrition Analysis'!$C$6:$C$13</c:f>
              <c:numCache>
                <c:formatCode>General</c:formatCode>
                <c:ptCount val="7"/>
                <c:pt idx="0">
                  <c:v>3655</c:v>
                </c:pt>
                <c:pt idx="1">
                  <c:v>2676</c:v>
                </c:pt>
                <c:pt idx="2">
                  <c:v>3693</c:v>
                </c:pt>
                <c:pt idx="3">
                  <c:v>2071</c:v>
                </c:pt>
                <c:pt idx="4">
                  <c:v>2919</c:v>
                </c:pt>
                <c:pt idx="5">
                  <c:v>1239</c:v>
                </c:pt>
                <c:pt idx="6">
                  <c:v>2060</c:v>
                </c:pt>
              </c:numCache>
            </c:numRef>
          </c:val>
          <c:extLst>
            <c:ext xmlns:c16="http://schemas.microsoft.com/office/drawing/2014/chart" uri="{C3380CC4-5D6E-409C-BE32-E72D297353CC}">
              <c16:uniqueId val="{00000003-260E-417E-A1D9-59ED3D49355D}"/>
            </c:ext>
          </c:extLst>
        </c:ser>
        <c:dLbls>
          <c:showLegendKey val="0"/>
          <c:showVal val="0"/>
          <c:showCatName val="0"/>
          <c:showSerName val="0"/>
          <c:showPercent val="0"/>
          <c:showBubbleSize val="0"/>
        </c:dLbls>
        <c:gapWidth val="100"/>
        <c:overlap val="-24"/>
        <c:axId val="1650713007"/>
        <c:axId val="1650710607"/>
      </c:barChart>
      <c:catAx>
        <c:axId val="16507130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0710607"/>
        <c:crosses val="autoZero"/>
        <c:auto val="1"/>
        <c:lblAlgn val="ctr"/>
        <c:lblOffset val="100"/>
        <c:noMultiLvlLbl val="0"/>
      </c:catAx>
      <c:valAx>
        <c:axId val="16507106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0713007"/>
        <c:crosses val="autoZero"/>
        <c:crossBetween val="between"/>
      </c:valAx>
      <c:spPr>
        <a:noFill/>
        <a:ln>
          <a:noFill/>
        </a:ln>
        <a:effectLst/>
      </c:spPr>
    </c:plotArea>
    <c:legend>
      <c:legendPos val="r"/>
      <c:layout>
        <c:manualLayout>
          <c:xMode val="edge"/>
          <c:yMode val="edge"/>
          <c:x val="0.83866797900262458"/>
          <c:y val="2.8564085739282562E-2"/>
          <c:w val="9.1269126089011096E-2"/>
          <c:h val="0.141643091318797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&amp; Dashboard.xlsx]Performance!PivotTable7</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Performance Rating</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21981627296588"/>
          <c:y val="0.17171296296296298"/>
          <c:w val="0.86887270341207345"/>
          <c:h val="0.68126567512394287"/>
        </c:manualLayout>
      </c:layout>
      <c:barChart>
        <c:barDir val="col"/>
        <c:grouping val="clustered"/>
        <c:varyColors val="0"/>
        <c:ser>
          <c:idx val="0"/>
          <c:order val="0"/>
          <c:tx>
            <c:strRef>
              <c:f>Performance!$B$4:$B$5</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Performance!$A$6:$A$13</c:f>
              <c:strCache>
                <c:ptCount val="7"/>
                <c:pt idx="0">
                  <c:v>Finance</c:v>
                </c:pt>
                <c:pt idx="1">
                  <c:v>R&amp;D</c:v>
                </c:pt>
                <c:pt idx="2">
                  <c:v>Sales</c:v>
                </c:pt>
                <c:pt idx="3">
                  <c:v>Marketing</c:v>
                </c:pt>
                <c:pt idx="4">
                  <c:v>IT</c:v>
                </c:pt>
                <c:pt idx="5">
                  <c:v>HR</c:v>
                </c:pt>
                <c:pt idx="6">
                  <c:v>Operations</c:v>
                </c:pt>
              </c:strCache>
            </c:strRef>
          </c:cat>
          <c:val>
            <c:numRef>
              <c:f>Performance!$B$6:$B$13</c:f>
              <c:numCache>
                <c:formatCode>0.00</c:formatCode>
                <c:ptCount val="7"/>
                <c:pt idx="0">
                  <c:v>3.1304347826086958</c:v>
                </c:pt>
                <c:pt idx="1">
                  <c:v>3.2142857142857144</c:v>
                </c:pt>
                <c:pt idx="2">
                  <c:v>3.2592592592592591</c:v>
                </c:pt>
                <c:pt idx="3">
                  <c:v>3.1111111111111112</c:v>
                </c:pt>
                <c:pt idx="4">
                  <c:v>3.04</c:v>
                </c:pt>
                <c:pt idx="5">
                  <c:v>3.5</c:v>
                </c:pt>
                <c:pt idx="6">
                  <c:v>2.903225806451613</c:v>
                </c:pt>
              </c:numCache>
            </c:numRef>
          </c:val>
          <c:extLst>
            <c:ext xmlns:c16="http://schemas.microsoft.com/office/drawing/2014/chart" uri="{C3380CC4-5D6E-409C-BE32-E72D297353CC}">
              <c16:uniqueId val="{00000000-74B1-4784-98E9-08FA7273C1A8}"/>
            </c:ext>
          </c:extLst>
        </c:ser>
        <c:ser>
          <c:idx val="1"/>
          <c:order val="1"/>
          <c:tx>
            <c:strRef>
              <c:f>Performance!$C$4:$C$5</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Performance!$A$6:$A$13</c:f>
              <c:strCache>
                <c:ptCount val="7"/>
                <c:pt idx="0">
                  <c:v>Finance</c:v>
                </c:pt>
                <c:pt idx="1">
                  <c:v>R&amp;D</c:v>
                </c:pt>
                <c:pt idx="2">
                  <c:v>Sales</c:v>
                </c:pt>
                <c:pt idx="3">
                  <c:v>Marketing</c:v>
                </c:pt>
                <c:pt idx="4">
                  <c:v>IT</c:v>
                </c:pt>
                <c:pt idx="5">
                  <c:v>HR</c:v>
                </c:pt>
                <c:pt idx="6">
                  <c:v>Operations</c:v>
                </c:pt>
              </c:strCache>
            </c:strRef>
          </c:cat>
          <c:val>
            <c:numRef>
              <c:f>Performance!$C$6:$C$13</c:f>
              <c:numCache>
                <c:formatCode>0.00</c:formatCode>
                <c:ptCount val="7"/>
                <c:pt idx="0">
                  <c:v>3.4761904761904763</c:v>
                </c:pt>
                <c:pt idx="1">
                  <c:v>3.4130434782608696</c:v>
                </c:pt>
                <c:pt idx="2">
                  <c:v>3.3529411764705883</c:v>
                </c:pt>
                <c:pt idx="3">
                  <c:v>3.3111111111111109</c:v>
                </c:pt>
                <c:pt idx="4">
                  <c:v>3.3111111111111109</c:v>
                </c:pt>
                <c:pt idx="5">
                  <c:v>3.0681818181818183</c:v>
                </c:pt>
                <c:pt idx="6">
                  <c:v>3.35</c:v>
                </c:pt>
              </c:numCache>
            </c:numRef>
          </c:val>
          <c:extLst>
            <c:ext xmlns:c16="http://schemas.microsoft.com/office/drawing/2014/chart" uri="{C3380CC4-5D6E-409C-BE32-E72D297353CC}">
              <c16:uniqueId val="{00000004-74B1-4784-98E9-08FA7273C1A8}"/>
            </c:ext>
          </c:extLst>
        </c:ser>
        <c:ser>
          <c:idx val="2"/>
          <c:order val="2"/>
          <c:tx>
            <c:strRef>
              <c:f>Performance!$D$4:$D$5</c:f>
              <c:strCache>
                <c:ptCount val="1"/>
                <c:pt idx="0">
                  <c:v>Other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Performance!$A$6:$A$13</c:f>
              <c:strCache>
                <c:ptCount val="7"/>
                <c:pt idx="0">
                  <c:v>Finance</c:v>
                </c:pt>
                <c:pt idx="1">
                  <c:v>R&amp;D</c:v>
                </c:pt>
                <c:pt idx="2">
                  <c:v>Sales</c:v>
                </c:pt>
                <c:pt idx="3">
                  <c:v>Marketing</c:v>
                </c:pt>
                <c:pt idx="4">
                  <c:v>IT</c:v>
                </c:pt>
                <c:pt idx="5">
                  <c:v>HR</c:v>
                </c:pt>
                <c:pt idx="6">
                  <c:v>Operations</c:v>
                </c:pt>
              </c:strCache>
            </c:strRef>
          </c:cat>
          <c:val>
            <c:numRef>
              <c:f>Performance!$D$6:$D$13</c:f>
              <c:numCache>
                <c:formatCode>0.00</c:formatCode>
                <c:ptCount val="7"/>
                <c:pt idx="1">
                  <c:v>3</c:v>
                </c:pt>
                <c:pt idx="2">
                  <c:v>2.5</c:v>
                </c:pt>
                <c:pt idx="3">
                  <c:v>3</c:v>
                </c:pt>
                <c:pt idx="4">
                  <c:v>3</c:v>
                </c:pt>
                <c:pt idx="5">
                  <c:v>2.5</c:v>
                </c:pt>
                <c:pt idx="6">
                  <c:v>4</c:v>
                </c:pt>
              </c:numCache>
            </c:numRef>
          </c:val>
          <c:extLst>
            <c:ext xmlns:c16="http://schemas.microsoft.com/office/drawing/2014/chart" uri="{C3380CC4-5D6E-409C-BE32-E72D297353CC}">
              <c16:uniqueId val="{00000007-74B1-4784-98E9-08FA7273C1A8}"/>
            </c:ext>
          </c:extLst>
        </c:ser>
        <c:dLbls>
          <c:showLegendKey val="0"/>
          <c:showVal val="0"/>
          <c:showCatName val="0"/>
          <c:showSerName val="0"/>
          <c:showPercent val="0"/>
          <c:showBubbleSize val="0"/>
        </c:dLbls>
        <c:gapWidth val="100"/>
        <c:overlap val="-24"/>
        <c:axId val="1511844287"/>
        <c:axId val="1511843327"/>
      </c:barChart>
      <c:catAx>
        <c:axId val="15118442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1843327"/>
        <c:crosses val="autoZero"/>
        <c:auto val="1"/>
        <c:lblAlgn val="ctr"/>
        <c:lblOffset val="100"/>
        <c:noMultiLvlLbl val="0"/>
      </c:catAx>
      <c:valAx>
        <c:axId val="1511843327"/>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1844287"/>
        <c:crosses val="autoZero"/>
        <c:crossBetween val="between"/>
      </c:valAx>
      <c:spPr>
        <a:noFill/>
        <a:ln>
          <a:noFill/>
        </a:ln>
        <a:effectLst/>
      </c:spPr>
    </c:plotArea>
    <c:legend>
      <c:legendPos val="r"/>
      <c:layout>
        <c:manualLayout>
          <c:xMode val="edge"/>
          <c:yMode val="edge"/>
          <c:x val="0.88775918635170614"/>
          <c:y val="2.5960192475940502E-2"/>
          <c:w val="0.11224076884167931"/>
          <c:h val="0.21073929950886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30480</xdr:colOff>
      <xdr:row>3</xdr:row>
      <xdr:rowOff>11430</xdr:rowOff>
    </xdr:from>
    <xdr:to>
      <xdr:col>13</xdr:col>
      <xdr:colOff>251460</xdr:colOff>
      <xdr:row>18</xdr:row>
      <xdr:rowOff>11430</xdr:rowOff>
    </xdr:to>
    <xdr:graphicFrame macro="">
      <xdr:nvGraphicFramePr>
        <xdr:cNvPr id="2" name="Chart 1">
          <a:extLst>
            <a:ext uri="{FF2B5EF4-FFF2-40B4-BE49-F238E27FC236}">
              <a16:creationId xmlns:a16="http://schemas.microsoft.com/office/drawing/2014/main" id="{E0BD9A32-6299-4C72-51F5-8AFF7AEFFE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403860</xdr:colOff>
      <xdr:row>20</xdr:row>
      <xdr:rowOff>91440</xdr:rowOff>
    </xdr:from>
    <xdr:to>
      <xdr:col>7</xdr:col>
      <xdr:colOff>274320</xdr:colOff>
      <xdr:row>33</xdr:row>
      <xdr:rowOff>180975</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F938EFB9-C2FE-B284-9A6C-4040C3F1A89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566160" y="37490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396240</xdr:colOff>
      <xdr:row>20</xdr:row>
      <xdr:rowOff>68580</xdr:rowOff>
    </xdr:from>
    <xdr:to>
      <xdr:col>19</xdr:col>
      <xdr:colOff>396240</xdr:colOff>
      <xdr:row>33</xdr:row>
      <xdr:rowOff>158115</xdr:rowOff>
    </xdr:to>
    <mc:AlternateContent xmlns:mc="http://schemas.openxmlformats.org/markup-compatibility/2006">
      <mc:Choice xmlns:a14="http://schemas.microsoft.com/office/drawing/2010/main" Requires="a14">
        <xdr:graphicFrame macro="">
          <xdr:nvGraphicFramePr>
            <xdr:cNvPr id="4" name="Department">
              <a:extLst>
                <a:ext uri="{FF2B5EF4-FFF2-40B4-BE49-F238E27FC236}">
                  <a16:creationId xmlns:a16="http://schemas.microsoft.com/office/drawing/2014/main" id="{75FE9DCF-B1AD-DD66-45E2-80F349D97A45}"/>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1003280" y="37261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327660</xdr:colOff>
      <xdr:row>20</xdr:row>
      <xdr:rowOff>83820</xdr:rowOff>
    </xdr:from>
    <xdr:to>
      <xdr:col>15</xdr:col>
      <xdr:colOff>327660</xdr:colOff>
      <xdr:row>33</xdr:row>
      <xdr:rowOff>173355</xdr:rowOff>
    </xdr:to>
    <mc:AlternateContent xmlns:mc="http://schemas.openxmlformats.org/markup-compatibility/2006">
      <mc:Choice xmlns:a14="http://schemas.microsoft.com/office/drawing/2010/main" Requires="a14">
        <xdr:graphicFrame macro="">
          <xdr:nvGraphicFramePr>
            <xdr:cNvPr id="5" name="Job Role">
              <a:extLst>
                <a:ext uri="{FF2B5EF4-FFF2-40B4-BE49-F238E27FC236}">
                  <a16:creationId xmlns:a16="http://schemas.microsoft.com/office/drawing/2014/main" id="{3C7BCACC-3313-5C3D-4829-178054889A2E}"/>
                </a:ext>
              </a:extLst>
            </xdr:cNvPr>
            <xdr:cNvGraphicFramePr/>
          </xdr:nvGraphicFramePr>
          <xdr:xfrm>
            <a:off x="0" y="0"/>
            <a:ext cx="0" cy="0"/>
          </xdr:xfrm>
          <a:graphic>
            <a:graphicData uri="http://schemas.microsoft.com/office/drawing/2010/slicer">
              <sle:slicer xmlns:sle="http://schemas.microsoft.com/office/drawing/2010/slicer" name="Job Role"/>
            </a:graphicData>
          </a:graphic>
        </xdr:graphicFrame>
      </mc:Choice>
      <mc:Fallback>
        <xdr:sp macro="" textlink="">
          <xdr:nvSpPr>
            <xdr:cNvPr id="0" name=""/>
            <xdr:cNvSpPr>
              <a:spLocks noTextEdit="1"/>
            </xdr:cNvSpPr>
          </xdr:nvSpPr>
          <xdr:spPr>
            <a:xfrm>
              <a:off x="8496300" y="37414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1143000</xdr:colOff>
      <xdr:row>20</xdr:row>
      <xdr:rowOff>106680</xdr:rowOff>
    </xdr:from>
    <xdr:to>
      <xdr:col>3</xdr:col>
      <xdr:colOff>205740</xdr:colOff>
      <xdr:row>34</xdr:row>
      <xdr:rowOff>13335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7AC77B0-0272-537A-F6E4-F789D53D0D8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43000" y="3764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213360</xdr:colOff>
      <xdr:row>20</xdr:row>
      <xdr:rowOff>99060</xdr:rowOff>
    </xdr:from>
    <xdr:to>
      <xdr:col>11</xdr:col>
      <xdr:colOff>213360</xdr:colOff>
      <xdr:row>34</xdr:row>
      <xdr:rowOff>5715</xdr:rowOff>
    </xdr:to>
    <mc:AlternateContent xmlns:mc="http://schemas.openxmlformats.org/markup-compatibility/2006">
      <mc:Choice xmlns:a14="http://schemas.microsoft.com/office/drawing/2010/main" Requires="a14">
        <xdr:graphicFrame macro="">
          <xdr:nvGraphicFramePr>
            <xdr:cNvPr id="7" name="Age Group">
              <a:extLst>
                <a:ext uri="{FF2B5EF4-FFF2-40B4-BE49-F238E27FC236}">
                  <a16:creationId xmlns:a16="http://schemas.microsoft.com/office/drawing/2014/main" id="{3D3104E2-0A8B-6AC4-39EB-FAA2348A2BFF}"/>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5943600" y="37566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731520</xdr:colOff>
      <xdr:row>2</xdr:row>
      <xdr:rowOff>163830</xdr:rowOff>
    </xdr:from>
    <xdr:to>
      <xdr:col>8</xdr:col>
      <xdr:colOff>579120</xdr:colOff>
      <xdr:row>17</xdr:row>
      <xdr:rowOff>163830</xdr:rowOff>
    </xdr:to>
    <xdr:graphicFrame macro="">
      <xdr:nvGraphicFramePr>
        <xdr:cNvPr id="2" name="Chart 1">
          <a:extLst>
            <a:ext uri="{FF2B5EF4-FFF2-40B4-BE49-F238E27FC236}">
              <a16:creationId xmlns:a16="http://schemas.microsoft.com/office/drawing/2014/main" id="{0E62FE28-A4A6-C047-A3DC-18A38CAAE7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7620</xdr:colOff>
      <xdr:row>3</xdr:row>
      <xdr:rowOff>19050</xdr:rowOff>
    </xdr:from>
    <xdr:to>
      <xdr:col>13</xdr:col>
      <xdr:colOff>228600</xdr:colOff>
      <xdr:row>18</xdr:row>
      <xdr:rowOff>19050</xdr:rowOff>
    </xdr:to>
    <xdr:graphicFrame macro="">
      <xdr:nvGraphicFramePr>
        <xdr:cNvPr id="3" name="Chart 2">
          <a:extLst>
            <a:ext uri="{FF2B5EF4-FFF2-40B4-BE49-F238E27FC236}">
              <a16:creationId xmlns:a16="http://schemas.microsoft.com/office/drawing/2014/main" id="{CEB63E2F-5D60-DF43-8631-5511B3537C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15240</xdr:colOff>
      <xdr:row>3</xdr:row>
      <xdr:rowOff>3810</xdr:rowOff>
    </xdr:from>
    <xdr:to>
      <xdr:col>13</xdr:col>
      <xdr:colOff>320040</xdr:colOff>
      <xdr:row>18</xdr:row>
      <xdr:rowOff>3810</xdr:rowOff>
    </xdr:to>
    <xdr:graphicFrame macro="">
      <xdr:nvGraphicFramePr>
        <xdr:cNvPr id="3" name="Chart 2">
          <a:extLst>
            <a:ext uri="{FF2B5EF4-FFF2-40B4-BE49-F238E27FC236}">
              <a16:creationId xmlns:a16="http://schemas.microsoft.com/office/drawing/2014/main" id="{8A9EBD8F-8343-0C67-098E-CE1BD3A0B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594360</xdr:colOff>
      <xdr:row>3</xdr:row>
      <xdr:rowOff>34290</xdr:rowOff>
    </xdr:from>
    <xdr:to>
      <xdr:col>13</xdr:col>
      <xdr:colOff>289560</xdr:colOff>
      <xdr:row>18</xdr:row>
      <xdr:rowOff>34290</xdr:rowOff>
    </xdr:to>
    <xdr:graphicFrame macro="">
      <xdr:nvGraphicFramePr>
        <xdr:cNvPr id="2" name="Chart 1">
          <a:extLst>
            <a:ext uri="{FF2B5EF4-FFF2-40B4-BE49-F238E27FC236}">
              <a16:creationId xmlns:a16="http://schemas.microsoft.com/office/drawing/2014/main" id="{0FD661ED-C54B-7B33-3FE7-B318ACB563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7620</xdr:colOff>
      <xdr:row>3</xdr:row>
      <xdr:rowOff>34290</xdr:rowOff>
    </xdr:from>
    <xdr:to>
      <xdr:col>11</xdr:col>
      <xdr:colOff>312420</xdr:colOff>
      <xdr:row>18</xdr:row>
      <xdr:rowOff>34290</xdr:rowOff>
    </xdr:to>
    <xdr:graphicFrame macro="">
      <xdr:nvGraphicFramePr>
        <xdr:cNvPr id="2" name="Chart 1">
          <a:extLst>
            <a:ext uri="{FF2B5EF4-FFF2-40B4-BE49-F238E27FC236}">
              <a16:creationId xmlns:a16="http://schemas.microsoft.com/office/drawing/2014/main" id="{95AF27E3-D397-2C5A-0EB2-71717FD3BB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16657</xdr:colOff>
      <xdr:row>13</xdr:row>
      <xdr:rowOff>1664</xdr:rowOff>
    </xdr:from>
    <xdr:to>
      <xdr:col>7</xdr:col>
      <xdr:colOff>349772</xdr:colOff>
      <xdr:row>26</xdr:row>
      <xdr:rowOff>24982</xdr:rowOff>
    </xdr:to>
    <xdr:graphicFrame macro="">
      <xdr:nvGraphicFramePr>
        <xdr:cNvPr id="10" name="Chart 9">
          <a:extLst>
            <a:ext uri="{FF2B5EF4-FFF2-40B4-BE49-F238E27FC236}">
              <a16:creationId xmlns:a16="http://schemas.microsoft.com/office/drawing/2014/main" id="{1BF8F973-1A5A-4729-829F-9E0729B40A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833020</xdr:colOff>
      <xdr:row>13</xdr:row>
      <xdr:rowOff>9938</xdr:rowOff>
    </xdr:from>
    <xdr:to>
      <xdr:col>11</xdr:col>
      <xdr:colOff>261240</xdr:colOff>
      <xdr:row>26</xdr:row>
      <xdr:rowOff>21181</xdr:rowOff>
    </xdr:to>
    <xdr:graphicFrame macro="">
      <xdr:nvGraphicFramePr>
        <xdr:cNvPr id="11" name="Chart 10">
          <a:extLst>
            <a:ext uri="{FF2B5EF4-FFF2-40B4-BE49-F238E27FC236}">
              <a16:creationId xmlns:a16="http://schemas.microsoft.com/office/drawing/2014/main" id="{D44DB46A-2D30-46FD-97CF-54006D73F7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98605</xdr:colOff>
      <xdr:row>13</xdr:row>
      <xdr:rowOff>6074</xdr:rowOff>
    </xdr:from>
    <xdr:to>
      <xdr:col>15</xdr:col>
      <xdr:colOff>1108240</xdr:colOff>
      <xdr:row>26</xdr:row>
      <xdr:rowOff>42092</xdr:rowOff>
    </xdr:to>
    <xdr:graphicFrame macro="">
      <xdr:nvGraphicFramePr>
        <xdr:cNvPr id="12" name="Chart 11">
          <a:extLst>
            <a:ext uri="{FF2B5EF4-FFF2-40B4-BE49-F238E27FC236}">
              <a16:creationId xmlns:a16="http://schemas.microsoft.com/office/drawing/2014/main" id="{7A36C8A8-AF40-4A5A-9842-EE03EA7BA5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16446</xdr:colOff>
      <xdr:row>26</xdr:row>
      <xdr:rowOff>187796</xdr:rowOff>
    </xdr:from>
    <xdr:to>
      <xdr:col>7</xdr:col>
      <xdr:colOff>337278</xdr:colOff>
      <xdr:row>37</xdr:row>
      <xdr:rowOff>212363</xdr:rowOff>
    </xdr:to>
    <xdr:graphicFrame macro="">
      <xdr:nvGraphicFramePr>
        <xdr:cNvPr id="13" name="Chart 12">
          <a:extLst>
            <a:ext uri="{FF2B5EF4-FFF2-40B4-BE49-F238E27FC236}">
              <a16:creationId xmlns:a16="http://schemas.microsoft.com/office/drawing/2014/main" id="{F83C6336-D1B1-43E3-9FF0-6AED9A9CD4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754612</xdr:colOff>
      <xdr:row>26</xdr:row>
      <xdr:rowOff>150385</xdr:rowOff>
    </xdr:from>
    <xdr:to>
      <xdr:col>11</xdr:col>
      <xdr:colOff>423091</xdr:colOff>
      <xdr:row>37</xdr:row>
      <xdr:rowOff>219697</xdr:rowOff>
    </xdr:to>
    <xdr:graphicFrame macro="">
      <xdr:nvGraphicFramePr>
        <xdr:cNvPr id="14" name="Chart 13">
          <a:extLst>
            <a:ext uri="{FF2B5EF4-FFF2-40B4-BE49-F238E27FC236}">
              <a16:creationId xmlns:a16="http://schemas.microsoft.com/office/drawing/2014/main" id="{C13CED43-DCC9-4549-8A9B-0D3B5625E8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84594</xdr:colOff>
      <xdr:row>26</xdr:row>
      <xdr:rowOff>136314</xdr:rowOff>
    </xdr:from>
    <xdr:to>
      <xdr:col>16</xdr:col>
      <xdr:colOff>19012</xdr:colOff>
      <xdr:row>37</xdr:row>
      <xdr:rowOff>215618</xdr:rowOff>
    </xdr:to>
    <xdr:graphicFrame macro="">
      <xdr:nvGraphicFramePr>
        <xdr:cNvPr id="15" name="Chart 14">
          <a:extLst>
            <a:ext uri="{FF2B5EF4-FFF2-40B4-BE49-F238E27FC236}">
              <a16:creationId xmlns:a16="http://schemas.microsoft.com/office/drawing/2014/main" id="{79B8C33F-73A6-498F-8430-71589F34E0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286867</xdr:colOff>
      <xdr:row>7</xdr:row>
      <xdr:rowOff>25401</xdr:rowOff>
    </xdr:from>
    <xdr:to>
      <xdr:col>12</xdr:col>
      <xdr:colOff>83632</xdr:colOff>
      <xdr:row>10</xdr:row>
      <xdr:rowOff>12701</xdr:rowOff>
    </xdr:to>
    <mc:AlternateContent xmlns:mc="http://schemas.openxmlformats.org/markup-compatibility/2006">
      <mc:Choice xmlns:a14="http://schemas.microsoft.com/office/drawing/2010/main" Requires="a14">
        <xdr:graphicFrame macro="">
          <xdr:nvGraphicFramePr>
            <xdr:cNvPr id="16" name="Marital Status 1">
              <a:extLst>
                <a:ext uri="{FF2B5EF4-FFF2-40B4-BE49-F238E27FC236}">
                  <a16:creationId xmlns:a16="http://schemas.microsoft.com/office/drawing/2014/main" id="{419E8D8E-DDBC-4117-BA1B-DE1CAEDFA7BA}"/>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9894693" y="1996662"/>
              <a:ext cx="2712243" cy="683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27791</xdr:colOff>
      <xdr:row>7</xdr:row>
      <xdr:rowOff>17670</xdr:rowOff>
    </xdr:from>
    <xdr:to>
      <xdr:col>15</xdr:col>
      <xdr:colOff>1078027</xdr:colOff>
      <xdr:row>9</xdr:row>
      <xdr:rowOff>211484</xdr:rowOff>
    </xdr:to>
    <mc:AlternateContent xmlns:mc="http://schemas.openxmlformats.org/markup-compatibility/2006">
      <mc:Choice xmlns:a14="http://schemas.microsoft.com/office/drawing/2010/main" Requires="a14">
        <xdr:graphicFrame macro="">
          <xdr:nvGraphicFramePr>
            <xdr:cNvPr id="17" name="Gender 1">
              <a:extLst>
                <a:ext uri="{FF2B5EF4-FFF2-40B4-BE49-F238E27FC236}">
                  <a16:creationId xmlns:a16="http://schemas.microsoft.com/office/drawing/2014/main" id="{A84B6E24-C09C-440F-A6AC-A0B48B646E4C}"/>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4803965" y="1988931"/>
              <a:ext cx="2176671" cy="657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871973</xdr:colOff>
      <xdr:row>7</xdr:row>
      <xdr:rowOff>46936</xdr:rowOff>
    </xdr:from>
    <xdr:to>
      <xdr:col>6</xdr:col>
      <xdr:colOff>964829</xdr:colOff>
      <xdr:row>11</xdr:row>
      <xdr:rowOff>34236</xdr:rowOff>
    </xdr:to>
    <mc:AlternateContent xmlns:mc="http://schemas.openxmlformats.org/markup-compatibility/2006">
      <mc:Choice xmlns:a14="http://schemas.microsoft.com/office/drawing/2010/main" Requires="a14">
        <xdr:graphicFrame macro="">
          <xdr:nvGraphicFramePr>
            <xdr:cNvPr id="18" name="Age Group 1">
              <a:extLst>
                <a:ext uri="{FF2B5EF4-FFF2-40B4-BE49-F238E27FC236}">
                  <a16:creationId xmlns:a16="http://schemas.microsoft.com/office/drawing/2014/main" id="{CE183579-1AC9-4748-BD1E-640284B52540}"/>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dr:sp macro="" textlink="">
          <xdr:nvSpPr>
            <xdr:cNvPr id="0" name=""/>
            <xdr:cNvSpPr>
              <a:spLocks noTextEdit="1"/>
            </xdr:cNvSpPr>
          </xdr:nvSpPr>
          <xdr:spPr>
            <a:xfrm>
              <a:off x="5377712" y="2018197"/>
              <a:ext cx="1815639" cy="9149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25400</xdr:colOff>
      <xdr:row>17</xdr:row>
      <xdr:rowOff>76200</xdr:rowOff>
    </xdr:from>
    <xdr:to>
      <xdr:col>2</xdr:col>
      <xdr:colOff>723900</xdr:colOff>
      <xdr:row>37</xdr:row>
      <xdr:rowOff>215900</xdr:rowOff>
    </xdr:to>
    <mc:AlternateContent xmlns:mc="http://schemas.openxmlformats.org/markup-compatibility/2006">
      <mc:Choice xmlns:a14="http://schemas.microsoft.com/office/drawing/2010/main" Requires="a14">
        <xdr:graphicFrame macro="">
          <xdr:nvGraphicFramePr>
            <xdr:cNvPr id="19" name="Job Role 1">
              <a:extLst>
                <a:ext uri="{FF2B5EF4-FFF2-40B4-BE49-F238E27FC236}">
                  <a16:creationId xmlns:a16="http://schemas.microsoft.com/office/drawing/2014/main" id="{71D23834-9923-4288-8DC6-EFB3F38454D4}"/>
                </a:ext>
              </a:extLst>
            </xdr:cNvPr>
            <xdr:cNvGraphicFramePr/>
          </xdr:nvGraphicFramePr>
          <xdr:xfrm>
            <a:off x="0" y="0"/>
            <a:ext cx="0" cy="0"/>
          </xdr:xfrm>
          <a:graphic>
            <a:graphicData uri="http://schemas.microsoft.com/office/drawing/2010/slicer">
              <sle:slicer xmlns:sle="http://schemas.microsoft.com/office/drawing/2010/slicer" name="Job Role 1"/>
            </a:graphicData>
          </a:graphic>
        </xdr:graphicFrame>
      </mc:Choice>
      <mc:Fallback>
        <xdr:sp macro="" textlink="">
          <xdr:nvSpPr>
            <xdr:cNvPr id="0" name=""/>
            <xdr:cNvSpPr>
              <a:spLocks noTextEdit="1"/>
            </xdr:cNvSpPr>
          </xdr:nvSpPr>
          <xdr:spPr>
            <a:xfrm>
              <a:off x="1151835" y="4366591"/>
              <a:ext cx="1824935" cy="47779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25400</xdr:colOff>
      <xdr:row>7</xdr:row>
      <xdr:rowOff>63501</xdr:rowOff>
    </xdr:from>
    <xdr:to>
      <xdr:col>2</xdr:col>
      <xdr:colOff>939800</xdr:colOff>
      <xdr:row>14</xdr:row>
      <xdr:rowOff>12701</xdr:rowOff>
    </xdr:to>
    <mc:AlternateContent xmlns:mc="http://schemas.openxmlformats.org/markup-compatibility/2006">
      <mc:Choice xmlns:a14="http://schemas.microsoft.com/office/drawing/2010/main" Requires="a14">
        <xdr:graphicFrame macro="">
          <xdr:nvGraphicFramePr>
            <xdr:cNvPr id="20" name="Department 1">
              <a:extLst>
                <a:ext uri="{FF2B5EF4-FFF2-40B4-BE49-F238E27FC236}">
                  <a16:creationId xmlns:a16="http://schemas.microsoft.com/office/drawing/2014/main" id="{ABD66400-98AE-486E-913A-5EFE219B79B9}"/>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1151835" y="2034762"/>
              <a:ext cx="2040835" cy="15725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MMADEEP RAMTEKE" refreshedDate="45951.70363171296" createdVersion="8" refreshedVersion="8" minRefreshableVersion="3" recordCount="500" xr:uid="{65995EF3-1291-4F92-BED6-55CE204BE202}">
  <cacheSource type="worksheet">
    <worksheetSource name="EmployeeData"/>
  </cacheSource>
  <cacheFields count="25">
    <cacheField name="Employee ID" numFmtId="0">
      <sharedItems containsSemiMixedTypes="0" containsString="0" containsNumber="1" containsInteger="1" minValue="1" maxValue="500"/>
    </cacheField>
    <cacheField name="Full Name" numFmtId="0">
      <sharedItems/>
    </cacheField>
    <cacheField name="Gender" numFmtId="0">
      <sharedItems count="3">
        <s v="Female"/>
        <s v="Male"/>
        <s v="Other"/>
      </sharedItems>
    </cacheField>
    <cacheField name="Age" numFmtId="0">
      <sharedItems containsSemiMixedTypes="0" containsString="0" containsNumber="1" containsInteger="1" minValue="22" maxValue="59"/>
    </cacheField>
    <cacheField name="Department" numFmtId="0">
      <sharedItems count="7">
        <s v="R&amp;D"/>
        <s v="Marketing"/>
        <s v="IT"/>
        <s v="Operations"/>
        <s v="Finance"/>
        <s v="HR"/>
        <s v="Sales"/>
      </sharedItems>
    </cacheField>
    <cacheField name="Job Role" numFmtId="0">
      <sharedItems count="16">
        <s v="Research Scientist"/>
        <s v="Marketing Executive"/>
        <s v="Software Engineer"/>
        <s v="Operations Executive"/>
        <s v="Finance Manager"/>
        <s v="Financial Analyst"/>
        <s v="HR Manager"/>
        <s v="Sales Executive"/>
        <s v="Accountant"/>
        <s v="Sales Manager"/>
        <s v="Brand Manager"/>
        <s v="Research Associate"/>
        <s v="HR Executive"/>
        <s v="Operations Manager"/>
        <s v="IT Manager"/>
        <s v="Data Analyst"/>
      </sharedItems>
    </cacheField>
    <cacheField name="Education" numFmtId="0">
      <sharedItems/>
    </cacheField>
    <cacheField name="Hire Date" numFmtId="14">
      <sharedItems containsSemiMixedTypes="0" containsNonDate="0" containsDate="1" containsString="0" minDate="2010-01-03T00:00:00" maxDate="2025-01-20T00:00:00"/>
    </cacheField>
    <cacheField name="Years at Company" numFmtId="0">
      <sharedItems containsSemiMixedTypes="0" containsString="0" containsNumber="1" minValue="0" maxValue="15"/>
    </cacheField>
    <cacheField name="Employment Status" numFmtId="0">
      <sharedItems/>
    </cacheField>
    <cacheField name="Attrition" numFmtId="0">
      <sharedItems count="2">
        <s v="No"/>
        <s v="Yes"/>
      </sharedItems>
    </cacheField>
    <cacheField name="Monthly Income" numFmtId="44">
      <sharedItems containsSemiMixedTypes="0" containsString="0" containsNumber="1" containsInteger="1" minValue="25132" maxValue="149062"/>
    </cacheField>
    <cacheField name="Annual Income" numFmtId="44">
      <sharedItems containsSemiMixedTypes="0" containsString="0" containsNumber="1" containsInteger="1" minValue="301584" maxValue="1788744"/>
    </cacheField>
    <cacheField name="Performance Rating" numFmtId="0">
      <sharedItems containsSemiMixedTypes="0" containsString="0" containsNumber="1" containsInteger="1" minValue="1" maxValue="5"/>
    </cacheField>
    <cacheField name="Job Satisfaction" numFmtId="0">
      <sharedItems containsSemiMixedTypes="0" containsString="0" containsNumber="1" containsInteger="1" minValue="1" maxValue="5"/>
    </cacheField>
    <cacheField name="Work Life Balance" numFmtId="0">
      <sharedItems containsSemiMixedTypes="0" containsString="0" containsNumber="1" containsInteger="1" minValue="1" maxValue="4"/>
    </cacheField>
    <cacheField name="Training Hours" numFmtId="0">
      <sharedItems containsSemiMixedTypes="0" containsString="0" containsNumber="1" containsInteger="1" minValue="0" maxValue="99"/>
    </cacheField>
    <cacheField name="Overtime" numFmtId="0">
      <sharedItems/>
    </cacheField>
    <cacheField name="Promotion Last 2 Years" numFmtId="0">
      <sharedItems/>
    </cacheField>
    <cacheField name="Manager ID" numFmtId="0">
      <sharedItems containsSemiMixedTypes="0" containsString="0" containsNumber="1" containsInteger="1" minValue="1" maxValue="49"/>
    </cacheField>
    <cacheField name="Marital Status" numFmtId="0">
      <sharedItems count="3">
        <s v="Single"/>
        <s v="Married"/>
        <s v="Divorced"/>
      </sharedItems>
    </cacheField>
    <cacheField name="City" numFmtId="0">
      <sharedItems/>
    </cacheField>
    <cacheField name="Age Group" numFmtId="0">
      <sharedItems count="4">
        <s v="20-29"/>
        <s v="40-49"/>
        <s v="30-39"/>
        <s v="50+"/>
      </sharedItems>
    </cacheField>
    <cacheField name="Salary Band" numFmtId="0">
      <sharedItems/>
    </cacheField>
    <cacheField name="Attrition Rate (%)" numFmtId="0" formula="IF(Attrition=&quot;Yes&quot;,1,0)" databaseField="0"/>
  </cacheFields>
  <extLst>
    <ext xmlns:x14="http://schemas.microsoft.com/office/spreadsheetml/2009/9/main" uri="{725AE2AE-9491-48be-B2B4-4EB974FC3084}">
      <x14:pivotCacheDefinition pivotCacheId="411844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
    <s v="Employee_1"/>
    <x v="0"/>
    <n v="29"/>
    <x v="0"/>
    <x v="0"/>
    <s v="Postgraduate"/>
    <d v="2011-04-12T00:00:00"/>
    <n v="13.7"/>
    <s v="Active"/>
    <x v="0"/>
    <n v="112498"/>
    <n v="1349976"/>
    <n v="4"/>
    <n v="4"/>
    <n v="4"/>
    <n v="21"/>
    <s v="Yes"/>
    <s v="No"/>
    <n v="30"/>
    <x v="0"/>
    <s v="Hyderabad"/>
    <x v="0"/>
    <s v="100K+"/>
  </r>
  <r>
    <n v="2"/>
    <s v="Employee_2"/>
    <x v="1"/>
    <n v="43"/>
    <x v="1"/>
    <x v="1"/>
    <s v="Graduate"/>
    <d v="2017-12-14T00:00:00"/>
    <n v="7.1"/>
    <s v="Active"/>
    <x v="0"/>
    <n v="50658"/>
    <n v="607896"/>
    <n v="3"/>
    <n v="1"/>
    <n v="4"/>
    <n v="14"/>
    <s v="No"/>
    <s v="No"/>
    <n v="44"/>
    <x v="1"/>
    <s v="Mumbai"/>
    <x v="1"/>
    <s v="50K-100K"/>
  </r>
  <r>
    <n v="3"/>
    <s v="Employee_3"/>
    <x v="0"/>
    <n v="42"/>
    <x v="2"/>
    <x v="2"/>
    <s v="Postgraduate"/>
    <d v="2024-10-07T00:00:00"/>
    <n v="0.2"/>
    <s v="Resigned"/>
    <x v="1"/>
    <n v="133859"/>
    <n v="1606308"/>
    <n v="3"/>
    <n v="3"/>
    <n v="1"/>
    <n v="1"/>
    <s v="No"/>
    <s v="No"/>
    <n v="7"/>
    <x v="1"/>
    <s v="Bangalore"/>
    <x v="1"/>
    <s v="100K+"/>
  </r>
  <r>
    <n v="4"/>
    <s v="Employee_4"/>
    <x v="1"/>
    <n v="25"/>
    <x v="3"/>
    <x v="3"/>
    <s v="Graduate"/>
    <d v="2019-06-24T00:00:00"/>
    <n v="5.5"/>
    <s v="Active"/>
    <x v="0"/>
    <n v="77995"/>
    <n v="935940"/>
    <n v="3"/>
    <n v="5"/>
    <n v="4"/>
    <n v="33"/>
    <s v="No"/>
    <s v="No"/>
    <n v="31"/>
    <x v="2"/>
    <s v="Chennai"/>
    <x v="0"/>
    <s v="50K-100K"/>
  </r>
  <r>
    <n v="5"/>
    <s v="Employee_5"/>
    <x v="1"/>
    <n v="42"/>
    <x v="0"/>
    <x v="0"/>
    <s v="Graduate"/>
    <d v="2010-12-04T00:00:00"/>
    <n v="14.1"/>
    <s v="Active"/>
    <x v="0"/>
    <n v="111807"/>
    <n v="1341684"/>
    <n v="3"/>
    <n v="3"/>
    <n v="3"/>
    <n v="40"/>
    <s v="Yes"/>
    <s v="No"/>
    <n v="25"/>
    <x v="2"/>
    <s v="Mumbai"/>
    <x v="1"/>
    <s v="100K+"/>
  </r>
  <r>
    <n v="6"/>
    <s v="Employee_6"/>
    <x v="0"/>
    <n v="38"/>
    <x v="4"/>
    <x v="4"/>
    <s v="MBA"/>
    <d v="2022-05-12T00:00:00"/>
    <n v="2.6"/>
    <s v="Active"/>
    <x v="0"/>
    <n v="63660"/>
    <n v="763920"/>
    <n v="5"/>
    <n v="4"/>
    <n v="4"/>
    <n v="72"/>
    <s v="No"/>
    <s v="No"/>
    <n v="48"/>
    <x v="0"/>
    <s v="Chennai"/>
    <x v="2"/>
    <s v="50K-100K"/>
  </r>
  <r>
    <n v="7"/>
    <s v="Employee_7"/>
    <x v="0"/>
    <n v="43"/>
    <x v="1"/>
    <x v="1"/>
    <s v="MBA"/>
    <d v="2023-11-05T00:00:00"/>
    <n v="1.2"/>
    <s v="Active"/>
    <x v="0"/>
    <n v="33110"/>
    <n v="397320"/>
    <n v="4"/>
    <n v="4"/>
    <n v="3"/>
    <n v="13"/>
    <s v="No"/>
    <s v="No"/>
    <n v="15"/>
    <x v="0"/>
    <s v="Hyderabad"/>
    <x v="1"/>
    <s v="&lt;50K"/>
  </r>
  <r>
    <n v="8"/>
    <s v="Employee_8"/>
    <x v="1"/>
    <n v="53"/>
    <x v="1"/>
    <x v="1"/>
    <s v="Postgraduate"/>
    <d v="2014-08-06T00:00:00"/>
    <n v="10.4"/>
    <s v="Active"/>
    <x v="0"/>
    <n v="58827"/>
    <n v="705924"/>
    <n v="5"/>
    <n v="3"/>
    <n v="3"/>
    <n v="27"/>
    <s v="No"/>
    <s v="No"/>
    <n v="6"/>
    <x v="1"/>
    <s v="Hyderabad"/>
    <x v="3"/>
    <s v="50K-100K"/>
  </r>
  <r>
    <n v="9"/>
    <s v="Employee_9"/>
    <x v="0"/>
    <n v="49"/>
    <x v="4"/>
    <x v="5"/>
    <s v="Graduate"/>
    <d v="2016-02-16T00:00:00"/>
    <n v="8.9"/>
    <s v="Active"/>
    <x v="0"/>
    <n v="91842"/>
    <n v="1102104"/>
    <n v="3"/>
    <n v="4"/>
    <n v="4"/>
    <n v="69"/>
    <s v="No"/>
    <s v="No"/>
    <n v="37"/>
    <x v="1"/>
    <s v="Delhi"/>
    <x v="1"/>
    <s v="50K-100K"/>
  </r>
  <r>
    <n v="10"/>
    <s v="Employee_10"/>
    <x v="1"/>
    <n v="53"/>
    <x v="4"/>
    <x v="4"/>
    <s v="Postgraduate"/>
    <d v="2019-01-18T00:00:00"/>
    <n v="6"/>
    <s v="Active"/>
    <x v="0"/>
    <n v="76005"/>
    <n v="912060"/>
    <n v="5"/>
    <n v="5"/>
    <n v="2"/>
    <n v="1"/>
    <s v="No"/>
    <s v="No"/>
    <n v="17"/>
    <x v="0"/>
    <s v="Delhi"/>
    <x v="3"/>
    <s v="50K-100K"/>
  </r>
  <r>
    <n v="11"/>
    <s v="Employee_11"/>
    <x v="1"/>
    <n v="58"/>
    <x v="5"/>
    <x v="6"/>
    <s v="Graduate"/>
    <d v="2019-07-07T00:00:00"/>
    <n v="5.5"/>
    <s v="Active"/>
    <x v="0"/>
    <n v="112092"/>
    <n v="1345104"/>
    <n v="3"/>
    <n v="5"/>
    <n v="2"/>
    <n v="67"/>
    <s v="Yes"/>
    <s v="No"/>
    <n v="17"/>
    <x v="1"/>
    <s v="Pune"/>
    <x v="3"/>
    <s v="100K+"/>
  </r>
  <r>
    <n v="12"/>
    <s v="Employee_12"/>
    <x v="0"/>
    <n v="32"/>
    <x v="4"/>
    <x v="5"/>
    <s v="MBA"/>
    <d v="2011-09-01T00:00:00"/>
    <n v="13.3"/>
    <s v="Active"/>
    <x v="0"/>
    <n v="111202"/>
    <n v="1334424"/>
    <n v="3"/>
    <n v="1"/>
    <n v="3"/>
    <n v="58"/>
    <s v="Yes"/>
    <s v="No"/>
    <n v="19"/>
    <x v="0"/>
    <s v="Hyderabad"/>
    <x v="2"/>
    <s v="100K+"/>
  </r>
  <r>
    <n v="13"/>
    <s v="Employee_13"/>
    <x v="1"/>
    <n v="39"/>
    <x v="6"/>
    <x v="7"/>
    <s v="MBA"/>
    <d v="2014-12-08T00:00:00"/>
    <n v="10.1"/>
    <s v="Active"/>
    <x v="0"/>
    <n v="64384"/>
    <n v="772608"/>
    <n v="3"/>
    <n v="3"/>
    <n v="3"/>
    <n v="6"/>
    <s v="No"/>
    <s v="No"/>
    <n v="49"/>
    <x v="0"/>
    <s v="Chennai"/>
    <x v="2"/>
    <s v="50K-100K"/>
  </r>
  <r>
    <n v="14"/>
    <s v="Employee_14"/>
    <x v="0"/>
    <n v="30"/>
    <x v="4"/>
    <x v="8"/>
    <s v="Graduate"/>
    <d v="2014-08-10T00:00:00"/>
    <n v="10.4"/>
    <s v="Active"/>
    <x v="0"/>
    <n v="91690"/>
    <n v="1100280"/>
    <n v="4"/>
    <n v="3"/>
    <n v="4"/>
    <n v="74"/>
    <s v="No"/>
    <s v="No"/>
    <n v="40"/>
    <x v="1"/>
    <s v="Bangalore"/>
    <x v="2"/>
    <s v="50K-100K"/>
  </r>
  <r>
    <n v="15"/>
    <s v="Employee_15"/>
    <x v="0"/>
    <n v="50"/>
    <x v="3"/>
    <x v="3"/>
    <s v="Graduate"/>
    <d v="2023-08-14T00:00:00"/>
    <n v="1.4"/>
    <s v="Active"/>
    <x v="0"/>
    <n v="27869"/>
    <n v="334428"/>
    <n v="3"/>
    <n v="5"/>
    <n v="2"/>
    <n v="67"/>
    <s v="Yes"/>
    <s v="No"/>
    <n v="20"/>
    <x v="0"/>
    <s v="Bangalore"/>
    <x v="3"/>
    <s v="&lt;50K"/>
  </r>
  <r>
    <n v="16"/>
    <s v="Employee_16"/>
    <x v="0"/>
    <n v="33"/>
    <x v="6"/>
    <x v="9"/>
    <s v="Postgraduate"/>
    <d v="2022-07-02T00:00:00"/>
    <n v="2.5"/>
    <s v="Active"/>
    <x v="0"/>
    <n v="31893"/>
    <n v="382716"/>
    <n v="3"/>
    <n v="5"/>
    <n v="3"/>
    <n v="7"/>
    <s v="No"/>
    <s v="No"/>
    <n v="30"/>
    <x v="1"/>
    <s v="Mumbai"/>
    <x v="2"/>
    <s v="&lt;50K"/>
  </r>
  <r>
    <n v="17"/>
    <s v="Employee_17"/>
    <x v="0"/>
    <n v="40"/>
    <x v="1"/>
    <x v="10"/>
    <s v="Postgraduate"/>
    <d v="2024-07-17T00:00:00"/>
    <n v="0.5"/>
    <s v="Active"/>
    <x v="0"/>
    <n v="98744"/>
    <n v="1184928"/>
    <n v="5"/>
    <n v="3"/>
    <n v="2"/>
    <n v="5"/>
    <s v="No"/>
    <s v="Yes"/>
    <n v="24"/>
    <x v="0"/>
    <s v="Chennai"/>
    <x v="1"/>
    <s v="50K-100K"/>
  </r>
  <r>
    <n v="18"/>
    <s v="Employee_18"/>
    <x v="0"/>
    <n v="54"/>
    <x v="1"/>
    <x v="1"/>
    <s v="Graduate"/>
    <d v="2016-04-19T00:00:00"/>
    <n v="8.6999999999999993"/>
    <s v="Active"/>
    <x v="0"/>
    <n v="31102"/>
    <n v="373224"/>
    <n v="3"/>
    <n v="3"/>
    <n v="3"/>
    <n v="94"/>
    <s v="No"/>
    <s v="No"/>
    <n v="46"/>
    <x v="0"/>
    <s v="Chennai"/>
    <x v="3"/>
    <s v="&lt;50K"/>
  </r>
  <r>
    <n v="19"/>
    <s v="Employee_19"/>
    <x v="1"/>
    <n v="23"/>
    <x v="0"/>
    <x v="0"/>
    <s v="Graduate"/>
    <d v="2018-09-11T00:00:00"/>
    <n v="6.3"/>
    <s v="Active"/>
    <x v="0"/>
    <n v="103069"/>
    <n v="1236828"/>
    <n v="3"/>
    <n v="3"/>
    <n v="4"/>
    <n v="98"/>
    <s v="Yes"/>
    <s v="No"/>
    <n v="7"/>
    <x v="1"/>
    <s v="Pune"/>
    <x v="0"/>
    <s v="100K+"/>
  </r>
  <r>
    <n v="20"/>
    <s v="Employee_20"/>
    <x v="1"/>
    <n v="37"/>
    <x v="4"/>
    <x v="8"/>
    <s v="Graduate"/>
    <d v="2013-03-12T00:00:00"/>
    <n v="11.8"/>
    <s v="Active"/>
    <x v="0"/>
    <n v="103657"/>
    <n v="1243884"/>
    <n v="3"/>
    <n v="4"/>
    <n v="3"/>
    <n v="57"/>
    <s v="No"/>
    <s v="No"/>
    <n v="22"/>
    <x v="0"/>
    <s v="Delhi"/>
    <x v="2"/>
    <s v="100K+"/>
  </r>
  <r>
    <n v="21"/>
    <s v="Employee_21"/>
    <x v="1"/>
    <n v="58"/>
    <x v="3"/>
    <x v="3"/>
    <s v="Postgraduate"/>
    <d v="2018-07-22T00:00:00"/>
    <n v="6.5"/>
    <s v="Active"/>
    <x v="0"/>
    <n v="73747"/>
    <n v="884964"/>
    <n v="3"/>
    <n v="2"/>
    <n v="1"/>
    <n v="93"/>
    <s v="No"/>
    <s v="No"/>
    <n v="16"/>
    <x v="2"/>
    <s v="Hyderabad"/>
    <x v="3"/>
    <s v="50K-100K"/>
  </r>
  <r>
    <n v="22"/>
    <s v="Employee_22"/>
    <x v="1"/>
    <n v="40"/>
    <x v="5"/>
    <x v="6"/>
    <s v="Postgraduate"/>
    <d v="2013-10-01T00:00:00"/>
    <n v="11.3"/>
    <s v="Active"/>
    <x v="0"/>
    <n v="33308"/>
    <n v="399696"/>
    <n v="2"/>
    <n v="3"/>
    <n v="3"/>
    <n v="0"/>
    <s v="Yes"/>
    <s v="No"/>
    <n v="34"/>
    <x v="0"/>
    <s v="Chennai"/>
    <x v="1"/>
    <s v="&lt;50K"/>
  </r>
  <r>
    <n v="23"/>
    <s v="Employee_23"/>
    <x v="0"/>
    <n v="22"/>
    <x v="6"/>
    <x v="9"/>
    <s v="PhD"/>
    <d v="2021-02-22T00:00:00"/>
    <n v="3.9"/>
    <s v="Active"/>
    <x v="0"/>
    <n v="41964"/>
    <n v="503568"/>
    <n v="3"/>
    <n v="3"/>
    <n v="2"/>
    <n v="15"/>
    <s v="Yes"/>
    <s v="No"/>
    <n v="29"/>
    <x v="0"/>
    <s v="Pune"/>
    <x v="0"/>
    <s v="&lt;50K"/>
  </r>
  <r>
    <n v="24"/>
    <s v="Employee_24"/>
    <x v="1"/>
    <n v="26"/>
    <x v="0"/>
    <x v="11"/>
    <s v="Postgraduate"/>
    <d v="2016-03-15T00:00:00"/>
    <n v="8.8000000000000007"/>
    <s v="Active"/>
    <x v="0"/>
    <n v="146172"/>
    <n v="1754064"/>
    <n v="3"/>
    <n v="2"/>
    <n v="3"/>
    <n v="22"/>
    <s v="Yes"/>
    <s v="No"/>
    <n v="36"/>
    <x v="0"/>
    <s v="Delhi"/>
    <x v="0"/>
    <s v="100K+"/>
  </r>
  <r>
    <n v="25"/>
    <s v="Employee_25"/>
    <x v="1"/>
    <n v="22"/>
    <x v="5"/>
    <x v="12"/>
    <s v="Postgraduate"/>
    <d v="2022-08-17T00:00:00"/>
    <n v="2.4"/>
    <s v="Active"/>
    <x v="0"/>
    <n v="82679"/>
    <n v="992148"/>
    <n v="3"/>
    <n v="1"/>
    <n v="3"/>
    <n v="90"/>
    <s v="No"/>
    <s v="No"/>
    <n v="35"/>
    <x v="1"/>
    <s v="Mumbai"/>
    <x v="0"/>
    <s v="50K-100K"/>
  </r>
  <r>
    <n v="26"/>
    <s v="Employee_26"/>
    <x v="0"/>
    <n v="33"/>
    <x v="1"/>
    <x v="1"/>
    <s v="Graduate"/>
    <d v="2024-06-23T00:00:00"/>
    <n v="0.5"/>
    <s v="Resigned"/>
    <x v="1"/>
    <n v="114643"/>
    <n v="1375716"/>
    <n v="3"/>
    <n v="3"/>
    <n v="3"/>
    <n v="34"/>
    <s v="No"/>
    <s v="No"/>
    <n v="29"/>
    <x v="1"/>
    <s v="Delhi"/>
    <x v="2"/>
    <s v="100K+"/>
  </r>
  <r>
    <n v="27"/>
    <s v="Employee_27"/>
    <x v="1"/>
    <n v="28"/>
    <x v="3"/>
    <x v="13"/>
    <s v="Graduate"/>
    <d v="2014-02-25T00:00:00"/>
    <n v="10.9"/>
    <s v="Resigned"/>
    <x v="1"/>
    <n v="32543"/>
    <n v="390516"/>
    <n v="4"/>
    <n v="4"/>
    <n v="2"/>
    <n v="9"/>
    <s v="No"/>
    <s v="No"/>
    <n v="35"/>
    <x v="2"/>
    <s v="Hyderabad"/>
    <x v="0"/>
    <s v="&lt;50K"/>
  </r>
  <r>
    <n v="28"/>
    <s v="Employee_28"/>
    <x v="0"/>
    <n v="45"/>
    <x v="5"/>
    <x v="12"/>
    <s v="MBA"/>
    <d v="2021-04-25T00:00:00"/>
    <n v="3.7"/>
    <s v="Active"/>
    <x v="0"/>
    <n v="45150"/>
    <n v="541800"/>
    <n v="4"/>
    <n v="4"/>
    <n v="2"/>
    <n v="16"/>
    <s v="No"/>
    <s v="No"/>
    <n v="25"/>
    <x v="0"/>
    <s v="Bangalore"/>
    <x v="1"/>
    <s v="&lt;50K"/>
  </r>
  <r>
    <n v="29"/>
    <s v="Employee_29"/>
    <x v="1"/>
    <n v="40"/>
    <x v="2"/>
    <x v="2"/>
    <s v="Graduate"/>
    <d v="2016-11-07T00:00:00"/>
    <n v="8.1999999999999993"/>
    <s v="Resigned"/>
    <x v="1"/>
    <n v="76934"/>
    <n v="923208"/>
    <n v="5"/>
    <n v="3"/>
    <n v="3"/>
    <n v="68"/>
    <s v="Yes"/>
    <s v="No"/>
    <n v="21"/>
    <x v="1"/>
    <s v="Mumbai"/>
    <x v="1"/>
    <s v="50K-100K"/>
  </r>
  <r>
    <n v="30"/>
    <s v="Employee_30"/>
    <x v="0"/>
    <n v="35"/>
    <x v="0"/>
    <x v="11"/>
    <s v="Postgraduate"/>
    <d v="2013-03-02T00:00:00"/>
    <n v="11.8"/>
    <s v="Active"/>
    <x v="0"/>
    <n v="99460"/>
    <n v="1193520"/>
    <n v="3"/>
    <n v="2"/>
    <n v="2"/>
    <n v="73"/>
    <s v="No"/>
    <s v="No"/>
    <n v="38"/>
    <x v="0"/>
    <s v="Pune"/>
    <x v="2"/>
    <s v="50K-100K"/>
  </r>
  <r>
    <n v="31"/>
    <s v="Employee_31"/>
    <x v="0"/>
    <n v="23"/>
    <x v="5"/>
    <x v="12"/>
    <s v="Graduate"/>
    <d v="2018-11-11T00:00:00"/>
    <n v="6.1"/>
    <s v="Active"/>
    <x v="0"/>
    <n v="53295"/>
    <n v="639540"/>
    <n v="3"/>
    <n v="3"/>
    <n v="4"/>
    <n v="70"/>
    <s v="No"/>
    <s v="No"/>
    <n v="6"/>
    <x v="1"/>
    <s v="Bangalore"/>
    <x v="0"/>
    <s v="50K-100K"/>
  </r>
  <r>
    <n v="32"/>
    <s v="Employee_32"/>
    <x v="0"/>
    <n v="48"/>
    <x v="1"/>
    <x v="10"/>
    <s v="Graduate"/>
    <d v="2019-11-12T00:00:00"/>
    <n v="5.0999999999999996"/>
    <s v="Active"/>
    <x v="0"/>
    <n v="69482"/>
    <n v="833784"/>
    <n v="3"/>
    <n v="3"/>
    <n v="3"/>
    <n v="19"/>
    <s v="Yes"/>
    <s v="No"/>
    <n v="41"/>
    <x v="1"/>
    <s v="Bangalore"/>
    <x v="1"/>
    <s v="50K-100K"/>
  </r>
  <r>
    <n v="33"/>
    <s v="Employee_33"/>
    <x v="0"/>
    <n v="46"/>
    <x v="1"/>
    <x v="10"/>
    <s v="MBA"/>
    <d v="2023-10-09T00:00:00"/>
    <n v="1.2"/>
    <s v="Active"/>
    <x v="0"/>
    <n v="92641"/>
    <n v="1111692"/>
    <n v="1"/>
    <n v="5"/>
    <n v="1"/>
    <n v="20"/>
    <s v="Yes"/>
    <s v="No"/>
    <n v="37"/>
    <x v="0"/>
    <s v="Bangalore"/>
    <x v="1"/>
    <s v="50K-100K"/>
  </r>
  <r>
    <n v="34"/>
    <s v="Employee_34"/>
    <x v="1"/>
    <n v="35"/>
    <x v="4"/>
    <x v="8"/>
    <s v="Graduate"/>
    <d v="2019-10-25T00:00:00"/>
    <n v="5.2"/>
    <s v="Active"/>
    <x v="0"/>
    <n v="131357"/>
    <n v="1576284"/>
    <n v="3"/>
    <n v="4"/>
    <n v="4"/>
    <n v="73"/>
    <s v="No"/>
    <s v="No"/>
    <n v="12"/>
    <x v="0"/>
    <s v="Pune"/>
    <x v="2"/>
    <s v="100K+"/>
  </r>
  <r>
    <n v="35"/>
    <s v="Employee_35"/>
    <x v="0"/>
    <n v="29"/>
    <x v="5"/>
    <x v="6"/>
    <s v="Graduate"/>
    <d v="2011-06-24T00:00:00"/>
    <n v="13.5"/>
    <s v="Active"/>
    <x v="0"/>
    <n v="29835"/>
    <n v="358020"/>
    <n v="5"/>
    <n v="4"/>
    <n v="3"/>
    <n v="32"/>
    <s v="No"/>
    <s v="No"/>
    <n v="48"/>
    <x v="0"/>
    <s v="Chennai"/>
    <x v="0"/>
    <s v="&lt;50K"/>
  </r>
  <r>
    <n v="36"/>
    <s v="Employee_36"/>
    <x v="0"/>
    <n v="26"/>
    <x v="2"/>
    <x v="2"/>
    <s v="Postgraduate"/>
    <d v="2010-01-10T00:00:00"/>
    <n v="15"/>
    <s v="Resigned"/>
    <x v="1"/>
    <n v="48793"/>
    <n v="585516"/>
    <n v="3"/>
    <n v="2"/>
    <n v="3"/>
    <n v="64"/>
    <s v="No"/>
    <s v="No"/>
    <n v="11"/>
    <x v="1"/>
    <s v="Mumbai"/>
    <x v="0"/>
    <s v="&lt;50K"/>
  </r>
  <r>
    <n v="37"/>
    <s v="Employee_37"/>
    <x v="0"/>
    <n v="34"/>
    <x v="3"/>
    <x v="3"/>
    <s v="Graduate"/>
    <d v="2015-11-23T00:00:00"/>
    <n v="9.1"/>
    <s v="Active"/>
    <x v="0"/>
    <n v="25384"/>
    <n v="304608"/>
    <n v="1"/>
    <n v="2"/>
    <n v="3"/>
    <n v="68"/>
    <s v="No"/>
    <s v="No"/>
    <n v="23"/>
    <x v="1"/>
    <s v="Pune"/>
    <x v="2"/>
    <s v="&lt;50K"/>
  </r>
  <r>
    <n v="38"/>
    <s v="Employee_38"/>
    <x v="1"/>
    <n v="42"/>
    <x v="5"/>
    <x v="6"/>
    <s v="Postgraduate"/>
    <d v="2015-08-11T00:00:00"/>
    <n v="9.4"/>
    <s v="Resigned"/>
    <x v="1"/>
    <n v="42100"/>
    <n v="505200"/>
    <n v="3"/>
    <n v="4"/>
    <n v="4"/>
    <n v="33"/>
    <s v="No"/>
    <s v="No"/>
    <n v="26"/>
    <x v="1"/>
    <s v="Chennai"/>
    <x v="1"/>
    <s v="&lt;50K"/>
  </r>
  <r>
    <n v="39"/>
    <s v="Employee_39"/>
    <x v="1"/>
    <n v="33"/>
    <x v="3"/>
    <x v="3"/>
    <s v="MBA"/>
    <d v="2010-08-24T00:00:00"/>
    <n v="14.4"/>
    <s v="Active"/>
    <x v="0"/>
    <n v="49285"/>
    <n v="591420"/>
    <n v="4"/>
    <n v="3"/>
    <n v="3"/>
    <n v="22"/>
    <s v="No"/>
    <s v="No"/>
    <n v="2"/>
    <x v="1"/>
    <s v="Chennai"/>
    <x v="2"/>
    <s v="&lt;50K"/>
  </r>
  <r>
    <n v="40"/>
    <s v="Employee_40"/>
    <x v="1"/>
    <n v="55"/>
    <x v="4"/>
    <x v="5"/>
    <s v="Postgraduate"/>
    <d v="2013-09-20T00:00:00"/>
    <n v="11.3"/>
    <s v="Active"/>
    <x v="0"/>
    <n v="86886"/>
    <n v="1042632"/>
    <n v="4"/>
    <n v="3"/>
    <n v="3"/>
    <n v="78"/>
    <s v="No"/>
    <s v="No"/>
    <n v="17"/>
    <x v="2"/>
    <s v="Hyderabad"/>
    <x v="3"/>
    <s v="50K-100K"/>
  </r>
  <r>
    <n v="41"/>
    <s v="Employee_41"/>
    <x v="0"/>
    <n v="38"/>
    <x v="5"/>
    <x v="6"/>
    <s v="Graduate"/>
    <d v="2018-04-20T00:00:00"/>
    <n v="6.7"/>
    <s v="Active"/>
    <x v="0"/>
    <n v="98477"/>
    <n v="1181724"/>
    <n v="3"/>
    <n v="3"/>
    <n v="3"/>
    <n v="74"/>
    <s v="Yes"/>
    <s v="No"/>
    <n v="16"/>
    <x v="0"/>
    <s v="Chennai"/>
    <x v="2"/>
    <s v="50K-100K"/>
  </r>
  <r>
    <n v="42"/>
    <s v="Employee_42"/>
    <x v="0"/>
    <n v="24"/>
    <x v="4"/>
    <x v="8"/>
    <s v="Postgraduate"/>
    <d v="2011-11-03T00:00:00"/>
    <n v="13.2"/>
    <s v="Active"/>
    <x v="0"/>
    <n v="146465"/>
    <n v="1757580"/>
    <n v="3"/>
    <n v="4"/>
    <n v="3"/>
    <n v="41"/>
    <s v="Yes"/>
    <s v="Yes"/>
    <n v="1"/>
    <x v="1"/>
    <s v="Hyderabad"/>
    <x v="0"/>
    <s v="100K+"/>
  </r>
  <r>
    <n v="43"/>
    <s v="Employee_43"/>
    <x v="1"/>
    <n v="35"/>
    <x v="5"/>
    <x v="6"/>
    <s v="Graduate"/>
    <d v="2016-04-15T00:00:00"/>
    <n v="8.6999999999999993"/>
    <s v="Active"/>
    <x v="0"/>
    <n v="68221"/>
    <n v="818652"/>
    <n v="2"/>
    <n v="4"/>
    <n v="4"/>
    <n v="60"/>
    <s v="Yes"/>
    <s v="No"/>
    <n v="8"/>
    <x v="1"/>
    <s v="Pune"/>
    <x v="2"/>
    <s v="50K-100K"/>
  </r>
  <r>
    <n v="44"/>
    <s v="Employee_44"/>
    <x v="1"/>
    <n v="43"/>
    <x v="4"/>
    <x v="4"/>
    <s v="Graduate"/>
    <d v="2021-04-16T00:00:00"/>
    <n v="3.7"/>
    <s v="Active"/>
    <x v="0"/>
    <n v="69247"/>
    <n v="830964"/>
    <n v="4"/>
    <n v="2"/>
    <n v="2"/>
    <n v="6"/>
    <s v="No"/>
    <s v="No"/>
    <n v="43"/>
    <x v="1"/>
    <s v="Pune"/>
    <x v="1"/>
    <s v="50K-100K"/>
  </r>
  <r>
    <n v="45"/>
    <s v="Employee_45"/>
    <x v="1"/>
    <n v="36"/>
    <x v="5"/>
    <x v="6"/>
    <s v="Graduate"/>
    <d v="2022-07-17T00:00:00"/>
    <n v="2.5"/>
    <s v="Active"/>
    <x v="0"/>
    <n v="26062"/>
    <n v="312744"/>
    <n v="3"/>
    <n v="3"/>
    <n v="3"/>
    <n v="43"/>
    <s v="Yes"/>
    <s v="No"/>
    <n v="25"/>
    <x v="1"/>
    <s v="Bangalore"/>
    <x v="2"/>
    <s v="&lt;50K"/>
  </r>
  <r>
    <n v="46"/>
    <s v="Employee_46"/>
    <x v="1"/>
    <n v="57"/>
    <x v="6"/>
    <x v="7"/>
    <s v="Postgraduate"/>
    <d v="2022-12-02T00:00:00"/>
    <n v="2.1"/>
    <s v="Active"/>
    <x v="0"/>
    <n v="106264"/>
    <n v="1275168"/>
    <n v="3"/>
    <n v="3"/>
    <n v="3"/>
    <n v="51"/>
    <s v="No"/>
    <s v="No"/>
    <n v="45"/>
    <x v="0"/>
    <s v="Mumbai"/>
    <x v="3"/>
    <s v="100K+"/>
  </r>
  <r>
    <n v="47"/>
    <s v="Employee_47"/>
    <x v="1"/>
    <n v="27"/>
    <x v="6"/>
    <x v="7"/>
    <s v="Graduate"/>
    <d v="2017-01-07T00:00:00"/>
    <n v="8"/>
    <s v="Resigned"/>
    <x v="1"/>
    <n v="143205"/>
    <n v="1718460"/>
    <n v="3"/>
    <n v="2"/>
    <n v="4"/>
    <n v="2"/>
    <s v="No"/>
    <s v="No"/>
    <n v="36"/>
    <x v="2"/>
    <s v="Chennai"/>
    <x v="0"/>
    <s v="100K+"/>
  </r>
  <r>
    <n v="48"/>
    <s v="Employee_48"/>
    <x v="0"/>
    <n v="25"/>
    <x v="5"/>
    <x v="6"/>
    <s v="Graduate"/>
    <d v="2010-04-28T00:00:00"/>
    <n v="14.7"/>
    <s v="Active"/>
    <x v="0"/>
    <n v="109471"/>
    <n v="1313652"/>
    <n v="4"/>
    <n v="4"/>
    <n v="4"/>
    <n v="74"/>
    <s v="No"/>
    <s v="No"/>
    <n v="44"/>
    <x v="0"/>
    <s v="Delhi"/>
    <x v="0"/>
    <s v="100K+"/>
  </r>
  <r>
    <n v="49"/>
    <s v="Employee_49"/>
    <x v="1"/>
    <n v="54"/>
    <x v="3"/>
    <x v="13"/>
    <s v="MBA"/>
    <d v="2022-09-29T00:00:00"/>
    <n v="2.2999999999999998"/>
    <s v="Active"/>
    <x v="0"/>
    <n v="103477"/>
    <n v="1241724"/>
    <n v="3"/>
    <n v="3"/>
    <n v="2"/>
    <n v="99"/>
    <s v="No"/>
    <s v="No"/>
    <n v="6"/>
    <x v="0"/>
    <s v="Delhi"/>
    <x v="3"/>
    <s v="100K+"/>
  </r>
  <r>
    <n v="50"/>
    <s v="Employee_50"/>
    <x v="1"/>
    <n v="23"/>
    <x v="1"/>
    <x v="1"/>
    <s v="Graduate"/>
    <d v="2020-03-02T00:00:00"/>
    <n v="4.8"/>
    <s v="Active"/>
    <x v="0"/>
    <n v="26342"/>
    <n v="316104"/>
    <n v="4"/>
    <n v="4"/>
    <n v="3"/>
    <n v="23"/>
    <s v="No"/>
    <s v="No"/>
    <n v="31"/>
    <x v="2"/>
    <s v="Chennai"/>
    <x v="0"/>
    <s v="&lt;50K"/>
  </r>
  <r>
    <n v="51"/>
    <s v="Employee_51"/>
    <x v="1"/>
    <n v="32"/>
    <x v="4"/>
    <x v="5"/>
    <s v="PhD"/>
    <d v="2017-03-20T00:00:00"/>
    <n v="7.8"/>
    <s v="Active"/>
    <x v="0"/>
    <n v="142248"/>
    <n v="1706976"/>
    <n v="4"/>
    <n v="3"/>
    <n v="4"/>
    <n v="71"/>
    <s v="No"/>
    <s v="No"/>
    <n v="30"/>
    <x v="1"/>
    <s v="Pune"/>
    <x v="2"/>
    <s v="100K+"/>
  </r>
  <r>
    <n v="52"/>
    <s v="Employee_52"/>
    <x v="0"/>
    <n v="47"/>
    <x v="1"/>
    <x v="1"/>
    <s v="PhD"/>
    <d v="2011-08-24T00:00:00"/>
    <n v="13.4"/>
    <s v="Resigned"/>
    <x v="1"/>
    <n v="109056"/>
    <n v="1308672"/>
    <n v="4"/>
    <n v="3"/>
    <n v="4"/>
    <n v="31"/>
    <s v="No"/>
    <s v="No"/>
    <n v="23"/>
    <x v="1"/>
    <s v="Mumbai"/>
    <x v="1"/>
    <s v="100K+"/>
  </r>
  <r>
    <n v="53"/>
    <s v="Employee_53"/>
    <x v="0"/>
    <n v="23"/>
    <x v="6"/>
    <x v="7"/>
    <s v="Postgraduate"/>
    <d v="2020-02-05T00:00:00"/>
    <n v="4.9000000000000004"/>
    <s v="Active"/>
    <x v="0"/>
    <n v="36302"/>
    <n v="435624"/>
    <n v="2"/>
    <n v="5"/>
    <n v="3"/>
    <n v="71"/>
    <s v="No"/>
    <s v="No"/>
    <n v="47"/>
    <x v="1"/>
    <s v="Hyderabad"/>
    <x v="0"/>
    <s v="&lt;50K"/>
  </r>
  <r>
    <n v="54"/>
    <s v="Employee_54"/>
    <x v="0"/>
    <n v="50"/>
    <x v="3"/>
    <x v="3"/>
    <s v="Graduate"/>
    <d v="2013-01-25T00:00:00"/>
    <n v="11.9"/>
    <s v="Active"/>
    <x v="0"/>
    <n v="57154"/>
    <n v="685848"/>
    <n v="4"/>
    <n v="1"/>
    <n v="3"/>
    <n v="9"/>
    <s v="No"/>
    <s v="No"/>
    <n v="38"/>
    <x v="1"/>
    <s v="Hyderabad"/>
    <x v="3"/>
    <s v="50K-100K"/>
  </r>
  <r>
    <n v="55"/>
    <s v="Employee_55"/>
    <x v="0"/>
    <n v="36"/>
    <x v="1"/>
    <x v="10"/>
    <s v="MBA"/>
    <d v="2018-11-03T00:00:00"/>
    <n v="6.2"/>
    <s v="Active"/>
    <x v="0"/>
    <n v="126195"/>
    <n v="1514340"/>
    <n v="4"/>
    <n v="1"/>
    <n v="3"/>
    <n v="35"/>
    <s v="No"/>
    <s v="No"/>
    <n v="5"/>
    <x v="1"/>
    <s v="Chennai"/>
    <x v="2"/>
    <s v="100K+"/>
  </r>
  <r>
    <n v="56"/>
    <s v="Employee_56"/>
    <x v="0"/>
    <n v="29"/>
    <x v="5"/>
    <x v="6"/>
    <s v="Postgraduate"/>
    <d v="2010-12-12T00:00:00"/>
    <n v="14.1"/>
    <s v="Resigned"/>
    <x v="1"/>
    <n v="27443"/>
    <n v="329316"/>
    <n v="5"/>
    <n v="2"/>
    <n v="2"/>
    <n v="96"/>
    <s v="Yes"/>
    <s v="No"/>
    <n v="12"/>
    <x v="0"/>
    <s v="Hyderabad"/>
    <x v="0"/>
    <s v="&lt;50K"/>
  </r>
  <r>
    <n v="57"/>
    <s v="Employee_57"/>
    <x v="1"/>
    <n v="49"/>
    <x v="1"/>
    <x v="10"/>
    <s v="Graduate"/>
    <d v="2023-12-28T00:00:00"/>
    <n v="1"/>
    <s v="Active"/>
    <x v="0"/>
    <n v="69327"/>
    <n v="831924"/>
    <n v="4"/>
    <n v="5"/>
    <n v="2"/>
    <n v="20"/>
    <s v="Yes"/>
    <s v="No"/>
    <n v="23"/>
    <x v="2"/>
    <s v="Chennai"/>
    <x v="1"/>
    <s v="50K-100K"/>
  </r>
  <r>
    <n v="58"/>
    <s v="Employee_58"/>
    <x v="0"/>
    <n v="42"/>
    <x v="0"/>
    <x v="11"/>
    <s v="Graduate"/>
    <d v="2013-08-25T00:00:00"/>
    <n v="11.4"/>
    <s v="Active"/>
    <x v="0"/>
    <n v="143195"/>
    <n v="1718340"/>
    <n v="4"/>
    <n v="4"/>
    <n v="2"/>
    <n v="24"/>
    <s v="No"/>
    <s v="No"/>
    <n v="7"/>
    <x v="0"/>
    <s v="Delhi"/>
    <x v="1"/>
    <s v="100K+"/>
  </r>
  <r>
    <n v="59"/>
    <s v="Employee_59"/>
    <x v="0"/>
    <n v="45"/>
    <x v="2"/>
    <x v="2"/>
    <s v="Postgraduate"/>
    <d v="2024-07-05T00:00:00"/>
    <n v="0.5"/>
    <s v="Active"/>
    <x v="0"/>
    <n v="112895"/>
    <n v="1354740"/>
    <n v="3"/>
    <n v="4"/>
    <n v="2"/>
    <n v="25"/>
    <s v="Yes"/>
    <s v="No"/>
    <n v="7"/>
    <x v="2"/>
    <s v="Mumbai"/>
    <x v="1"/>
    <s v="100K+"/>
  </r>
  <r>
    <n v="60"/>
    <s v="Employee_60"/>
    <x v="1"/>
    <n v="49"/>
    <x v="6"/>
    <x v="9"/>
    <s v="Postgraduate"/>
    <d v="2025-01-01T00:00:00"/>
    <n v="0"/>
    <s v="Active"/>
    <x v="0"/>
    <n v="100520"/>
    <n v="1206240"/>
    <n v="3"/>
    <n v="3"/>
    <n v="3"/>
    <n v="55"/>
    <s v="No"/>
    <s v="No"/>
    <n v="29"/>
    <x v="1"/>
    <s v="Pune"/>
    <x v="1"/>
    <s v="100K+"/>
  </r>
  <r>
    <n v="61"/>
    <s v="Employee_61"/>
    <x v="0"/>
    <n v="39"/>
    <x v="3"/>
    <x v="13"/>
    <s v="Graduate"/>
    <d v="2025-01-12T00:00:00"/>
    <n v="0"/>
    <s v="Active"/>
    <x v="0"/>
    <n v="53865"/>
    <n v="646380"/>
    <n v="3"/>
    <n v="3"/>
    <n v="3"/>
    <n v="50"/>
    <s v="Yes"/>
    <s v="No"/>
    <n v="29"/>
    <x v="0"/>
    <s v="Bangalore"/>
    <x v="2"/>
    <s v="50K-100K"/>
  </r>
  <r>
    <n v="62"/>
    <s v="Employee_62"/>
    <x v="0"/>
    <n v="55"/>
    <x v="5"/>
    <x v="6"/>
    <s v="Postgraduate"/>
    <d v="2010-02-24T00:00:00"/>
    <n v="14.9"/>
    <s v="Active"/>
    <x v="0"/>
    <n v="110382"/>
    <n v="1324584"/>
    <n v="4"/>
    <n v="1"/>
    <n v="2"/>
    <n v="87"/>
    <s v="Yes"/>
    <s v="No"/>
    <n v="8"/>
    <x v="0"/>
    <s v="Pune"/>
    <x v="3"/>
    <s v="100K+"/>
  </r>
  <r>
    <n v="63"/>
    <s v="Employee_63"/>
    <x v="0"/>
    <n v="29"/>
    <x v="2"/>
    <x v="14"/>
    <s v="Graduate"/>
    <d v="2015-11-14T00:00:00"/>
    <n v="9.1"/>
    <s v="Resigned"/>
    <x v="1"/>
    <n v="100039"/>
    <n v="1200468"/>
    <n v="4"/>
    <n v="4"/>
    <n v="3"/>
    <n v="36"/>
    <s v="Yes"/>
    <s v="No"/>
    <n v="48"/>
    <x v="0"/>
    <s v="Delhi"/>
    <x v="0"/>
    <s v="100K+"/>
  </r>
  <r>
    <n v="64"/>
    <s v="Employee_64"/>
    <x v="1"/>
    <n v="40"/>
    <x v="0"/>
    <x v="11"/>
    <s v="Graduate"/>
    <d v="2012-07-03T00:00:00"/>
    <n v="12.5"/>
    <s v="Active"/>
    <x v="0"/>
    <n v="56419"/>
    <n v="677028"/>
    <n v="4"/>
    <n v="5"/>
    <n v="3"/>
    <n v="10"/>
    <s v="Yes"/>
    <s v="No"/>
    <n v="23"/>
    <x v="0"/>
    <s v="Hyderabad"/>
    <x v="1"/>
    <s v="50K-100K"/>
  </r>
  <r>
    <n v="65"/>
    <s v="Employee_65"/>
    <x v="1"/>
    <n v="51"/>
    <x v="1"/>
    <x v="1"/>
    <s v="Graduate"/>
    <d v="2024-02-29T00:00:00"/>
    <n v="0.8"/>
    <s v="Active"/>
    <x v="0"/>
    <n v="145307"/>
    <n v="1743684"/>
    <n v="5"/>
    <n v="4"/>
    <n v="2"/>
    <n v="29"/>
    <s v="No"/>
    <s v="No"/>
    <n v="32"/>
    <x v="1"/>
    <s v="Bangalore"/>
    <x v="3"/>
    <s v="100K+"/>
  </r>
  <r>
    <n v="66"/>
    <s v="Employee_66"/>
    <x v="0"/>
    <n v="23"/>
    <x v="6"/>
    <x v="9"/>
    <s v="Postgraduate"/>
    <d v="2019-05-24T00:00:00"/>
    <n v="5.6"/>
    <s v="Active"/>
    <x v="0"/>
    <n v="42685"/>
    <n v="512220"/>
    <n v="4"/>
    <n v="5"/>
    <n v="3"/>
    <n v="97"/>
    <s v="Yes"/>
    <s v="Yes"/>
    <n v="18"/>
    <x v="1"/>
    <s v="Delhi"/>
    <x v="0"/>
    <s v="&lt;50K"/>
  </r>
  <r>
    <n v="67"/>
    <s v="Employee_67"/>
    <x v="1"/>
    <n v="38"/>
    <x v="4"/>
    <x v="8"/>
    <s v="Postgraduate"/>
    <d v="2025-01-19T00:00:00"/>
    <n v="0"/>
    <s v="Active"/>
    <x v="0"/>
    <n v="73756"/>
    <n v="885072"/>
    <n v="1"/>
    <n v="2"/>
    <n v="4"/>
    <n v="5"/>
    <s v="No"/>
    <s v="No"/>
    <n v="45"/>
    <x v="1"/>
    <s v="Delhi"/>
    <x v="2"/>
    <s v="50K-100K"/>
  </r>
  <r>
    <n v="68"/>
    <s v="Employee_68"/>
    <x v="1"/>
    <n v="49"/>
    <x v="1"/>
    <x v="1"/>
    <s v="MBA"/>
    <d v="2019-12-09T00:00:00"/>
    <n v="5.0999999999999996"/>
    <s v="Active"/>
    <x v="0"/>
    <n v="126371"/>
    <n v="1516452"/>
    <n v="5"/>
    <n v="2"/>
    <n v="1"/>
    <n v="25"/>
    <s v="Yes"/>
    <s v="No"/>
    <n v="11"/>
    <x v="0"/>
    <s v="Mumbai"/>
    <x v="1"/>
    <s v="100K+"/>
  </r>
  <r>
    <n v="69"/>
    <s v="Employee_69"/>
    <x v="0"/>
    <n v="55"/>
    <x v="2"/>
    <x v="14"/>
    <s v="Graduate"/>
    <d v="2017-06-04T00:00:00"/>
    <n v="7.6"/>
    <s v="Resigned"/>
    <x v="1"/>
    <n v="145900"/>
    <n v="1750800"/>
    <n v="3"/>
    <n v="3"/>
    <n v="3"/>
    <n v="82"/>
    <s v="No"/>
    <s v="Yes"/>
    <n v="45"/>
    <x v="0"/>
    <s v="Mumbai"/>
    <x v="3"/>
    <s v="100K+"/>
  </r>
  <r>
    <n v="70"/>
    <s v="Employee_70"/>
    <x v="1"/>
    <n v="30"/>
    <x v="5"/>
    <x v="6"/>
    <s v="Graduate"/>
    <d v="2013-05-25T00:00:00"/>
    <n v="11.6"/>
    <s v="Active"/>
    <x v="0"/>
    <n v="108559"/>
    <n v="1302708"/>
    <n v="3"/>
    <n v="3"/>
    <n v="4"/>
    <n v="43"/>
    <s v="No"/>
    <s v="Yes"/>
    <n v="12"/>
    <x v="0"/>
    <s v="Hyderabad"/>
    <x v="2"/>
    <s v="100K+"/>
  </r>
  <r>
    <n v="71"/>
    <s v="Employee_71"/>
    <x v="0"/>
    <n v="38"/>
    <x v="2"/>
    <x v="14"/>
    <s v="PhD"/>
    <d v="2020-08-30T00:00:00"/>
    <n v="4.3"/>
    <s v="Active"/>
    <x v="0"/>
    <n v="45491"/>
    <n v="545892"/>
    <n v="3"/>
    <n v="4"/>
    <n v="4"/>
    <n v="20"/>
    <s v="No"/>
    <s v="No"/>
    <n v="16"/>
    <x v="1"/>
    <s v="Mumbai"/>
    <x v="2"/>
    <s v="&lt;50K"/>
  </r>
  <r>
    <n v="72"/>
    <s v="Employee_72"/>
    <x v="0"/>
    <n v="47"/>
    <x v="5"/>
    <x v="12"/>
    <s v="Graduate"/>
    <d v="2010-02-16T00:00:00"/>
    <n v="14.9"/>
    <s v="Active"/>
    <x v="0"/>
    <n v="54711"/>
    <n v="656532"/>
    <n v="5"/>
    <n v="2"/>
    <n v="3"/>
    <n v="6"/>
    <s v="Yes"/>
    <s v="No"/>
    <n v="9"/>
    <x v="0"/>
    <s v="Delhi"/>
    <x v="1"/>
    <s v="50K-100K"/>
  </r>
  <r>
    <n v="73"/>
    <s v="Employee_73"/>
    <x v="0"/>
    <n v="52"/>
    <x v="2"/>
    <x v="14"/>
    <s v="MBA"/>
    <d v="2012-07-23T00:00:00"/>
    <n v="12.5"/>
    <s v="Active"/>
    <x v="0"/>
    <n v="42850"/>
    <n v="514200"/>
    <n v="4"/>
    <n v="1"/>
    <n v="3"/>
    <n v="98"/>
    <s v="No"/>
    <s v="No"/>
    <n v="3"/>
    <x v="1"/>
    <s v="Delhi"/>
    <x v="3"/>
    <s v="&lt;50K"/>
  </r>
  <r>
    <n v="74"/>
    <s v="Employee_74"/>
    <x v="1"/>
    <n v="36"/>
    <x v="0"/>
    <x v="11"/>
    <s v="MBA"/>
    <d v="2019-10-28T00:00:00"/>
    <n v="5.2"/>
    <s v="Active"/>
    <x v="0"/>
    <n v="140608"/>
    <n v="1687296"/>
    <n v="4"/>
    <n v="3"/>
    <n v="3"/>
    <n v="65"/>
    <s v="Yes"/>
    <s v="No"/>
    <n v="30"/>
    <x v="0"/>
    <s v="Pune"/>
    <x v="2"/>
    <s v="100K+"/>
  </r>
  <r>
    <n v="75"/>
    <s v="Employee_75"/>
    <x v="0"/>
    <n v="56"/>
    <x v="1"/>
    <x v="10"/>
    <s v="Graduate"/>
    <d v="2012-03-24T00:00:00"/>
    <n v="12.8"/>
    <s v="Active"/>
    <x v="0"/>
    <n v="54629"/>
    <n v="655548"/>
    <n v="2"/>
    <n v="1"/>
    <n v="3"/>
    <n v="15"/>
    <s v="No"/>
    <s v="No"/>
    <n v="10"/>
    <x v="0"/>
    <s v="Hyderabad"/>
    <x v="3"/>
    <s v="50K-100K"/>
  </r>
  <r>
    <n v="76"/>
    <s v="Employee_76"/>
    <x v="1"/>
    <n v="24"/>
    <x v="1"/>
    <x v="1"/>
    <s v="Postgraduate"/>
    <d v="2011-01-11T00:00:00"/>
    <n v="14"/>
    <s v="Active"/>
    <x v="0"/>
    <n v="80619"/>
    <n v="967428"/>
    <n v="4"/>
    <n v="3"/>
    <n v="2"/>
    <n v="52"/>
    <s v="No"/>
    <s v="No"/>
    <n v="49"/>
    <x v="0"/>
    <s v="Hyderabad"/>
    <x v="0"/>
    <s v="50K-100K"/>
  </r>
  <r>
    <n v="77"/>
    <s v="Employee_77"/>
    <x v="0"/>
    <n v="58"/>
    <x v="4"/>
    <x v="4"/>
    <s v="Graduate"/>
    <d v="2023-02-27T00:00:00"/>
    <n v="1.8"/>
    <s v="Resigned"/>
    <x v="1"/>
    <n v="81638"/>
    <n v="979656"/>
    <n v="5"/>
    <n v="3"/>
    <n v="3"/>
    <n v="24"/>
    <s v="No"/>
    <s v="Yes"/>
    <n v="8"/>
    <x v="2"/>
    <s v="Chennai"/>
    <x v="3"/>
    <s v="50K-100K"/>
  </r>
  <r>
    <n v="78"/>
    <s v="Employee_78"/>
    <x v="1"/>
    <n v="31"/>
    <x v="1"/>
    <x v="1"/>
    <s v="Graduate"/>
    <d v="2012-04-04T00:00:00"/>
    <n v="12.8"/>
    <s v="Active"/>
    <x v="0"/>
    <n v="52376"/>
    <n v="628512"/>
    <n v="5"/>
    <n v="4"/>
    <n v="4"/>
    <n v="53"/>
    <s v="No"/>
    <s v="No"/>
    <n v="35"/>
    <x v="1"/>
    <s v="Mumbai"/>
    <x v="2"/>
    <s v="50K-100K"/>
  </r>
  <r>
    <n v="79"/>
    <s v="Employee_79"/>
    <x v="1"/>
    <n v="39"/>
    <x v="1"/>
    <x v="1"/>
    <s v="Postgraduate"/>
    <d v="2010-01-03T00:00:00"/>
    <n v="15"/>
    <s v="Active"/>
    <x v="0"/>
    <n v="86413"/>
    <n v="1036956"/>
    <n v="3"/>
    <n v="4"/>
    <n v="1"/>
    <n v="67"/>
    <s v="No"/>
    <s v="Yes"/>
    <n v="41"/>
    <x v="0"/>
    <s v="Bangalore"/>
    <x v="2"/>
    <s v="50K-100K"/>
  </r>
  <r>
    <n v="80"/>
    <s v="Employee_80"/>
    <x v="0"/>
    <n v="46"/>
    <x v="4"/>
    <x v="8"/>
    <s v="MBA"/>
    <d v="2021-09-05T00:00:00"/>
    <n v="3.3"/>
    <s v="Active"/>
    <x v="0"/>
    <n v="67520"/>
    <n v="810240"/>
    <n v="3"/>
    <n v="2"/>
    <n v="3"/>
    <n v="78"/>
    <s v="Yes"/>
    <s v="No"/>
    <n v="48"/>
    <x v="1"/>
    <s v="Chennai"/>
    <x v="1"/>
    <s v="50K-100K"/>
  </r>
  <r>
    <n v="81"/>
    <s v="Employee_81"/>
    <x v="1"/>
    <n v="49"/>
    <x v="1"/>
    <x v="10"/>
    <s v="Graduate"/>
    <d v="2022-11-02T00:00:00"/>
    <n v="2.2000000000000002"/>
    <s v="Active"/>
    <x v="0"/>
    <n v="34516"/>
    <n v="414192"/>
    <n v="3"/>
    <n v="3"/>
    <n v="4"/>
    <n v="55"/>
    <s v="No"/>
    <s v="No"/>
    <n v="13"/>
    <x v="0"/>
    <s v="Chennai"/>
    <x v="1"/>
    <s v="&lt;50K"/>
  </r>
  <r>
    <n v="82"/>
    <s v="Employee_82"/>
    <x v="1"/>
    <n v="34"/>
    <x v="2"/>
    <x v="2"/>
    <s v="MBA"/>
    <d v="2014-09-13T00:00:00"/>
    <n v="10.3"/>
    <s v="Active"/>
    <x v="0"/>
    <n v="111206"/>
    <n v="1334472"/>
    <n v="4"/>
    <n v="2"/>
    <n v="4"/>
    <n v="44"/>
    <s v="No"/>
    <s v="Yes"/>
    <n v="23"/>
    <x v="0"/>
    <s v="Bangalore"/>
    <x v="2"/>
    <s v="100K+"/>
  </r>
  <r>
    <n v="83"/>
    <s v="Employee_83"/>
    <x v="0"/>
    <n v="39"/>
    <x v="1"/>
    <x v="10"/>
    <s v="MBA"/>
    <d v="2011-08-12T00:00:00"/>
    <n v="13.4"/>
    <s v="Active"/>
    <x v="0"/>
    <n v="58062"/>
    <n v="696744"/>
    <n v="3"/>
    <n v="2"/>
    <n v="3"/>
    <n v="16"/>
    <s v="Yes"/>
    <s v="No"/>
    <n v="24"/>
    <x v="1"/>
    <s v="Chennai"/>
    <x v="2"/>
    <s v="50K-100K"/>
  </r>
  <r>
    <n v="84"/>
    <s v="Employee_84"/>
    <x v="1"/>
    <n v="53"/>
    <x v="2"/>
    <x v="15"/>
    <s v="MBA"/>
    <d v="2013-12-06T00:00:00"/>
    <n v="11.1"/>
    <s v="Active"/>
    <x v="0"/>
    <n v="116357"/>
    <n v="1396284"/>
    <n v="4"/>
    <n v="4"/>
    <n v="2"/>
    <n v="99"/>
    <s v="Yes"/>
    <s v="No"/>
    <n v="17"/>
    <x v="1"/>
    <s v="Mumbai"/>
    <x v="3"/>
    <s v="100K+"/>
  </r>
  <r>
    <n v="85"/>
    <s v="Employee_85"/>
    <x v="1"/>
    <n v="47"/>
    <x v="5"/>
    <x v="6"/>
    <s v="Graduate"/>
    <d v="2016-06-11T00:00:00"/>
    <n v="8.6"/>
    <s v="Resigned"/>
    <x v="1"/>
    <n v="140374"/>
    <n v="1684488"/>
    <n v="5"/>
    <n v="4"/>
    <n v="2"/>
    <n v="75"/>
    <s v="Yes"/>
    <s v="Yes"/>
    <n v="6"/>
    <x v="0"/>
    <s v="Bangalore"/>
    <x v="1"/>
    <s v="100K+"/>
  </r>
  <r>
    <n v="86"/>
    <s v="Employee_86"/>
    <x v="1"/>
    <n v="55"/>
    <x v="2"/>
    <x v="15"/>
    <s v="Graduate"/>
    <d v="2019-03-11T00:00:00"/>
    <n v="5.8"/>
    <s v="Resigned"/>
    <x v="1"/>
    <n v="114186"/>
    <n v="1370232"/>
    <n v="3"/>
    <n v="2"/>
    <n v="4"/>
    <n v="28"/>
    <s v="Yes"/>
    <s v="No"/>
    <n v="47"/>
    <x v="1"/>
    <s v="Chennai"/>
    <x v="3"/>
    <s v="100K+"/>
  </r>
  <r>
    <n v="87"/>
    <s v="Employee_87"/>
    <x v="0"/>
    <n v="49"/>
    <x v="2"/>
    <x v="14"/>
    <s v="MBA"/>
    <d v="2023-08-05T00:00:00"/>
    <n v="1.4"/>
    <s v="Active"/>
    <x v="0"/>
    <n v="73901"/>
    <n v="886812"/>
    <n v="4"/>
    <n v="3"/>
    <n v="3"/>
    <n v="57"/>
    <s v="No"/>
    <s v="No"/>
    <n v="35"/>
    <x v="0"/>
    <s v="Mumbai"/>
    <x v="1"/>
    <s v="50K-100K"/>
  </r>
  <r>
    <n v="88"/>
    <s v="Employee_88"/>
    <x v="0"/>
    <n v="37"/>
    <x v="4"/>
    <x v="5"/>
    <s v="Postgraduate"/>
    <d v="2024-03-07T00:00:00"/>
    <n v="0.8"/>
    <s v="Active"/>
    <x v="0"/>
    <n v="30776"/>
    <n v="369312"/>
    <n v="2"/>
    <n v="2"/>
    <n v="3"/>
    <n v="49"/>
    <s v="No"/>
    <s v="No"/>
    <n v="44"/>
    <x v="0"/>
    <s v="Hyderabad"/>
    <x v="2"/>
    <s v="&lt;50K"/>
  </r>
  <r>
    <n v="89"/>
    <s v="Employee_89"/>
    <x v="1"/>
    <n v="36"/>
    <x v="5"/>
    <x v="12"/>
    <s v="Postgraduate"/>
    <d v="2016-03-03T00:00:00"/>
    <n v="8.8000000000000007"/>
    <s v="Active"/>
    <x v="0"/>
    <n v="53541"/>
    <n v="642492"/>
    <n v="4"/>
    <n v="3"/>
    <n v="2"/>
    <n v="59"/>
    <s v="Yes"/>
    <s v="No"/>
    <n v="2"/>
    <x v="1"/>
    <s v="Bangalore"/>
    <x v="2"/>
    <s v="50K-100K"/>
  </r>
  <r>
    <n v="90"/>
    <s v="Employee_90"/>
    <x v="1"/>
    <n v="39"/>
    <x v="1"/>
    <x v="1"/>
    <s v="Postgraduate"/>
    <d v="2022-02-20T00:00:00"/>
    <n v="2.9"/>
    <s v="Active"/>
    <x v="0"/>
    <n v="87046"/>
    <n v="1044552"/>
    <n v="4"/>
    <n v="4"/>
    <n v="4"/>
    <n v="40"/>
    <s v="Yes"/>
    <s v="No"/>
    <n v="24"/>
    <x v="0"/>
    <s v="Hyderabad"/>
    <x v="2"/>
    <s v="50K-100K"/>
  </r>
  <r>
    <n v="91"/>
    <s v="Employee_91"/>
    <x v="1"/>
    <n v="37"/>
    <x v="6"/>
    <x v="9"/>
    <s v="Postgraduate"/>
    <d v="2017-06-13T00:00:00"/>
    <n v="7.6"/>
    <s v="Active"/>
    <x v="0"/>
    <n v="47431"/>
    <n v="569172"/>
    <n v="5"/>
    <n v="2"/>
    <n v="3"/>
    <n v="76"/>
    <s v="Yes"/>
    <s v="No"/>
    <n v="26"/>
    <x v="0"/>
    <s v="Delhi"/>
    <x v="2"/>
    <s v="&lt;50K"/>
  </r>
  <r>
    <n v="92"/>
    <s v="Employee_92"/>
    <x v="1"/>
    <n v="36"/>
    <x v="3"/>
    <x v="3"/>
    <s v="Graduate"/>
    <d v="2012-06-05T00:00:00"/>
    <n v="12.6"/>
    <s v="Active"/>
    <x v="0"/>
    <n v="76047"/>
    <n v="912564"/>
    <n v="3"/>
    <n v="4"/>
    <n v="1"/>
    <n v="5"/>
    <s v="No"/>
    <s v="No"/>
    <n v="41"/>
    <x v="1"/>
    <s v="Delhi"/>
    <x v="2"/>
    <s v="50K-100K"/>
  </r>
  <r>
    <n v="93"/>
    <s v="Employee_93"/>
    <x v="0"/>
    <n v="28"/>
    <x v="4"/>
    <x v="5"/>
    <s v="Postgraduate"/>
    <d v="2010-07-27T00:00:00"/>
    <n v="14.4"/>
    <s v="Active"/>
    <x v="0"/>
    <n v="52961"/>
    <n v="635532"/>
    <n v="4"/>
    <n v="3"/>
    <n v="1"/>
    <n v="59"/>
    <s v="No"/>
    <s v="Yes"/>
    <n v="12"/>
    <x v="0"/>
    <s v="Pune"/>
    <x v="0"/>
    <s v="50K-100K"/>
  </r>
  <r>
    <n v="94"/>
    <s v="Employee_94"/>
    <x v="0"/>
    <n v="40"/>
    <x v="6"/>
    <x v="7"/>
    <s v="PhD"/>
    <d v="2019-05-21T00:00:00"/>
    <n v="5.6"/>
    <s v="Active"/>
    <x v="0"/>
    <n v="53380"/>
    <n v="640560"/>
    <n v="4"/>
    <n v="4"/>
    <n v="3"/>
    <n v="81"/>
    <s v="Yes"/>
    <s v="No"/>
    <n v="37"/>
    <x v="2"/>
    <s v="Mumbai"/>
    <x v="1"/>
    <s v="50K-100K"/>
  </r>
  <r>
    <n v="95"/>
    <s v="Employee_95"/>
    <x v="1"/>
    <n v="56"/>
    <x v="2"/>
    <x v="14"/>
    <s v="Graduate"/>
    <d v="2024-08-01T00:00:00"/>
    <n v="0.4"/>
    <s v="Active"/>
    <x v="0"/>
    <n v="55027"/>
    <n v="660324"/>
    <n v="3"/>
    <n v="5"/>
    <n v="3"/>
    <n v="23"/>
    <s v="No"/>
    <s v="No"/>
    <n v="44"/>
    <x v="1"/>
    <s v="Hyderabad"/>
    <x v="3"/>
    <s v="50K-100K"/>
  </r>
  <r>
    <n v="96"/>
    <s v="Employee_96"/>
    <x v="1"/>
    <n v="57"/>
    <x v="5"/>
    <x v="12"/>
    <s v="Graduate"/>
    <d v="2020-06-08T00:00:00"/>
    <n v="4.5999999999999996"/>
    <s v="Resigned"/>
    <x v="1"/>
    <n v="51017"/>
    <n v="612204"/>
    <n v="4"/>
    <n v="4"/>
    <n v="4"/>
    <n v="57"/>
    <s v="No"/>
    <s v="No"/>
    <n v="45"/>
    <x v="1"/>
    <s v="Pune"/>
    <x v="3"/>
    <s v="50K-100K"/>
  </r>
  <r>
    <n v="97"/>
    <s v="Employee_97"/>
    <x v="1"/>
    <n v="29"/>
    <x v="0"/>
    <x v="11"/>
    <s v="Postgraduate"/>
    <d v="2022-07-10T00:00:00"/>
    <n v="2.5"/>
    <s v="Active"/>
    <x v="0"/>
    <n v="132435"/>
    <n v="1589220"/>
    <n v="3"/>
    <n v="3"/>
    <n v="3"/>
    <n v="37"/>
    <s v="No"/>
    <s v="No"/>
    <n v="47"/>
    <x v="1"/>
    <s v="Mumbai"/>
    <x v="0"/>
    <s v="100K+"/>
  </r>
  <r>
    <n v="98"/>
    <s v="Employee_98"/>
    <x v="1"/>
    <n v="38"/>
    <x v="4"/>
    <x v="5"/>
    <s v="Graduate"/>
    <d v="2015-08-03T00:00:00"/>
    <n v="9.4"/>
    <s v="Active"/>
    <x v="0"/>
    <n v="89674"/>
    <n v="1076088"/>
    <n v="4"/>
    <n v="3"/>
    <n v="4"/>
    <n v="55"/>
    <s v="No"/>
    <s v="No"/>
    <n v="31"/>
    <x v="0"/>
    <s v="Bangalore"/>
    <x v="2"/>
    <s v="50K-100K"/>
  </r>
  <r>
    <n v="99"/>
    <s v="Employee_99"/>
    <x v="1"/>
    <n v="50"/>
    <x v="3"/>
    <x v="13"/>
    <s v="Graduate"/>
    <d v="2023-07-29T00:00:00"/>
    <n v="1.4"/>
    <s v="Active"/>
    <x v="0"/>
    <n v="31276"/>
    <n v="375312"/>
    <n v="3"/>
    <n v="4"/>
    <n v="4"/>
    <n v="63"/>
    <s v="No"/>
    <s v="No"/>
    <n v="43"/>
    <x v="1"/>
    <s v="Pune"/>
    <x v="3"/>
    <s v="&lt;50K"/>
  </r>
  <r>
    <n v="100"/>
    <s v="Employee_100"/>
    <x v="0"/>
    <n v="49"/>
    <x v="4"/>
    <x v="8"/>
    <s v="MBA"/>
    <d v="2015-04-10T00:00:00"/>
    <n v="9.6999999999999993"/>
    <s v="Active"/>
    <x v="0"/>
    <n v="75108"/>
    <n v="901296"/>
    <n v="1"/>
    <n v="5"/>
    <n v="2"/>
    <n v="36"/>
    <s v="No"/>
    <s v="Yes"/>
    <n v="35"/>
    <x v="1"/>
    <s v="Pune"/>
    <x v="1"/>
    <s v="50K-100K"/>
  </r>
  <r>
    <n v="101"/>
    <s v="Employee_101"/>
    <x v="1"/>
    <n v="35"/>
    <x v="2"/>
    <x v="2"/>
    <s v="Postgraduate"/>
    <d v="2010-10-03T00:00:00"/>
    <n v="14.3"/>
    <s v="Resigned"/>
    <x v="1"/>
    <n v="26239"/>
    <n v="314868"/>
    <n v="4"/>
    <n v="1"/>
    <n v="3"/>
    <n v="28"/>
    <s v="No"/>
    <s v="No"/>
    <n v="47"/>
    <x v="1"/>
    <s v="Hyderabad"/>
    <x v="2"/>
    <s v="&lt;50K"/>
  </r>
  <r>
    <n v="102"/>
    <s v="Employee_102"/>
    <x v="1"/>
    <n v="37"/>
    <x v="3"/>
    <x v="13"/>
    <s v="PhD"/>
    <d v="2012-06-10T00:00:00"/>
    <n v="12.6"/>
    <s v="Active"/>
    <x v="0"/>
    <n v="35225"/>
    <n v="422700"/>
    <n v="3"/>
    <n v="4"/>
    <n v="2"/>
    <n v="4"/>
    <s v="No"/>
    <s v="No"/>
    <n v="1"/>
    <x v="1"/>
    <s v="Delhi"/>
    <x v="2"/>
    <s v="&lt;50K"/>
  </r>
  <r>
    <n v="103"/>
    <s v="Employee_103"/>
    <x v="1"/>
    <n v="39"/>
    <x v="2"/>
    <x v="15"/>
    <s v="Postgraduate"/>
    <d v="2020-03-08T00:00:00"/>
    <n v="4.8"/>
    <s v="Resigned"/>
    <x v="1"/>
    <n v="135448"/>
    <n v="1625376"/>
    <n v="1"/>
    <n v="5"/>
    <n v="3"/>
    <n v="32"/>
    <s v="No"/>
    <s v="No"/>
    <n v="14"/>
    <x v="0"/>
    <s v="Pune"/>
    <x v="2"/>
    <s v="100K+"/>
  </r>
  <r>
    <n v="104"/>
    <s v="Employee_104"/>
    <x v="1"/>
    <n v="23"/>
    <x v="6"/>
    <x v="9"/>
    <s v="PhD"/>
    <d v="2011-07-29T00:00:00"/>
    <n v="13.4"/>
    <s v="Resigned"/>
    <x v="1"/>
    <n v="98384"/>
    <n v="1180608"/>
    <n v="5"/>
    <n v="4"/>
    <n v="1"/>
    <n v="30"/>
    <s v="No"/>
    <s v="No"/>
    <n v="38"/>
    <x v="0"/>
    <s v="Chennai"/>
    <x v="0"/>
    <s v="50K-100K"/>
  </r>
  <r>
    <n v="105"/>
    <s v="Employee_105"/>
    <x v="0"/>
    <n v="34"/>
    <x v="2"/>
    <x v="15"/>
    <s v="MBA"/>
    <d v="2012-04-30T00:00:00"/>
    <n v="12.7"/>
    <s v="Resigned"/>
    <x v="1"/>
    <n v="28712"/>
    <n v="344544"/>
    <n v="2"/>
    <n v="3"/>
    <n v="1"/>
    <n v="14"/>
    <s v="No"/>
    <s v="No"/>
    <n v="15"/>
    <x v="1"/>
    <s v="Hyderabad"/>
    <x v="2"/>
    <s v="&lt;50K"/>
  </r>
  <r>
    <n v="106"/>
    <s v="Employee_106"/>
    <x v="0"/>
    <n v="53"/>
    <x v="1"/>
    <x v="1"/>
    <s v="Graduate"/>
    <d v="2019-02-21T00:00:00"/>
    <n v="5.9"/>
    <s v="Active"/>
    <x v="0"/>
    <n v="146805"/>
    <n v="1761660"/>
    <n v="3"/>
    <n v="3"/>
    <n v="3"/>
    <n v="25"/>
    <s v="No"/>
    <s v="No"/>
    <n v="28"/>
    <x v="0"/>
    <s v="Delhi"/>
    <x v="3"/>
    <s v="100K+"/>
  </r>
  <r>
    <n v="107"/>
    <s v="Employee_107"/>
    <x v="1"/>
    <n v="58"/>
    <x v="6"/>
    <x v="9"/>
    <s v="Graduate"/>
    <d v="2017-10-01T00:00:00"/>
    <n v="7.3"/>
    <s v="Active"/>
    <x v="0"/>
    <n v="51966"/>
    <n v="623592"/>
    <n v="4"/>
    <n v="4"/>
    <n v="4"/>
    <n v="20"/>
    <s v="Yes"/>
    <s v="Yes"/>
    <n v="47"/>
    <x v="0"/>
    <s v="Mumbai"/>
    <x v="3"/>
    <s v="50K-100K"/>
  </r>
  <r>
    <n v="108"/>
    <s v="Employee_108"/>
    <x v="1"/>
    <n v="25"/>
    <x v="4"/>
    <x v="4"/>
    <s v="PhD"/>
    <d v="2022-07-02T00:00:00"/>
    <n v="2.5"/>
    <s v="Active"/>
    <x v="0"/>
    <n v="71413"/>
    <n v="856956"/>
    <n v="3"/>
    <n v="3"/>
    <n v="2"/>
    <n v="26"/>
    <s v="No"/>
    <s v="No"/>
    <n v="8"/>
    <x v="0"/>
    <s v="Hyderabad"/>
    <x v="0"/>
    <s v="50K-100K"/>
  </r>
  <r>
    <n v="109"/>
    <s v="Employee_109"/>
    <x v="1"/>
    <n v="34"/>
    <x v="3"/>
    <x v="13"/>
    <s v="Postgraduate"/>
    <d v="2019-05-10T00:00:00"/>
    <n v="5.7"/>
    <s v="Active"/>
    <x v="0"/>
    <n v="124590"/>
    <n v="1495080"/>
    <n v="4"/>
    <n v="2"/>
    <n v="3"/>
    <n v="70"/>
    <s v="Yes"/>
    <s v="No"/>
    <n v="42"/>
    <x v="2"/>
    <s v="Hyderabad"/>
    <x v="2"/>
    <s v="100K+"/>
  </r>
  <r>
    <n v="110"/>
    <s v="Employee_110"/>
    <x v="0"/>
    <n v="22"/>
    <x v="4"/>
    <x v="5"/>
    <s v="Graduate"/>
    <d v="2014-09-05T00:00:00"/>
    <n v="10.3"/>
    <s v="Active"/>
    <x v="0"/>
    <n v="101666"/>
    <n v="1219992"/>
    <n v="1"/>
    <n v="4"/>
    <n v="3"/>
    <n v="91"/>
    <s v="Yes"/>
    <s v="No"/>
    <n v="10"/>
    <x v="0"/>
    <s v="Mumbai"/>
    <x v="0"/>
    <s v="100K+"/>
  </r>
  <r>
    <n v="111"/>
    <s v="Employee_111"/>
    <x v="0"/>
    <n v="37"/>
    <x v="1"/>
    <x v="10"/>
    <s v="Postgraduate"/>
    <d v="2023-07-26T00:00:00"/>
    <n v="1.4"/>
    <s v="Active"/>
    <x v="0"/>
    <n v="135641"/>
    <n v="1627692"/>
    <n v="4"/>
    <n v="4"/>
    <n v="3"/>
    <n v="88"/>
    <s v="Yes"/>
    <s v="No"/>
    <n v="33"/>
    <x v="1"/>
    <s v="Pune"/>
    <x v="2"/>
    <s v="100K+"/>
  </r>
  <r>
    <n v="112"/>
    <s v="Employee_112"/>
    <x v="0"/>
    <n v="55"/>
    <x v="0"/>
    <x v="11"/>
    <s v="Postgraduate"/>
    <d v="2011-10-24T00:00:00"/>
    <n v="13.2"/>
    <s v="Active"/>
    <x v="0"/>
    <n v="41014"/>
    <n v="492168"/>
    <n v="3"/>
    <n v="3"/>
    <n v="3"/>
    <n v="72"/>
    <s v="No"/>
    <s v="No"/>
    <n v="25"/>
    <x v="2"/>
    <s v="Bangalore"/>
    <x v="3"/>
    <s v="&lt;50K"/>
  </r>
  <r>
    <n v="113"/>
    <s v="Employee_113"/>
    <x v="0"/>
    <n v="32"/>
    <x v="0"/>
    <x v="11"/>
    <s v="PhD"/>
    <d v="2023-02-17T00:00:00"/>
    <n v="1.9"/>
    <s v="Active"/>
    <x v="0"/>
    <n v="63467"/>
    <n v="761604"/>
    <n v="4"/>
    <n v="3"/>
    <n v="2"/>
    <n v="35"/>
    <s v="Yes"/>
    <s v="No"/>
    <n v="3"/>
    <x v="1"/>
    <s v="Mumbai"/>
    <x v="2"/>
    <s v="50K-100K"/>
  </r>
  <r>
    <n v="114"/>
    <s v="Employee_114"/>
    <x v="1"/>
    <n v="25"/>
    <x v="2"/>
    <x v="15"/>
    <s v="Postgraduate"/>
    <d v="2020-03-02T00:00:00"/>
    <n v="4.8"/>
    <s v="Active"/>
    <x v="0"/>
    <n v="93011"/>
    <n v="1116132"/>
    <n v="3"/>
    <n v="3"/>
    <n v="4"/>
    <n v="49"/>
    <s v="No"/>
    <s v="No"/>
    <n v="3"/>
    <x v="0"/>
    <s v="Delhi"/>
    <x v="0"/>
    <s v="50K-100K"/>
  </r>
  <r>
    <n v="115"/>
    <s v="Employee_115"/>
    <x v="0"/>
    <n v="38"/>
    <x v="0"/>
    <x v="0"/>
    <s v="PhD"/>
    <d v="2014-02-03T00:00:00"/>
    <n v="10.9"/>
    <s v="Active"/>
    <x v="0"/>
    <n v="122543"/>
    <n v="1470516"/>
    <n v="3"/>
    <n v="2"/>
    <n v="4"/>
    <n v="92"/>
    <s v="No"/>
    <s v="No"/>
    <n v="16"/>
    <x v="1"/>
    <s v="Chennai"/>
    <x v="2"/>
    <s v="100K+"/>
  </r>
  <r>
    <n v="116"/>
    <s v="Employee_116"/>
    <x v="0"/>
    <n v="38"/>
    <x v="6"/>
    <x v="7"/>
    <s v="Graduate"/>
    <d v="2020-03-08T00:00:00"/>
    <n v="4.8"/>
    <s v="Active"/>
    <x v="0"/>
    <n v="124983"/>
    <n v="1499796"/>
    <n v="3"/>
    <n v="2"/>
    <n v="4"/>
    <n v="4"/>
    <s v="No"/>
    <s v="No"/>
    <n v="1"/>
    <x v="1"/>
    <s v="Pune"/>
    <x v="2"/>
    <s v="100K+"/>
  </r>
  <r>
    <n v="117"/>
    <s v="Employee_117"/>
    <x v="1"/>
    <n v="29"/>
    <x v="4"/>
    <x v="5"/>
    <s v="MBA"/>
    <d v="2024-06-16T00:00:00"/>
    <n v="0.5"/>
    <s v="Active"/>
    <x v="0"/>
    <n v="35699"/>
    <n v="428388"/>
    <n v="4"/>
    <n v="4"/>
    <n v="1"/>
    <n v="96"/>
    <s v="Yes"/>
    <s v="No"/>
    <n v="41"/>
    <x v="0"/>
    <s v="Bangalore"/>
    <x v="0"/>
    <s v="&lt;50K"/>
  </r>
  <r>
    <n v="118"/>
    <s v="Employee_118"/>
    <x v="1"/>
    <n v="24"/>
    <x v="6"/>
    <x v="7"/>
    <s v="Graduate"/>
    <d v="2014-08-17T00:00:00"/>
    <n v="10.4"/>
    <s v="Active"/>
    <x v="0"/>
    <n v="127710"/>
    <n v="1532520"/>
    <n v="3"/>
    <n v="4"/>
    <n v="3"/>
    <n v="59"/>
    <s v="No"/>
    <s v="No"/>
    <n v="47"/>
    <x v="0"/>
    <s v="Chennai"/>
    <x v="0"/>
    <s v="100K+"/>
  </r>
  <r>
    <n v="119"/>
    <s v="Employee_119"/>
    <x v="1"/>
    <n v="45"/>
    <x v="5"/>
    <x v="12"/>
    <s v="Postgraduate"/>
    <d v="2010-05-14T00:00:00"/>
    <n v="14.6"/>
    <s v="Active"/>
    <x v="0"/>
    <n v="56750"/>
    <n v="681000"/>
    <n v="3"/>
    <n v="2"/>
    <n v="3"/>
    <n v="65"/>
    <s v="Yes"/>
    <s v="No"/>
    <n v="14"/>
    <x v="2"/>
    <s v="Delhi"/>
    <x v="1"/>
    <s v="50K-100K"/>
  </r>
  <r>
    <n v="120"/>
    <s v="Employee_120"/>
    <x v="1"/>
    <n v="54"/>
    <x v="6"/>
    <x v="9"/>
    <s v="PhD"/>
    <d v="2013-02-07T00:00:00"/>
    <n v="11.9"/>
    <s v="Resigned"/>
    <x v="1"/>
    <n v="98965"/>
    <n v="1187580"/>
    <n v="3"/>
    <n v="3"/>
    <n v="3"/>
    <n v="24"/>
    <s v="No"/>
    <s v="No"/>
    <n v="21"/>
    <x v="0"/>
    <s v="Mumbai"/>
    <x v="3"/>
    <s v="50K-100K"/>
  </r>
  <r>
    <n v="121"/>
    <s v="Employee_121"/>
    <x v="1"/>
    <n v="33"/>
    <x v="0"/>
    <x v="0"/>
    <s v="PhD"/>
    <d v="2020-01-28T00:00:00"/>
    <n v="4.9000000000000004"/>
    <s v="Active"/>
    <x v="0"/>
    <n v="99270"/>
    <n v="1191240"/>
    <n v="3"/>
    <n v="3"/>
    <n v="2"/>
    <n v="5"/>
    <s v="Yes"/>
    <s v="Yes"/>
    <n v="2"/>
    <x v="1"/>
    <s v="Bangalore"/>
    <x v="2"/>
    <s v="50K-100K"/>
  </r>
  <r>
    <n v="122"/>
    <s v="Employee_122"/>
    <x v="0"/>
    <n v="55"/>
    <x v="0"/>
    <x v="11"/>
    <s v="Postgraduate"/>
    <d v="2022-12-21T00:00:00"/>
    <n v="2"/>
    <s v="Active"/>
    <x v="0"/>
    <n v="74841"/>
    <n v="898092"/>
    <n v="2"/>
    <n v="4"/>
    <n v="4"/>
    <n v="82"/>
    <s v="Yes"/>
    <s v="Yes"/>
    <n v="28"/>
    <x v="0"/>
    <s v="Bangalore"/>
    <x v="3"/>
    <s v="50K-100K"/>
  </r>
  <r>
    <n v="123"/>
    <s v="Employee_123"/>
    <x v="0"/>
    <n v="54"/>
    <x v="0"/>
    <x v="0"/>
    <s v="Postgraduate"/>
    <d v="2014-06-27T00:00:00"/>
    <n v="10.5"/>
    <s v="Active"/>
    <x v="0"/>
    <n v="68108"/>
    <n v="817296"/>
    <n v="3"/>
    <n v="3"/>
    <n v="3"/>
    <n v="37"/>
    <s v="No"/>
    <s v="No"/>
    <n v="35"/>
    <x v="0"/>
    <s v="Hyderabad"/>
    <x v="3"/>
    <s v="50K-100K"/>
  </r>
  <r>
    <n v="124"/>
    <s v="Employee_124"/>
    <x v="1"/>
    <n v="43"/>
    <x v="3"/>
    <x v="13"/>
    <s v="PhD"/>
    <d v="2024-07-08T00:00:00"/>
    <n v="0.5"/>
    <s v="Active"/>
    <x v="0"/>
    <n v="114818"/>
    <n v="1377816"/>
    <n v="3"/>
    <n v="4"/>
    <n v="3"/>
    <n v="86"/>
    <s v="Yes"/>
    <s v="No"/>
    <n v="1"/>
    <x v="0"/>
    <s v="Delhi"/>
    <x v="1"/>
    <s v="100K+"/>
  </r>
  <r>
    <n v="125"/>
    <s v="Employee_125"/>
    <x v="0"/>
    <n v="39"/>
    <x v="5"/>
    <x v="12"/>
    <s v="Graduate"/>
    <d v="2011-11-03T00:00:00"/>
    <n v="13.2"/>
    <s v="Active"/>
    <x v="0"/>
    <n v="134538"/>
    <n v="1614456"/>
    <n v="3"/>
    <n v="4"/>
    <n v="3"/>
    <n v="54"/>
    <s v="Yes"/>
    <s v="No"/>
    <n v="34"/>
    <x v="0"/>
    <s v="Hyderabad"/>
    <x v="2"/>
    <s v="100K+"/>
  </r>
  <r>
    <n v="126"/>
    <s v="Employee_126"/>
    <x v="0"/>
    <n v="50"/>
    <x v="5"/>
    <x v="6"/>
    <s v="Graduate"/>
    <d v="2019-07-26T00:00:00"/>
    <n v="5.4"/>
    <s v="Active"/>
    <x v="0"/>
    <n v="89041"/>
    <n v="1068492"/>
    <n v="4"/>
    <n v="5"/>
    <n v="4"/>
    <n v="8"/>
    <s v="No"/>
    <s v="No"/>
    <n v="48"/>
    <x v="0"/>
    <s v="Delhi"/>
    <x v="3"/>
    <s v="50K-100K"/>
  </r>
  <r>
    <n v="127"/>
    <s v="Employee_127"/>
    <x v="1"/>
    <n v="42"/>
    <x v="5"/>
    <x v="6"/>
    <s v="MBA"/>
    <d v="2023-04-17T00:00:00"/>
    <n v="1.7"/>
    <s v="Active"/>
    <x v="0"/>
    <n v="53602"/>
    <n v="643224"/>
    <n v="3"/>
    <n v="3"/>
    <n v="4"/>
    <n v="86"/>
    <s v="No"/>
    <s v="No"/>
    <n v="32"/>
    <x v="2"/>
    <s v="Pune"/>
    <x v="1"/>
    <s v="50K-100K"/>
  </r>
  <r>
    <n v="128"/>
    <s v="Employee_128"/>
    <x v="1"/>
    <n v="22"/>
    <x v="1"/>
    <x v="10"/>
    <s v="Graduate"/>
    <d v="2011-02-12T00:00:00"/>
    <n v="13.9"/>
    <s v="Active"/>
    <x v="0"/>
    <n v="101816"/>
    <n v="1221792"/>
    <n v="5"/>
    <n v="4"/>
    <n v="3"/>
    <n v="99"/>
    <s v="No"/>
    <s v="No"/>
    <n v="7"/>
    <x v="1"/>
    <s v="Bangalore"/>
    <x v="0"/>
    <s v="100K+"/>
  </r>
  <r>
    <n v="129"/>
    <s v="Employee_129"/>
    <x v="1"/>
    <n v="51"/>
    <x v="2"/>
    <x v="15"/>
    <s v="MBA"/>
    <d v="2017-01-11T00:00:00"/>
    <n v="8"/>
    <s v="Active"/>
    <x v="0"/>
    <n v="67533"/>
    <n v="810396"/>
    <n v="2"/>
    <n v="3"/>
    <n v="4"/>
    <n v="7"/>
    <s v="No"/>
    <s v="No"/>
    <n v="2"/>
    <x v="1"/>
    <s v="Bangalore"/>
    <x v="3"/>
    <s v="50K-100K"/>
  </r>
  <r>
    <n v="130"/>
    <s v="Employee_130"/>
    <x v="0"/>
    <n v="35"/>
    <x v="6"/>
    <x v="9"/>
    <s v="Graduate"/>
    <d v="2021-10-22T00:00:00"/>
    <n v="3.2"/>
    <s v="Active"/>
    <x v="0"/>
    <n v="111205"/>
    <n v="1334460"/>
    <n v="4"/>
    <n v="3"/>
    <n v="2"/>
    <n v="90"/>
    <s v="No"/>
    <s v="No"/>
    <n v="32"/>
    <x v="1"/>
    <s v="Hyderabad"/>
    <x v="2"/>
    <s v="100K+"/>
  </r>
  <r>
    <n v="131"/>
    <s v="Employee_131"/>
    <x v="1"/>
    <n v="38"/>
    <x v="5"/>
    <x v="12"/>
    <s v="PhD"/>
    <d v="2016-02-09T00:00:00"/>
    <n v="8.9"/>
    <s v="Active"/>
    <x v="0"/>
    <n v="95119"/>
    <n v="1141428"/>
    <n v="3"/>
    <n v="3"/>
    <n v="3"/>
    <n v="21"/>
    <s v="Yes"/>
    <s v="No"/>
    <n v="44"/>
    <x v="0"/>
    <s v="Chennai"/>
    <x v="2"/>
    <s v="50K-100K"/>
  </r>
  <r>
    <n v="132"/>
    <s v="Employee_132"/>
    <x v="2"/>
    <n v="53"/>
    <x v="6"/>
    <x v="9"/>
    <s v="Graduate"/>
    <d v="2010-02-08T00:00:00"/>
    <n v="14.9"/>
    <s v="Active"/>
    <x v="0"/>
    <n v="75408"/>
    <n v="904896"/>
    <n v="3"/>
    <n v="4"/>
    <n v="2"/>
    <n v="7"/>
    <s v="No"/>
    <s v="No"/>
    <n v="23"/>
    <x v="1"/>
    <s v="Bangalore"/>
    <x v="3"/>
    <s v="50K-100K"/>
  </r>
  <r>
    <n v="133"/>
    <s v="Employee_133"/>
    <x v="2"/>
    <n v="43"/>
    <x v="3"/>
    <x v="13"/>
    <s v="Postgraduate"/>
    <d v="2019-09-08T00:00:00"/>
    <n v="5.3"/>
    <s v="Active"/>
    <x v="0"/>
    <n v="135804"/>
    <n v="1629648"/>
    <n v="4"/>
    <n v="4"/>
    <n v="2"/>
    <n v="22"/>
    <s v="No"/>
    <s v="No"/>
    <n v="43"/>
    <x v="1"/>
    <s v="Mumbai"/>
    <x v="1"/>
    <s v="100K+"/>
  </r>
  <r>
    <n v="134"/>
    <s v="Employee_134"/>
    <x v="1"/>
    <n v="44"/>
    <x v="2"/>
    <x v="14"/>
    <s v="Postgraduate"/>
    <d v="2013-07-28T00:00:00"/>
    <n v="11.4"/>
    <s v="Active"/>
    <x v="0"/>
    <n v="54806"/>
    <n v="657672"/>
    <n v="3"/>
    <n v="3"/>
    <n v="4"/>
    <n v="4"/>
    <s v="No"/>
    <s v="No"/>
    <n v="35"/>
    <x v="1"/>
    <s v="Delhi"/>
    <x v="1"/>
    <s v="50K-100K"/>
  </r>
  <r>
    <n v="135"/>
    <s v="Employee_135"/>
    <x v="1"/>
    <n v="42"/>
    <x v="5"/>
    <x v="12"/>
    <s v="MBA"/>
    <d v="2012-07-11T00:00:00"/>
    <n v="12.5"/>
    <s v="Active"/>
    <x v="0"/>
    <n v="92695"/>
    <n v="1112340"/>
    <n v="4"/>
    <n v="3"/>
    <n v="1"/>
    <n v="89"/>
    <s v="No"/>
    <s v="No"/>
    <n v="14"/>
    <x v="0"/>
    <s v="Delhi"/>
    <x v="1"/>
    <s v="50K-100K"/>
  </r>
  <r>
    <n v="136"/>
    <s v="Employee_136"/>
    <x v="0"/>
    <n v="37"/>
    <x v="1"/>
    <x v="1"/>
    <s v="Graduate"/>
    <d v="2023-12-29T00:00:00"/>
    <n v="1"/>
    <s v="Active"/>
    <x v="0"/>
    <n v="48762"/>
    <n v="585144"/>
    <n v="5"/>
    <n v="3"/>
    <n v="3"/>
    <n v="19"/>
    <s v="No"/>
    <s v="No"/>
    <n v="26"/>
    <x v="0"/>
    <s v="Pune"/>
    <x v="2"/>
    <s v="&lt;50K"/>
  </r>
  <r>
    <n v="137"/>
    <s v="Employee_137"/>
    <x v="1"/>
    <n v="31"/>
    <x v="3"/>
    <x v="13"/>
    <s v="Postgraduate"/>
    <d v="2021-09-23T00:00:00"/>
    <n v="3.3"/>
    <s v="Active"/>
    <x v="0"/>
    <n v="40379"/>
    <n v="484548"/>
    <n v="3"/>
    <n v="4"/>
    <n v="3"/>
    <n v="2"/>
    <s v="Yes"/>
    <s v="No"/>
    <n v="4"/>
    <x v="0"/>
    <s v="Delhi"/>
    <x v="2"/>
    <s v="&lt;50K"/>
  </r>
  <r>
    <n v="138"/>
    <s v="Employee_138"/>
    <x v="0"/>
    <n v="40"/>
    <x v="3"/>
    <x v="13"/>
    <s v="Postgraduate"/>
    <d v="2022-04-29T00:00:00"/>
    <n v="2.7"/>
    <s v="Active"/>
    <x v="0"/>
    <n v="87539"/>
    <n v="1050468"/>
    <n v="4"/>
    <n v="4"/>
    <n v="4"/>
    <n v="63"/>
    <s v="No"/>
    <s v="No"/>
    <n v="30"/>
    <x v="0"/>
    <s v="Mumbai"/>
    <x v="1"/>
    <s v="50K-100K"/>
  </r>
  <r>
    <n v="139"/>
    <s v="Employee_139"/>
    <x v="1"/>
    <n v="49"/>
    <x v="5"/>
    <x v="12"/>
    <s v="MBA"/>
    <d v="2023-11-15T00:00:00"/>
    <n v="1.1000000000000001"/>
    <s v="Active"/>
    <x v="0"/>
    <n v="46621"/>
    <n v="559452"/>
    <n v="3"/>
    <n v="3"/>
    <n v="3"/>
    <n v="46"/>
    <s v="Yes"/>
    <s v="No"/>
    <n v="14"/>
    <x v="1"/>
    <s v="Mumbai"/>
    <x v="1"/>
    <s v="&lt;50K"/>
  </r>
  <r>
    <n v="140"/>
    <s v="Employee_140"/>
    <x v="1"/>
    <n v="31"/>
    <x v="5"/>
    <x v="6"/>
    <s v="Graduate"/>
    <d v="2023-11-17T00:00:00"/>
    <n v="1.1000000000000001"/>
    <s v="Active"/>
    <x v="0"/>
    <n v="133381"/>
    <n v="1600572"/>
    <n v="4"/>
    <n v="3"/>
    <n v="3"/>
    <n v="50"/>
    <s v="No"/>
    <s v="No"/>
    <n v="46"/>
    <x v="0"/>
    <s v="Pune"/>
    <x v="2"/>
    <s v="100K+"/>
  </r>
  <r>
    <n v="141"/>
    <s v="Employee_141"/>
    <x v="1"/>
    <n v="42"/>
    <x v="1"/>
    <x v="10"/>
    <s v="Postgraduate"/>
    <d v="2016-07-31T00:00:00"/>
    <n v="8.4"/>
    <s v="Active"/>
    <x v="0"/>
    <n v="44715"/>
    <n v="536580"/>
    <n v="1"/>
    <n v="5"/>
    <n v="4"/>
    <n v="23"/>
    <s v="No"/>
    <s v="No"/>
    <n v="46"/>
    <x v="1"/>
    <s v="Hyderabad"/>
    <x v="1"/>
    <s v="&lt;50K"/>
  </r>
  <r>
    <n v="142"/>
    <s v="Employee_142"/>
    <x v="0"/>
    <n v="46"/>
    <x v="6"/>
    <x v="7"/>
    <s v="PhD"/>
    <d v="2013-12-02T00:00:00"/>
    <n v="11.1"/>
    <s v="Active"/>
    <x v="0"/>
    <n v="117573"/>
    <n v="1410876"/>
    <n v="1"/>
    <n v="3"/>
    <n v="2"/>
    <n v="13"/>
    <s v="Yes"/>
    <s v="No"/>
    <n v="31"/>
    <x v="1"/>
    <s v="Pune"/>
    <x v="1"/>
    <s v="100K+"/>
  </r>
  <r>
    <n v="143"/>
    <s v="Employee_143"/>
    <x v="1"/>
    <n v="57"/>
    <x v="3"/>
    <x v="13"/>
    <s v="Graduate"/>
    <d v="2017-03-28T00:00:00"/>
    <n v="7.8"/>
    <s v="Active"/>
    <x v="0"/>
    <n v="75026"/>
    <n v="900312"/>
    <n v="2"/>
    <n v="3"/>
    <n v="3"/>
    <n v="6"/>
    <s v="Yes"/>
    <s v="No"/>
    <n v="32"/>
    <x v="1"/>
    <s v="Hyderabad"/>
    <x v="3"/>
    <s v="50K-100K"/>
  </r>
  <r>
    <n v="144"/>
    <s v="Employee_144"/>
    <x v="0"/>
    <n v="47"/>
    <x v="0"/>
    <x v="0"/>
    <s v="Postgraduate"/>
    <d v="2023-09-01T00:00:00"/>
    <n v="1.3"/>
    <s v="Active"/>
    <x v="0"/>
    <n v="45644"/>
    <n v="547728"/>
    <n v="5"/>
    <n v="3"/>
    <n v="3"/>
    <n v="89"/>
    <s v="Yes"/>
    <s v="No"/>
    <n v="25"/>
    <x v="2"/>
    <s v="Hyderabad"/>
    <x v="1"/>
    <s v="&lt;50K"/>
  </r>
  <r>
    <n v="145"/>
    <s v="Employee_145"/>
    <x v="1"/>
    <n v="25"/>
    <x v="6"/>
    <x v="7"/>
    <s v="Postgraduate"/>
    <d v="2011-08-21T00:00:00"/>
    <n v="13.4"/>
    <s v="Active"/>
    <x v="0"/>
    <n v="87032"/>
    <n v="1044384"/>
    <n v="5"/>
    <n v="3"/>
    <n v="3"/>
    <n v="42"/>
    <s v="Yes"/>
    <s v="No"/>
    <n v="17"/>
    <x v="1"/>
    <s v="Chennai"/>
    <x v="0"/>
    <s v="50K-100K"/>
  </r>
  <r>
    <n v="146"/>
    <s v="Employee_146"/>
    <x v="1"/>
    <n v="42"/>
    <x v="3"/>
    <x v="13"/>
    <s v="Graduate"/>
    <d v="2024-03-04T00:00:00"/>
    <n v="0.8"/>
    <s v="Active"/>
    <x v="0"/>
    <n v="90633"/>
    <n v="1087596"/>
    <n v="4"/>
    <n v="3"/>
    <n v="4"/>
    <n v="75"/>
    <s v="Yes"/>
    <s v="No"/>
    <n v="10"/>
    <x v="2"/>
    <s v="Bangalore"/>
    <x v="1"/>
    <s v="50K-100K"/>
  </r>
  <r>
    <n v="147"/>
    <s v="Employee_147"/>
    <x v="1"/>
    <n v="28"/>
    <x v="0"/>
    <x v="11"/>
    <s v="MBA"/>
    <d v="2013-03-23T00:00:00"/>
    <n v="11.8"/>
    <s v="Active"/>
    <x v="0"/>
    <n v="55573"/>
    <n v="666876"/>
    <n v="4"/>
    <n v="1"/>
    <n v="2"/>
    <n v="78"/>
    <s v="No"/>
    <s v="No"/>
    <n v="27"/>
    <x v="2"/>
    <s v="Delhi"/>
    <x v="0"/>
    <s v="50K-100K"/>
  </r>
  <r>
    <n v="148"/>
    <s v="Employee_148"/>
    <x v="0"/>
    <n v="23"/>
    <x v="4"/>
    <x v="5"/>
    <s v="Graduate"/>
    <d v="2024-09-17T00:00:00"/>
    <n v="0.3"/>
    <s v="Active"/>
    <x v="0"/>
    <n v="116179"/>
    <n v="1394148"/>
    <n v="3"/>
    <n v="3"/>
    <n v="2"/>
    <n v="51"/>
    <s v="No"/>
    <s v="No"/>
    <n v="43"/>
    <x v="1"/>
    <s v="Bangalore"/>
    <x v="0"/>
    <s v="100K+"/>
  </r>
  <r>
    <n v="149"/>
    <s v="Employee_149"/>
    <x v="1"/>
    <n v="49"/>
    <x v="2"/>
    <x v="15"/>
    <s v="MBA"/>
    <d v="2011-04-30T00:00:00"/>
    <n v="13.7"/>
    <s v="Active"/>
    <x v="0"/>
    <n v="31710"/>
    <n v="380520"/>
    <n v="3"/>
    <n v="2"/>
    <n v="4"/>
    <n v="81"/>
    <s v="Yes"/>
    <s v="No"/>
    <n v="12"/>
    <x v="0"/>
    <s v="Bangalore"/>
    <x v="1"/>
    <s v="&lt;50K"/>
  </r>
  <r>
    <n v="150"/>
    <s v="Employee_150"/>
    <x v="0"/>
    <n v="59"/>
    <x v="1"/>
    <x v="1"/>
    <s v="Graduate"/>
    <d v="2018-10-06T00:00:00"/>
    <n v="6.2"/>
    <s v="Active"/>
    <x v="0"/>
    <n v="90031"/>
    <n v="1080372"/>
    <n v="4"/>
    <n v="4"/>
    <n v="2"/>
    <n v="3"/>
    <s v="No"/>
    <s v="No"/>
    <n v="19"/>
    <x v="1"/>
    <s v="Hyderabad"/>
    <x v="3"/>
    <s v="50K-100K"/>
  </r>
  <r>
    <n v="151"/>
    <s v="Employee_151"/>
    <x v="1"/>
    <n v="22"/>
    <x v="2"/>
    <x v="15"/>
    <s v="Postgraduate"/>
    <d v="2015-03-26T00:00:00"/>
    <n v="9.8000000000000007"/>
    <s v="Active"/>
    <x v="0"/>
    <n v="140357"/>
    <n v="1684284"/>
    <n v="3"/>
    <n v="2"/>
    <n v="4"/>
    <n v="94"/>
    <s v="No"/>
    <s v="No"/>
    <n v="5"/>
    <x v="1"/>
    <s v="Mumbai"/>
    <x v="0"/>
    <s v="100K+"/>
  </r>
  <r>
    <n v="152"/>
    <s v="Employee_152"/>
    <x v="0"/>
    <n v="47"/>
    <x v="4"/>
    <x v="8"/>
    <s v="Graduate"/>
    <d v="2010-08-15T00:00:00"/>
    <n v="14.4"/>
    <s v="Active"/>
    <x v="0"/>
    <n v="122756"/>
    <n v="1473072"/>
    <n v="3"/>
    <n v="5"/>
    <n v="2"/>
    <n v="59"/>
    <s v="No"/>
    <s v="No"/>
    <n v="47"/>
    <x v="1"/>
    <s v="Mumbai"/>
    <x v="1"/>
    <s v="100K+"/>
  </r>
  <r>
    <n v="153"/>
    <s v="Employee_153"/>
    <x v="1"/>
    <n v="24"/>
    <x v="1"/>
    <x v="10"/>
    <s v="MBA"/>
    <d v="2014-12-27T00:00:00"/>
    <n v="10"/>
    <s v="Active"/>
    <x v="0"/>
    <n v="61116"/>
    <n v="733392"/>
    <n v="2"/>
    <n v="2"/>
    <n v="4"/>
    <n v="34"/>
    <s v="Yes"/>
    <s v="No"/>
    <n v="47"/>
    <x v="0"/>
    <s v="Bangalore"/>
    <x v="0"/>
    <s v="50K-100K"/>
  </r>
  <r>
    <n v="154"/>
    <s v="Employee_154"/>
    <x v="0"/>
    <n v="43"/>
    <x v="6"/>
    <x v="7"/>
    <s v="MBA"/>
    <d v="2014-08-02T00:00:00"/>
    <n v="10.4"/>
    <s v="Active"/>
    <x v="0"/>
    <n v="57602"/>
    <n v="691224"/>
    <n v="3"/>
    <n v="2"/>
    <n v="3"/>
    <n v="65"/>
    <s v="No"/>
    <s v="Yes"/>
    <n v="47"/>
    <x v="0"/>
    <s v="Mumbai"/>
    <x v="1"/>
    <s v="50K-100K"/>
  </r>
  <r>
    <n v="155"/>
    <s v="Employee_155"/>
    <x v="0"/>
    <n v="44"/>
    <x v="4"/>
    <x v="8"/>
    <s v="Graduate"/>
    <d v="2014-05-22T00:00:00"/>
    <n v="10.6"/>
    <s v="Active"/>
    <x v="0"/>
    <n v="112960"/>
    <n v="1355520"/>
    <n v="3"/>
    <n v="3"/>
    <n v="1"/>
    <n v="56"/>
    <s v="No"/>
    <s v="No"/>
    <n v="14"/>
    <x v="2"/>
    <s v="Mumbai"/>
    <x v="1"/>
    <s v="100K+"/>
  </r>
  <r>
    <n v="156"/>
    <s v="Employee_156"/>
    <x v="0"/>
    <n v="34"/>
    <x v="0"/>
    <x v="11"/>
    <s v="MBA"/>
    <d v="2013-02-12T00:00:00"/>
    <n v="11.9"/>
    <s v="Resigned"/>
    <x v="1"/>
    <n v="97954"/>
    <n v="1175448"/>
    <n v="1"/>
    <n v="2"/>
    <n v="3"/>
    <n v="45"/>
    <s v="No"/>
    <s v="No"/>
    <n v="8"/>
    <x v="0"/>
    <s v="Bangalore"/>
    <x v="2"/>
    <s v="50K-100K"/>
  </r>
  <r>
    <n v="157"/>
    <s v="Employee_157"/>
    <x v="1"/>
    <n v="41"/>
    <x v="3"/>
    <x v="3"/>
    <s v="Graduate"/>
    <d v="2011-02-28T00:00:00"/>
    <n v="13.9"/>
    <s v="Active"/>
    <x v="0"/>
    <n v="94785"/>
    <n v="1137420"/>
    <n v="5"/>
    <n v="2"/>
    <n v="4"/>
    <n v="50"/>
    <s v="No"/>
    <s v="No"/>
    <n v="28"/>
    <x v="0"/>
    <s v="Chennai"/>
    <x v="1"/>
    <s v="50K-100K"/>
  </r>
  <r>
    <n v="158"/>
    <s v="Employee_158"/>
    <x v="1"/>
    <n v="40"/>
    <x v="0"/>
    <x v="11"/>
    <s v="MBA"/>
    <d v="2022-04-21T00:00:00"/>
    <n v="2.7"/>
    <s v="Active"/>
    <x v="0"/>
    <n v="59228"/>
    <n v="710736"/>
    <n v="3"/>
    <n v="2"/>
    <n v="2"/>
    <n v="63"/>
    <s v="No"/>
    <s v="No"/>
    <n v="14"/>
    <x v="1"/>
    <s v="Bangalore"/>
    <x v="1"/>
    <s v="50K-100K"/>
  </r>
  <r>
    <n v="159"/>
    <s v="Employee_159"/>
    <x v="0"/>
    <n v="25"/>
    <x v="6"/>
    <x v="7"/>
    <s v="Graduate"/>
    <d v="2012-09-14T00:00:00"/>
    <n v="12.3"/>
    <s v="Resigned"/>
    <x v="1"/>
    <n v="106768"/>
    <n v="1281216"/>
    <n v="3"/>
    <n v="3"/>
    <n v="4"/>
    <n v="54"/>
    <s v="No"/>
    <s v="No"/>
    <n v="48"/>
    <x v="0"/>
    <s v="Bangalore"/>
    <x v="0"/>
    <s v="100K+"/>
  </r>
  <r>
    <n v="160"/>
    <s v="Employee_160"/>
    <x v="0"/>
    <n v="42"/>
    <x v="2"/>
    <x v="15"/>
    <s v="Graduate"/>
    <d v="2013-07-23T00:00:00"/>
    <n v="11.5"/>
    <s v="Active"/>
    <x v="0"/>
    <n v="32851"/>
    <n v="394212"/>
    <n v="2"/>
    <n v="2"/>
    <n v="4"/>
    <n v="67"/>
    <s v="No"/>
    <s v="Yes"/>
    <n v="32"/>
    <x v="1"/>
    <s v="Pune"/>
    <x v="1"/>
    <s v="&lt;50K"/>
  </r>
  <r>
    <n v="161"/>
    <s v="Employee_161"/>
    <x v="1"/>
    <n v="33"/>
    <x v="0"/>
    <x v="11"/>
    <s v="Postgraduate"/>
    <d v="2011-06-11T00:00:00"/>
    <n v="13.6"/>
    <s v="Active"/>
    <x v="0"/>
    <n v="51649"/>
    <n v="619788"/>
    <n v="3"/>
    <n v="2"/>
    <n v="4"/>
    <n v="37"/>
    <s v="No"/>
    <s v="No"/>
    <n v="4"/>
    <x v="1"/>
    <s v="Hyderabad"/>
    <x v="2"/>
    <s v="50K-100K"/>
  </r>
  <r>
    <n v="162"/>
    <s v="Employee_162"/>
    <x v="0"/>
    <n v="24"/>
    <x v="4"/>
    <x v="5"/>
    <s v="Postgraduate"/>
    <d v="2010-07-13T00:00:00"/>
    <n v="14.5"/>
    <s v="Active"/>
    <x v="0"/>
    <n v="142082"/>
    <n v="1704984"/>
    <n v="4"/>
    <n v="3"/>
    <n v="3"/>
    <n v="5"/>
    <s v="No"/>
    <s v="Yes"/>
    <n v="12"/>
    <x v="1"/>
    <s v="Bangalore"/>
    <x v="0"/>
    <s v="100K+"/>
  </r>
  <r>
    <n v="163"/>
    <s v="Employee_163"/>
    <x v="0"/>
    <n v="50"/>
    <x v="2"/>
    <x v="15"/>
    <s v="Postgraduate"/>
    <d v="2023-08-03T00:00:00"/>
    <n v="1.4"/>
    <s v="Active"/>
    <x v="0"/>
    <n v="30410"/>
    <n v="364920"/>
    <n v="3"/>
    <n v="3"/>
    <n v="3"/>
    <n v="60"/>
    <s v="Yes"/>
    <s v="Yes"/>
    <n v="8"/>
    <x v="0"/>
    <s v="Hyderabad"/>
    <x v="3"/>
    <s v="&lt;50K"/>
  </r>
  <r>
    <n v="164"/>
    <s v="Employee_164"/>
    <x v="1"/>
    <n v="30"/>
    <x v="6"/>
    <x v="9"/>
    <s v="MBA"/>
    <d v="2023-06-14T00:00:00"/>
    <n v="1.6"/>
    <s v="Active"/>
    <x v="0"/>
    <n v="58623"/>
    <n v="703476"/>
    <n v="3"/>
    <n v="4"/>
    <n v="3"/>
    <n v="38"/>
    <s v="No"/>
    <s v="No"/>
    <n v="19"/>
    <x v="1"/>
    <s v="Chennai"/>
    <x v="2"/>
    <s v="50K-100K"/>
  </r>
  <r>
    <n v="165"/>
    <s v="Employee_165"/>
    <x v="1"/>
    <n v="40"/>
    <x v="1"/>
    <x v="1"/>
    <s v="Postgraduate"/>
    <d v="2022-06-18T00:00:00"/>
    <n v="2.5"/>
    <s v="Active"/>
    <x v="0"/>
    <n v="132628"/>
    <n v="1591536"/>
    <n v="3"/>
    <n v="3"/>
    <n v="4"/>
    <n v="91"/>
    <s v="No"/>
    <s v="Yes"/>
    <n v="27"/>
    <x v="0"/>
    <s v="Chennai"/>
    <x v="1"/>
    <s v="100K+"/>
  </r>
  <r>
    <n v="166"/>
    <s v="Employee_166"/>
    <x v="1"/>
    <n v="41"/>
    <x v="1"/>
    <x v="1"/>
    <s v="Postgraduate"/>
    <d v="2021-01-16T00:00:00"/>
    <n v="4"/>
    <s v="Active"/>
    <x v="0"/>
    <n v="28744"/>
    <n v="344928"/>
    <n v="3"/>
    <n v="3"/>
    <n v="2"/>
    <n v="27"/>
    <s v="No"/>
    <s v="No"/>
    <n v="12"/>
    <x v="0"/>
    <s v="Mumbai"/>
    <x v="1"/>
    <s v="&lt;50K"/>
  </r>
  <r>
    <n v="167"/>
    <s v="Employee_167"/>
    <x v="0"/>
    <n v="31"/>
    <x v="0"/>
    <x v="0"/>
    <s v="Graduate"/>
    <d v="2015-02-10T00:00:00"/>
    <n v="9.9"/>
    <s v="Active"/>
    <x v="0"/>
    <n v="99637"/>
    <n v="1195644"/>
    <n v="3"/>
    <n v="5"/>
    <n v="3"/>
    <n v="27"/>
    <s v="Yes"/>
    <s v="No"/>
    <n v="2"/>
    <x v="1"/>
    <s v="Bangalore"/>
    <x v="2"/>
    <s v="50K-100K"/>
  </r>
  <r>
    <n v="168"/>
    <s v="Employee_168"/>
    <x v="0"/>
    <n v="33"/>
    <x v="3"/>
    <x v="13"/>
    <s v="Graduate"/>
    <d v="2015-01-31T00:00:00"/>
    <n v="9.9"/>
    <s v="Active"/>
    <x v="0"/>
    <n v="92534"/>
    <n v="1110408"/>
    <n v="1"/>
    <n v="2"/>
    <n v="3"/>
    <n v="94"/>
    <s v="No"/>
    <s v="No"/>
    <n v="38"/>
    <x v="1"/>
    <s v="Chennai"/>
    <x v="2"/>
    <s v="50K-100K"/>
  </r>
  <r>
    <n v="169"/>
    <s v="Employee_169"/>
    <x v="1"/>
    <n v="30"/>
    <x v="2"/>
    <x v="15"/>
    <s v="Graduate"/>
    <d v="2020-02-23T00:00:00"/>
    <n v="4.9000000000000004"/>
    <s v="Active"/>
    <x v="0"/>
    <n v="118547"/>
    <n v="1422564"/>
    <n v="4"/>
    <n v="4"/>
    <n v="4"/>
    <n v="78"/>
    <s v="No"/>
    <s v="Yes"/>
    <n v="11"/>
    <x v="1"/>
    <s v="Delhi"/>
    <x v="2"/>
    <s v="100K+"/>
  </r>
  <r>
    <n v="170"/>
    <s v="Employee_170"/>
    <x v="1"/>
    <n v="54"/>
    <x v="2"/>
    <x v="2"/>
    <s v="Postgraduate"/>
    <d v="2019-03-16T00:00:00"/>
    <n v="5.8"/>
    <s v="Active"/>
    <x v="0"/>
    <n v="101708"/>
    <n v="1220496"/>
    <n v="3"/>
    <n v="1"/>
    <n v="4"/>
    <n v="46"/>
    <s v="Yes"/>
    <s v="Yes"/>
    <n v="18"/>
    <x v="1"/>
    <s v="Bangalore"/>
    <x v="3"/>
    <s v="100K+"/>
  </r>
  <r>
    <n v="171"/>
    <s v="Employee_171"/>
    <x v="0"/>
    <n v="32"/>
    <x v="0"/>
    <x v="11"/>
    <s v="Graduate"/>
    <d v="2015-01-04T00:00:00"/>
    <n v="10"/>
    <s v="Active"/>
    <x v="0"/>
    <n v="104239"/>
    <n v="1250868"/>
    <n v="3"/>
    <n v="3"/>
    <n v="4"/>
    <n v="64"/>
    <s v="Yes"/>
    <s v="No"/>
    <n v="5"/>
    <x v="0"/>
    <s v="Bangalore"/>
    <x v="2"/>
    <s v="100K+"/>
  </r>
  <r>
    <n v="172"/>
    <s v="Employee_172"/>
    <x v="1"/>
    <n v="47"/>
    <x v="2"/>
    <x v="14"/>
    <s v="Graduate"/>
    <d v="2022-03-17T00:00:00"/>
    <n v="2.8"/>
    <s v="Active"/>
    <x v="0"/>
    <n v="116369"/>
    <n v="1396428"/>
    <n v="3"/>
    <n v="3"/>
    <n v="2"/>
    <n v="29"/>
    <s v="Yes"/>
    <s v="No"/>
    <n v="37"/>
    <x v="2"/>
    <s v="Pune"/>
    <x v="1"/>
    <s v="100K+"/>
  </r>
  <r>
    <n v="173"/>
    <s v="Employee_173"/>
    <x v="1"/>
    <n v="39"/>
    <x v="2"/>
    <x v="14"/>
    <s v="MBA"/>
    <d v="2016-08-13T00:00:00"/>
    <n v="8.4"/>
    <s v="Active"/>
    <x v="0"/>
    <n v="45538"/>
    <n v="546456"/>
    <n v="5"/>
    <n v="3"/>
    <n v="3"/>
    <n v="21"/>
    <s v="No"/>
    <s v="No"/>
    <n v="49"/>
    <x v="1"/>
    <s v="Pune"/>
    <x v="2"/>
    <s v="&lt;50K"/>
  </r>
  <r>
    <n v="174"/>
    <s v="Employee_174"/>
    <x v="0"/>
    <n v="24"/>
    <x v="3"/>
    <x v="3"/>
    <s v="Graduate"/>
    <d v="2013-12-10T00:00:00"/>
    <n v="11.1"/>
    <s v="Active"/>
    <x v="0"/>
    <n v="95393"/>
    <n v="1144716"/>
    <n v="2"/>
    <n v="3"/>
    <n v="2"/>
    <n v="43"/>
    <s v="No"/>
    <s v="No"/>
    <n v="1"/>
    <x v="1"/>
    <s v="Pune"/>
    <x v="0"/>
    <s v="50K-100K"/>
  </r>
  <r>
    <n v="175"/>
    <s v="Employee_175"/>
    <x v="0"/>
    <n v="32"/>
    <x v="2"/>
    <x v="2"/>
    <s v="Graduate"/>
    <d v="2018-09-06T00:00:00"/>
    <n v="6.3"/>
    <s v="Resigned"/>
    <x v="1"/>
    <n v="125455"/>
    <n v="1505460"/>
    <n v="3"/>
    <n v="4"/>
    <n v="3"/>
    <n v="84"/>
    <s v="Yes"/>
    <s v="No"/>
    <n v="37"/>
    <x v="1"/>
    <s v="Bangalore"/>
    <x v="2"/>
    <s v="100K+"/>
  </r>
  <r>
    <n v="176"/>
    <s v="Employee_176"/>
    <x v="0"/>
    <n v="55"/>
    <x v="0"/>
    <x v="0"/>
    <s v="MBA"/>
    <d v="2014-09-05T00:00:00"/>
    <n v="10.3"/>
    <s v="Active"/>
    <x v="0"/>
    <n v="101021"/>
    <n v="1212252"/>
    <n v="2"/>
    <n v="4"/>
    <n v="2"/>
    <n v="80"/>
    <s v="No"/>
    <s v="No"/>
    <n v="12"/>
    <x v="2"/>
    <s v="Bangalore"/>
    <x v="3"/>
    <s v="100K+"/>
  </r>
  <r>
    <n v="177"/>
    <s v="Employee_177"/>
    <x v="2"/>
    <n v="53"/>
    <x v="2"/>
    <x v="15"/>
    <s v="Postgraduate"/>
    <d v="2023-02-12T00:00:00"/>
    <n v="1.9"/>
    <s v="Active"/>
    <x v="0"/>
    <n v="97805"/>
    <n v="1173660"/>
    <n v="3"/>
    <n v="3"/>
    <n v="3"/>
    <n v="26"/>
    <s v="No"/>
    <s v="No"/>
    <n v="17"/>
    <x v="1"/>
    <s v="Chennai"/>
    <x v="3"/>
    <s v="50K-100K"/>
  </r>
  <r>
    <n v="178"/>
    <s v="Employee_178"/>
    <x v="1"/>
    <n v="25"/>
    <x v="2"/>
    <x v="15"/>
    <s v="MBA"/>
    <d v="2021-08-29T00:00:00"/>
    <n v="3.3"/>
    <s v="Active"/>
    <x v="0"/>
    <n v="73456"/>
    <n v="881472"/>
    <n v="2"/>
    <n v="1"/>
    <n v="3"/>
    <n v="96"/>
    <s v="No"/>
    <s v="Yes"/>
    <n v="38"/>
    <x v="0"/>
    <s v="Pune"/>
    <x v="0"/>
    <s v="50K-100K"/>
  </r>
  <r>
    <n v="179"/>
    <s v="Employee_179"/>
    <x v="0"/>
    <n v="52"/>
    <x v="1"/>
    <x v="1"/>
    <s v="MBA"/>
    <d v="2013-02-11T00:00:00"/>
    <n v="11.9"/>
    <s v="Active"/>
    <x v="0"/>
    <n v="61188"/>
    <n v="734256"/>
    <n v="1"/>
    <n v="4"/>
    <n v="3"/>
    <n v="63"/>
    <s v="Yes"/>
    <s v="No"/>
    <n v="2"/>
    <x v="0"/>
    <s v="Bangalore"/>
    <x v="3"/>
    <s v="50K-100K"/>
  </r>
  <r>
    <n v="180"/>
    <s v="Employee_180"/>
    <x v="0"/>
    <n v="56"/>
    <x v="3"/>
    <x v="3"/>
    <s v="PhD"/>
    <d v="2016-04-30T00:00:00"/>
    <n v="8.6999999999999993"/>
    <s v="Resigned"/>
    <x v="1"/>
    <n v="36590"/>
    <n v="439080"/>
    <n v="1"/>
    <n v="1"/>
    <n v="3"/>
    <n v="36"/>
    <s v="No"/>
    <s v="No"/>
    <n v="40"/>
    <x v="2"/>
    <s v="Hyderabad"/>
    <x v="3"/>
    <s v="&lt;50K"/>
  </r>
  <r>
    <n v="181"/>
    <s v="Employee_181"/>
    <x v="0"/>
    <n v="56"/>
    <x v="6"/>
    <x v="7"/>
    <s v="Postgraduate"/>
    <d v="2018-09-11T00:00:00"/>
    <n v="6.3"/>
    <s v="Active"/>
    <x v="0"/>
    <n v="46281"/>
    <n v="555372"/>
    <n v="2"/>
    <n v="3"/>
    <n v="3"/>
    <n v="74"/>
    <s v="No"/>
    <s v="No"/>
    <n v="13"/>
    <x v="2"/>
    <s v="Delhi"/>
    <x v="3"/>
    <s v="&lt;50K"/>
  </r>
  <r>
    <n v="182"/>
    <s v="Employee_182"/>
    <x v="1"/>
    <n v="59"/>
    <x v="1"/>
    <x v="1"/>
    <s v="Graduate"/>
    <d v="2016-08-19T00:00:00"/>
    <n v="8.4"/>
    <s v="Active"/>
    <x v="0"/>
    <n v="81699"/>
    <n v="980388"/>
    <n v="4"/>
    <n v="2"/>
    <n v="1"/>
    <n v="12"/>
    <s v="No"/>
    <s v="No"/>
    <n v="34"/>
    <x v="0"/>
    <s v="Chennai"/>
    <x v="3"/>
    <s v="50K-100K"/>
  </r>
  <r>
    <n v="183"/>
    <s v="Employee_183"/>
    <x v="0"/>
    <n v="50"/>
    <x v="3"/>
    <x v="3"/>
    <s v="Postgraduate"/>
    <d v="2020-08-14T00:00:00"/>
    <n v="4.4000000000000004"/>
    <s v="Active"/>
    <x v="0"/>
    <n v="40592"/>
    <n v="487104"/>
    <n v="3"/>
    <n v="1"/>
    <n v="2"/>
    <n v="18"/>
    <s v="No"/>
    <s v="No"/>
    <n v="17"/>
    <x v="1"/>
    <s v="Chennai"/>
    <x v="3"/>
    <s v="&lt;50K"/>
  </r>
  <r>
    <n v="184"/>
    <s v="Employee_184"/>
    <x v="0"/>
    <n v="41"/>
    <x v="5"/>
    <x v="6"/>
    <s v="Postgraduate"/>
    <d v="2012-10-08T00:00:00"/>
    <n v="12.2"/>
    <s v="Active"/>
    <x v="0"/>
    <n v="122102"/>
    <n v="1465224"/>
    <n v="3"/>
    <n v="3"/>
    <n v="2"/>
    <n v="86"/>
    <s v="No"/>
    <s v="No"/>
    <n v="31"/>
    <x v="0"/>
    <s v="Delhi"/>
    <x v="1"/>
    <s v="100K+"/>
  </r>
  <r>
    <n v="185"/>
    <s v="Employee_185"/>
    <x v="1"/>
    <n v="33"/>
    <x v="5"/>
    <x v="12"/>
    <s v="Postgraduate"/>
    <d v="2023-12-05T00:00:00"/>
    <n v="1.1000000000000001"/>
    <s v="Active"/>
    <x v="0"/>
    <n v="141572"/>
    <n v="1698864"/>
    <n v="1"/>
    <n v="3"/>
    <n v="4"/>
    <n v="86"/>
    <s v="No"/>
    <s v="No"/>
    <n v="6"/>
    <x v="0"/>
    <s v="Mumbai"/>
    <x v="2"/>
    <s v="100K+"/>
  </r>
  <r>
    <n v="186"/>
    <s v="Employee_186"/>
    <x v="1"/>
    <n v="22"/>
    <x v="1"/>
    <x v="10"/>
    <s v="Graduate"/>
    <d v="2021-08-03T00:00:00"/>
    <n v="3.4"/>
    <s v="Active"/>
    <x v="0"/>
    <n v="127827"/>
    <n v="1533924"/>
    <n v="3"/>
    <n v="5"/>
    <n v="4"/>
    <n v="82"/>
    <s v="No"/>
    <s v="No"/>
    <n v="12"/>
    <x v="1"/>
    <s v="Mumbai"/>
    <x v="0"/>
    <s v="100K+"/>
  </r>
  <r>
    <n v="187"/>
    <s v="Employee_187"/>
    <x v="1"/>
    <n v="54"/>
    <x v="5"/>
    <x v="12"/>
    <s v="PhD"/>
    <d v="2020-05-28T00:00:00"/>
    <n v="4.5999999999999996"/>
    <s v="Active"/>
    <x v="0"/>
    <n v="96854"/>
    <n v="1162248"/>
    <n v="3"/>
    <n v="4"/>
    <n v="3"/>
    <n v="32"/>
    <s v="Yes"/>
    <s v="No"/>
    <n v="4"/>
    <x v="1"/>
    <s v="Chennai"/>
    <x v="3"/>
    <s v="50K-100K"/>
  </r>
  <r>
    <n v="188"/>
    <s v="Employee_188"/>
    <x v="1"/>
    <n v="40"/>
    <x v="6"/>
    <x v="7"/>
    <s v="Postgraduate"/>
    <d v="2017-10-28T00:00:00"/>
    <n v="7.2"/>
    <s v="Active"/>
    <x v="0"/>
    <n v="47005"/>
    <n v="564060"/>
    <n v="5"/>
    <n v="3"/>
    <n v="3"/>
    <n v="46"/>
    <s v="Yes"/>
    <s v="No"/>
    <n v="35"/>
    <x v="0"/>
    <s v="Hyderabad"/>
    <x v="1"/>
    <s v="&lt;50K"/>
  </r>
  <r>
    <n v="189"/>
    <s v="Employee_189"/>
    <x v="1"/>
    <n v="58"/>
    <x v="0"/>
    <x v="11"/>
    <s v="MBA"/>
    <d v="2015-09-10T00:00:00"/>
    <n v="9.3000000000000007"/>
    <s v="Active"/>
    <x v="0"/>
    <n v="54320"/>
    <n v="651840"/>
    <n v="4"/>
    <n v="3"/>
    <n v="4"/>
    <n v="96"/>
    <s v="No"/>
    <s v="No"/>
    <n v="45"/>
    <x v="0"/>
    <s v="Hyderabad"/>
    <x v="3"/>
    <s v="50K-100K"/>
  </r>
  <r>
    <n v="190"/>
    <s v="Employee_190"/>
    <x v="1"/>
    <n v="42"/>
    <x v="5"/>
    <x v="12"/>
    <s v="Postgraduate"/>
    <d v="2023-06-19T00:00:00"/>
    <n v="1.5"/>
    <s v="Active"/>
    <x v="0"/>
    <n v="99083"/>
    <n v="1188996"/>
    <n v="2"/>
    <n v="1"/>
    <n v="3"/>
    <n v="48"/>
    <s v="Yes"/>
    <s v="No"/>
    <n v="44"/>
    <x v="0"/>
    <s v="Delhi"/>
    <x v="1"/>
    <s v="50K-100K"/>
  </r>
  <r>
    <n v="191"/>
    <s v="Employee_191"/>
    <x v="1"/>
    <n v="45"/>
    <x v="3"/>
    <x v="3"/>
    <s v="MBA"/>
    <d v="2022-04-21T00:00:00"/>
    <n v="2.7"/>
    <s v="Active"/>
    <x v="0"/>
    <n v="49472"/>
    <n v="593664"/>
    <n v="4"/>
    <n v="3"/>
    <n v="4"/>
    <n v="23"/>
    <s v="No"/>
    <s v="No"/>
    <n v="26"/>
    <x v="1"/>
    <s v="Hyderabad"/>
    <x v="1"/>
    <s v="&lt;50K"/>
  </r>
  <r>
    <n v="192"/>
    <s v="Employee_192"/>
    <x v="1"/>
    <n v="38"/>
    <x v="0"/>
    <x v="0"/>
    <s v="Postgraduate"/>
    <d v="2017-07-08T00:00:00"/>
    <n v="7.5"/>
    <s v="Resigned"/>
    <x v="1"/>
    <n v="57245"/>
    <n v="686940"/>
    <n v="1"/>
    <n v="4"/>
    <n v="4"/>
    <n v="33"/>
    <s v="Yes"/>
    <s v="No"/>
    <n v="32"/>
    <x v="0"/>
    <s v="Mumbai"/>
    <x v="2"/>
    <s v="50K-100K"/>
  </r>
  <r>
    <n v="193"/>
    <s v="Employee_193"/>
    <x v="1"/>
    <n v="33"/>
    <x v="0"/>
    <x v="0"/>
    <s v="Graduate"/>
    <d v="2022-07-16T00:00:00"/>
    <n v="2.5"/>
    <s v="Active"/>
    <x v="0"/>
    <n v="81547"/>
    <n v="978564"/>
    <n v="4"/>
    <n v="1"/>
    <n v="4"/>
    <n v="96"/>
    <s v="No"/>
    <s v="No"/>
    <n v="45"/>
    <x v="0"/>
    <s v="Hyderabad"/>
    <x v="2"/>
    <s v="50K-100K"/>
  </r>
  <r>
    <n v="194"/>
    <s v="Employee_194"/>
    <x v="1"/>
    <n v="55"/>
    <x v="2"/>
    <x v="2"/>
    <s v="Postgraduate"/>
    <d v="2018-12-21T00:00:00"/>
    <n v="6"/>
    <s v="Active"/>
    <x v="0"/>
    <n v="129918"/>
    <n v="1559016"/>
    <n v="4"/>
    <n v="3"/>
    <n v="4"/>
    <n v="4"/>
    <s v="No"/>
    <s v="No"/>
    <n v="11"/>
    <x v="2"/>
    <s v="Hyderabad"/>
    <x v="3"/>
    <s v="100K+"/>
  </r>
  <r>
    <n v="195"/>
    <s v="Employee_195"/>
    <x v="1"/>
    <n v="47"/>
    <x v="3"/>
    <x v="3"/>
    <s v="Graduate"/>
    <d v="2016-08-06T00:00:00"/>
    <n v="8.4"/>
    <s v="Resigned"/>
    <x v="1"/>
    <n v="138688"/>
    <n v="1664256"/>
    <n v="4"/>
    <n v="3"/>
    <n v="2"/>
    <n v="52"/>
    <s v="No"/>
    <s v="No"/>
    <n v="31"/>
    <x v="1"/>
    <s v="Bangalore"/>
    <x v="1"/>
    <s v="100K+"/>
  </r>
  <r>
    <n v="196"/>
    <s v="Employee_196"/>
    <x v="0"/>
    <n v="59"/>
    <x v="6"/>
    <x v="7"/>
    <s v="Graduate"/>
    <d v="2014-09-20T00:00:00"/>
    <n v="10.3"/>
    <s v="Active"/>
    <x v="0"/>
    <n v="115270"/>
    <n v="1383240"/>
    <n v="4"/>
    <n v="2"/>
    <n v="2"/>
    <n v="4"/>
    <s v="No"/>
    <s v="No"/>
    <n v="33"/>
    <x v="2"/>
    <s v="Bangalore"/>
    <x v="3"/>
    <s v="100K+"/>
  </r>
  <r>
    <n v="197"/>
    <s v="Employee_197"/>
    <x v="1"/>
    <n v="42"/>
    <x v="5"/>
    <x v="12"/>
    <s v="PhD"/>
    <d v="2019-12-25T00:00:00"/>
    <n v="5"/>
    <s v="Active"/>
    <x v="0"/>
    <n v="64121"/>
    <n v="769452"/>
    <n v="3"/>
    <n v="2"/>
    <n v="3"/>
    <n v="2"/>
    <s v="Yes"/>
    <s v="No"/>
    <n v="44"/>
    <x v="1"/>
    <s v="Hyderabad"/>
    <x v="1"/>
    <s v="50K-100K"/>
  </r>
  <r>
    <n v="198"/>
    <s v="Employee_198"/>
    <x v="2"/>
    <n v="34"/>
    <x v="6"/>
    <x v="7"/>
    <s v="Postgraduate"/>
    <d v="2023-07-30T00:00:00"/>
    <n v="1.4"/>
    <s v="Active"/>
    <x v="0"/>
    <n v="133101"/>
    <n v="1597212"/>
    <n v="2"/>
    <n v="4"/>
    <n v="3"/>
    <n v="55"/>
    <s v="No"/>
    <s v="No"/>
    <n v="12"/>
    <x v="0"/>
    <s v="Mumbai"/>
    <x v="2"/>
    <s v="100K+"/>
  </r>
  <r>
    <n v="199"/>
    <s v="Employee_199"/>
    <x v="1"/>
    <n v="59"/>
    <x v="5"/>
    <x v="12"/>
    <s v="Postgraduate"/>
    <d v="2013-07-07T00:00:00"/>
    <n v="11.5"/>
    <s v="Active"/>
    <x v="0"/>
    <n v="50372"/>
    <n v="604464"/>
    <n v="5"/>
    <n v="5"/>
    <n v="4"/>
    <n v="79"/>
    <s v="No"/>
    <s v="No"/>
    <n v="13"/>
    <x v="1"/>
    <s v="Chennai"/>
    <x v="3"/>
    <s v="50K-100K"/>
  </r>
  <r>
    <n v="200"/>
    <s v="Employee_200"/>
    <x v="1"/>
    <n v="38"/>
    <x v="4"/>
    <x v="4"/>
    <s v="Graduate"/>
    <d v="2020-01-20T00:00:00"/>
    <n v="5"/>
    <s v="Active"/>
    <x v="0"/>
    <n v="80388"/>
    <n v="964656"/>
    <n v="3"/>
    <n v="1"/>
    <n v="1"/>
    <n v="91"/>
    <s v="No"/>
    <s v="No"/>
    <n v="43"/>
    <x v="0"/>
    <s v="Delhi"/>
    <x v="2"/>
    <s v="50K-100K"/>
  </r>
  <r>
    <n v="201"/>
    <s v="Employee_201"/>
    <x v="1"/>
    <n v="48"/>
    <x v="4"/>
    <x v="5"/>
    <s v="Graduate"/>
    <d v="2018-01-15T00:00:00"/>
    <n v="7"/>
    <s v="Active"/>
    <x v="0"/>
    <n v="110867"/>
    <n v="1330404"/>
    <n v="4"/>
    <n v="2"/>
    <n v="2"/>
    <n v="26"/>
    <s v="No"/>
    <s v="No"/>
    <n v="25"/>
    <x v="1"/>
    <s v="Mumbai"/>
    <x v="1"/>
    <s v="100K+"/>
  </r>
  <r>
    <n v="202"/>
    <s v="Employee_202"/>
    <x v="1"/>
    <n v="56"/>
    <x v="2"/>
    <x v="2"/>
    <s v="PhD"/>
    <d v="2020-01-23T00:00:00"/>
    <n v="4.9000000000000004"/>
    <s v="Active"/>
    <x v="0"/>
    <n v="78521"/>
    <n v="942252"/>
    <n v="5"/>
    <n v="3"/>
    <n v="3"/>
    <n v="81"/>
    <s v="No"/>
    <s v="No"/>
    <n v="26"/>
    <x v="2"/>
    <s v="Hyderabad"/>
    <x v="3"/>
    <s v="50K-100K"/>
  </r>
  <r>
    <n v="203"/>
    <s v="Employee_203"/>
    <x v="0"/>
    <n v="26"/>
    <x v="0"/>
    <x v="0"/>
    <s v="Graduate"/>
    <d v="2016-07-29T00:00:00"/>
    <n v="8.4"/>
    <s v="Active"/>
    <x v="0"/>
    <n v="51536"/>
    <n v="618432"/>
    <n v="5"/>
    <n v="3"/>
    <n v="3"/>
    <n v="50"/>
    <s v="No"/>
    <s v="No"/>
    <n v="19"/>
    <x v="0"/>
    <s v="Delhi"/>
    <x v="0"/>
    <s v="50K-100K"/>
  </r>
  <r>
    <n v="204"/>
    <s v="Employee_204"/>
    <x v="0"/>
    <n v="44"/>
    <x v="1"/>
    <x v="1"/>
    <s v="Postgraduate"/>
    <d v="2013-11-23T00:00:00"/>
    <n v="11.1"/>
    <s v="Active"/>
    <x v="0"/>
    <n v="126484"/>
    <n v="1517808"/>
    <n v="3"/>
    <n v="2"/>
    <n v="3"/>
    <n v="45"/>
    <s v="Yes"/>
    <s v="Yes"/>
    <n v="4"/>
    <x v="0"/>
    <s v="Bangalore"/>
    <x v="1"/>
    <s v="100K+"/>
  </r>
  <r>
    <n v="205"/>
    <s v="Employee_205"/>
    <x v="1"/>
    <n v="45"/>
    <x v="1"/>
    <x v="1"/>
    <s v="MBA"/>
    <d v="2023-12-08T00:00:00"/>
    <n v="1.1000000000000001"/>
    <s v="Active"/>
    <x v="0"/>
    <n v="35775"/>
    <n v="429300"/>
    <n v="4"/>
    <n v="2"/>
    <n v="4"/>
    <n v="86"/>
    <s v="Yes"/>
    <s v="No"/>
    <n v="45"/>
    <x v="0"/>
    <s v="Chennai"/>
    <x v="1"/>
    <s v="&lt;50K"/>
  </r>
  <r>
    <n v="206"/>
    <s v="Employee_206"/>
    <x v="1"/>
    <n v="27"/>
    <x v="1"/>
    <x v="10"/>
    <s v="Graduate"/>
    <d v="2014-08-01T00:00:00"/>
    <n v="10.4"/>
    <s v="Active"/>
    <x v="0"/>
    <n v="137230"/>
    <n v="1646760"/>
    <n v="3"/>
    <n v="3"/>
    <n v="2"/>
    <n v="50"/>
    <s v="Yes"/>
    <s v="No"/>
    <n v="12"/>
    <x v="0"/>
    <s v="Hyderabad"/>
    <x v="0"/>
    <s v="100K+"/>
  </r>
  <r>
    <n v="207"/>
    <s v="Employee_207"/>
    <x v="0"/>
    <n v="44"/>
    <x v="0"/>
    <x v="11"/>
    <s v="Postgraduate"/>
    <d v="2019-11-23T00:00:00"/>
    <n v="5.0999999999999996"/>
    <s v="Active"/>
    <x v="0"/>
    <n v="48064"/>
    <n v="576768"/>
    <n v="3"/>
    <n v="3"/>
    <n v="2"/>
    <n v="46"/>
    <s v="No"/>
    <s v="No"/>
    <n v="22"/>
    <x v="0"/>
    <s v="Pune"/>
    <x v="1"/>
    <s v="&lt;50K"/>
  </r>
  <r>
    <n v="208"/>
    <s v="Employee_208"/>
    <x v="1"/>
    <n v="52"/>
    <x v="6"/>
    <x v="9"/>
    <s v="MBA"/>
    <d v="2022-06-05T00:00:00"/>
    <n v="2.6"/>
    <s v="Active"/>
    <x v="0"/>
    <n v="103077"/>
    <n v="1236924"/>
    <n v="3"/>
    <n v="5"/>
    <n v="1"/>
    <n v="16"/>
    <s v="No"/>
    <s v="No"/>
    <n v="25"/>
    <x v="0"/>
    <s v="Pune"/>
    <x v="3"/>
    <s v="100K+"/>
  </r>
  <r>
    <n v="209"/>
    <s v="Employee_209"/>
    <x v="1"/>
    <n v="46"/>
    <x v="3"/>
    <x v="3"/>
    <s v="Graduate"/>
    <d v="2013-01-09T00:00:00"/>
    <n v="12"/>
    <s v="Resigned"/>
    <x v="1"/>
    <n v="120319"/>
    <n v="1443828"/>
    <n v="3"/>
    <n v="2"/>
    <n v="1"/>
    <n v="69"/>
    <s v="No"/>
    <s v="No"/>
    <n v="39"/>
    <x v="1"/>
    <s v="Mumbai"/>
    <x v="1"/>
    <s v="100K+"/>
  </r>
  <r>
    <n v="210"/>
    <s v="Employee_210"/>
    <x v="0"/>
    <n v="50"/>
    <x v="6"/>
    <x v="9"/>
    <s v="Graduate"/>
    <d v="2022-10-22T00:00:00"/>
    <n v="2.2000000000000002"/>
    <s v="Active"/>
    <x v="0"/>
    <n v="67291"/>
    <n v="807492"/>
    <n v="3"/>
    <n v="2"/>
    <n v="4"/>
    <n v="46"/>
    <s v="No"/>
    <s v="No"/>
    <n v="17"/>
    <x v="0"/>
    <s v="Hyderabad"/>
    <x v="3"/>
    <s v="50K-100K"/>
  </r>
  <r>
    <n v="211"/>
    <s v="Employee_211"/>
    <x v="1"/>
    <n v="56"/>
    <x v="4"/>
    <x v="5"/>
    <s v="Graduate"/>
    <d v="2017-11-13T00:00:00"/>
    <n v="7.1"/>
    <s v="Active"/>
    <x v="0"/>
    <n v="95305"/>
    <n v="1143660"/>
    <n v="3"/>
    <n v="3"/>
    <n v="4"/>
    <n v="82"/>
    <s v="No"/>
    <s v="No"/>
    <n v="40"/>
    <x v="0"/>
    <s v="Mumbai"/>
    <x v="3"/>
    <s v="50K-100K"/>
  </r>
  <r>
    <n v="212"/>
    <s v="Employee_212"/>
    <x v="1"/>
    <n v="34"/>
    <x v="1"/>
    <x v="1"/>
    <s v="PhD"/>
    <d v="2011-10-21T00:00:00"/>
    <n v="13.2"/>
    <s v="Active"/>
    <x v="0"/>
    <n v="29986"/>
    <n v="359832"/>
    <n v="4"/>
    <n v="4"/>
    <n v="3"/>
    <n v="43"/>
    <s v="Yes"/>
    <s v="No"/>
    <n v="37"/>
    <x v="0"/>
    <s v="Chennai"/>
    <x v="2"/>
    <s v="&lt;50K"/>
  </r>
  <r>
    <n v="213"/>
    <s v="Employee_213"/>
    <x v="0"/>
    <n v="40"/>
    <x v="0"/>
    <x v="11"/>
    <s v="Postgraduate"/>
    <d v="2022-08-01T00:00:00"/>
    <n v="2.4"/>
    <s v="Active"/>
    <x v="0"/>
    <n v="97827"/>
    <n v="1173924"/>
    <n v="3"/>
    <n v="1"/>
    <n v="3"/>
    <n v="4"/>
    <s v="No"/>
    <s v="No"/>
    <n v="33"/>
    <x v="1"/>
    <s v="Hyderabad"/>
    <x v="1"/>
    <s v="50K-100K"/>
  </r>
  <r>
    <n v="214"/>
    <s v="Employee_214"/>
    <x v="1"/>
    <n v="54"/>
    <x v="3"/>
    <x v="3"/>
    <s v="Graduate"/>
    <d v="2020-10-26T00:00:00"/>
    <n v="4.2"/>
    <s v="Active"/>
    <x v="0"/>
    <n v="111741"/>
    <n v="1340892"/>
    <n v="3"/>
    <n v="2"/>
    <n v="3"/>
    <n v="67"/>
    <s v="No"/>
    <s v="No"/>
    <n v="7"/>
    <x v="1"/>
    <s v="Chennai"/>
    <x v="3"/>
    <s v="100K+"/>
  </r>
  <r>
    <n v="215"/>
    <s v="Employee_215"/>
    <x v="0"/>
    <n v="50"/>
    <x v="0"/>
    <x v="11"/>
    <s v="Graduate"/>
    <d v="2017-07-24T00:00:00"/>
    <n v="7.4"/>
    <s v="Resigned"/>
    <x v="1"/>
    <n v="50991"/>
    <n v="611892"/>
    <n v="2"/>
    <n v="3"/>
    <n v="2"/>
    <n v="5"/>
    <s v="No"/>
    <s v="No"/>
    <n v="41"/>
    <x v="1"/>
    <s v="Delhi"/>
    <x v="3"/>
    <s v="50K-100K"/>
  </r>
  <r>
    <n v="216"/>
    <s v="Employee_216"/>
    <x v="1"/>
    <n v="33"/>
    <x v="4"/>
    <x v="8"/>
    <s v="Graduate"/>
    <d v="2016-08-31T00:00:00"/>
    <n v="8.3000000000000007"/>
    <s v="Active"/>
    <x v="0"/>
    <n v="57088"/>
    <n v="685056"/>
    <n v="4"/>
    <n v="4"/>
    <n v="3"/>
    <n v="37"/>
    <s v="No"/>
    <s v="No"/>
    <n v="39"/>
    <x v="0"/>
    <s v="Chennai"/>
    <x v="2"/>
    <s v="50K-100K"/>
  </r>
  <r>
    <n v="217"/>
    <s v="Employee_217"/>
    <x v="1"/>
    <n v="41"/>
    <x v="4"/>
    <x v="4"/>
    <s v="Postgraduate"/>
    <d v="2022-11-05T00:00:00"/>
    <n v="2.2000000000000002"/>
    <s v="Active"/>
    <x v="0"/>
    <n v="41193"/>
    <n v="494316"/>
    <n v="3"/>
    <n v="1"/>
    <n v="4"/>
    <n v="78"/>
    <s v="No"/>
    <s v="No"/>
    <n v="32"/>
    <x v="1"/>
    <s v="Mumbai"/>
    <x v="1"/>
    <s v="&lt;50K"/>
  </r>
  <r>
    <n v="218"/>
    <s v="Employee_218"/>
    <x v="0"/>
    <n v="50"/>
    <x v="2"/>
    <x v="14"/>
    <s v="Graduate"/>
    <d v="2017-03-27T00:00:00"/>
    <n v="7.8"/>
    <s v="Active"/>
    <x v="0"/>
    <n v="80561"/>
    <n v="966732"/>
    <n v="3"/>
    <n v="3"/>
    <n v="4"/>
    <n v="20"/>
    <s v="Yes"/>
    <s v="No"/>
    <n v="34"/>
    <x v="0"/>
    <s v="Pune"/>
    <x v="3"/>
    <s v="50K-100K"/>
  </r>
  <r>
    <n v="219"/>
    <s v="Employee_219"/>
    <x v="1"/>
    <n v="25"/>
    <x v="4"/>
    <x v="8"/>
    <s v="PhD"/>
    <d v="2010-03-24T00:00:00"/>
    <n v="14.8"/>
    <s v="Resigned"/>
    <x v="1"/>
    <n v="102219"/>
    <n v="1226628"/>
    <n v="4"/>
    <n v="4"/>
    <n v="4"/>
    <n v="5"/>
    <s v="No"/>
    <s v="No"/>
    <n v="27"/>
    <x v="1"/>
    <s v="Bangalore"/>
    <x v="0"/>
    <s v="100K+"/>
  </r>
  <r>
    <n v="220"/>
    <s v="Employee_220"/>
    <x v="1"/>
    <n v="46"/>
    <x v="4"/>
    <x v="4"/>
    <s v="Postgraduate"/>
    <d v="2019-02-25T00:00:00"/>
    <n v="5.9"/>
    <s v="Active"/>
    <x v="0"/>
    <n v="27426"/>
    <n v="329112"/>
    <n v="4"/>
    <n v="1"/>
    <n v="3"/>
    <n v="16"/>
    <s v="No"/>
    <s v="No"/>
    <n v="20"/>
    <x v="0"/>
    <s v="Mumbai"/>
    <x v="1"/>
    <s v="&lt;50K"/>
  </r>
  <r>
    <n v="221"/>
    <s v="Employee_221"/>
    <x v="1"/>
    <n v="54"/>
    <x v="1"/>
    <x v="1"/>
    <s v="Graduate"/>
    <d v="2021-05-27T00:00:00"/>
    <n v="3.6"/>
    <s v="Active"/>
    <x v="0"/>
    <n v="46281"/>
    <n v="555372"/>
    <n v="2"/>
    <n v="3"/>
    <n v="4"/>
    <n v="57"/>
    <s v="No"/>
    <s v="No"/>
    <n v="30"/>
    <x v="2"/>
    <s v="Delhi"/>
    <x v="3"/>
    <s v="&lt;50K"/>
  </r>
  <r>
    <n v="222"/>
    <s v="Employee_222"/>
    <x v="1"/>
    <n v="57"/>
    <x v="5"/>
    <x v="6"/>
    <s v="PhD"/>
    <d v="2020-04-15T00:00:00"/>
    <n v="4.7"/>
    <s v="Active"/>
    <x v="0"/>
    <n v="25869"/>
    <n v="310428"/>
    <n v="4"/>
    <n v="4"/>
    <n v="3"/>
    <n v="50"/>
    <s v="No"/>
    <s v="No"/>
    <n v="6"/>
    <x v="1"/>
    <s v="Mumbai"/>
    <x v="3"/>
    <s v="&lt;50K"/>
  </r>
  <r>
    <n v="223"/>
    <s v="Employee_223"/>
    <x v="0"/>
    <n v="30"/>
    <x v="4"/>
    <x v="8"/>
    <s v="Graduate"/>
    <d v="2018-12-03T00:00:00"/>
    <n v="6.1"/>
    <s v="Active"/>
    <x v="0"/>
    <n v="148324"/>
    <n v="1779888"/>
    <n v="4"/>
    <n v="4"/>
    <n v="4"/>
    <n v="39"/>
    <s v="No"/>
    <s v="No"/>
    <n v="37"/>
    <x v="1"/>
    <s v="Delhi"/>
    <x v="2"/>
    <s v="100K+"/>
  </r>
  <r>
    <n v="224"/>
    <s v="Employee_224"/>
    <x v="1"/>
    <n v="32"/>
    <x v="5"/>
    <x v="12"/>
    <s v="Postgraduate"/>
    <d v="2024-07-30T00:00:00"/>
    <n v="0.4"/>
    <s v="Active"/>
    <x v="0"/>
    <n v="53927"/>
    <n v="647124"/>
    <n v="3"/>
    <n v="3"/>
    <n v="1"/>
    <n v="91"/>
    <s v="Yes"/>
    <s v="No"/>
    <n v="14"/>
    <x v="0"/>
    <s v="Mumbai"/>
    <x v="2"/>
    <s v="50K-100K"/>
  </r>
  <r>
    <n v="225"/>
    <s v="Employee_225"/>
    <x v="1"/>
    <n v="50"/>
    <x v="6"/>
    <x v="9"/>
    <s v="Graduate"/>
    <d v="2017-07-24T00:00:00"/>
    <n v="7.4"/>
    <s v="Resigned"/>
    <x v="1"/>
    <n v="74393"/>
    <n v="892716"/>
    <n v="4"/>
    <n v="4"/>
    <n v="3"/>
    <n v="34"/>
    <s v="No"/>
    <s v="Yes"/>
    <n v="12"/>
    <x v="0"/>
    <s v="Delhi"/>
    <x v="3"/>
    <s v="50K-100K"/>
  </r>
  <r>
    <n v="226"/>
    <s v="Employee_226"/>
    <x v="1"/>
    <n v="45"/>
    <x v="0"/>
    <x v="11"/>
    <s v="MBA"/>
    <d v="2024-11-13T00:00:00"/>
    <n v="0.1"/>
    <s v="Active"/>
    <x v="0"/>
    <n v="148446"/>
    <n v="1781352"/>
    <n v="5"/>
    <n v="3"/>
    <n v="3"/>
    <n v="57"/>
    <s v="No"/>
    <s v="No"/>
    <n v="21"/>
    <x v="2"/>
    <s v="Chennai"/>
    <x v="1"/>
    <s v="100K+"/>
  </r>
  <r>
    <n v="227"/>
    <s v="Employee_227"/>
    <x v="1"/>
    <n v="43"/>
    <x v="2"/>
    <x v="2"/>
    <s v="Postgraduate"/>
    <d v="2016-04-27T00:00:00"/>
    <n v="8.6999999999999993"/>
    <s v="Active"/>
    <x v="0"/>
    <n v="101240"/>
    <n v="1214880"/>
    <n v="3"/>
    <n v="3"/>
    <n v="3"/>
    <n v="85"/>
    <s v="Yes"/>
    <s v="No"/>
    <n v="23"/>
    <x v="0"/>
    <s v="Chennai"/>
    <x v="1"/>
    <s v="100K+"/>
  </r>
  <r>
    <n v="228"/>
    <s v="Employee_228"/>
    <x v="1"/>
    <n v="38"/>
    <x v="4"/>
    <x v="4"/>
    <s v="MBA"/>
    <d v="2011-08-20T00:00:00"/>
    <n v="13.4"/>
    <s v="Active"/>
    <x v="0"/>
    <n v="66605"/>
    <n v="799260"/>
    <n v="4"/>
    <n v="3"/>
    <n v="3"/>
    <n v="29"/>
    <s v="Yes"/>
    <s v="No"/>
    <n v="42"/>
    <x v="1"/>
    <s v="Delhi"/>
    <x v="2"/>
    <s v="50K-100K"/>
  </r>
  <r>
    <n v="229"/>
    <s v="Employee_229"/>
    <x v="1"/>
    <n v="57"/>
    <x v="5"/>
    <x v="12"/>
    <s v="Graduate"/>
    <d v="2024-08-28T00:00:00"/>
    <n v="0.3"/>
    <s v="Active"/>
    <x v="0"/>
    <n v="117365"/>
    <n v="1408380"/>
    <n v="3"/>
    <n v="3"/>
    <n v="2"/>
    <n v="14"/>
    <s v="No"/>
    <s v="No"/>
    <n v="43"/>
    <x v="1"/>
    <s v="Mumbai"/>
    <x v="3"/>
    <s v="100K+"/>
  </r>
  <r>
    <n v="230"/>
    <s v="Employee_230"/>
    <x v="1"/>
    <n v="31"/>
    <x v="3"/>
    <x v="3"/>
    <s v="Postgraduate"/>
    <d v="2023-12-16T00:00:00"/>
    <n v="1"/>
    <s v="Active"/>
    <x v="0"/>
    <n v="116057"/>
    <n v="1392684"/>
    <n v="3"/>
    <n v="3"/>
    <n v="3"/>
    <n v="92"/>
    <s v="No"/>
    <s v="No"/>
    <n v="49"/>
    <x v="1"/>
    <s v="Pune"/>
    <x v="2"/>
    <s v="100K+"/>
  </r>
  <r>
    <n v="231"/>
    <s v="Employee_231"/>
    <x v="1"/>
    <n v="47"/>
    <x v="1"/>
    <x v="1"/>
    <s v="Postgraduate"/>
    <d v="2024-10-02T00:00:00"/>
    <n v="0.2"/>
    <s v="Active"/>
    <x v="0"/>
    <n v="86744"/>
    <n v="1040928"/>
    <n v="4"/>
    <n v="4"/>
    <n v="4"/>
    <n v="64"/>
    <s v="Yes"/>
    <s v="No"/>
    <n v="25"/>
    <x v="1"/>
    <s v="Bangalore"/>
    <x v="1"/>
    <s v="50K-100K"/>
  </r>
  <r>
    <n v="232"/>
    <s v="Employee_232"/>
    <x v="0"/>
    <n v="53"/>
    <x v="0"/>
    <x v="11"/>
    <s v="MBA"/>
    <d v="2013-03-13T00:00:00"/>
    <n v="11.8"/>
    <s v="Active"/>
    <x v="0"/>
    <n v="130115"/>
    <n v="1561380"/>
    <n v="4"/>
    <n v="4"/>
    <n v="3"/>
    <n v="85"/>
    <s v="No"/>
    <s v="No"/>
    <n v="41"/>
    <x v="1"/>
    <s v="Pune"/>
    <x v="3"/>
    <s v="100K+"/>
  </r>
  <r>
    <n v="233"/>
    <s v="Employee_233"/>
    <x v="0"/>
    <n v="36"/>
    <x v="2"/>
    <x v="14"/>
    <s v="Postgraduate"/>
    <d v="2020-04-22T00:00:00"/>
    <n v="4.7"/>
    <s v="Active"/>
    <x v="0"/>
    <n v="59872"/>
    <n v="718464"/>
    <n v="4"/>
    <n v="5"/>
    <n v="2"/>
    <n v="95"/>
    <s v="Yes"/>
    <s v="No"/>
    <n v="47"/>
    <x v="1"/>
    <s v="Hyderabad"/>
    <x v="2"/>
    <s v="50K-100K"/>
  </r>
  <r>
    <n v="234"/>
    <s v="Employee_234"/>
    <x v="1"/>
    <n v="39"/>
    <x v="0"/>
    <x v="0"/>
    <s v="Graduate"/>
    <d v="2017-02-17T00:00:00"/>
    <n v="7.9"/>
    <s v="Resigned"/>
    <x v="1"/>
    <n v="74683"/>
    <n v="896196"/>
    <n v="5"/>
    <n v="3"/>
    <n v="3"/>
    <n v="82"/>
    <s v="Yes"/>
    <s v="No"/>
    <n v="40"/>
    <x v="0"/>
    <s v="Chennai"/>
    <x v="2"/>
    <s v="50K-100K"/>
  </r>
  <r>
    <n v="235"/>
    <s v="Employee_235"/>
    <x v="1"/>
    <n v="32"/>
    <x v="4"/>
    <x v="4"/>
    <s v="Postgraduate"/>
    <d v="2017-04-20T00:00:00"/>
    <n v="7.7"/>
    <s v="Resigned"/>
    <x v="1"/>
    <n v="89925"/>
    <n v="1079100"/>
    <n v="3"/>
    <n v="4"/>
    <n v="3"/>
    <n v="91"/>
    <s v="No"/>
    <s v="Yes"/>
    <n v="15"/>
    <x v="0"/>
    <s v="Hyderabad"/>
    <x v="2"/>
    <s v="50K-100K"/>
  </r>
  <r>
    <n v="236"/>
    <s v="Employee_236"/>
    <x v="1"/>
    <n v="53"/>
    <x v="6"/>
    <x v="9"/>
    <s v="Postgraduate"/>
    <d v="2020-05-20T00:00:00"/>
    <n v="4.5999999999999996"/>
    <s v="Active"/>
    <x v="0"/>
    <n v="145018"/>
    <n v="1740216"/>
    <n v="3"/>
    <n v="4"/>
    <n v="2"/>
    <n v="8"/>
    <s v="No"/>
    <s v="No"/>
    <n v="17"/>
    <x v="0"/>
    <s v="Bangalore"/>
    <x v="3"/>
    <s v="100K+"/>
  </r>
  <r>
    <n v="237"/>
    <s v="Employee_237"/>
    <x v="0"/>
    <n v="58"/>
    <x v="1"/>
    <x v="10"/>
    <s v="Postgraduate"/>
    <d v="2019-12-25T00:00:00"/>
    <n v="5"/>
    <s v="Active"/>
    <x v="0"/>
    <n v="84049"/>
    <n v="1008588"/>
    <n v="3"/>
    <n v="4"/>
    <n v="3"/>
    <n v="58"/>
    <s v="Yes"/>
    <s v="No"/>
    <n v="2"/>
    <x v="1"/>
    <s v="Hyderabad"/>
    <x v="3"/>
    <s v="50K-100K"/>
  </r>
  <r>
    <n v="238"/>
    <s v="Employee_238"/>
    <x v="0"/>
    <n v="37"/>
    <x v="5"/>
    <x v="6"/>
    <s v="Graduate"/>
    <d v="2017-01-05T00:00:00"/>
    <n v="8"/>
    <s v="Active"/>
    <x v="0"/>
    <n v="74522"/>
    <n v="894264"/>
    <n v="4"/>
    <n v="4"/>
    <n v="4"/>
    <n v="61"/>
    <s v="No"/>
    <s v="No"/>
    <n v="38"/>
    <x v="1"/>
    <s v="Pune"/>
    <x v="2"/>
    <s v="50K-100K"/>
  </r>
  <r>
    <n v="239"/>
    <s v="Employee_239"/>
    <x v="1"/>
    <n v="49"/>
    <x v="6"/>
    <x v="9"/>
    <s v="Postgraduate"/>
    <d v="2012-07-11T00:00:00"/>
    <n v="12.5"/>
    <s v="Active"/>
    <x v="0"/>
    <n v="98493"/>
    <n v="1181916"/>
    <n v="2"/>
    <n v="4"/>
    <n v="4"/>
    <n v="95"/>
    <s v="No"/>
    <s v="No"/>
    <n v="20"/>
    <x v="1"/>
    <s v="Hyderabad"/>
    <x v="1"/>
    <s v="50K-100K"/>
  </r>
  <r>
    <n v="240"/>
    <s v="Employee_240"/>
    <x v="1"/>
    <n v="22"/>
    <x v="4"/>
    <x v="8"/>
    <s v="Postgraduate"/>
    <d v="2017-01-25T00:00:00"/>
    <n v="7.9"/>
    <s v="Active"/>
    <x v="0"/>
    <n v="45884"/>
    <n v="550608"/>
    <n v="4"/>
    <n v="4"/>
    <n v="3"/>
    <n v="45"/>
    <s v="No"/>
    <s v="No"/>
    <n v="46"/>
    <x v="1"/>
    <s v="Pune"/>
    <x v="0"/>
    <s v="&lt;50K"/>
  </r>
  <r>
    <n v="241"/>
    <s v="Employee_241"/>
    <x v="0"/>
    <n v="39"/>
    <x v="0"/>
    <x v="0"/>
    <s v="MBA"/>
    <d v="2016-07-06T00:00:00"/>
    <n v="8.5"/>
    <s v="Active"/>
    <x v="0"/>
    <n v="111908"/>
    <n v="1342896"/>
    <n v="2"/>
    <n v="2"/>
    <n v="4"/>
    <n v="42"/>
    <s v="No"/>
    <s v="No"/>
    <n v="10"/>
    <x v="0"/>
    <s v="Bangalore"/>
    <x v="2"/>
    <s v="100K+"/>
  </r>
  <r>
    <n v="242"/>
    <s v="Employee_242"/>
    <x v="1"/>
    <n v="34"/>
    <x v="2"/>
    <x v="14"/>
    <s v="Graduate"/>
    <d v="2023-12-26T00:00:00"/>
    <n v="1"/>
    <s v="Resigned"/>
    <x v="1"/>
    <n v="142652"/>
    <n v="1711824"/>
    <n v="4"/>
    <n v="3"/>
    <n v="3"/>
    <n v="47"/>
    <s v="No"/>
    <s v="Yes"/>
    <n v="31"/>
    <x v="1"/>
    <s v="Delhi"/>
    <x v="2"/>
    <s v="100K+"/>
  </r>
  <r>
    <n v="243"/>
    <s v="Employee_243"/>
    <x v="1"/>
    <n v="36"/>
    <x v="6"/>
    <x v="9"/>
    <s v="Postgraduate"/>
    <d v="2019-05-20T00:00:00"/>
    <n v="5.6"/>
    <s v="Resigned"/>
    <x v="1"/>
    <n v="111724"/>
    <n v="1340688"/>
    <n v="4"/>
    <n v="3"/>
    <n v="3"/>
    <n v="60"/>
    <s v="No"/>
    <s v="No"/>
    <n v="2"/>
    <x v="1"/>
    <s v="Bangalore"/>
    <x v="2"/>
    <s v="100K+"/>
  </r>
  <r>
    <n v="244"/>
    <s v="Employee_244"/>
    <x v="0"/>
    <n v="44"/>
    <x v="6"/>
    <x v="9"/>
    <s v="PhD"/>
    <d v="2023-12-08T00:00:00"/>
    <n v="1.1000000000000001"/>
    <s v="Active"/>
    <x v="0"/>
    <n v="147564"/>
    <n v="1770768"/>
    <n v="3"/>
    <n v="3"/>
    <n v="3"/>
    <n v="49"/>
    <s v="No"/>
    <s v="No"/>
    <n v="20"/>
    <x v="2"/>
    <s v="Chennai"/>
    <x v="1"/>
    <s v="100K+"/>
  </r>
  <r>
    <n v="245"/>
    <s v="Employee_245"/>
    <x v="0"/>
    <n v="48"/>
    <x v="2"/>
    <x v="14"/>
    <s v="Postgraduate"/>
    <d v="2013-01-03T00:00:00"/>
    <n v="12"/>
    <s v="Active"/>
    <x v="0"/>
    <n v="127020"/>
    <n v="1524240"/>
    <n v="2"/>
    <n v="4"/>
    <n v="4"/>
    <n v="53"/>
    <s v="Yes"/>
    <s v="No"/>
    <n v="7"/>
    <x v="1"/>
    <s v="Hyderabad"/>
    <x v="1"/>
    <s v="100K+"/>
  </r>
  <r>
    <n v="246"/>
    <s v="Employee_246"/>
    <x v="0"/>
    <n v="38"/>
    <x v="3"/>
    <x v="13"/>
    <s v="MBA"/>
    <d v="2023-01-02T00:00:00"/>
    <n v="2"/>
    <s v="Active"/>
    <x v="0"/>
    <n v="29529"/>
    <n v="354348"/>
    <n v="4"/>
    <n v="4"/>
    <n v="3"/>
    <n v="11"/>
    <s v="No"/>
    <s v="No"/>
    <n v="38"/>
    <x v="1"/>
    <s v="Delhi"/>
    <x v="2"/>
    <s v="&lt;50K"/>
  </r>
  <r>
    <n v="247"/>
    <s v="Employee_247"/>
    <x v="1"/>
    <n v="58"/>
    <x v="3"/>
    <x v="3"/>
    <s v="MBA"/>
    <d v="2020-08-11T00:00:00"/>
    <n v="4.4000000000000004"/>
    <s v="Active"/>
    <x v="0"/>
    <n v="133106"/>
    <n v="1597272"/>
    <n v="3"/>
    <n v="3"/>
    <n v="1"/>
    <n v="7"/>
    <s v="Yes"/>
    <s v="No"/>
    <n v="17"/>
    <x v="1"/>
    <s v="Hyderabad"/>
    <x v="3"/>
    <s v="100K+"/>
  </r>
  <r>
    <n v="248"/>
    <s v="Employee_248"/>
    <x v="0"/>
    <n v="28"/>
    <x v="0"/>
    <x v="0"/>
    <s v="Postgraduate"/>
    <d v="2012-08-12T00:00:00"/>
    <n v="12.4"/>
    <s v="Resigned"/>
    <x v="1"/>
    <n v="148823"/>
    <n v="1785876"/>
    <n v="3"/>
    <n v="4"/>
    <n v="4"/>
    <n v="72"/>
    <s v="No"/>
    <s v="Yes"/>
    <n v="42"/>
    <x v="1"/>
    <s v="Mumbai"/>
    <x v="0"/>
    <s v="100K+"/>
  </r>
  <r>
    <n v="249"/>
    <s v="Employee_249"/>
    <x v="0"/>
    <n v="41"/>
    <x v="0"/>
    <x v="11"/>
    <s v="Graduate"/>
    <d v="2024-11-11T00:00:00"/>
    <n v="0.1"/>
    <s v="Resigned"/>
    <x v="1"/>
    <n v="103768"/>
    <n v="1245216"/>
    <n v="4"/>
    <n v="4"/>
    <n v="3"/>
    <n v="10"/>
    <s v="No"/>
    <s v="No"/>
    <n v="34"/>
    <x v="1"/>
    <s v="Delhi"/>
    <x v="1"/>
    <s v="100K+"/>
  </r>
  <r>
    <n v="250"/>
    <s v="Employee_250"/>
    <x v="1"/>
    <n v="36"/>
    <x v="3"/>
    <x v="13"/>
    <s v="Graduate"/>
    <d v="2020-11-14T00:00:00"/>
    <n v="4.0999999999999996"/>
    <s v="Resigned"/>
    <x v="1"/>
    <n v="51616"/>
    <n v="619392"/>
    <n v="5"/>
    <n v="3"/>
    <n v="2"/>
    <n v="10"/>
    <s v="No"/>
    <s v="No"/>
    <n v="30"/>
    <x v="0"/>
    <s v="Delhi"/>
    <x v="2"/>
    <s v="50K-100K"/>
  </r>
  <r>
    <n v="251"/>
    <s v="Employee_251"/>
    <x v="1"/>
    <n v="34"/>
    <x v="0"/>
    <x v="0"/>
    <s v="Graduate"/>
    <d v="2015-11-19T00:00:00"/>
    <n v="9.1"/>
    <s v="Active"/>
    <x v="0"/>
    <n v="85931"/>
    <n v="1031172"/>
    <n v="2"/>
    <n v="3"/>
    <n v="4"/>
    <n v="86"/>
    <s v="Yes"/>
    <s v="No"/>
    <n v="11"/>
    <x v="1"/>
    <s v="Chennai"/>
    <x v="2"/>
    <s v="50K-100K"/>
  </r>
  <r>
    <n v="252"/>
    <s v="Employee_252"/>
    <x v="0"/>
    <n v="45"/>
    <x v="1"/>
    <x v="10"/>
    <s v="Postgraduate"/>
    <d v="2018-09-19T00:00:00"/>
    <n v="6.3"/>
    <s v="Active"/>
    <x v="0"/>
    <n v="63230"/>
    <n v="758760"/>
    <n v="2"/>
    <n v="3"/>
    <n v="3"/>
    <n v="56"/>
    <s v="No"/>
    <s v="No"/>
    <n v="34"/>
    <x v="1"/>
    <s v="Pune"/>
    <x v="1"/>
    <s v="50K-100K"/>
  </r>
  <r>
    <n v="253"/>
    <s v="Employee_253"/>
    <x v="1"/>
    <n v="33"/>
    <x v="6"/>
    <x v="9"/>
    <s v="MBA"/>
    <d v="2015-11-24T00:00:00"/>
    <n v="9.1"/>
    <s v="Active"/>
    <x v="0"/>
    <n v="146662"/>
    <n v="1759944"/>
    <n v="2"/>
    <n v="3"/>
    <n v="4"/>
    <n v="39"/>
    <s v="No"/>
    <s v="No"/>
    <n v="18"/>
    <x v="1"/>
    <s v="Mumbai"/>
    <x v="2"/>
    <s v="100K+"/>
  </r>
  <r>
    <n v="254"/>
    <s v="Employee_254"/>
    <x v="1"/>
    <n v="40"/>
    <x v="0"/>
    <x v="0"/>
    <s v="Postgraduate"/>
    <d v="2010-08-15T00:00:00"/>
    <n v="14.4"/>
    <s v="Active"/>
    <x v="0"/>
    <n v="36151"/>
    <n v="433812"/>
    <n v="3"/>
    <n v="3"/>
    <n v="4"/>
    <n v="61"/>
    <s v="No"/>
    <s v="No"/>
    <n v="49"/>
    <x v="0"/>
    <s v="Bangalore"/>
    <x v="1"/>
    <s v="&lt;50K"/>
  </r>
  <r>
    <n v="255"/>
    <s v="Employee_255"/>
    <x v="1"/>
    <n v="35"/>
    <x v="1"/>
    <x v="1"/>
    <s v="Postgraduate"/>
    <d v="2018-10-09T00:00:00"/>
    <n v="6.2"/>
    <s v="Resigned"/>
    <x v="1"/>
    <n v="71151"/>
    <n v="853812"/>
    <n v="3"/>
    <n v="4"/>
    <n v="2"/>
    <n v="37"/>
    <s v="No"/>
    <s v="No"/>
    <n v="3"/>
    <x v="0"/>
    <s v="Pune"/>
    <x v="2"/>
    <s v="50K-100K"/>
  </r>
  <r>
    <n v="256"/>
    <s v="Employee_256"/>
    <x v="0"/>
    <n v="53"/>
    <x v="3"/>
    <x v="13"/>
    <s v="PhD"/>
    <d v="2016-04-13T00:00:00"/>
    <n v="8.6999999999999993"/>
    <s v="Active"/>
    <x v="0"/>
    <n v="137824"/>
    <n v="1653888"/>
    <n v="4"/>
    <n v="3"/>
    <n v="4"/>
    <n v="58"/>
    <s v="No"/>
    <s v="No"/>
    <n v="29"/>
    <x v="1"/>
    <s v="Chennai"/>
    <x v="3"/>
    <s v="100K+"/>
  </r>
  <r>
    <n v="257"/>
    <s v="Employee_257"/>
    <x v="1"/>
    <n v="52"/>
    <x v="4"/>
    <x v="8"/>
    <s v="Graduate"/>
    <d v="2017-09-10T00:00:00"/>
    <n v="7.3"/>
    <s v="Active"/>
    <x v="0"/>
    <n v="45862"/>
    <n v="550344"/>
    <n v="3"/>
    <n v="1"/>
    <n v="4"/>
    <n v="48"/>
    <s v="No"/>
    <s v="No"/>
    <n v="36"/>
    <x v="1"/>
    <s v="Pune"/>
    <x v="3"/>
    <s v="&lt;50K"/>
  </r>
  <r>
    <n v="258"/>
    <s v="Employee_258"/>
    <x v="1"/>
    <n v="48"/>
    <x v="6"/>
    <x v="9"/>
    <s v="Graduate"/>
    <d v="2020-04-15T00:00:00"/>
    <n v="4.7"/>
    <s v="Active"/>
    <x v="0"/>
    <n v="123618"/>
    <n v="1483416"/>
    <n v="3"/>
    <n v="5"/>
    <n v="3"/>
    <n v="27"/>
    <s v="No"/>
    <s v="No"/>
    <n v="2"/>
    <x v="1"/>
    <s v="Mumbai"/>
    <x v="1"/>
    <s v="100K+"/>
  </r>
  <r>
    <n v="259"/>
    <s v="Employee_259"/>
    <x v="0"/>
    <n v="50"/>
    <x v="3"/>
    <x v="3"/>
    <s v="MBA"/>
    <d v="2019-05-03T00:00:00"/>
    <n v="5.7"/>
    <s v="Active"/>
    <x v="0"/>
    <n v="55676"/>
    <n v="668112"/>
    <n v="4"/>
    <n v="1"/>
    <n v="3"/>
    <n v="82"/>
    <s v="No"/>
    <s v="No"/>
    <n v="10"/>
    <x v="1"/>
    <s v="Pune"/>
    <x v="3"/>
    <s v="50K-100K"/>
  </r>
  <r>
    <n v="260"/>
    <s v="Employee_260"/>
    <x v="1"/>
    <n v="54"/>
    <x v="0"/>
    <x v="0"/>
    <s v="MBA"/>
    <d v="2017-05-20T00:00:00"/>
    <n v="7.6"/>
    <s v="Active"/>
    <x v="0"/>
    <n v="44456"/>
    <n v="533472"/>
    <n v="4"/>
    <n v="4"/>
    <n v="2"/>
    <n v="31"/>
    <s v="Yes"/>
    <s v="No"/>
    <n v="14"/>
    <x v="2"/>
    <s v="Bangalore"/>
    <x v="3"/>
    <s v="&lt;50K"/>
  </r>
  <r>
    <n v="261"/>
    <s v="Employee_261"/>
    <x v="1"/>
    <n v="32"/>
    <x v="3"/>
    <x v="13"/>
    <s v="Postgraduate"/>
    <d v="2014-02-13T00:00:00"/>
    <n v="10.9"/>
    <s v="Active"/>
    <x v="0"/>
    <n v="132228"/>
    <n v="1586736"/>
    <n v="4"/>
    <n v="4"/>
    <n v="4"/>
    <n v="85"/>
    <s v="Yes"/>
    <s v="Yes"/>
    <n v="8"/>
    <x v="1"/>
    <s v="Bangalore"/>
    <x v="2"/>
    <s v="100K+"/>
  </r>
  <r>
    <n v="262"/>
    <s v="Employee_262"/>
    <x v="1"/>
    <n v="42"/>
    <x v="2"/>
    <x v="14"/>
    <s v="PhD"/>
    <d v="2012-12-22T00:00:00"/>
    <n v="12"/>
    <s v="Active"/>
    <x v="0"/>
    <n v="66830"/>
    <n v="801960"/>
    <n v="3"/>
    <n v="4"/>
    <n v="3"/>
    <n v="27"/>
    <s v="No"/>
    <s v="No"/>
    <n v="4"/>
    <x v="0"/>
    <s v="Mumbai"/>
    <x v="1"/>
    <s v="50K-100K"/>
  </r>
  <r>
    <n v="263"/>
    <s v="Employee_263"/>
    <x v="1"/>
    <n v="53"/>
    <x v="2"/>
    <x v="15"/>
    <s v="Postgraduate"/>
    <d v="2013-06-05T00:00:00"/>
    <n v="11.6"/>
    <s v="Active"/>
    <x v="0"/>
    <n v="141205"/>
    <n v="1694460"/>
    <n v="4"/>
    <n v="3"/>
    <n v="2"/>
    <n v="55"/>
    <s v="No"/>
    <s v="No"/>
    <n v="18"/>
    <x v="2"/>
    <s v="Mumbai"/>
    <x v="3"/>
    <s v="100K+"/>
  </r>
  <r>
    <n v="264"/>
    <s v="Employee_264"/>
    <x v="1"/>
    <n v="37"/>
    <x v="0"/>
    <x v="0"/>
    <s v="Postgraduate"/>
    <d v="2020-12-19T00:00:00"/>
    <n v="4"/>
    <s v="Active"/>
    <x v="0"/>
    <n v="86576"/>
    <n v="1038912"/>
    <n v="3"/>
    <n v="4"/>
    <n v="2"/>
    <n v="13"/>
    <s v="No"/>
    <s v="No"/>
    <n v="3"/>
    <x v="0"/>
    <s v="Chennai"/>
    <x v="2"/>
    <s v="50K-100K"/>
  </r>
  <r>
    <n v="265"/>
    <s v="Employee_265"/>
    <x v="0"/>
    <n v="41"/>
    <x v="3"/>
    <x v="13"/>
    <s v="MBA"/>
    <d v="2018-06-09T00:00:00"/>
    <n v="6.6"/>
    <s v="Active"/>
    <x v="0"/>
    <n v="94783"/>
    <n v="1137396"/>
    <n v="4"/>
    <n v="4"/>
    <n v="1"/>
    <n v="14"/>
    <s v="No"/>
    <s v="No"/>
    <n v="44"/>
    <x v="1"/>
    <s v="Delhi"/>
    <x v="1"/>
    <s v="50K-100K"/>
  </r>
  <r>
    <n v="266"/>
    <s v="Employee_266"/>
    <x v="1"/>
    <n v="33"/>
    <x v="0"/>
    <x v="11"/>
    <s v="PhD"/>
    <d v="2021-06-14T00:00:00"/>
    <n v="3.6"/>
    <s v="Active"/>
    <x v="0"/>
    <n v="31511"/>
    <n v="378132"/>
    <n v="3"/>
    <n v="2"/>
    <n v="2"/>
    <n v="20"/>
    <s v="No"/>
    <s v="No"/>
    <n v="22"/>
    <x v="0"/>
    <s v="Pune"/>
    <x v="2"/>
    <s v="&lt;50K"/>
  </r>
  <r>
    <n v="267"/>
    <s v="Employee_267"/>
    <x v="1"/>
    <n v="36"/>
    <x v="6"/>
    <x v="9"/>
    <s v="PhD"/>
    <d v="2018-01-04T00:00:00"/>
    <n v="7"/>
    <s v="Active"/>
    <x v="0"/>
    <n v="50901"/>
    <n v="610812"/>
    <n v="3"/>
    <n v="3"/>
    <n v="3"/>
    <n v="69"/>
    <s v="No"/>
    <s v="No"/>
    <n v="47"/>
    <x v="0"/>
    <s v="Bangalore"/>
    <x v="2"/>
    <s v="50K-100K"/>
  </r>
  <r>
    <n v="268"/>
    <s v="Employee_268"/>
    <x v="0"/>
    <n v="43"/>
    <x v="5"/>
    <x v="12"/>
    <s v="Postgraduate"/>
    <d v="2010-07-11T00:00:00"/>
    <n v="14.5"/>
    <s v="Resigned"/>
    <x v="1"/>
    <n v="81561"/>
    <n v="978732"/>
    <n v="3"/>
    <n v="5"/>
    <n v="1"/>
    <n v="74"/>
    <s v="No"/>
    <s v="No"/>
    <n v="45"/>
    <x v="0"/>
    <s v="Pune"/>
    <x v="1"/>
    <s v="50K-100K"/>
  </r>
  <r>
    <n v="269"/>
    <s v="Employee_269"/>
    <x v="0"/>
    <n v="26"/>
    <x v="2"/>
    <x v="2"/>
    <s v="Graduate"/>
    <d v="2017-08-31T00:00:00"/>
    <n v="7.3"/>
    <s v="Active"/>
    <x v="0"/>
    <n v="148239"/>
    <n v="1778868"/>
    <n v="1"/>
    <n v="4"/>
    <n v="3"/>
    <n v="75"/>
    <s v="No"/>
    <s v="No"/>
    <n v="8"/>
    <x v="0"/>
    <s v="Pune"/>
    <x v="0"/>
    <s v="100K+"/>
  </r>
  <r>
    <n v="270"/>
    <s v="Employee_270"/>
    <x v="1"/>
    <n v="51"/>
    <x v="1"/>
    <x v="10"/>
    <s v="Graduate"/>
    <d v="2020-06-03T00:00:00"/>
    <n v="4.5999999999999996"/>
    <s v="Active"/>
    <x v="0"/>
    <n v="108639"/>
    <n v="1303668"/>
    <n v="3"/>
    <n v="2"/>
    <n v="1"/>
    <n v="75"/>
    <s v="No"/>
    <s v="No"/>
    <n v="37"/>
    <x v="1"/>
    <s v="Mumbai"/>
    <x v="3"/>
    <s v="100K+"/>
  </r>
  <r>
    <n v="271"/>
    <s v="Employee_271"/>
    <x v="0"/>
    <n v="42"/>
    <x v="6"/>
    <x v="7"/>
    <s v="MBA"/>
    <d v="2021-04-10T00:00:00"/>
    <n v="3.7"/>
    <s v="Active"/>
    <x v="0"/>
    <n v="108948"/>
    <n v="1307376"/>
    <n v="4"/>
    <n v="2"/>
    <n v="1"/>
    <n v="89"/>
    <s v="Yes"/>
    <s v="No"/>
    <n v="48"/>
    <x v="1"/>
    <s v="Chennai"/>
    <x v="1"/>
    <s v="100K+"/>
  </r>
  <r>
    <n v="272"/>
    <s v="Employee_272"/>
    <x v="1"/>
    <n v="29"/>
    <x v="2"/>
    <x v="15"/>
    <s v="MBA"/>
    <d v="2019-10-21T00:00:00"/>
    <n v="5.2"/>
    <s v="Active"/>
    <x v="0"/>
    <n v="100504"/>
    <n v="1206048"/>
    <n v="3"/>
    <n v="3"/>
    <n v="1"/>
    <n v="68"/>
    <s v="No"/>
    <s v="No"/>
    <n v="25"/>
    <x v="1"/>
    <s v="Pune"/>
    <x v="0"/>
    <s v="100K+"/>
  </r>
  <r>
    <n v="273"/>
    <s v="Employee_273"/>
    <x v="1"/>
    <n v="39"/>
    <x v="5"/>
    <x v="6"/>
    <s v="Graduate"/>
    <d v="2024-09-12T00:00:00"/>
    <n v="0.3"/>
    <s v="Active"/>
    <x v="0"/>
    <n v="85294"/>
    <n v="1023528"/>
    <n v="3"/>
    <n v="2"/>
    <n v="3"/>
    <n v="34"/>
    <s v="Yes"/>
    <s v="No"/>
    <n v="36"/>
    <x v="1"/>
    <s v="Delhi"/>
    <x v="2"/>
    <s v="50K-100K"/>
  </r>
  <r>
    <n v="274"/>
    <s v="Employee_274"/>
    <x v="1"/>
    <n v="28"/>
    <x v="4"/>
    <x v="8"/>
    <s v="Graduate"/>
    <d v="2024-03-12T00:00:00"/>
    <n v="0.8"/>
    <s v="Active"/>
    <x v="0"/>
    <n v="147019"/>
    <n v="1764228"/>
    <n v="3"/>
    <n v="4"/>
    <n v="3"/>
    <n v="78"/>
    <s v="No"/>
    <s v="No"/>
    <n v="16"/>
    <x v="1"/>
    <s v="Chennai"/>
    <x v="0"/>
    <s v="100K+"/>
  </r>
  <r>
    <n v="275"/>
    <s v="Employee_275"/>
    <x v="1"/>
    <n v="53"/>
    <x v="4"/>
    <x v="8"/>
    <s v="MBA"/>
    <d v="2024-10-20T00:00:00"/>
    <n v="0.2"/>
    <s v="Active"/>
    <x v="0"/>
    <n v="53807"/>
    <n v="645684"/>
    <n v="3"/>
    <n v="4"/>
    <n v="4"/>
    <n v="44"/>
    <s v="No"/>
    <s v="Yes"/>
    <n v="44"/>
    <x v="2"/>
    <s v="Delhi"/>
    <x v="3"/>
    <s v="50K-100K"/>
  </r>
  <r>
    <n v="276"/>
    <s v="Employee_276"/>
    <x v="1"/>
    <n v="51"/>
    <x v="1"/>
    <x v="1"/>
    <s v="MBA"/>
    <d v="2011-10-20T00:00:00"/>
    <n v="13.2"/>
    <s v="Active"/>
    <x v="0"/>
    <n v="106780"/>
    <n v="1281360"/>
    <n v="3"/>
    <n v="4"/>
    <n v="4"/>
    <n v="44"/>
    <s v="No"/>
    <s v="Yes"/>
    <n v="46"/>
    <x v="0"/>
    <s v="Pune"/>
    <x v="3"/>
    <s v="100K+"/>
  </r>
  <r>
    <n v="277"/>
    <s v="Employee_277"/>
    <x v="1"/>
    <n v="39"/>
    <x v="0"/>
    <x v="0"/>
    <s v="Graduate"/>
    <d v="2011-08-31T00:00:00"/>
    <n v="13.3"/>
    <s v="Active"/>
    <x v="0"/>
    <n v="34417"/>
    <n v="413004"/>
    <n v="3"/>
    <n v="3"/>
    <n v="1"/>
    <n v="66"/>
    <s v="No"/>
    <s v="No"/>
    <n v="32"/>
    <x v="2"/>
    <s v="Hyderabad"/>
    <x v="2"/>
    <s v="&lt;50K"/>
  </r>
  <r>
    <n v="278"/>
    <s v="Employee_278"/>
    <x v="1"/>
    <n v="53"/>
    <x v="6"/>
    <x v="7"/>
    <s v="Postgraduate"/>
    <d v="2016-11-06T00:00:00"/>
    <n v="8.1999999999999993"/>
    <s v="Active"/>
    <x v="0"/>
    <n v="108136"/>
    <n v="1297632"/>
    <n v="3"/>
    <n v="4"/>
    <n v="2"/>
    <n v="2"/>
    <s v="No"/>
    <s v="No"/>
    <n v="14"/>
    <x v="1"/>
    <s v="Mumbai"/>
    <x v="3"/>
    <s v="100K+"/>
  </r>
  <r>
    <n v="279"/>
    <s v="Employee_279"/>
    <x v="1"/>
    <n v="31"/>
    <x v="2"/>
    <x v="2"/>
    <s v="Postgraduate"/>
    <d v="2018-11-21T00:00:00"/>
    <n v="6.1"/>
    <s v="Active"/>
    <x v="0"/>
    <n v="60699"/>
    <n v="728388"/>
    <n v="3"/>
    <n v="3"/>
    <n v="2"/>
    <n v="24"/>
    <s v="No"/>
    <s v="No"/>
    <n v="46"/>
    <x v="0"/>
    <s v="Mumbai"/>
    <x v="2"/>
    <s v="50K-100K"/>
  </r>
  <r>
    <n v="280"/>
    <s v="Employee_280"/>
    <x v="1"/>
    <n v="55"/>
    <x v="6"/>
    <x v="9"/>
    <s v="Graduate"/>
    <d v="2014-06-09T00:00:00"/>
    <n v="10.6"/>
    <s v="Active"/>
    <x v="0"/>
    <n v="111700"/>
    <n v="1340400"/>
    <n v="3"/>
    <n v="3"/>
    <n v="2"/>
    <n v="1"/>
    <s v="No"/>
    <s v="No"/>
    <n v="11"/>
    <x v="1"/>
    <s v="Bangalore"/>
    <x v="3"/>
    <s v="100K+"/>
  </r>
  <r>
    <n v="281"/>
    <s v="Employee_281"/>
    <x v="1"/>
    <n v="47"/>
    <x v="5"/>
    <x v="12"/>
    <s v="PhD"/>
    <d v="2023-10-28T00:00:00"/>
    <n v="1.2"/>
    <s v="Active"/>
    <x v="0"/>
    <n v="50006"/>
    <n v="600072"/>
    <n v="3"/>
    <n v="4"/>
    <n v="3"/>
    <n v="3"/>
    <s v="No"/>
    <s v="No"/>
    <n v="27"/>
    <x v="1"/>
    <s v="Chennai"/>
    <x v="1"/>
    <s v="50K-100K"/>
  </r>
  <r>
    <n v="282"/>
    <s v="Employee_282"/>
    <x v="1"/>
    <n v="34"/>
    <x v="0"/>
    <x v="0"/>
    <s v="MBA"/>
    <d v="2010-01-17T00:00:00"/>
    <n v="15"/>
    <s v="Active"/>
    <x v="0"/>
    <n v="107384"/>
    <n v="1288608"/>
    <n v="3"/>
    <n v="4"/>
    <n v="4"/>
    <n v="79"/>
    <s v="Yes"/>
    <s v="Yes"/>
    <n v="47"/>
    <x v="1"/>
    <s v="Chennai"/>
    <x v="2"/>
    <s v="100K+"/>
  </r>
  <r>
    <n v="283"/>
    <s v="Employee_283"/>
    <x v="1"/>
    <n v="28"/>
    <x v="0"/>
    <x v="0"/>
    <s v="Graduate"/>
    <d v="2018-10-01T00:00:00"/>
    <n v="6.3"/>
    <s v="Active"/>
    <x v="0"/>
    <n v="113860"/>
    <n v="1366320"/>
    <n v="3"/>
    <n v="3"/>
    <n v="3"/>
    <n v="18"/>
    <s v="Yes"/>
    <s v="No"/>
    <n v="37"/>
    <x v="1"/>
    <s v="Hyderabad"/>
    <x v="0"/>
    <s v="100K+"/>
  </r>
  <r>
    <n v="284"/>
    <s v="Employee_284"/>
    <x v="0"/>
    <n v="57"/>
    <x v="1"/>
    <x v="10"/>
    <s v="Postgraduate"/>
    <d v="2021-10-29T00:00:00"/>
    <n v="3.2"/>
    <s v="Active"/>
    <x v="0"/>
    <n v="64876"/>
    <n v="778512"/>
    <n v="4"/>
    <n v="3"/>
    <n v="3"/>
    <n v="33"/>
    <s v="Yes"/>
    <s v="No"/>
    <n v="29"/>
    <x v="0"/>
    <s v="Hyderabad"/>
    <x v="3"/>
    <s v="50K-100K"/>
  </r>
  <r>
    <n v="285"/>
    <s v="Employee_285"/>
    <x v="1"/>
    <n v="40"/>
    <x v="4"/>
    <x v="4"/>
    <s v="Postgraduate"/>
    <d v="2019-04-30T00:00:00"/>
    <n v="5.7"/>
    <s v="Active"/>
    <x v="0"/>
    <n v="140720"/>
    <n v="1688640"/>
    <n v="3"/>
    <n v="2"/>
    <n v="1"/>
    <n v="86"/>
    <s v="No"/>
    <s v="No"/>
    <n v="4"/>
    <x v="0"/>
    <s v="Delhi"/>
    <x v="1"/>
    <s v="100K+"/>
  </r>
  <r>
    <n v="286"/>
    <s v="Employee_286"/>
    <x v="1"/>
    <n v="52"/>
    <x v="1"/>
    <x v="10"/>
    <s v="PhD"/>
    <d v="2013-03-16T00:00:00"/>
    <n v="11.8"/>
    <s v="Active"/>
    <x v="0"/>
    <n v="149062"/>
    <n v="1788744"/>
    <n v="4"/>
    <n v="3"/>
    <n v="4"/>
    <n v="82"/>
    <s v="No"/>
    <s v="No"/>
    <n v="10"/>
    <x v="1"/>
    <s v="Hyderabad"/>
    <x v="3"/>
    <s v="100K+"/>
  </r>
  <r>
    <n v="287"/>
    <s v="Employee_287"/>
    <x v="0"/>
    <n v="52"/>
    <x v="6"/>
    <x v="9"/>
    <s v="Postgraduate"/>
    <d v="2015-12-17T00:00:00"/>
    <n v="9"/>
    <s v="Active"/>
    <x v="0"/>
    <n v="148220"/>
    <n v="1778640"/>
    <n v="4"/>
    <n v="1"/>
    <n v="4"/>
    <n v="94"/>
    <s v="No"/>
    <s v="No"/>
    <n v="32"/>
    <x v="0"/>
    <s v="Hyderabad"/>
    <x v="3"/>
    <s v="100K+"/>
  </r>
  <r>
    <n v="288"/>
    <s v="Employee_288"/>
    <x v="0"/>
    <n v="45"/>
    <x v="1"/>
    <x v="10"/>
    <s v="Postgraduate"/>
    <d v="2017-01-22T00:00:00"/>
    <n v="7.9"/>
    <s v="Active"/>
    <x v="0"/>
    <n v="134863"/>
    <n v="1618356"/>
    <n v="2"/>
    <n v="5"/>
    <n v="2"/>
    <n v="66"/>
    <s v="No"/>
    <s v="No"/>
    <n v="2"/>
    <x v="1"/>
    <s v="Delhi"/>
    <x v="1"/>
    <s v="100K+"/>
  </r>
  <r>
    <n v="289"/>
    <s v="Employee_289"/>
    <x v="1"/>
    <n v="59"/>
    <x v="4"/>
    <x v="5"/>
    <s v="Graduate"/>
    <d v="2024-04-12T00:00:00"/>
    <n v="0.7"/>
    <s v="Active"/>
    <x v="0"/>
    <n v="33635"/>
    <n v="403620"/>
    <n v="5"/>
    <n v="3"/>
    <n v="3"/>
    <n v="41"/>
    <s v="Yes"/>
    <s v="No"/>
    <n v="45"/>
    <x v="1"/>
    <s v="Hyderabad"/>
    <x v="3"/>
    <s v="&lt;50K"/>
  </r>
  <r>
    <n v="290"/>
    <s v="Employee_290"/>
    <x v="1"/>
    <n v="37"/>
    <x v="5"/>
    <x v="12"/>
    <s v="Graduate"/>
    <d v="2020-01-21T00:00:00"/>
    <n v="5"/>
    <s v="Resigned"/>
    <x v="1"/>
    <n v="30543"/>
    <n v="366516"/>
    <n v="2"/>
    <n v="1"/>
    <n v="3"/>
    <n v="97"/>
    <s v="No"/>
    <s v="No"/>
    <n v="2"/>
    <x v="1"/>
    <s v="Hyderabad"/>
    <x v="2"/>
    <s v="&lt;50K"/>
  </r>
  <r>
    <n v="291"/>
    <s v="Employee_291"/>
    <x v="1"/>
    <n v="52"/>
    <x v="4"/>
    <x v="5"/>
    <s v="MBA"/>
    <d v="2011-06-11T00:00:00"/>
    <n v="13.6"/>
    <s v="Resigned"/>
    <x v="1"/>
    <n v="56899"/>
    <n v="682788"/>
    <n v="3"/>
    <n v="1"/>
    <n v="3"/>
    <n v="77"/>
    <s v="No"/>
    <s v="No"/>
    <n v="34"/>
    <x v="2"/>
    <s v="Hyderabad"/>
    <x v="3"/>
    <s v="50K-100K"/>
  </r>
  <r>
    <n v="292"/>
    <s v="Employee_292"/>
    <x v="0"/>
    <n v="57"/>
    <x v="3"/>
    <x v="13"/>
    <s v="MBA"/>
    <d v="2017-05-10T00:00:00"/>
    <n v="7.7"/>
    <s v="Active"/>
    <x v="0"/>
    <n v="136971"/>
    <n v="1643652"/>
    <n v="3"/>
    <n v="3"/>
    <n v="4"/>
    <n v="19"/>
    <s v="No"/>
    <s v="No"/>
    <n v="32"/>
    <x v="1"/>
    <s v="Bangalore"/>
    <x v="3"/>
    <s v="100K+"/>
  </r>
  <r>
    <n v="293"/>
    <s v="Employee_293"/>
    <x v="1"/>
    <n v="35"/>
    <x v="1"/>
    <x v="10"/>
    <s v="Postgraduate"/>
    <d v="2020-05-17T00:00:00"/>
    <n v="4.5999999999999996"/>
    <s v="Active"/>
    <x v="0"/>
    <n v="83255"/>
    <n v="999060"/>
    <n v="5"/>
    <n v="4"/>
    <n v="2"/>
    <n v="45"/>
    <s v="Yes"/>
    <s v="Yes"/>
    <n v="41"/>
    <x v="1"/>
    <s v="Hyderabad"/>
    <x v="2"/>
    <s v="50K-100K"/>
  </r>
  <r>
    <n v="294"/>
    <s v="Employee_294"/>
    <x v="1"/>
    <n v="44"/>
    <x v="5"/>
    <x v="12"/>
    <s v="MBA"/>
    <d v="2016-03-03T00:00:00"/>
    <n v="8.8000000000000007"/>
    <s v="Active"/>
    <x v="0"/>
    <n v="25864"/>
    <n v="310368"/>
    <n v="1"/>
    <n v="3"/>
    <n v="3"/>
    <n v="53"/>
    <s v="Yes"/>
    <s v="No"/>
    <n v="13"/>
    <x v="2"/>
    <s v="Bangalore"/>
    <x v="1"/>
    <s v="&lt;50K"/>
  </r>
  <r>
    <n v="295"/>
    <s v="Employee_295"/>
    <x v="0"/>
    <n v="46"/>
    <x v="1"/>
    <x v="1"/>
    <s v="Graduate"/>
    <d v="2015-06-09T00:00:00"/>
    <n v="9.6"/>
    <s v="Active"/>
    <x v="0"/>
    <n v="127907"/>
    <n v="1534884"/>
    <n v="3"/>
    <n v="3"/>
    <n v="3"/>
    <n v="43"/>
    <s v="Yes"/>
    <s v="No"/>
    <n v="47"/>
    <x v="2"/>
    <s v="Bangalore"/>
    <x v="1"/>
    <s v="100K+"/>
  </r>
  <r>
    <n v="296"/>
    <s v="Employee_296"/>
    <x v="0"/>
    <n v="56"/>
    <x v="1"/>
    <x v="10"/>
    <s v="MBA"/>
    <d v="2015-06-10T00:00:00"/>
    <n v="9.6"/>
    <s v="Active"/>
    <x v="0"/>
    <n v="51681"/>
    <n v="620172"/>
    <n v="3"/>
    <n v="3"/>
    <n v="3"/>
    <n v="83"/>
    <s v="No"/>
    <s v="No"/>
    <n v="33"/>
    <x v="1"/>
    <s v="Bangalore"/>
    <x v="3"/>
    <s v="50K-100K"/>
  </r>
  <r>
    <n v="297"/>
    <s v="Employee_297"/>
    <x v="1"/>
    <n v="41"/>
    <x v="1"/>
    <x v="1"/>
    <s v="MBA"/>
    <d v="2018-08-11T00:00:00"/>
    <n v="6.4"/>
    <s v="Active"/>
    <x v="0"/>
    <n v="41626"/>
    <n v="499512"/>
    <n v="3"/>
    <n v="4"/>
    <n v="3"/>
    <n v="12"/>
    <s v="No"/>
    <s v="No"/>
    <n v="28"/>
    <x v="1"/>
    <s v="Pune"/>
    <x v="1"/>
    <s v="&lt;50K"/>
  </r>
  <r>
    <n v="298"/>
    <s v="Employee_298"/>
    <x v="1"/>
    <n v="29"/>
    <x v="1"/>
    <x v="10"/>
    <s v="Graduate"/>
    <d v="2012-05-07T00:00:00"/>
    <n v="12.7"/>
    <s v="Active"/>
    <x v="0"/>
    <n v="50625"/>
    <n v="607500"/>
    <n v="3"/>
    <n v="3"/>
    <n v="4"/>
    <n v="55"/>
    <s v="Yes"/>
    <s v="No"/>
    <n v="12"/>
    <x v="1"/>
    <s v="Chennai"/>
    <x v="0"/>
    <s v="50K-100K"/>
  </r>
  <r>
    <n v="299"/>
    <s v="Employee_299"/>
    <x v="1"/>
    <n v="32"/>
    <x v="2"/>
    <x v="15"/>
    <s v="Graduate"/>
    <d v="2022-05-20T00:00:00"/>
    <n v="2.6"/>
    <s v="Active"/>
    <x v="0"/>
    <n v="142637"/>
    <n v="1711644"/>
    <n v="3"/>
    <n v="3"/>
    <n v="3"/>
    <n v="64"/>
    <s v="No"/>
    <s v="No"/>
    <n v="47"/>
    <x v="0"/>
    <s v="Bangalore"/>
    <x v="2"/>
    <s v="100K+"/>
  </r>
  <r>
    <n v="300"/>
    <s v="Employee_300"/>
    <x v="2"/>
    <n v="33"/>
    <x v="0"/>
    <x v="11"/>
    <s v="MBA"/>
    <d v="2019-12-14T00:00:00"/>
    <n v="5.0999999999999996"/>
    <s v="Resigned"/>
    <x v="1"/>
    <n v="143580"/>
    <n v="1722960"/>
    <n v="3"/>
    <n v="2"/>
    <n v="4"/>
    <n v="53"/>
    <s v="No"/>
    <s v="No"/>
    <n v="11"/>
    <x v="2"/>
    <s v="Chennai"/>
    <x v="2"/>
    <s v="100K+"/>
  </r>
  <r>
    <n v="301"/>
    <s v="Employee_301"/>
    <x v="1"/>
    <n v="44"/>
    <x v="5"/>
    <x v="12"/>
    <s v="MBA"/>
    <d v="2019-10-10T00:00:00"/>
    <n v="5.2"/>
    <s v="Active"/>
    <x v="0"/>
    <n v="121622"/>
    <n v="1459464"/>
    <n v="3"/>
    <n v="4"/>
    <n v="3"/>
    <n v="96"/>
    <s v="No"/>
    <s v="No"/>
    <n v="30"/>
    <x v="1"/>
    <s v="Bangalore"/>
    <x v="1"/>
    <s v="100K+"/>
  </r>
  <r>
    <n v="302"/>
    <s v="Employee_302"/>
    <x v="0"/>
    <n v="36"/>
    <x v="3"/>
    <x v="13"/>
    <s v="Postgraduate"/>
    <d v="2012-08-04T00:00:00"/>
    <n v="12.4"/>
    <s v="Active"/>
    <x v="0"/>
    <n v="140194"/>
    <n v="1682328"/>
    <n v="4"/>
    <n v="3"/>
    <n v="3"/>
    <n v="37"/>
    <s v="No"/>
    <s v="No"/>
    <n v="7"/>
    <x v="1"/>
    <s v="Delhi"/>
    <x v="2"/>
    <s v="100K+"/>
  </r>
  <r>
    <n v="303"/>
    <s v="Employee_303"/>
    <x v="1"/>
    <n v="28"/>
    <x v="6"/>
    <x v="7"/>
    <s v="Postgraduate"/>
    <d v="2019-04-01T00:00:00"/>
    <n v="5.8"/>
    <s v="Active"/>
    <x v="0"/>
    <n v="70875"/>
    <n v="850500"/>
    <n v="3"/>
    <n v="2"/>
    <n v="3"/>
    <n v="3"/>
    <s v="No"/>
    <s v="No"/>
    <n v="26"/>
    <x v="0"/>
    <s v="Chennai"/>
    <x v="0"/>
    <s v="50K-100K"/>
  </r>
  <r>
    <n v="304"/>
    <s v="Employee_304"/>
    <x v="1"/>
    <n v="29"/>
    <x v="5"/>
    <x v="12"/>
    <s v="Graduate"/>
    <d v="2021-02-02T00:00:00"/>
    <n v="3.9"/>
    <s v="Active"/>
    <x v="0"/>
    <n v="33947"/>
    <n v="407364"/>
    <n v="2"/>
    <n v="3"/>
    <n v="4"/>
    <n v="17"/>
    <s v="Yes"/>
    <s v="No"/>
    <n v="35"/>
    <x v="0"/>
    <s v="Bangalore"/>
    <x v="0"/>
    <s v="&lt;50K"/>
  </r>
  <r>
    <n v="305"/>
    <s v="Employee_305"/>
    <x v="0"/>
    <n v="47"/>
    <x v="0"/>
    <x v="0"/>
    <s v="Postgraduate"/>
    <d v="2020-03-04T00:00:00"/>
    <n v="4.8"/>
    <s v="Active"/>
    <x v="0"/>
    <n v="59069"/>
    <n v="708828"/>
    <n v="3"/>
    <n v="4"/>
    <n v="4"/>
    <n v="17"/>
    <s v="No"/>
    <s v="No"/>
    <n v="1"/>
    <x v="0"/>
    <s v="Delhi"/>
    <x v="1"/>
    <s v="50K-100K"/>
  </r>
  <r>
    <n v="306"/>
    <s v="Employee_306"/>
    <x v="1"/>
    <n v="27"/>
    <x v="0"/>
    <x v="0"/>
    <s v="Postgraduate"/>
    <d v="2020-03-24T00:00:00"/>
    <n v="4.8"/>
    <s v="Active"/>
    <x v="0"/>
    <n v="99852"/>
    <n v="1198224"/>
    <n v="3"/>
    <n v="5"/>
    <n v="1"/>
    <n v="41"/>
    <s v="No"/>
    <s v="No"/>
    <n v="30"/>
    <x v="0"/>
    <s v="Mumbai"/>
    <x v="0"/>
    <s v="50K-100K"/>
  </r>
  <r>
    <n v="307"/>
    <s v="Employee_307"/>
    <x v="1"/>
    <n v="50"/>
    <x v="3"/>
    <x v="3"/>
    <s v="Graduate"/>
    <d v="2014-09-22T00:00:00"/>
    <n v="10.3"/>
    <s v="Active"/>
    <x v="0"/>
    <n v="136361"/>
    <n v="1636332"/>
    <n v="3"/>
    <n v="3"/>
    <n v="1"/>
    <n v="2"/>
    <s v="Yes"/>
    <s v="No"/>
    <n v="38"/>
    <x v="0"/>
    <s v="Mumbai"/>
    <x v="3"/>
    <s v="100K+"/>
  </r>
  <r>
    <n v="308"/>
    <s v="Employee_308"/>
    <x v="1"/>
    <n v="32"/>
    <x v="4"/>
    <x v="4"/>
    <s v="MBA"/>
    <d v="2023-03-11T00:00:00"/>
    <n v="1.8"/>
    <s v="Active"/>
    <x v="0"/>
    <n v="54793"/>
    <n v="657516"/>
    <n v="4"/>
    <n v="3"/>
    <n v="4"/>
    <n v="5"/>
    <s v="No"/>
    <s v="No"/>
    <n v="21"/>
    <x v="1"/>
    <s v="Chennai"/>
    <x v="2"/>
    <s v="50K-100K"/>
  </r>
  <r>
    <n v="309"/>
    <s v="Employee_309"/>
    <x v="1"/>
    <n v="30"/>
    <x v="0"/>
    <x v="0"/>
    <s v="Graduate"/>
    <d v="2020-03-22T00:00:00"/>
    <n v="4.8"/>
    <s v="Active"/>
    <x v="0"/>
    <n v="109694"/>
    <n v="1316328"/>
    <n v="4"/>
    <n v="3"/>
    <n v="4"/>
    <n v="38"/>
    <s v="No"/>
    <s v="No"/>
    <n v="47"/>
    <x v="0"/>
    <s v="Delhi"/>
    <x v="2"/>
    <s v="100K+"/>
  </r>
  <r>
    <n v="310"/>
    <s v="Employee_310"/>
    <x v="1"/>
    <n v="27"/>
    <x v="4"/>
    <x v="8"/>
    <s v="Graduate"/>
    <d v="2019-03-20T00:00:00"/>
    <n v="5.8"/>
    <s v="Active"/>
    <x v="0"/>
    <n v="101946"/>
    <n v="1223352"/>
    <n v="4"/>
    <n v="3"/>
    <n v="2"/>
    <n v="46"/>
    <s v="No"/>
    <s v="Yes"/>
    <n v="45"/>
    <x v="1"/>
    <s v="Pune"/>
    <x v="0"/>
    <s v="100K+"/>
  </r>
  <r>
    <n v="311"/>
    <s v="Employee_311"/>
    <x v="0"/>
    <n v="34"/>
    <x v="2"/>
    <x v="2"/>
    <s v="Graduate"/>
    <d v="2015-08-25T00:00:00"/>
    <n v="9.4"/>
    <s v="Active"/>
    <x v="0"/>
    <n v="78473"/>
    <n v="941676"/>
    <n v="3"/>
    <n v="3"/>
    <n v="3"/>
    <n v="0"/>
    <s v="No"/>
    <s v="No"/>
    <n v="8"/>
    <x v="0"/>
    <s v="Mumbai"/>
    <x v="2"/>
    <s v="50K-100K"/>
  </r>
  <r>
    <n v="312"/>
    <s v="Employee_312"/>
    <x v="2"/>
    <n v="47"/>
    <x v="5"/>
    <x v="6"/>
    <s v="MBA"/>
    <d v="2020-09-22T00:00:00"/>
    <n v="4.3"/>
    <s v="Active"/>
    <x v="0"/>
    <n v="93472"/>
    <n v="1121664"/>
    <n v="2"/>
    <n v="4"/>
    <n v="4"/>
    <n v="24"/>
    <s v="Yes"/>
    <s v="No"/>
    <n v="14"/>
    <x v="0"/>
    <s v="Bangalore"/>
    <x v="1"/>
    <s v="50K-100K"/>
  </r>
  <r>
    <n v="313"/>
    <s v="Employee_313"/>
    <x v="0"/>
    <n v="48"/>
    <x v="4"/>
    <x v="4"/>
    <s v="MBA"/>
    <d v="2022-06-30T00:00:00"/>
    <n v="2.5"/>
    <s v="Active"/>
    <x v="0"/>
    <n v="32235"/>
    <n v="386820"/>
    <n v="3"/>
    <n v="2"/>
    <n v="4"/>
    <n v="7"/>
    <s v="No"/>
    <s v="No"/>
    <n v="39"/>
    <x v="0"/>
    <s v="Pune"/>
    <x v="1"/>
    <s v="&lt;50K"/>
  </r>
  <r>
    <n v="314"/>
    <s v="Employee_314"/>
    <x v="1"/>
    <n v="39"/>
    <x v="1"/>
    <x v="1"/>
    <s v="MBA"/>
    <d v="2012-12-25T00:00:00"/>
    <n v="12"/>
    <s v="Active"/>
    <x v="0"/>
    <n v="122649"/>
    <n v="1471788"/>
    <n v="3"/>
    <n v="4"/>
    <n v="3"/>
    <n v="54"/>
    <s v="No"/>
    <s v="No"/>
    <n v="26"/>
    <x v="1"/>
    <s v="Chennai"/>
    <x v="2"/>
    <s v="100K+"/>
  </r>
  <r>
    <n v="315"/>
    <s v="Employee_315"/>
    <x v="1"/>
    <n v="22"/>
    <x v="1"/>
    <x v="10"/>
    <s v="Postgraduate"/>
    <d v="2018-01-13T00:00:00"/>
    <n v="7"/>
    <s v="Active"/>
    <x v="0"/>
    <n v="81759"/>
    <n v="981108"/>
    <n v="4"/>
    <n v="3"/>
    <n v="4"/>
    <n v="91"/>
    <s v="No"/>
    <s v="No"/>
    <n v="28"/>
    <x v="1"/>
    <s v="Pune"/>
    <x v="0"/>
    <s v="50K-100K"/>
  </r>
  <r>
    <n v="316"/>
    <s v="Employee_316"/>
    <x v="0"/>
    <n v="56"/>
    <x v="3"/>
    <x v="3"/>
    <s v="Graduate"/>
    <d v="2013-04-06T00:00:00"/>
    <n v="11.7"/>
    <s v="Active"/>
    <x v="0"/>
    <n v="106533"/>
    <n v="1278396"/>
    <n v="3"/>
    <n v="5"/>
    <n v="2"/>
    <n v="34"/>
    <s v="No"/>
    <s v="No"/>
    <n v="44"/>
    <x v="1"/>
    <s v="Chennai"/>
    <x v="3"/>
    <s v="100K+"/>
  </r>
  <r>
    <n v="317"/>
    <s v="Employee_317"/>
    <x v="0"/>
    <n v="46"/>
    <x v="1"/>
    <x v="10"/>
    <s v="Postgraduate"/>
    <d v="2023-01-11T00:00:00"/>
    <n v="2"/>
    <s v="Active"/>
    <x v="0"/>
    <n v="85758"/>
    <n v="1029096"/>
    <n v="3"/>
    <n v="3"/>
    <n v="3"/>
    <n v="17"/>
    <s v="No"/>
    <s v="No"/>
    <n v="39"/>
    <x v="1"/>
    <s v="Pune"/>
    <x v="1"/>
    <s v="50K-100K"/>
  </r>
  <r>
    <n v="318"/>
    <s v="Employee_318"/>
    <x v="1"/>
    <n v="28"/>
    <x v="4"/>
    <x v="5"/>
    <s v="MBA"/>
    <d v="2016-07-15T00:00:00"/>
    <n v="8.5"/>
    <s v="Active"/>
    <x v="0"/>
    <n v="132866"/>
    <n v="1594392"/>
    <n v="4"/>
    <n v="3"/>
    <n v="4"/>
    <n v="89"/>
    <s v="No"/>
    <s v="No"/>
    <n v="49"/>
    <x v="0"/>
    <s v="Pune"/>
    <x v="0"/>
    <s v="100K+"/>
  </r>
  <r>
    <n v="319"/>
    <s v="Employee_319"/>
    <x v="1"/>
    <n v="49"/>
    <x v="3"/>
    <x v="3"/>
    <s v="Postgraduate"/>
    <d v="2021-05-16T00:00:00"/>
    <n v="3.6"/>
    <s v="Active"/>
    <x v="0"/>
    <n v="125485"/>
    <n v="1505820"/>
    <n v="5"/>
    <n v="3"/>
    <n v="1"/>
    <n v="74"/>
    <s v="No"/>
    <s v="No"/>
    <n v="35"/>
    <x v="0"/>
    <s v="Bangalore"/>
    <x v="1"/>
    <s v="100K+"/>
  </r>
  <r>
    <n v="320"/>
    <s v="Employee_320"/>
    <x v="0"/>
    <n v="45"/>
    <x v="5"/>
    <x v="6"/>
    <s v="Postgraduate"/>
    <d v="2017-07-12T00:00:00"/>
    <n v="7.5"/>
    <s v="Active"/>
    <x v="0"/>
    <n v="127552"/>
    <n v="1530624"/>
    <n v="1"/>
    <n v="4"/>
    <n v="3"/>
    <n v="88"/>
    <s v="No"/>
    <s v="No"/>
    <n v="23"/>
    <x v="1"/>
    <s v="Chennai"/>
    <x v="1"/>
    <s v="100K+"/>
  </r>
  <r>
    <n v="321"/>
    <s v="Employee_321"/>
    <x v="0"/>
    <n v="40"/>
    <x v="2"/>
    <x v="2"/>
    <s v="Graduate"/>
    <d v="2015-02-15T00:00:00"/>
    <n v="9.9"/>
    <s v="Active"/>
    <x v="0"/>
    <n v="26462"/>
    <n v="317544"/>
    <n v="3"/>
    <n v="3"/>
    <n v="3"/>
    <n v="20"/>
    <s v="No"/>
    <s v="No"/>
    <n v="48"/>
    <x v="0"/>
    <s v="Delhi"/>
    <x v="1"/>
    <s v="&lt;50K"/>
  </r>
  <r>
    <n v="322"/>
    <s v="Employee_322"/>
    <x v="0"/>
    <n v="39"/>
    <x v="5"/>
    <x v="6"/>
    <s v="Graduate"/>
    <d v="2014-11-15T00:00:00"/>
    <n v="10.1"/>
    <s v="Active"/>
    <x v="0"/>
    <n v="74630"/>
    <n v="895560"/>
    <n v="1"/>
    <n v="4"/>
    <n v="3"/>
    <n v="8"/>
    <s v="Yes"/>
    <s v="No"/>
    <n v="15"/>
    <x v="0"/>
    <s v="Hyderabad"/>
    <x v="2"/>
    <s v="50K-100K"/>
  </r>
  <r>
    <n v="323"/>
    <s v="Employee_323"/>
    <x v="0"/>
    <n v="36"/>
    <x v="1"/>
    <x v="1"/>
    <s v="Postgraduate"/>
    <d v="2020-07-08T00:00:00"/>
    <n v="4.5"/>
    <s v="Active"/>
    <x v="0"/>
    <n v="130219"/>
    <n v="1562628"/>
    <n v="5"/>
    <n v="4"/>
    <n v="2"/>
    <n v="7"/>
    <s v="No"/>
    <s v="No"/>
    <n v="9"/>
    <x v="0"/>
    <s v="Bangalore"/>
    <x v="2"/>
    <s v="100K+"/>
  </r>
  <r>
    <n v="324"/>
    <s v="Employee_324"/>
    <x v="1"/>
    <n v="34"/>
    <x v="2"/>
    <x v="2"/>
    <s v="Graduate"/>
    <d v="2023-01-01T00:00:00"/>
    <n v="2"/>
    <s v="Active"/>
    <x v="0"/>
    <n v="120305"/>
    <n v="1443660"/>
    <n v="5"/>
    <n v="1"/>
    <n v="3"/>
    <n v="55"/>
    <s v="No"/>
    <s v="No"/>
    <n v="39"/>
    <x v="0"/>
    <s v="Pune"/>
    <x v="2"/>
    <s v="100K+"/>
  </r>
  <r>
    <n v="325"/>
    <s v="Employee_325"/>
    <x v="0"/>
    <n v="52"/>
    <x v="3"/>
    <x v="13"/>
    <s v="Postgraduate"/>
    <d v="2012-02-27T00:00:00"/>
    <n v="12.9"/>
    <s v="Active"/>
    <x v="0"/>
    <n v="70264"/>
    <n v="843168"/>
    <n v="3"/>
    <n v="5"/>
    <n v="3"/>
    <n v="91"/>
    <s v="Yes"/>
    <s v="No"/>
    <n v="35"/>
    <x v="1"/>
    <s v="Chennai"/>
    <x v="3"/>
    <s v="50K-100K"/>
  </r>
  <r>
    <n v="326"/>
    <s v="Employee_326"/>
    <x v="1"/>
    <n v="40"/>
    <x v="4"/>
    <x v="8"/>
    <s v="Postgraduate"/>
    <d v="2019-04-13T00:00:00"/>
    <n v="5.7"/>
    <s v="Active"/>
    <x v="0"/>
    <n v="76415"/>
    <n v="916980"/>
    <n v="4"/>
    <n v="4"/>
    <n v="3"/>
    <n v="34"/>
    <s v="No"/>
    <s v="No"/>
    <n v="38"/>
    <x v="1"/>
    <s v="Chennai"/>
    <x v="1"/>
    <s v="50K-100K"/>
  </r>
  <r>
    <n v="327"/>
    <s v="Employee_327"/>
    <x v="1"/>
    <n v="29"/>
    <x v="2"/>
    <x v="2"/>
    <s v="Graduate"/>
    <d v="2014-04-27T00:00:00"/>
    <n v="10.7"/>
    <s v="Active"/>
    <x v="0"/>
    <n v="141908"/>
    <n v="1702896"/>
    <n v="4"/>
    <n v="4"/>
    <n v="4"/>
    <n v="24"/>
    <s v="No"/>
    <s v="Yes"/>
    <n v="6"/>
    <x v="1"/>
    <s v="Mumbai"/>
    <x v="0"/>
    <s v="100K+"/>
  </r>
  <r>
    <n v="328"/>
    <s v="Employee_328"/>
    <x v="0"/>
    <n v="32"/>
    <x v="0"/>
    <x v="11"/>
    <s v="Postgraduate"/>
    <d v="2019-09-24T00:00:00"/>
    <n v="5.3"/>
    <s v="Active"/>
    <x v="0"/>
    <n v="38386"/>
    <n v="460632"/>
    <n v="4"/>
    <n v="2"/>
    <n v="4"/>
    <n v="20"/>
    <s v="No"/>
    <s v="No"/>
    <n v="8"/>
    <x v="1"/>
    <s v="Chennai"/>
    <x v="2"/>
    <s v="&lt;50K"/>
  </r>
  <r>
    <n v="329"/>
    <s v="Employee_329"/>
    <x v="1"/>
    <n v="22"/>
    <x v="2"/>
    <x v="14"/>
    <s v="Postgraduate"/>
    <d v="2024-07-25T00:00:00"/>
    <n v="0.4"/>
    <s v="Active"/>
    <x v="0"/>
    <n v="136299"/>
    <n v="1635588"/>
    <n v="3"/>
    <n v="4"/>
    <n v="3"/>
    <n v="6"/>
    <s v="No"/>
    <s v="No"/>
    <n v="38"/>
    <x v="0"/>
    <s v="Mumbai"/>
    <x v="0"/>
    <s v="100K+"/>
  </r>
  <r>
    <n v="330"/>
    <s v="Employee_330"/>
    <x v="0"/>
    <n v="54"/>
    <x v="2"/>
    <x v="14"/>
    <s v="Graduate"/>
    <d v="2016-01-22T00:00:00"/>
    <n v="9"/>
    <s v="Active"/>
    <x v="0"/>
    <n v="41766"/>
    <n v="501192"/>
    <n v="3"/>
    <n v="4"/>
    <n v="4"/>
    <n v="2"/>
    <s v="No"/>
    <s v="No"/>
    <n v="14"/>
    <x v="1"/>
    <s v="Pune"/>
    <x v="3"/>
    <s v="&lt;50K"/>
  </r>
  <r>
    <n v="331"/>
    <s v="Employee_331"/>
    <x v="1"/>
    <n v="45"/>
    <x v="1"/>
    <x v="1"/>
    <s v="Graduate"/>
    <d v="2012-12-09T00:00:00"/>
    <n v="12.1"/>
    <s v="Active"/>
    <x v="0"/>
    <n v="143257"/>
    <n v="1719084"/>
    <n v="1"/>
    <n v="5"/>
    <n v="3"/>
    <n v="35"/>
    <s v="Yes"/>
    <s v="No"/>
    <n v="47"/>
    <x v="1"/>
    <s v="Delhi"/>
    <x v="1"/>
    <s v="100K+"/>
  </r>
  <r>
    <n v="332"/>
    <s v="Employee_332"/>
    <x v="2"/>
    <n v="34"/>
    <x v="1"/>
    <x v="10"/>
    <s v="PhD"/>
    <d v="2021-06-06T00:00:00"/>
    <n v="3.6"/>
    <s v="Active"/>
    <x v="0"/>
    <n v="50464"/>
    <n v="605568"/>
    <n v="3"/>
    <n v="2"/>
    <n v="3"/>
    <n v="30"/>
    <s v="Yes"/>
    <s v="No"/>
    <n v="14"/>
    <x v="2"/>
    <s v="Chennai"/>
    <x v="2"/>
    <s v="50K-100K"/>
  </r>
  <r>
    <n v="333"/>
    <s v="Employee_333"/>
    <x v="1"/>
    <n v="46"/>
    <x v="5"/>
    <x v="12"/>
    <s v="Postgraduate"/>
    <d v="2022-02-22T00:00:00"/>
    <n v="2.9"/>
    <s v="Active"/>
    <x v="0"/>
    <n v="140733"/>
    <n v="1688796"/>
    <n v="3"/>
    <n v="4"/>
    <n v="3"/>
    <n v="42"/>
    <s v="No"/>
    <s v="No"/>
    <n v="2"/>
    <x v="2"/>
    <s v="Delhi"/>
    <x v="1"/>
    <s v="100K+"/>
  </r>
  <r>
    <n v="334"/>
    <s v="Employee_334"/>
    <x v="1"/>
    <n v="46"/>
    <x v="3"/>
    <x v="13"/>
    <s v="Postgraduate"/>
    <d v="2020-03-20T00:00:00"/>
    <n v="4.8"/>
    <s v="Active"/>
    <x v="0"/>
    <n v="72922"/>
    <n v="875064"/>
    <n v="2"/>
    <n v="3"/>
    <n v="3"/>
    <n v="56"/>
    <s v="Yes"/>
    <s v="No"/>
    <n v="22"/>
    <x v="1"/>
    <s v="Chennai"/>
    <x v="1"/>
    <s v="50K-100K"/>
  </r>
  <r>
    <n v="335"/>
    <s v="Employee_335"/>
    <x v="0"/>
    <n v="54"/>
    <x v="5"/>
    <x v="12"/>
    <s v="MBA"/>
    <d v="2023-08-31T00:00:00"/>
    <n v="1.3"/>
    <s v="Active"/>
    <x v="0"/>
    <n v="25215"/>
    <n v="302580"/>
    <n v="3"/>
    <n v="3"/>
    <n v="1"/>
    <n v="58"/>
    <s v="No"/>
    <s v="No"/>
    <n v="41"/>
    <x v="1"/>
    <s v="Hyderabad"/>
    <x v="3"/>
    <s v="&lt;50K"/>
  </r>
  <r>
    <n v="336"/>
    <s v="Employee_336"/>
    <x v="1"/>
    <n v="44"/>
    <x v="3"/>
    <x v="13"/>
    <s v="MBA"/>
    <d v="2022-07-04T00:00:00"/>
    <n v="2.5"/>
    <s v="Active"/>
    <x v="0"/>
    <n v="137652"/>
    <n v="1651824"/>
    <n v="2"/>
    <n v="3"/>
    <n v="4"/>
    <n v="42"/>
    <s v="No"/>
    <s v="No"/>
    <n v="15"/>
    <x v="1"/>
    <s v="Chennai"/>
    <x v="1"/>
    <s v="100K+"/>
  </r>
  <r>
    <n v="337"/>
    <s v="Employee_337"/>
    <x v="0"/>
    <n v="25"/>
    <x v="2"/>
    <x v="15"/>
    <s v="PhD"/>
    <d v="2010-05-26T00:00:00"/>
    <n v="14.6"/>
    <s v="Resigned"/>
    <x v="1"/>
    <n v="120527"/>
    <n v="1446324"/>
    <n v="3"/>
    <n v="4"/>
    <n v="4"/>
    <n v="48"/>
    <s v="No"/>
    <s v="Yes"/>
    <n v="21"/>
    <x v="1"/>
    <s v="Mumbai"/>
    <x v="0"/>
    <s v="100K+"/>
  </r>
  <r>
    <n v="338"/>
    <s v="Employee_338"/>
    <x v="1"/>
    <n v="27"/>
    <x v="2"/>
    <x v="14"/>
    <s v="Graduate"/>
    <d v="2020-12-19T00:00:00"/>
    <n v="4"/>
    <s v="Resigned"/>
    <x v="1"/>
    <n v="73821"/>
    <n v="885852"/>
    <n v="3"/>
    <n v="3"/>
    <n v="1"/>
    <n v="82"/>
    <s v="No"/>
    <s v="Yes"/>
    <n v="35"/>
    <x v="0"/>
    <s v="Pune"/>
    <x v="0"/>
    <s v="50K-100K"/>
  </r>
  <r>
    <n v="339"/>
    <s v="Employee_339"/>
    <x v="0"/>
    <n v="50"/>
    <x v="3"/>
    <x v="3"/>
    <s v="MBA"/>
    <d v="2017-02-14T00:00:00"/>
    <n v="7.9"/>
    <s v="Active"/>
    <x v="0"/>
    <n v="38854"/>
    <n v="466248"/>
    <n v="3"/>
    <n v="4"/>
    <n v="4"/>
    <n v="37"/>
    <s v="No"/>
    <s v="No"/>
    <n v="46"/>
    <x v="2"/>
    <s v="Bangalore"/>
    <x v="3"/>
    <s v="&lt;50K"/>
  </r>
  <r>
    <n v="340"/>
    <s v="Employee_340"/>
    <x v="1"/>
    <n v="55"/>
    <x v="0"/>
    <x v="11"/>
    <s v="PhD"/>
    <d v="2015-04-01T00:00:00"/>
    <n v="9.8000000000000007"/>
    <s v="Active"/>
    <x v="0"/>
    <n v="146684"/>
    <n v="1760208"/>
    <n v="3"/>
    <n v="2"/>
    <n v="4"/>
    <n v="90"/>
    <s v="No"/>
    <s v="No"/>
    <n v="40"/>
    <x v="0"/>
    <s v="Hyderabad"/>
    <x v="3"/>
    <s v="100K+"/>
  </r>
  <r>
    <n v="341"/>
    <s v="Employee_341"/>
    <x v="0"/>
    <n v="38"/>
    <x v="6"/>
    <x v="9"/>
    <s v="MBA"/>
    <d v="2011-06-19T00:00:00"/>
    <n v="13.5"/>
    <s v="Resigned"/>
    <x v="1"/>
    <n v="44782"/>
    <n v="537384"/>
    <n v="3"/>
    <n v="4"/>
    <n v="4"/>
    <n v="77"/>
    <s v="No"/>
    <s v="No"/>
    <n v="19"/>
    <x v="1"/>
    <s v="Delhi"/>
    <x v="2"/>
    <s v="&lt;50K"/>
  </r>
  <r>
    <n v="342"/>
    <s v="Employee_342"/>
    <x v="1"/>
    <n v="27"/>
    <x v="1"/>
    <x v="1"/>
    <s v="Postgraduate"/>
    <d v="2017-12-30T00:00:00"/>
    <n v="7"/>
    <s v="Active"/>
    <x v="0"/>
    <n v="74589"/>
    <n v="895068"/>
    <n v="2"/>
    <n v="3"/>
    <n v="4"/>
    <n v="5"/>
    <s v="No"/>
    <s v="Yes"/>
    <n v="26"/>
    <x v="0"/>
    <s v="Hyderabad"/>
    <x v="0"/>
    <s v="50K-100K"/>
  </r>
  <r>
    <n v="343"/>
    <s v="Employee_343"/>
    <x v="0"/>
    <n v="57"/>
    <x v="2"/>
    <x v="15"/>
    <s v="Graduate"/>
    <d v="2011-12-05T00:00:00"/>
    <n v="13.1"/>
    <s v="Active"/>
    <x v="0"/>
    <n v="126444"/>
    <n v="1517328"/>
    <n v="2"/>
    <n v="4"/>
    <n v="2"/>
    <n v="86"/>
    <s v="No"/>
    <s v="No"/>
    <n v="29"/>
    <x v="0"/>
    <s v="Bangalore"/>
    <x v="3"/>
    <s v="100K+"/>
  </r>
  <r>
    <n v="344"/>
    <s v="Employee_344"/>
    <x v="1"/>
    <n v="44"/>
    <x v="0"/>
    <x v="11"/>
    <s v="MBA"/>
    <d v="2015-09-11T00:00:00"/>
    <n v="9.3000000000000007"/>
    <s v="Active"/>
    <x v="0"/>
    <n v="28114"/>
    <n v="337368"/>
    <n v="2"/>
    <n v="3"/>
    <n v="3"/>
    <n v="95"/>
    <s v="No"/>
    <s v="No"/>
    <n v="26"/>
    <x v="1"/>
    <s v="Hyderabad"/>
    <x v="1"/>
    <s v="&lt;50K"/>
  </r>
  <r>
    <n v="345"/>
    <s v="Employee_345"/>
    <x v="1"/>
    <n v="54"/>
    <x v="1"/>
    <x v="10"/>
    <s v="Graduate"/>
    <d v="2024-07-16T00:00:00"/>
    <n v="0.5"/>
    <s v="Active"/>
    <x v="0"/>
    <n v="39130"/>
    <n v="469560"/>
    <n v="3"/>
    <n v="4"/>
    <n v="3"/>
    <n v="14"/>
    <s v="No"/>
    <s v="No"/>
    <n v="46"/>
    <x v="1"/>
    <s v="Delhi"/>
    <x v="3"/>
    <s v="&lt;50K"/>
  </r>
  <r>
    <n v="346"/>
    <s v="Employee_346"/>
    <x v="1"/>
    <n v="28"/>
    <x v="5"/>
    <x v="12"/>
    <s v="Postgraduate"/>
    <d v="2020-01-21T00:00:00"/>
    <n v="5"/>
    <s v="Active"/>
    <x v="0"/>
    <n v="106685"/>
    <n v="1280220"/>
    <n v="2"/>
    <n v="3"/>
    <n v="4"/>
    <n v="24"/>
    <s v="No"/>
    <s v="No"/>
    <n v="38"/>
    <x v="0"/>
    <s v="Chennai"/>
    <x v="0"/>
    <s v="100K+"/>
  </r>
  <r>
    <n v="347"/>
    <s v="Employee_347"/>
    <x v="1"/>
    <n v="23"/>
    <x v="6"/>
    <x v="7"/>
    <s v="Graduate"/>
    <d v="2015-08-06T00:00:00"/>
    <n v="9.4"/>
    <s v="Active"/>
    <x v="0"/>
    <n v="28720"/>
    <n v="344640"/>
    <n v="3"/>
    <n v="2"/>
    <n v="3"/>
    <n v="93"/>
    <s v="Yes"/>
    <s v="No"/>
    <n v="21"/>
    <x v="1"/>
    <s v="Pune"/>
    <x v="0"/>
    <s v="&lt;50K"/>
  </r>
  <r>
    <n v="348"/>
    <s v="Employee_348"/>
    <x v="0"/>
    <n v="41"/>
    <x v="5"/>
    <x v="12"/>
    <s v="PhD"/>
    <d v="2024-03-29T00:00:00"/>
    <n v="0.8"/>
    <s v="Active"/>
    <x v="0"/>
    <n v="60853"/>
    <n v="730236"/>
    <n v="4"/>
    <n v="3"/>
    <n v="4"/>
    <n v="19"/>
    <s v="No"/>
    <s v="No"/>
    <n v="44"/>
    <x v="0"/>
    <s v="Bangalore"/>
    <x v="1"/>
    <s v="50K-100K"/>
  </r>
  <r>
    <n v="349"/>
    <s v="Employee_349"/>
    <x v="1"/>
    <n v="40"/>
    <x v="0"/>
    <x v="0"/>
    <s v="Graduate"/>
    <d v="2023-03-18T00:00:00"/>
    <n v="1.8"/>
    <s v="Active"/>
    <x v="0"/>
    <n v="32853"/>
    <n v="394236"/>
    <n v="5"/>
    <n v="3"/>
    <n v="3"/>
    <n v="65"/>
    <s v="No"/>
    <s v="No"/>
    <n v="44"/>
    <x v="1"/>
    <s v="Mumbai"/>
    <x v="1"/>
    <s v="&lt;50K"/>
  </r>
  <r>
    <n v="350"/>
    <s v="Employee_350"/>
    <x v="1"/>
    <n v="47"/>
    <x v="0"/>
    <x v="11"/>
    <s v="Graduate"/>
    <d v="2024-11-10T00:00:00"/>
    <n v="0.1"/>
    <s v="Active"/>
    <x v="0"/>
    <n v="45085"/>
    <n v="541020"/>
    <n v="3"/>
    <n v="4"/>
    <n v="4"/>
    <n v="60"/>
    <s v="No"/>
    <s v="No"/>
    <n v="25"/>
    <x v="1"/>
    <s v="Delhi"/>
    <x v="1"/>
    <s v="&lt;50K"/>
  </r>
  <r>
    <n v="351"/>
    <s v="Employee_351"/>
    <x v="1"/>
    <n v="37"/>
    <x v="1"/>
    <x v="1"/>
    <s v="Postgraduate"/>
    <d v="2018-08-09T00:00:00"/>
    <n v="6.4"/>
    <s v="Active"/>
    <x v="0"/>
    <n v="72914"/>
    <n v="874968"/>
    <n v="2"/>
    <n v="3"/>
    <n v="3"/>
    <n v="44"/>
    <s v="No"/>
    <s v="No"/>
    <n v="4"/>
    <x v="1"/>
    <s v="Bangalore"/>
    <x v="2"/>
    <s v="50K-100K"/>
  </r>
  <r>
    <n v="352"/>
    <s v="Employee_352"/>
    <x v="0"/>
    <n v="33"/>
    <x v="5"/>
    <x v="6"/>
    <s v="PhD"/>
    <d v="2020-01-10T00:00:00"/>
    <n v="5"/>
    <s v="Active"/>
    <x v="0"/>
    <n v="68617"/>
    <n v="823404"/>
    <n v="4"/>
    <n v="3"/>
    <n v="3"/>
    <n v="39"/>
    <s v="Yes"/>
    <s v="No"/>
    <n v="15"/>
    <x v="0"/>
    <s v="Mumbai"/>
    <x v="2"/>
    <s v="50K-100K"/>
  </r>
  <r>
    <n v="353"/>
    <s v="Employee_353"/>
    <x v="0"/>
    <n v="41"/>
    <x v="3"/>
    <x v="13"/>
    <s v="MBA"/>
    <d v="2023-09-04T00:00:00"/>
    <n v="1.3"/>
    <s v="Active"/>
    <x v="0"/>
    <n v="32489"/>
    <n v="389868"/>
    <n v="4"/>
    <n v="3"/>
    <n v="3"/>
    <n v="43"/>
    <s v="No"/>
    <s v="Yes"/>
    <n v="36"/>
    <x v="0"/>
    <s v="Hyderabad"/>
    <x v="1"/>
    <s v="&lt;50K"/>
  </r>
  <r>
    <n v="354"/>
    <s v="Employee_354"/>
    <x v="0"/>
    <n v="28"/>
    <x v="4"/>
    <x v="4"/>
    <s v="Postgraduate"/>
    <d v="2014-12-03T00:00:00"/>
    <n v="10.1"/>
    <s v="Active"/>
    <x v="0"/>
    <n v="138204"/>
    <n v="1658448"/>
    <n v="2"/>
    <n v="4"/>
    <n v="4"/>
    <n v="10"/>
    <s v="Yes"/>
    <s v="No"/>
    <n v="5"/>
    <x v="1"/>
    <s v="Pune"/>
    <x v="0"/>
    <s v="100K+"/>
  </r>
  <r>
    <n v="355"/>
    <s v="Employee_355"/>
    <x v="1"/>
    <n v="27"/>
    <x v="6"/>
    <x v="7"/>
    <s v="Graduate"/>
    <d v="2022-04-28T00:00:00"/>
    <n v="2.7"/>
    <s v="Active"/>
    <x v="0"/>
    <n v="83232"/>
    <n v="998784"/>
    <n v="3"/>
    <n v="4"/>
    <n v="3"/>
    <n v="34"/>
    <s v="No"/>
    <s v="No"/>
    <n v="10"/>
    <x v="2"/>
    <s v="Hyderabad"/>
    <x v="0"/>
    <s v="50K-100K"/>
  </r>
  <r>
    <n v="356"/>
    <s v="Employee_356"/>
    <x v="1"/>
    <n v="31"/>
    <x v="0"/>
    <x v="0"/>
    <s v="MBA"/>
    <d v="2012-08-20T00:00:00"/>
    <n v="12.4"/>
    <s v="Active"/>
    <x v="0"/>
    <n v="25882"/>
    <n v="310584"/>
    <n v="3"/>
    <n v="2"/>
    <n v="2"/>
    <n v="97"/>
    <s v="No"/>
    <s v="No"/>
    <n v="4"/>
    <x v="1"/>
    <s v="Bangalore"/>
    <x v="2"/>
    <s v="&lt;50K"/>
  </r>
  <r>
    <n v="357"/>
    <s v="Employee_357"/>
    <x v="0"/>
    <n v="55"/>
    <x v="5"/>
    <x v="6"/>
    <s v="Graduate"/>
    <d v="2022-12-16T00:00:00"/>
    <n v="2"/>
    <s v="Active"/>
    <x v="0"/>
    <n v="143206"/>
    <n v="1718472"/>
    <n v="1"/>
    <n v="3"/>
    <n v="3"/>
    <n v="10"/>
    <s v="Yes"/>
    <s v="No"/>
    <n v="21"/>
    <x v="1"/>
    <s v="Hyderabad"/>
    <x v="3"/>
    <s v="100K+"/>
  </r>
  <r>
    <n v="358"/>
    <s v="Employee_358"/>
    <x v="1"/>
    <n v="35"/>
    <x v="1"/>
    <x v="10"/>
    <s v="MBA"/>
    <d v="2012-05-03T00:00:00"/>
    <n v="12.7"/>
    <s v="Active"/>
    <x v="0"/>
    <n v="100057"/>
    <n v="1200684"/>
    <n v="2"/>
    <n v="4"/>
    <n v="3"/>
    <n v="8"/>
    <s v="No"/>
    <s v="No"/>
    <n v="44"/>
    <x v="0"/>
    <s v="Delhi"/>
    <x v="2"/>
    <s v="100K+"/>
  </r>
  <r>
    <n v="359"/>
    <s v="Employee_359"/>
    <x v="1"/>
    <n v="38"/>
    <x v="0"/>
    <x v="0"/>
    <s v="Postgraduate"/>
    <d v="2012-07-08T00:00:00"/>
    <n v="12.5"/>
    <s v="Active"/>
    <x v="0"/>
    <n v="138783"/>
    <n v="1665396"/>
    <n v="5"/>
    <n v="3"/>
    <n v="3"/>
    <n v="38"/>
    <s v="No"/>
    <s v="No"/>
    <n v="28"/>
    <x v="0"/>
    <s v="Hyderabad"/>
    <x v="2"/>
    <s v="100K+"/>
  </r>
  <r>
    <n v="360"/>
    <s v="Employee_360"/>
    <x v="1"/>
    <n v="53"/>
    <x v="5"/>
    <x v="12"/>
    <s v="PhD"/>
    <d v="2010-01-25T00:00:00"/>
    <n v="14.9"/>
    <s v="Active"/>
    <x v="0"/>
    <n v="124041"/>
    <n v="1488492"/>
    <n v="3"/>
    <n v="3"/>
    <n v="3"/>
    <n v="30"/>
    <s v="Yes"/>
    <s v="No"/>
    <n v="21"/>
    <x v="0"/>
    <s v="Mumbai"/>
    <x v="3"/>
    <s v="100K+"/>
  </r>
  <r>
    <n v="361"/>
    <s v="Employee_361"/>
    <x v="0"/>
    <n v="39"/>
    <x v="1"/>
    <x v="10"/>
    <s v="Graduate"/>
    <d v="2015-11-06T00:00:00"/>
    <n v="9.1999999999999993"/>
    <s v="Active"/>
    <x v="0"/>
    <n v="75717"/>
    <n v="908604"/>
    <n v="3"/>
    <n v="2"/>
    <n v="4"/>
    <n v="10"/>
    <s v="No"/>
    <s v="No"/>
    <n v="33"/>
    <x v="1"/>
    <s v="Mumbai"/>
    <x v="2"/>
    <s v="50K-100K"/>
  </r>
  <r>
    <n v="362"/>
    <s v="Employee_362"/>
    <x v="0"/>
    <n v="58"/>
    <x v="4"/>
    <x v="5"/>
    <s v="Graduate"/>
    <d v="2012-08-11T00:00:00"/>
    <n v="12.4"/>
    <s v="Active"/>
    <x v="0"/>
    <n v="143069"/>
    <n v="1716828"/>
    <n v="3"/>
    <n v="2"/>
    <n v="3"/>
    <n v="7"/>
    <s v="Yes"/>
    <s v="No"/>
    <n v="26"/>
    <x v="1"/>
    <s v="Pune"/>
    <x v="3"/>
    <s v="100K+"/>
  </r>
  <r>
    <n v="363"/>
    <s v="Employee_363"/>
    <x v="1"/>
    <n v="33"/>
    <x v="2"/>
    <x v="2"/>
    <s v="PhD"/>
    <d v="2013-02-05T00:00:00"/>
    <n v="11.9"/>
    <s v="Resigned"/>
    <x v="1"/>
    <n v="35828"/>
    <n v="429936"/>
    <n v="4"/>
    <n v="4"/>
    <n v="1"/>
    <n v="6"/>
    <s v="No"/>
    <s v="No"/>
    <n v="16"/>
    <x v="0"/>
    <s v="Chennai"/>
    <x v="2"/>
    <s v="&lt;50K"/>
  </r>
  <r>
    <n v="364"/>
    <s v="Employee_364"/>
    <x v="1"/>
    <n v="58"/>
    <x v="4"/>
    <x v="8"/>
    <s v="Postgraduate"/>
    <d v="2019-04-25T00:00:00"/>
    <n v="5.7"/>
    <s v="Active"/>
    <x v="0"/>
    <n v="46672"/>
    <n v="560064"/>
    <n v="2"/>
    <n v="3"/>
    <n v="2"/>
    <n v="6"/>
    <s v="No"/>
    <s v="No"/>
    <n v="15"/>
    <x v="0"/>
    <s v="Pune"/>
    <x v="3"/>
    <s v="&lt;50K"/>
  </r>
  <r>
    <n v="365"/>
    <s v="Employee_365"/>
    <x v="1"/>
    <n v="47"/>
    <x v="3"/>
    <x v="3"/>
    <s v="PhD"/>
    <d v="2020-03-23T00:00:00"/>
    <n v="4.8"/>
    <s v="Active"/>
    <x v="0"/>
    <n v="113559"/>
    <n v="1362708"/>
    <n v="3"/>
    <n v="3"/>
    <n v="4"/>
    <n v="76"/>
    <s v="Yes"/>
    <s v="No"/>
    <n v="4"/>
    <x v="1"/>
    <s v="Pune"/>
    <x v="1"/>
    <s v="100K+"/>
  </r>
  <r>
    <n v="366"/>
    <s v="Employee_366"/>
    <x v="1"/>
    <n v="47"/>
    <x v="5"/>
    <x v="12"/>
    <s v="MBA"/>
    <d v="2012-10-04T00:00:00"/>
    <n v="12.3"/>
    <s v="Active"/>
    <x v="0"/>
    <n v="130992"/>
    <n v="1571904"/>
    <n v="3"/>
    <n v="5"/>
    <n v="3"/>
    <n v="55"/>
    <s v="Yes"/>
    <s v="No"/>
    <n v="34"/>
    <x v="1"/>
    <s v="Delhi"/>
    <x v="1"/>
    <s v="100K+"/>
  </r>
  <r>
    <n v="367"/>
    <s v="Employee_367"/>
    <x v="0"/>
    <n v="32"/>
    <x v="1"/>
    <x v="10"/>
    <s v="PhD"/>
    <d v="2017-11-23T00:00:00"/>
    <n v="7.1"/>
    <s v="Active"/>
    <x v="0"/>
    <n v="53742"/>
    <n v="644904"/>
    <n v="4"/>
    <n v="4"/>
    <n v="4"/>
    <n v="73"/>
    <s v="Yes"/>
    <s v="No"/>
    <n v="15"/>
    <x v="0"/>
    <s v="Bangalore"/>
    <x v="2"/>
    <s v="50K-100K"/>
  </r>
  <r>
    <n v="368"/>
    <s v="Employee_368"/>
    <x v="1"/>
    <n v="25"/>
    <x v="3"/>
    <x v="3"/>
    <s v="PhD"/>
    <d v="2023-07-15T00:00:00"/>
    <n v="1.5"/>
    <s v="Active"/>
    <x v="0"/>
    <n v="130752"/>
    <n v="1569024"/>
    <n v="3"/>
    <n v="3"/>
    <n v="3"/>
    <n v="8"/>
    <s v="No"/>
    <s v="No"/>
    <n v="35"/>
    <x v="1"/>
    <s v="Mumbai"/>
    <x v="0"/>
    <s v="100K+"/>
  </r>
  <r>
    <n v="369"/>
    <s v="Employee_369"/>
    <x v="0"/>
    <n v="25"/>
    <x v="0"/>
    <x v="0"/>
    <s v="Postgraduate"/>
    <d v="2022-05-22T00:00:00"/>
    <n v="2.6"/>
    <s v="Active"/>
    <x v="0"/>
    <n v="52675"/>
    <n v="632100"/>
    <n v="3"/>
    <n v="2"/>
    <n v="2"/>
    <n v="0"/>
    <s v="Yes"/>
    <s v="No"/>
    <n v="48"/>
    <x v="2"/>
    <s v="Bangalore"/>
    <x v="0"/>
    <s v="50K-100K"/>
  </r>
  <r>
    <n v="370"/>
    <s v="Employee_370"/>
    <x v="0"/>
    <n v="47"/>
    <x v="3"/>
    <x v="13"/>
    <s v="Postgraduate"/>
    <d v="2012-07-07T00:00:00"/>
    <n v="12.5"/>
    <s v="Active"/>
    <x v="0"/>
    <n v="99160"/>
    <n v="1189920"/>
    <n v="3"/>
    <n v="3"/>
    <n v="2"/>
    <n v="48"/>
    <s v="No"/>
    <s v="No"/>
    <n v="31"/>
    <x v="1"/>
    <s v="Bangalore"/>
    <x v="1"/>
    <s v="50K-100K"/>
  </r>
  <r>
    <n v="371"/>
    <s v="Employee_371"/>
    <x v="0"/>
    <n v="47"/>
    <x v="2"/>
    <x v="15"/>
    <s v="Postgraduate"/>
    <d v="2019-06-01T00:00:00"/>
    <n v="5.6"/>
    <s v="Active"/>
    <x v="0"/>
    <n v="114626"/>
    <n v="1375512"/>
    <n v="3"/>
    <n v="3"/>
    <n v="3"/>
    <n v="35"/>
    <s v="No"/>
    <s v="No"/>
    <n v="49"/>
    <x v="0"/>
    <s v="Pune"/>
    <x v="1"/>
    <s v="100K+"/>
  </r>
  <r>
    <n v="372"/>
    <s v="Employee_372"/>
    <x v="0"/>
    <n v="44"/>
    <x v="4"/>
    <x v="4"/>
    <s v="Graduate"/>
    <d v="2018-08-22T00:00:00"/>
    <n v="6.4"/>
    <s v="Active"/>
    <x v="0"/>
    <n v="80963"/>
    <n v="971556"/>
    <n v="3"/>
    <n v="3"/>
    <n v="3"/>
    <n v="36"/>
    <s v="No"/>
    <s v="No"/>
    <n v="18"/>
    <x v="0"/>
    <s v="Hyderabad"/>
    <x v="1"/>
    <s v="50K-100K"/>
  </r>
  <r>
    <n v="373"/>
    <s v="Employee_373"/>
    <x v="1"/>
    <n v="28"/>
    <x v="4"/>
    <x v="4"/>
    <s v="Graduate"/>
    <d v="2024-05-03T00:00:00"/>
    <n v="0.7"/>
    <s v="Active"/>
    <x v="0"/>
    <n v="82889"/>
    <n v="994668"/>
    <n v="4"/>
    <n v="1"/>
    <n v="3"/>
    <n v="40"/>
    <s v="Yes"/>
    <s v="No"/>
    <n v="10"/>
    <x v="0"/>
    <s v="Bangalore"/>
    <x v="0"/>
    <s v="50K-100K"/>
  </r>
  <r>
    <n v="374"/>
    <s v="Employee_374"/>
    <x v="1"/>
    <n v="22"/>
    <x v="4"/>
    <x v="4"/>
    <s v="MBA"/>
    <d v="2020-06-11T00:00:00"/>
    <n v="4.5999999999999996"/>
    <s v="Active"/>
    <x v="0"/>
    <n v="131196"/>
    <n v="1574352"/>
    <n v="2"/>
    <n v="1"/>
    <n v="1"/>
    <n v="61"/>
    <s v="No"/>
    <s v="No"/>
    <n v="38"/>
    <x v="1"/>
    <s v="Bangalore"/>
    <x v="0"/>
    <s v="100K+"/>
  </r>
  <r>
    <n v="375"/>
    <s v="Employee_375"/>
    <x v="1"/>
    <n v="35"/>
    <x v="4"/>
    <x v="5"/>
    <s v="Postgraduate"/>
    <d v="2011-03-22T00:00:00"/>
    <n v="13.8"/>
    <s v="Active"/>
    <x v="0"/>
    <n v="110936"/>
    <n v="1331232"/>
    <n v="5"/>
    <n v="3"/>
    <n v="3"/>
    <n v="56"/>
    <s v="No"/>
    <s v="No"/>
    <n v="21"/>
    <x v="2"/>
    <s v="Chennai"/>
    <x v="2"/>
    <s v="100K+"/>
  </r>
  <r>
    <n v="376"/>
    <s v="Employee_376"/>
    <x v="1"/>
    <n v="46"/>
    <x v="0"/>
    <x v="0"/>
    <s v="PhD"/>
    <d v="2014-12-18T00:00:00"/>
    <n v="10"/>
    <s v="Active"/>
    <x v="0"/>
    <n v="104557"/>
    <n v="1254684"/>
    <n v="5"/>
    <n v="4"/>
    <n v="4"/>
    <n v="2"/>
    <s v="No"/>
    <s v="No"/>
    <n v="40"/>
    <x v="0"/>
    <s v="Pune"/>
    <x v="1"/>
    <s v="100K+"/>
  </r>
  <r>
    <n v="377"/>
    <s v="Employee_377"/>
    <x v="1"/>
    <n v="55"/>
    <x v="3"/>
    <x v="3"/>
    <s v="Graduate"/>
    <d v="2025-01-09T00:00:00"/>
    <n v="0"/>
    <s v="Resigned"/>
    <x v="1"/>
    <n v="63258"/>
    <n v="759096"/>
    <n v="3"/>
    <n v="3"/>
    <n v="4"/>
    <n v="65"/>
    <s v="No"/>
    <s v="No"/>
    <n v="42"/>
    <x v="2"/>
    <s v="Hyderabad"/>
    <x v="3"/>
    <s v="50K-100K"/>
  </r>
  <r>
    <n v="378"/>
    <s v="Employee_378"/>
    <x v="1"/>
    <n v="23"/>
    <x v="6"/>
    <x v="7"/>
    <s v="Postgraduate"/>
    <d v="2024-01-26T00:00:00"/>
    <n v="0.9"/>
    <s v="Active"/>
    <x v="0"/>
    <n v="112505"/>
    <n v="1350060"/>
    <n v="3"/>
    <n v="3"/>
    <n v="3"/>
    <n v="35"/>
    <s v="Yes"/>
    <s v="Yes"/>
    <n v="25"/>
    <x v="1"/>
    <s v="Hyderabad"/>
    <x v="0"/>
    <s v="100K+"/>
  </r>
  <r>
    <n v="379"/>
    <s v="Employee_379"/>
    <x v="1"/>
    <n v="45"/>
    <x v="4"/>
    <x v="8"/>
    <s v="Postgraduate"/>
    <d v="2015-05-16T00:00:00"/>
    <n v="9.6"/>
    <s v="Resigned"/>
    <x v="1"/>
    <n v="83123"/>
    <n v="997476"/>
    <n v="2"/>
    <n v="4"/>
    <n v="4"/>
    <n v="22"/>
    <s v="No"/>
    <s v="No"/>
    <n v="9"/>
    <x v="1"/>
    <s v="Hyderabad"/>
    <x v="1"/>
    <s v="50K-100K"/>
  </r>
  <r>
    <n v="380"/>
    <s v="Employee_380"/>
    <x v="0"/>
    <n v="40"/>
    <x v="1"/>
    <x v="1"/>
    <s v="Graduate"/>
    <d v="2019-04-16T00:00:00"/>
    <n v="5.7"/>
    <s v="Active"/>
    <x v="0"/>
    <n v="104980"/>
    <n v="1259760"/>
    <n v="3"/>
    <n v="3"/>
    <n v="1"/>
    <n v="61"/>
    <s v="Yes"/>
    <s v="No"/>
    <n v="48"/>
    <x v="2"/>
    <s v="Bangalore"/>
    <x v="1"/>
    <s v="100K+"/>
  </r>
  <r>
    <n v="381"/>
    <s v="Employee_381"/>
    <x v="0"/>
    <n v="50"/>
    <x v="4"/>
    <x v="5"/>
    <s v="Graduate"/>
    <d v="2014-05-27T00:00:00"/>
    <n v="10.6"/>
    <s v="Active"/>
    <x v="0"/>
    <n v="141477"/>
    <n v="1697724"/>
    <n v="4"/>
    <n v="3"/>
    <n v="2"/>
    <n v="58"/>
    <s v="No"/>
    <s v="No"/>
    <n v="46"/>
    <x v="0"/>
    <s v="Bangalore"/>
    <x v="3"/>
    <s v="100K+"/>
  </r>
  <r>
    <n v="382"/>
    <s v="Employee_382"/>
    <x v="1"/>
    <n v="49"/>
    <x v="2"/>
    <x v="15"/>
    <s v="Postgraduate"/>
    <d v="2019-09-10T00:00:00"/>
    <n v="5.3"/>
    <s v="Active"/>
    <x v="0"/>
    <n v="44867"/>
    <n v="538404"/>
    <n v="3"/>
    <n v="3"/>
    <n v="3"/>
    <n v="22"/>
    <s v="Yes"/>
    <s v="No"/>
    <n v="4"/>
    <x v="1"/>
    <s v="Mumbai"/>
    <x v="1"/>
    <s v="&lt;50K"/>
  </r>
  <r>
    <n v="383"/>
    <s v="Employee_383"/>
    <x v="1"/>
    <n v="33"/>
    <x v="6"/>
    <x v="7"/>
    <s v="PhD"/>
    <d v="2021-09-13T00:00:00"/>
    <n v="3.3"/>
    <s v="Active"/>
    <x v="0"/>
    <n v="31523"/>
    <n v="378276"/>
    <n v="5"/>
    <n v="3"/>
    <n v="3"/>
    <n v="93"/>
    <s v="No"/>
    <s v="No"/>
    <n v="7"/>
    <x v="1"/>
    <s v="Bangalore"/>
    <x v="2"/>
    <s v="&lt;50K"/>
  </r>
  <r>
    <n v="384"/>
    <s v="Employee_384"/>
    <x v="1"/>
    <n v="55"/>
    <x v="4"/>
    <x v="4"/>
    <s v="Graduate"/>
    <d v="2019-09-28T00:00:00"/>
    <n v="5.3"/>
    <s v="Resigned"/>
    <x v="1"/>
    <n v="61018"/>
    <n v="732216"/>
    <n v="3"/>
    <n v="4"/>
    <n v="1"/>
    <n v="49"/>
    <s v="No"/>
    <s v="No"/>
    <n v="3"/>
    <x v="0"/>
    <s v="Delhi"/>
    <x v="3"/>
    <s v="50K-100K"/>
  </r>
  <r>
    <n v="385"/>
    <s v="Employee_385"/>
    <x v="1"/>
    <n v="50"/>
    <x v="2"/>
    <x v="14"/>
    <s v="Graduate"/>
    <d v="2013-07-16T00:00:00"/>
    <n v="11.5"/>
    <s v="Active"/>
    <x v="0"/>
    <n v="36267"/>
    <n v="435204"/>
    <n v="2"/>
    <n v="4"/>
    <n v="2"/>
    <n v="82"/>
    <s v="No"/>
    <s v="No"/>
    <n v="27"/>
    <x v="1"/>
    <s v="Pune"/>
    <x v="3"/>
    <s v="&lt;50K"/>
  </r>
  <r>
    <n v="386"/>
    <s v="Employee_386"/>
    <x v="0"/>
    <n v="56"/>
    <x v="3"/>
    <x v="13"/>
    <s v="MBA"/>
    <d v="2023-08-05T00:00:00"/>
    <n v="1.4"/>
    <s v="Active"/>
    <x v="0"/>
    <n v="66269"/>
    <n v="795228"/>
    <n v="3"/>
    <n v="3"/>
    <n v="3"/>
    <n v="76"/>
    <s v="No"/>
    <s v="No"/>
    <n v="27"/>
    <x v="1"/>
    <s v="Hyderabad"/>
    <x v="3"/>
    <s v="50K-100K"/>
  </r>
  <r>
    <n v="387"/>
    <s v="Employee_387"/>
    <x v="0"/>
    <n v="23"/>
    <x v="6"/>
    <x v="7"/>
    <s v="Graduate"/>
    <d v="2021-09-15T00:00:00"/>
    <n v="3.3"/>
    <s v="Active"/>
    <x v="0"/>
    <n v="102994"/>
    <n v="1235928"/>
    <n v="4"/>
    <n v="3"/>
    <n v="2"/>
    <n v="66"/>
    <s v="Yes"/>
    <s v="No"/>
    <n v="24"/>
    <x v="2"/>
    <s v="Pune"/>
    <x v="0"/>
    <s v="100K+"/>
  </r>
  <r>
    <n v="388"/>
    <s v="Employee_388"/>
    <x v="0"/>
    <n v="33"/>
    <x v="6"/>
    <x v="7"/>
    <s v="Postgraduate"/>
    <d v="2023-11-14T00:00:00"/>
    <n v="1.1000000000000001"/>
    <s v="Active"/>
    <x v="0"/>
    <n v="145871"/>
    <n v="1750452"/>
    <n v="3"/>
    <n v="3"/>
    <n v="1"/>
    <n v="4"/>
    <s v="No"/>
    <s v="No"/>
    <n v="10"/>
    <x v="1"/>
    <s v="Delhi"/>
    <x v="2"/>
    <s v="100K+"/>
  </r>
  <r>
    <n v="389"/>
    <s v="Employee_389"/>
    <x v="1"/>
    <n v="28"/>
    <x v="2"/>
    <x v="14"/>
    <s v="Graduate"/>
    <d v="2012-12-29T00:00:00"/>
    <n v="12"/>
    <s v="Active"/>
    <x v="0"/>
    <n v="80711"/>
    <n v="968532"/>
    <n v="4"/>
    <n v="2"/>
    <n v="3"/>
    <n v="11"/>
    <s v="Yes"/>
    <s v="No"/>
    <n v="11"/>
    <x v="0"/>
    <s v="Bangalore"/>
    <x v="0"/>
    <s v="50K-100K"/>
  </r>
  <r>
    <n v="390"/>
    <s v="Employee_390"/>
    <x v="1"/>
    <n v="43"/>
    <x v="3"/>
    <x v="13"/>
    <s v="Postgraduate"/>
    <d v="2019-04-30T00:00:00"/>
    <n v="5.7"/>
    <s v="Active"/>
    <x v="0"/>
    <n v="45316"/>
    <n v="543792"/>
    <n v="3"/>
    <n v="4"/>
    <n v="2"/>
    <n v="4"/>
    <s v="Yes"/>
    <s v="No"/>
    <n v="37"/>
    <x v="1"/>
    <s v="Delhi"/>
    <x v="1"/>
    <s v="&lt;50K"/>
  </r>
  <r>
    <n v="391"/>
    <s v="Employee_391"/>
    <x v="1"/>
    <n v="39"/>
    <x v="0"/>
    <x v="0"/>
    <s v="Graduate"/>
    <d v="2015-08-26T00:00:00"/>
    <n v="9.4"/>
    <s v="Active"/>
    <x v="0"/>
    <n v="57930"/>
    <n v="695160"/>
    <n v="3"/>
    <n v="3"/>
    <n v="3"/>
    <n v="79"/>
    <s v="Yes"/>
    <s v="No"/>
    <n v="39"/>
    <x v="1"/>
    <s v="Pune"/>
    <x v="2"/>
    <s v="50K-100K"/>
  </r>
  <r>
    <n v="392"/>
    <s v="Employee_392"/>
    <x v="1"/>
    <n v="48"/>
    <x v="2"/>
    <x v="15"/>
    <s v="Graduate"/>
    <d v="2014-05-02T00:00:00"/>
    <n v="10.7"/>
    <s v="Active"/>
    <x v="0"/>
    <n v="101325"/>
    <n v="1215900"/>
    <n v="3"/>
    <n v="4"/>
    <n v="4"/>
    <n v="95"/>
    <s v="No"/>
    <s v="No"/>
    <n v="9"/>
    <x v="2"/>
    <s v="Chennai"/>
    <x v="1"/>
    <s v="100K+"/>
  </r>
  <r>
    <n v="393"/>
    <s v="Employee_393"/>
    <x v="1"/>
    <n v="25"/>
    <x v="1"/>
    <x v="10"/>
    <s v="Postgraduate"/>
    <d v="2023-12-30T00:00:00"/>
    <n v="1"/>
    <s v="Active"/>
    <x v="0"/>
    <n v="60187"/>
    <n v="722244"/>
    <n v="4"/>
    <n v="5"/>
    <n v="1"/>
    <n v="96"/>
    <s v="No"/>
    <s v="No"/>
    <n v="46"/>
    <x v="0"/>
    <s v="Hyderabad"/>
    <x v="0"/>
    <s v="50K-100K"/>
  </r>
  <r>
    <n v="394"/>
    <s v="Employee_394"/>
    <x v="0"/>
    <n v="22"/>
    <x v="2"/>
    <x v="14"/>
    <s v="Postgraduate"/>
    <d v="2019-03-17T00:00:00"/>
    <n v="5.8"/>
    <s v="Active"/>
    <x v="0"/>
    <n v="126248"/>
    <n v="1514976"/>
    <n v="5"/>
    <n v="3"/>
    <n v="1"/>
    <n v="50"/>
    <s v="Yes"/>
    <s v="Yes"/>
    <n v="10"/>
    <x v="0"/>
    <s v="Delhi"/>
    <x v="0"/>
    <s v="100K+"/>
  </r>
  <r>
    <n v="395"/>
    <s v="Employee_395"/>
    <x v="0"/>
    <n v="52"/>
    <x v="5"/>
    <x v="6"/>
    <s v="Postgraduate"/>
    <d v="2011-05-17T00:00:00"/>
    <n v="13.6"/>
    <s v="Resigned"/>
    <x v="1"/>
    <n v="44950"/>
    <n v="539400"/>
    <n v="5"/>
    <n v="3"/>
    <n v="3"/>
    <n v="89"/>
    <s v="No"/>
    <s v="No"/>
    <n v="38"/>
    <x v="0"/>
    <s v="Delhi"/>
    <x v="3"/>
    <s v="&lt;50K"/>
  </r>
  <r>
    <n v="396"/>
    <s v="Employee_396"/>
    <x v="0"/>
    <n v="37"/>
    <x v="1"/>
    <x v="10"/>
    <s v="Graduate"/>
    <d v="2010-09-16T00:00:00"/>
    <n v="14.3"/>
    <s v="Resigned"/>
    <x v="1"/>
    <n v="128262"/>
    <n v="1539144"/>
    <n v="5"/>
    <n v="5"/>
    <n v="3"/>
    <n v="65"/>
    <s v="No"/>
    <s v="No"/>
    <n v="38"/>
    <x v="1"/>
    <s v="Bangalore"/>
    <x v="2"/>
    <s v="100K+"/>
  </r>
  <r>
    <n v="397"/>
    <s v="Employee_397"/>
    <x v="0"/>
    <n v="59"/>
    <x v="6"/>
    <x v="7"/>
    <s v="Graduate"/>
    <d v="2022-03-25T00:00:00"/>
    <n v="2.8"/>
    <s v="Active"/>
    <x v="0"/>
    <n v="113916"/>
    <n v="1366992"/>
    <n v="4"/>
    <n v="1"/>
    <n v="4"/>
    <n v="30"/>
    <s v="No"/>
    <s v="No"/>
    <n v="9"/>
    <x v="0"/>
    <s v="Delhi"/>
    <x v="3"/>
    <s v="100K+"/>
  </r>
  <r>
    <n v="398"/>
    <s v="Employee_398"/>
    <x v="0"/>
    <n v="57"/>
    <x v="5"/>
    <x v="12"/>
    <s v="Graduate"/>
    <d v="2018-01-12T00:00:00"/>
    <n v="7"/>
    <s v="Active"/>
    <x v="0"/>
    <n v="74990"/>
    <n v="899880"/>
    <n v="3"/>
    <n v="4"/>
    <n v="1"/>
    <n v="27"/>
    <s v="Yes"/>
    <s v="No"/>
    <n v="33"/>
    <x v="1"/>
    <s v="Mumbai"/>
    <x v="3"/>
    <s v="50K-100K"/>
  </r>
  <r>
    <n v="399"/>
    <s v="Employee_399"/>
    <x v="1"/>
    <n v="47"/>
    <x v="0"/>
    <x v="11"/>
    <s v="Postgraduate"/>
    <d v="2015-01-15T00:00:00"/>
    <n v="10"/>
    <s v="Active"/>
    <x v="0"/>
    <n v="52867"/>
    <n v="634404"/>
    <n v="4"/>
    <n v="4"/>
    <n v="4"/>
    <n v="41"/>
    <s v="No"/>
    <s v="No"/>
    <n v="46"/>
    <x v="0"/>
    <s v="Mumbai"/>
    <x v="1"/>
    <s v="50K-100K"/>
  </r>
  <r>
    <n v="400"/>
    <s v="Employee_400"/>
    <x v="0"/>
    <n v="31"/>
    <x v="1"/>
    <x v="1"/>
    <s v="Postgraduate"/>
    <d v="2023-01-13T00:00:00"/>
    <n v="2"/>
    <s v="Active"/>
    <x v="0"/>
    <n v="90602"/>
    <n v="1087224"/>
    <n v="3"/>
    <n v="3"/>
    <n v="4"/>
    <n v="57"/>
    <s v="No"/>
    <s v="No"/>
    <n v="12"/>
    <x v="1"/>
    <s v="Hyderabad"/>
    <x v="2"/>
    <s v="50K-100K"/>
  </r>
  <r>
    <n v="401"/>
    <s v="Employee_401"/>
    <x v="1"/>
    <n v="22"/>
    <x v="0"/>
    <x v="0"/>
    <s v="Graduate"/>
    <d v="2022-12-07T00:00:00"/>
    <n v="2.1"/>
    <s v="Resigned"/>
    <x v="1"/>
    <n v="102928"/>
    <n v="1235136"/>
    <n v="3"/>
    <n v="4"/>
    <n v="2"/>
    <n v="85"/>
    <s v="No"/>
    <s v="Yes"/>
    <n v="13"/>
    <x v="0"/>
    <s v="Delhi"/>
    <x v="0"/>
    <s v="100K+"/>
  </r>
  <r>
    <n v="402"/>
    <s v="Employee_402"/>
    <x v="0"/>
    <n v="36"/>
    <x v="2"/>
    <x v="14"/>
    <s v="Graduate"/>
    <d v="2021-02-17T00:00:00"/>
    <n v="3.9"/>
    <s v="Active"/>
    <x v="0"/>
    <n v="49398"/>
    <n v="592776"/>
    <n v="3"/>
    <n v="5"/>
    <n v="4"/>
    <n v="12"/>
    <s v="No"/>
    <s v="No"/>
    <n v="39"/>
    <x v="2"/>
    <s v="Delhi"/>
    <x v="2"/>
    <s v="&lt;50K"/>
  </r>
  <r>
    <n v="403"/>
    <s v="Employee_403"/>
    <x v="1"/>
    <n v="24"/>
    <x v="0"/>
    <x v="11"/>
    <s v="Graduate"/>
    <d v="2015-09-28T00:00:00"/>
    <n v="9.3000000000000007"/>
    <s v="Resigned"/>
    <x v="1"/>
    <n v="112908"/>
    <n v="1354896"/>
    <n v="5"/>
    <n v="3"/>
    <n v="3"/>
    <n v="31"/>
    <s v="No"/>
    <s v="No"/>
    <n v="36"/>
    <x v="0"/>
    <s v="Pune"/>
    <x v="0"/>
    <s v="100K+"/>
  </r>
  <r>
    <n v="404"/>
    <s v="Employee_404"/>
    <x v="1"/>
    <n v="51"/>
    <x v="6"/>
    <x v="9"/>
    <s v="Graduate"/>
    <d v="2015-08-03T00:00:00"/>
    <n v="9.4"/>
    <s v="Active"/>
    <x v="0"/>
    <n v="83959"/>
    <n v="1007508"/>
    <n v="3"/>
    <n v="4"/>
    <n v="2"/>
    <n v="21"/>
    <s v="No"/>
    <s v="No"/>
    <n v="37"/>
    <x v="0"/>
    <s v="Hyderabad"/>
    <x v="3"/>
    <s v="50K-100K"/>
  </r>
  <r>
    <n v="405"/>
    <s v="Employee_405"/>
    <x v="1"/>
    <n v="37"/>
    <x v="4"/>
    <x v="8"/>
    <s v="Postgraduate"/>
    <d v="2014-04-07T00:00:00"/>
    <n v="10.7"/>
    <s v="Active"/>
    <x v="0"/>
    <n v="71691"/>
    <n v="860292"/>
    <n v="4"/>
    <n v="4"/>
    <n v="2"/>
    <n v="53"/>
    <s v="Yes"/>
    <s v="No"/>
    <n v="31"/>
    <x v="0"/>
    <s v="Chennai"/>
    <x v="2"/>
    <s v="50K-100K"/>
  </r>
  <r>
    <n v="406"/>
    <s v="Employee_406"/>
    <x v="1"/>
    <n v="35"/>
    <x v="6"/>
    <x v="7"/>
    <s v="PhD"/>
    <d v="2024-04-15T00:00:00"/>
    <n v="0.7"/>
    <s v="Active"/>
    <x v="0"/>
    <n v="31073"/>
    <n v="372876"/>
    <n v="3"/>
    <n v="4"/>
    <n v="2"/>
    <n v="82"/>
    <s v="No"/>
    <s v="No"/>
    <n v="4"/>
    <x v="1"/>
    <s v="Chennai"/>
    <x v="2"/>
    <s v="&lt;50K"/>
  </r>
  <r>
    <n v="407"/>
    <s v="Employee_407"/>
    <x v="1"/>
    <n v="38"/>
    <x v="0"/>
    <x v="0"/>
    <s v="Graduate"/>
    <d v="2015-09-11T00:00:00"/>
    <n v="9.3000000000000007"/>
    <s v="Resigned"/>
    <x v="1"/>
    <n v="55544"/>
    <n v="666528"/>
    <n v="5"/>
    <n v="3"/>
    <n v="3"/>
    <n v="99"/>
    <s v="Yes"/>
    <s v="No"/>
    <n v="29"/>
    <x v="1"/>
    <s v="Chennai"/>
    <x v="2"/>
    <s v="50K-100K"/>
  </r>
  <r>
    <n v="408"/>
    <s v="Employee_408"/>
    <x v="1"/>
    <n v="50"/>
    <x v="6"/>
    <x v="7"/>
    <s v="Postgraduate"/>
    <d v="2015-10-31T00:00:00"/>
    <n v="9.1999999999999993"/>
    <s v="Active"/>
    <x v="0"/>
    <n v="61784"/>
    <n v="741408"/>
    <n v="4"/>
    <n v="3"/>
    <n v="3"/>
    <n v="61"/>
    <s v="Yes"/>
    <s v="Yes"/>
    <n v="42"/>
    <x v="2"/>
    <s v="Hyderabad"/>
    <x v="3"/>
    <s v="50K-100K"/>
  </r>
  <r>
    <n v="409"/>
    <s v="Employee_409"/>
    <x v="2"/>
    <n v="59"/>
    <x v="5"/>
    <x v="6"/>
    <s v="Graduate"/>
    <d v="2012-06-05T00:00:00"/>
    <n v="12.6"/>
    <s v="Active"/>
    <x v="0"/>
    <n v="132611"/>
    <n v="1591332"/>
    <n v="3"/>
    <n v="2"/>
    <n v="4"/>
    <n v="4"/>
    <s v="Yes"/>
    <s v="No"/>
    <n v="9"/>
    <x v="0"/>
    <s v="Mumbai"/>
    <x v="3"/>
    <s v="100K+"/>
  </r>
  <r>
    <n v="410"/>
    <s v="Employee_410"/>
    <x v="1"/>
    <n v="33"/>
    <x v="3"/>
    <x v="3"/>
    <s v="MBA"/>
    <d v="2022-07-06T00:00:00"/>
    <n v="2.5"/>
    <s v="Active"/>
    <x v="0"/>
    <n v="102597"/>
    <n v="1231164"/>
    <n v="2"/>
    <n v="3"/>
    <n v="3"/>
    <n v="67"/>
    <s v="No"/>
    <s v="No"/>
    <n v="44"/>
    <x v="0"/>
    <s v="Mumbai"/>
    <x v="2"/>
    <s v="100K+"/>
  </r>
  <r>
    <n v="411"/>
    <s v="Employee_411"/>
    <x v="1"/>
    <n v="52"/>
    <x v="5"/>
    <x v="12"/>
    <s v="Postgraduate"/>
    <d v="2021-07-27T00:00:00"/>
    <n v="3.4"/>
    <s v="Active"/>
    <x v="0"/>
    <n v="98548"/>
    <n v="1182576"/>
    <n v="4"/>
    <n v="3"/>
    <n v="4"/>
    <n v="55"/>
    <s v="Yes"/>
    <s v="No"/>
    <n v="37"/>
    <x v="1"/>
    <s v="Chennai"/>
    <x v="3"/>
    <s v="50K-100K"/>
  </r>
  <r>
    <n v="412"/>
    <s v="Employee_412"/>
    <x v="1"/>
    <n v="24"/>
    <x v="3"/>
    <x v="3"/>
    <s v="Postgraduate"/>
    <d v="2024-07-23T00:00:00"/>
    <n v="0.4"/>
    <s v="Active"/>
    <x v="0"/>
    <n v="97377"/>
    <n v="1168524"/>
    <n v="4"/>
    <n v="4"/>
    <n v="4"/>
    <n v="10"/>
    <s v="No"/>
    <s v="No"/>
    <n v="21"/>
    <x v="1"/>
    <s v="Hyderabad"/>
    <x v="0"/>
    <s v="50K-100K"/>
  </r>
  <r>
    <n v="413"/>
    <s v="Employee_413"/>
    <x v="0"/>
    <n v="51"/>
    <x v="3"/>
    <x v="13"/>
    <s v="Graduate"/>
    <d v="2021-11-29T00:00:00"/>
    <n v="3.1"/>
    <s v="Active"/>
    <x v="0"/>
    <n v="33733"/>
    <n v="404796"/>
    <n v="3"/>
    <n v="2"/>
    <n v="4"/>
    <n v="19"/>
    <s v="No"/>
    <s v="No"/>
    <n v="11"/>
    <x v="1"/>
    <s v="Bangalore"/>
    <x v="3"/>
    <s v="&lt;50K"/>
  </r>
  <r>
    <n v="414"/>
    <s v="Employee_414"/>
    <x v="1"/>
    <n v="47"/>
    <x v="0"/>
    <x v="11"/>
    <s v="Postgraduate"/>
    <d v="2015-04-04T00:00:00"/>
    <n v="9.8000000000000007"/>
    <s v="Active"/>
    <x v="0"/>
    <n v="133956"/>
    <n v="1607472"/>
    <n v="3"/>
    <n v="4"/>
    <n v="3"/>
    <n v="82"/>
    <s v="Yes"/>
    <s v="No"/>
    <n v="7"/>
    <x v="1"/>
    <s v="Hyderabad"/>
    <x v="1"/>
    <s v="100K+"/>
  </r>
  <r>
    <n v="415"/>
    <s v="Employee_415"/>
    <x v="0"/>
    <n v="26"/>
    <x v="1"/>
    <x v="10"/>
    <s v="Postgraduate"/>
    <d v="2021-07-30T00:00:00"/>
    <n v="3.4"/>
    <s v="Active"/>
    <x v="0"/>
    <n v="55988"/>
    <n v="671856"/>
    <n v="1"/>
    <n v="3"/>
    <n v="1"/>
    <n v="17"/>
    <s v="Yes"/>
    <s v="No"/>
    <n v="16"/>
    <x v="1"/>
    <s v="Mumbai"/>
    <x v="0"/>
    <s v="50K-100K"/>
  </r>
  <r>
    <n v="416"/>
    <s v="Employee_416"/>
    <x v="1"/>
    <n v="59"/>
    <x v="5"/>
    <x v="6"/>
    <s v="Graduate"/>
    <d v="2017-02-18T00:00:00"/>
    <n v="7.9"/>
    <s v="Resigned"/>
    <x v="1"/>
    <n v="90641"/>
    <n v="1087692"/>
    <n v="4"/>
    <n v="3"/>
    <n v="3"/>
    <n v="73"/>
    <s v="Yes"/>
    <s v="No"/>
    <n v="6"/>
    <x v="1"/>
    <s v="Chennai"/>
    <x v="3"/>
    <s v="50K-100K"/>
  </r>
  <r>
    <n v="417"/>
    <s v="Employee_417"/>
    <x v="1"/>
    <n v="56"/>
    <x v="3"/>
    <x v="13"/>
    <s v="Postgraduate"/>
    <d v="2012-08-01T00:00:00"/>
    <n v="12.4"/>
    <s v="Active"/>
    <x v="0"/>
    <n v="132441"/>
    <n v="1589292"/>
    <n v="5"/>
    <n v="3"/>
    <n v="2"/>
    <n v="54"/>
    <s v="Yes"/>
    <s v="No"/>
    <n v="2"/>
    <x v="1"/>
    <s v="Delhi"/>
    <x v="3"/>
    <s v="100K+"/>
  </r>
  <r>
    <n v="418"/>
    <s v="Employee_418"/>
    <x v="1"/>
    <n v="59"/>
    <x v="2"/>
    <x v="15"/>
    <s v="Graduate"/>
    <d v="2017-05-03T00:00:00"/>
    <n v="7.7"/>
    <s v="Resigned"/>
    <x v="1"/>
    <n v="117918"/>
    <n v="1415016"/>
    <n v="3"/>
    <n v="3"/>
    <n v="2"/>
    <n v="72"/>
    <s v="Yes"/>
    <s v="No"/>
    <n v="11"/>
    <x v="0"/>
    <s v="Hyderabad"/>
    <x v="3"/>
    <s v="100K+"/>
  </r>
  <r>
    <n v="419"/>
    <s v="Employee_419"/>
    <x v="0"/>
    <n v="50"/>
    <x v="1"/>
    <x v="1"/>
    <s v="MBA"/>
    <d v="2010-11-29T00:00:00"/>
    <n v="14.1"/>
    <s v="Active"/>
    <x v="0"/>
    <n v="75468"/>
    <n v="905616"/>
    <n v="3"/>
    <n v="5"/>
    <n v="3"/>
    <n v="99"/>
    <s v="No"/>
    <s v="No"/>
    <n v="29"/>
    <x v="0"/>
    <s v="Chennai"/>
    <x v="3"/>
    <s v="50K-100K"/>
  </r>
  <r>
    <n v="420"/>
    <s v="Employee_420"/>
    <x v="1"/>
    <n v="37"/>
    <x v="0"/>
    <x v="0"/>
    <s v="MBA"/>
    <d v="2024-07-17T00:00:00"/>
    <n v="0.5"/>
    <s v="Active"/>
    <x v="0"/>
    <n v="107674"/>
    <n v="1292088"/>
    <n v="3"/>
    <n v="1"/>
    <n v="3"/>
    <n v="25"/>
    <s v="No"/>
    <s v="No"/>
    <n v="25"/>
    <x v="0"/>
    <s v="Pune"/>
    <x v="2"/>
    <s v="100K+"/>
  </r>
  <r>
    <n v="421"/>
    <s v="Employee_421"/>
    <x v="1"/>
    <n v="30"/>
    <x v="2"/>
    <x v="15"/>
    <s v="Postgraduate"/>
    <d v="2024-06-04T00:00:00"/>
    <n v="0.6"/>
    <s v="Active"/>
    <x v="0"/>
    <n v="141116"/>
    <n v="1693392"/>
    <n v="4"/>
    <n v="2"/>
    <n v="3"/>
    <n v="43"/>
    <s v="No"/>
    <s v="No"/>
    <n v="40"/>
    <x v="0"/>
    <s v="Bangalore"/>
    <x v="2"/>
    <s v="100K+"/>
  </r>
  <r>
    <n v="422"/>
    <s v="Employee_422"/>
    <x v="0"/>
    <n v="43"/>
    <x v="4"/>
    <x v="4"/>
    <s v="PhD"/>
    <d v="2015-10-18T00:00:00"/>
    <n v="9.1999999999999993"/>
    <s v="Active"/>
    <x v="0"/>
    <n v="111282"/>
    <n v="1335384"/>
    <n v="3"/>
    <n v="3"/>
    <n v="3"/>
    <n v="30"/>
    <s v="No"/>
    <s v="No"/>
    <n v="37"/>
    <x v="2"/>
    <s v="Hyderabad"/>
    <x v="1"/>
    <s v="100K+"/>
  </r>
  <r>
    <n v="423"/>
    <s v="Employee_423"/>
    <x v="1"/>
    <n v="23"/>
    <x v="0"/>
    <x v="11"/>
    <s v="MBA"/>
    <d v="2022-09-09T00:00:00"/>
    <n v="2.2999999999999998"/>
    <s v="Resigned"/>
    <x v="1"/>
    <n v="124174"/>
    <n v="1490088"/>
    <n v="3"/>
    <n v="3"/>
    <n v="4"/>
    <n v="84"/>
    <s v="No"/>
    <s v="No"/>
    <n v="38"/>
    <x v="1"/>
    <s v="Mumbai"/>
    <x v="0"/>
    <s v="100K+"/>
  </r>
  <r>
    <n v="424"/>
    <s v="Employee_424"/>
    <x v="0"/>
    <n v="27"/>
    <x v="5"/>
    <x v="12"/>
    <s v="Graduate"/>
    <d v="2024-11-25T00:00:00"/>
    <n v="0.1"/>
    <s v="Active"/>
    <x v="0"/>
    <n v="124122"/>
    <n v="1489464"/>
    <n v="4"/>
    <n v="3"/>
    <n v="3"/>
    <n v="56"/>
    <s v="No"/>
    <s v="No"/>
    <n v="5"/>
    <x v="1"/>
    <s v="Pune"/>
    <x v="0"/>
    <s v="100K+"/>
  </r>
  <r>
    <n v="425"/>
    <s v="Employee_425"/>
    <x v="1"/>
    <n v="41"/>
    <x v="6"/>
    <x v="7"/>
    <s v="Postgraduate"/>
    <d v="2019-09-14T00:00:00"/>
    <n v="5.3"/>
    <s v="Active"/>
    <x v="0"/>
    <n v="138824"/>
    <n v="1665888"/>
    <n v="2"/>
    <n v="3"/>
    <n v="3"/>
    <n v="75"/>
    <s v="Yes"/>
    <s v="Yes"/>
    <n v="25"/>
    <x v="0"/>
    <s v="Chennai"/>
    <x v="1"/>
    <s v="100K+"/>
  </r>
  <r>
    <n v="426"/>
    <s v="Employee_426"/>
    <x v="1"/>
    <n v="44"/>
    <x v="0"/>
    <x v="0"/>
    <s v="Graduate"/>
    <d v="2017-07-10T00:00:00"/>
    <n v="7.5"/>
    <s v="Active"/>
    <x v="0"/>
    <n v="42393"/>
    <n v="508716"/>
    <n v="4"/>
    <n v="2"/>
    <n v="2"/>
    <n v="79"/>
    <s v="No"/>
    <s v="No"/>
    <n v="49"/>
    <x v="0"/>
    <s v="Hyderabad"/>
    <x v="1"/>
    <s v="&lt;50K"/>
  </r>
  <r>
    <n v="427"/>
    <s v="Employee_427"/>
    <x v="1"/>
    <n v="37"/>
    <x v="5"/>
    <x v="12"/>
    <s v="Postgraduate"/>
    <d v="2020-03-23T00:00:00"/>
    <n v="4.8"/>
    <s v="Resigned"/>
    <x v="1"/>
    <n v="120310"/>
    <n v="1443720"/>
    <n v="3"/>
    <n v="4"/>
    <n v="4"/>
    <n v="56"/>
    <s v="No"/>
    <s v="No"/>
    <n v="29"/>
    <x v="0"/>
    <s v="Bangalore"/>
    <x v="2"/>
    <s v="100K+"/>
  </r>
  <r>
    <n v="428"/>
    <s v="Employee_428"/>
    <x v="1"/>
    <n v="39"/>
    <x v="1"/>
    <x v="1"/>
    <s v="Postgraduate"/>
    <d v="2014-11-09T00:00:00"/>
    <n v="10.199999999999999"/>
    <s v="Active"/>
    <x v="0"/>
    <n v="106383"/>
    <n v="1276596"/>
    <n v="3"/>
    <n v="3"/>
    <n v="3"/>
    <n v="16"/>
    <s v="No"/>
    <s v="No"/>
    <n v="37"/>
    <x v="1"/>
    <s v="Mumbai"/>
    <x v="2"/>
    <s v="100K+"/>
  </r>
  <r>
    <n v="429"/>
    <s v="Employee_429"/>
    <x v="1"/>
    <n v="42"/>
    <x v="4"/>
    <x v="5"/>
    <s v="Graduate"/>
    <d v="2011-03-21T00:00:00"/>
    <n v="13.8"/>
    <s v="Active"/>
    <x v="0"/>
    <n v="110374"/>
    <n v="1324488"/>
    <n v="3"/>
    <n v="4"/>
    <n v="4"/>
    <n v="15"/>
    <s v="No"/>
    <s v="No"/>
    <n v="49"/>
    <x v="1"/>
    <s v="Bangalore"/>
    <x v="1"/>
    <s v="100K+"/>
  </r>
  <r>
    <n v="430"/>
    <s v="Employee_430"/>
    <x v="1"/>
    <n v="27"/>
    <x v="4"/>
    <x v="8"/>
    <s v="Postgraduate"/>
    <d v="2016-09-17T00:00:00"/>
    <n v="8.3000000000000007"/>
    <s v="Active"/>
    <x v="0"/>
    <n v="124976"/>
    <n v="1499712"/>
    <n v="4"/>
    <n v="1"/>
    <n v="3"/>
    <n v="69"/>
    <s v="Yes"/>
    <s v="No"/>
    <n v="37"/>
    <x v="0"/>
    <s v="Delhi"/>
    <x v="0"/>
    <s v="100K+"/>
  </r>
  <r>
    <n v="431"/>
    <s v="Employee_431"/>
    <x v="1"/>
    <n v="35"/>
    <x v="0"/>
    <x v="11"/>
    <s v="Postgraduate"/>
    <d v="2020-05-10T00:00:00"/>
    <n v="4.5999999999999996"/>
    <s v="Active"/>
    <x v="0"/>
    <n v="142369"/>
    <n v="1708428"/>
    <n v="3"/>
    <n v="2"/>
    <n v="2"/>
    <n v="95"/>
    <s v="Yes"/>
    <s v="No"/>
    <n v="48"/>
    <x v="0"/>
    <s v="Chennai"/>
    <x v="2"/>
    <s v="100K+"/>
  </r>
  <r>
    <n v="432"/>
    <s v="Employee_432"/>
    <x v="1"/>
    <n v="39"/>
    <x v="2"/>
    <x v="2"/>
    <s v="Graduate"/>
    <d v="2018-07-06T00:00:00"/>
    <n v="6.5"/>
    <s v="Active"/>
    <x v="0"/>
    <n v="142243"/>
    <n v="1706916"/>
    <n v="3"/>
    <n v="1"/>
    <n v="4"/>
    <n v="85"/>
    <s v="Yes"/>
    <s v="No"/>
    <n v="35"/>
    <x v="0"/>
    <s v="Bangalore"/>
    <x v="2"/>
    <s v="100K+"/>
  </r>
  <r>
    <n v="433"/>
    <s v="Employee_433"/>
    <x v="0"/>
    <n v="57"/>
    <x v="0"/>
    <x v="11"/>
    <s v="MBA"/>
    <d v="2011-01-31T00:00:00"/>
    <n v="13.9"/>
    <s v="Active"/>
    <x v="0"/>
    <n v="42322"/>
    <n v="507864"/>
    <n v="3"/>
    <n v="4"/>
    <n v="3"/>
    <n v="25"/>
    <s v="No"/>
    <s v="No"/>
    <n v="4"/>
    <x v="1"/>
    <s v="Chennai"/>
    <x v="3"/>
    <s v="&lt;50K"/>
  </r>
  <r>
    <n v="434"/>
    <s v="Employee_434"/>
    <x v="0"/>
    <n v="32"/>
    <x v="0"/>
    <x v="11"/>
    <s v="Postgraduate"/>
    <d v="2010-05-03T00:00:00"/>
    <n v="14.7"/>
    <s v="Active"/>
    <x v="0"/>
    <n v="132658"/>
    <n v="1591896"/>
    <n v="4"/>
    <n v="2"/>
    <n v="3"/>
    <n v="73"/>
    <s v="No"/>
    <s v="No"/>
    <n v="44"/>
    <x v="1"/>
    <s v="Pune"/>
    <x v="2"/>
    <s v="100K+"/>
  </r>
  <r>
    <n v="435"/>
    <s v="Employee_435"/>
    <x v="1"/>
    <n v="32"/>
    <x v="0"/>
    <x v="0"/>
    <s v="Graduate"/>
    <d v="2010-01-21T00:00:00"/>
    <n v="15"/>
    <s v="Active"/>
    <x v="0"/>
    <n v="83382"/>
    <n v="1000584"/>
    <n v="2"/>
    <n v="4"/>
    <n v="2"/>
    <n v="95"/>
    <s v="Yes"/>
    <s v="No"/>
    <n v="4"/>
    <x v="0"/>
    <s v="Mumbai"/>
    <x v="2"/>
    <s v="50K-100K"/>
  </r>
  <r>
    <n v="436"/>
    <s v="Employee_436"/>
    <x v="0"/>
    <n v="42"/>
    <x v="6"/>
    <x v="7"/>
    <s v="Graduate"/>
    <d v="2010-08-31T00:00:00"/>
    <n v="14.3"/>
    <s v="Active"/>
    <x v="0"/>
    <n v="52472"/>
    <n v="629664"/>
    <n v="4"/>
    <n v="3"/>
    <n v="3"/>
    <n v="66"/>
    <s v="No"/>
    <s v="No"/>
    <n v="2"/>
    <x v="0"/>
    <s v="Pune"/>
    <x v="1"/>
    <s v="50K-100K"/>
  </r>
  <r>
    <n v="437"/>
    <s v="Employee_437"/>
    <x v="1"/>
    <n v="49"/>
    <x v="6"/>
    <x v="9"/>
    <s v="Graduate"/>
    <d v="2013-03-27T00:00:00"/>
    <n v="11.8"/>
    <s v="Active"/>
    <x v="0"/>
    <n v="69013"/>
    <n v="828156"/>
    <n v="3"/>
    <n v="2"/>
    <n v="2"/>
    <n v="87"/>
    <s v="No"/>
    <s v="No"/>
    <n v="34"/>
    <x v="2"/>
    <s v="Bangalore"/>
    <x v="1"/>
    <s v="50K-100K"/>
  </r>
  <r>
    <n v="438"/>
    <s v="Employee_438"/>
    <x v="1"/>
    <n v="39"/>
    <x v="3"/>
    <x v="13"/>
    <s v="MBA"/>
    <d v="2024-11-15T00:00:00"/>
    <n v="0.1"/>
    <s v="Resigned"/>
    <x v="1"/>
    <n v="134543"/>
    <n v="1614516"/>
    <n v="4"/>
    <n v="3"/>
    <n v="4"/>
    <n v="85"/>
    <s v="Yes"/>
    <s v="No"/>
    <n v="42"/>
    <x v="0"/>
    <s v="Delhi"/>
    <x v="2"/>
    <s v="100K+"/>
  </r>
  <r>
    <n v="439"/>
    <s v="Employee_439"/>
    <x v="0"/>
    <n v="29"/>
    <x v="3"/>
    <x v="13"/>
    <s v="Postgraduate"/>
    <d v="2019-01-22T00:00:00"/>
    <n v="5.9"/>
    <s v="Active"/>
    <x v="0"/>
    <n v="147755"/>
    <n v="1773060"/>
    <n v="3"/>
    <n v="4"/>
    <n v="4"/>
    <n v="29"/>
    <s v="No"/>
    <s v="No"/>
    <n v="26"/>
    <x v="0"/>
    <s v="Delhi"/>
    <x v="0"/>
    <s v="100K+"/>
  </r>
  <r>
    <n v="440"/>
    <s v="Employee_440"/>
    <x v="1"/>
    <n v="49"/>
    <x v="0"/>
    <x v="11"/>
    <s v="Graduate"/>
    <d v="2015-10-02T00:00:00"/>
    <n v="9.3000000000000007"/>
    <s v="Active"/>
    <x v="0"/>
    <n v="36907"/>
    <n v="442884"/>
    <n v="2"/>
    <n v="3"/>
    <n v="3"/>
    <n v="27"/>
    <s v="Yes"/>
    <s v="No"/>
    <n v="47"/>
    <x v="0"/>
    <s v="Hyderabad"/>
    <x v="1"/>
    <s v="&lt;50K"/>
  </r>
  <r>
    <n v="441"/>
    <s v="Employee_441"/>
    <x v="1"/>
    <n v="44"/>
    <x v="2"/>
    <x v="14"/>
    <s v="MBA"/>
    <d v="2014-09-21T00:00:00"/>
    <n v="10.3"/>
    <s v="Active"/>
    <x v="0"/>
    <n v="34505"/>
    <n v="414060"/>
    <n v="3"/>
    <n v="4"/>
    <n v="4"/>
    <n v="81"/>
    <s v="Yes"/>
    <s v="No"/>
    <n v="25"/>
    <x v="1"/>
    <s v="Hyderabad"/>
    <x v="1"/>
    <s v="&lt;50K"/>
  </r>
  <r>
    <n v="442"/>
    <s v="Employee_442"/>
    <x v="0"/>
    <n v="36"/>
    <x v="6"/>
    <x v="7"/>
    <s v="Graduate"/>
    <d v="2024-03-21T00:00:00"/>
    <n v="0.8"/>
    <s v="Active"/>
    <x v="0"/>
    <n v="73114"/>
    <n v="877368"/>
    <n v="1"/>
    <n v="5"/>
    <n v="3"/>
    <n v="77"/>
    <s v="Yes"/>
    <s v="No"/>
    <n v="30"/>
    <x v="1"/>
    <s v="Pune"/>
    <x v="2"/>
    <s v="50K-100K"/>
  </r>
  <r>
    <n v="443"/>
    <s v="Employee_443"/>
    <x v="0"/>
    <n v="23"/>
    <x v="6"/>
    <x v="9"/>
    <s v="Graduate"/>
    <d v="2020-07-12T00:00:00"/>
    <n v="4.5"/>
    <s v="Active"/>
    <x v="0"/>
    <n v="137551"/>
    <n v="1650612"/>
    <n v="4"/>
    <n v="5"/>
    <n v="3"/>
    <n v="1"/>
    <s v="No"/>
    <s v="No"/>
    <n v="44"/>
    <x v="1"/>
    <s v="Pune"/>
    <x v="0"/>
    <s v="100K+"/>
  </r>
  <r>
    <n v="444"/>
    <s v="Employee_444"/>
    <x v="0"/>
    <n v="27"/>
    <x v="3"/>
    <x v="13"/>
    <s v="Graduate"/>
    <d v="2012-01-19T00:00:00"/>
    <n v="13"/>
    <s v="Active"/>
    <x v="0"/>
    <n v="72258"/>
    <n v="867096"/>
    <n v="2"/>
    <n v="3"/>
    <n v="3"/>
    <n v="31"/>
    <s v="No"/>
    <s v="No"/>
    <n v="42"/>
    <x v="1"/>
    <s v="Bangalore"/>
    <x v="0"/>
    <s v="50K-100K"/>
  </r>
  <r>
    <n v="445"/>
    <s v="Employee_445"/>
    <x v="0"/>
    <n v="41"/>
    <x v="5"/>
    <x v="12"/>
    <s v="Postgraduate"/>
    <d v="2023-04-22T00:00:00"/>
    <n v="1.7"/>
    <s v="Active"/>
    <x v="0"/>
    <n v="60757"/>
    <n v="729084"/>
    <n v="4"/>
    <n v="3"/>
    <n v="4"/>
    <n v="7"/>
    <s v="Yes"/>
    <s v="No"/>
    <n v="46"/>
    <x v="0"/>
    <s v="Chennai"/>
    <x v="1"/>
    <s v="50K-100K"/>
  </r>
  <r>
    <n v="446"/>
    <s v="Employee_446"/>
    <x v="1"/>
    <n v="55"/>
    <x v="1"/>
    <x v="1"/>
    <s v="Postgraduate"/>
    <d v="2015-04-03T00:00:00"/>
    <n v="9.8000000000000007"/>
    <s v="Active"/>
    <x v="0"/>
    <n v="127062"/>
    <n v="1524744"/>
    <n v="3"/>
    <n v="4"/>
    <n v="3"/>
    <n v="32"/>
    <s v="No"/>
    <s v="No"/>
    <n v="21"/>
    <x v="0"/>
    <s v="Pune"/>
    <x v="3"/>
    <s v="100K+"/>
  </r>
  <r>
    <n v="447"/>
    <s v="Employee_447"/>
    <x v="0"/>
    <n v="34"/>
    <x v="5"/>
    <x v="6"/>
    <s v="Postgraduate"/>
    <d v="2023-06-22T00:00:00"/>
    <n v="1.5"/>
    <s v="Active"/>
    <x v="0"/>
    <n v="83759"/>
    <n v="1005108"/>
    <n v="3"/>
    <n v="5"/>
    <n v="3"/>
    <n v="11"/>
    <s v="No"/>
    <s v="No"/>
    <n v="25"/>
    <x v="1"/>
    <s v="Chennai"/>
    <x v="2"/>
    <s v="50K-100K"/>
  </r>
  <r>
    <n v="448"/>
    <s v="Employee_448"/>
    <x v="1"/>
    <n v="35"/>
    <x v="4"/>
    <x v="4"/>
    <s v="MBA"/>
    <d v="2019-05-25T00:00:00"/>
    <n v="5.6"/>
    <s v="Active"/>
    <x v="0"/>
    <n v="127517"/>
    <n v="1530204"/>
    <n v="3"/>
    <n v="3"/>
    <n v="2"/>
    <n v="76"/>
    <s v="No"/>
    <s v="No"/>
    <n v="23"/>
    <x v="1"/>
    <s v="Chennai"/>
    <x v="2"/>
    <s v="100K+"/>
  </r>
  <r>
    <n v="449"/>
    <s v="Employee_449"/>
    <x v="0"/>
    <n v="50"/>
    <x v="1"/>
    <x v="1"/>
    <s v="PhD"/>
    <d v="2024-04-19T00:00:00"/>
    <n v="0.7"/>
    <s v="Active"/>
    <x v="0"/>
    <n v="121895"/>
    <n v="1462740"/>
    <n v="2"/>
    <n v="4"/>
    <n v="3"/>
    <n v="89"/>
    <s v="No"/>
    <s v="No"/>
    <n v="45"/>
    <x v="0"/>
    <s v="Hyderabad"/>
    <x v="3"/>
    <s v="100K+"/>
  </r>
  <r>
    <n v="450"/>
    <s v="Employee_450"/>
    <x v="0"/>
    <n v="23"/>
    <x v="6"/>
    <x v="9"/>
    <s v="Postgraduate"/>
    <d v="2013-01-21T00:00:00"/>
    <n v="12"/>
    <s v="Active"/>
    <x v="0"/>
    <n v="117091"/>
    <n v="1405092"/>
    <n v="3"/>
    <n v="2"/>
    <n v="3"/>
    <n v="19"/>
    <s v="No"/>
    <s v="No"/>
    <n v="23"/>
    <x v="2"/>
    <s v="Chennai"/>
    <x v="0"/>
    <s v="100K+"/>
  </r>
  <r>
    <n v="451"/>
    <s v="Employee_451"/>
    <x v="1"/>
    <n v="42"/>
    <x v="2"/>
    <x v="2"/>
    <s v="Postgraduate"/>
    <d v="2014-10-31T00:00:00"/>
    <n v="10.199999999999999"/>
    <s v="Resigned"/>
    <x v="1"/>
    <n v="45842"/>
    <n v="550104"/>
    <n v="2"/>
    <n v="2"/>
    <n v="3"/>
    <n v="98"/>
    <s v="No"/>
    <s v="No"/>
    <n v="32"/>
    <x v="1"/>
    <s v="Pune"/>
    <x v="1"/>
    <s v="&lt;50K"/>
  </r>
  <r>
    <n v="452"/>
    <s v="Employee_452"/>
    <x v="0"/>
    <n v="43"/>
    <x v="0"/>
    <x v="11"/>
    <s v="Graduate"/>
    <d v="2012-12-11T00:00:00"/>
    <n v="12.1"/>
    <s v="Active"/>
    <x v="0"/>
    <n v="72085"/>
    <n v="865020"/>
    <n v="2"/>
    <n v="3"/>
    <n v="3"/>
    <n v="26"/>
    <s v="No"/>
    <s v="No"/>
    <n v="42"/>
    <x v="1"/>
    <s v="Bangalore"/>
    <x v="1"/>
    <s v="50K-100K"/>
  </r>
  <r>
    <n v="453"/>
    <s v="Employee_453"/>
    <x v="0"/>
    <n v="37"/>
    <x v="3"/>
    <x v="3"/>
    <s v="Graduate"/>
    <d v="2016-08-20T00:00:00"/>
    <n v="8.4"/>
    <s v="Active"/>
    <x v="0"/>
    <n v="78413"/>
    <n v="940956"/>
    <n v="3"/>
    <n v="3"/>
    <n v="4"/>
    <n v="30"/>
    <s v="No"/>
    <s v="No"/>
    <n v="17"/>
    <x v="0"/>
    <s v="Delhi"/>
    <x v="2"/>
    <s v="50K-100K"/>
  </r>
  <r>
    <n v="454"/>
    <s v="Employee_454"/>
    <x v="0"/>
    <n v="36"/>
    <x v="4"/>
    <x v="8"/>
    <s v="Postgraduate"/>
    <d v="2010-08-24T00:00:00"/>
    <n v="14.4"/>
    <s v="Active"/>
    <x v="0"/>
    <n v="69194"/>
    <n v="830328"/>
    <n v="3"/>
    <n v="3"/>
    <n v="2"/>
    <n v="68"/>
    <s v="No"/>
    <s v="No"/>
    <n v="32"/>
    <x v="1"/>
    <s v="Hyderabad"/>
    <x v="2"/>
    <s v="50K-100K"/>
  </r>
  <r>
    <n v="455"/>
    <s v="Employee_455"/>
    <x v="0"/>
    <n v="33"/>
    <x v="3"/>
    <x v="3"/>
    <s v="Graduate"/>
    <d v="2011-08-05T00:00:00"/>
    <n v="13.4"/>
    <s v="Active"/>
    <x v="0"/>
    <n v="25132"/>
    <n v="301584"/>
    <n v="3"/>
    <n v="5"/>
    <n v="4"/>
    <n v="53"/>
    <s v="Yes"/>
    <s v="Yes"/>
    <n v="20"/>
    <x v="0"/>
    <s v="Pune"/>
    <x v="2"/>
    <s v="&lt;50K"/>
  </r>
  <r>
    <n v="456"/>
    <s v="Employee_456"/>
    <x v="0"/>
    <n v="54"/>
    <x v="5"/>
    <x v="6"/>
    <s v="Graduate"/>
    <d v="2018-07-23T00:00:00"/>
    <n v="6.4"/>
    <s v="Active"/>
    <x v="0"/>
    <n v="35481"/>
    <n v="425772"/>
    <n v="5"/>
    <n v="3"/>
    <n v="3"/>
    <n v="45"/>
    <s v="No"/>
    <s v="Yes"/>
    <n v="3"/>
    <x v="0"/>
    <s v="Hyderabad"/>
    <x v="3"/>
    <s v="&lt;50K"/>
  </r>
  <r>
    <n v="457"/>
    <s v="Employee_457"/>
    <x v="1"/>
    <n v="51"/>
    <x v="5"/>
    <x v="12"/>
    <s v="PhD"/>
    <d v="2022-08-13T00:00:00"/>
    <n v="2.4"/>
    <s v="Active"/>
    <x v="0"/>
    <n v="44563"/>
    <n v="534756"/>
    <n v="3"/>
    <n v="3"/>
    <n v="4"/>
    <n v="62"/>
    <s v="No"/>
    <s v="No"/>
    <n v="38"/>
    <x v="1"/>
    <s v="Mumbai"/>
    <x v="3"/>
    <s v="&lt;50K"/>
  </r>
  <r>
    <n v="458"/>
    <s v="Employee_458"/>
    <x v="0"/>
    <n v="58"/>
    <x v="3"/>
    <x v="3"/>
    <s v="Postgraduate"/>
    <d v="2012-05-21T00:00:00"/>
    <n v="12.6"/>
    <s v="Active"/>
    <x v="0"/>
    <n v="73340"/>
    <n v="880080"/>
    <n v="4"/>
    <n v="4"/>
    <n v="3"/>
    <n v="63"/>
    <s v="Yes"/>
    <s v="No"/>
    <n v="8"/>
    <x v="0"/>
    <s v="Hyderabad"/>
    <x v="3"/>
    <s v="50K-100K"/>
  </r>
  <r>
    <n v="459"/>
    <s v="Employee_459"/>
    <x v="1"/>
    <n v="33"/>
    <x v="2"/>
    <x v="14"/>
    <s v="Graduate"/>
    <d v="2023-07-06T00:00:00"/>
    <n v="1.5"/>
    <s v="Active"/>
    <x v="0"/>
    <n v="101928"/>
    <n v="1223136"/>
    <n v="3"/>
    <n v="3"/>
    <n v="4"/>
    <n v="54"/>
    <s v="Yes"/>
    <s v="No"/>
    <n v="17"/>
    <x v="2"/>
    <s v="Mumbai"/>
    <x v="2"/>
    <s v="100K+"/>
  </r>
  <r>
    <n v="460"/>
    <s v="Employee_460"/>
    <x v="0"/>
    <n v="30"/>
    <x v="0"/>
    <x v="0"/>
    <s v="Graduate"/>
    <d v="2022-06-09T00:00:00"/>
    <n v="2.6"/>
    <s v="Active"/>
    <x v="0"/>
    <n v="93827"/>
    <n v="1125924"/>
    <n v="5"/>
    <n v="4"/>
    <n v="3"/>
    <n v="38"/>
    <s v="Yes"/>
    <s v="No"/>
    <n v="34"/>
    <x v="1"/>
    <s v="Pune"/>
    <x v="2"/>
    <s v="50K-100K"/>
  </r>
  <r>
    <n v="461"/>
    <s v="Employee_461"/>
    <x v="0"/>
    <n v="36"/>
    <x v="3"/>
    <x v="3"/>
    <s v="Postgraduate"/>
    <d v="2014-04-19T00:00:00"/>
    <n v="10.7"/>
    <s v="Active"/>
    <x v="0"/>
    <n v="51442"/>
    <n v="617304"/>
    <n v="3"/>
    <n v="5"/>
    <n v="3"/>
    <n v="36"/>
    <s v="No"/>
    <s v="Yes"/>
    <n v="19"/>
    <x v="0"/>
    <s v="Pune"/>
    <x v="2"/>
    <s v="50K-100K"/>
  </r>
  <r>
    <n v="462"/>
    <s v="Employee_462"/>
    <x v="1"/>
    <n v="32"/>
    <x v="1"/>
    <x v="10"/>
    <s v="PhD"/>
    <d v="2011-07-27T00:00:00"/>
    <n v="13.4"/>
    <s v="Active"/>
    <x v="0"/>
    <n v="135584"/>
    <n v="1627008"/>
    <n v="3"/>
    <n v="4"/>
    <n v="4"/>
    <n v="65"/>
    <s v="No"/>
    <s v="No"/>
    <n v="49"/>
    <x v="1"/>
    <s v="Pune"/>
    <x v="2"/>
    <s v="100K+"/>
  </r>
  <r>
    <n v="463"/>
    <s v="Employee_463"/>
    <x v="1"/>
    <n v="46"/>
    <x v="4"/>
    <x v="5"/>
    <s v="Postgraduate"/>
    <d v="2010-07-12T00:00:00"/>
    <n v="14.5"/>
    <s v="Active"/>
    <x v="0"/>
    <n v="142265"/>
    <n v="1707180"/>
    <n v="4"/>
    <n v="4"/>
    <n v="3"/>
    <n v="83"/>
    <s v="Yes"/>
    <s v="No"/>
    <n v="41"/>
    <x v="1"/>
    <s v="Bangalore"/>
    <x v="1"/>
    <s v="100K+"/>
  </r>
  <r>
    <n v="464"/>
    <s v="Employee_464"/>
    <x v="1"/>
    <n v="57"/>
    <x v="6"/>
    <x v="7"/>
    <s v="PhD"/>
    <d v="2023-06-18T00:00:00"/>
    <n v="1.5"/>
    <s v="Active"/>
    <x v="0"/>
    <n v="83876"/>
    <n v="1006512"/>
    <n v="3"/>
    <n v="3"/>
    <n v="2"/>
    <n v="35"/>
    <s v="No"/>
    <s v="No"/>
    <n v="37"/>
    <x v="0"/>
    <s v="Delhi"/>
    <x v="3"/>
    <s v="50K-100K"/>
  </r>
  <r>
    <n v="465"/>
    <s v="Employee_465"/>
    <x v="1"/>
    <n v="35"/>
    <x v="0"/>
    <x v="11"/>
    <s v="Graduate"/>
    <d v="2010-05-29T00:00:00"/>
    <n v="14.6"/>
    <s v="Resigned"/>
    <x v="1"/>
    <n v="73877"/>
    <n v="886524"/>
    <n v="5"/>
    <n v="3"/>
    <n v="3"/>
    <n v="87"/>
    <s v="No"/>
    <s v="No"/>
    <n v="2"/>
    <x v="1"/>
    <s v="Hyderabad"/>
    <x v="2"/>
    <s v="50K-100K"/>
  </r>
  <r>
    <n v="466"/>
    <s v="Employee_466"/>
    <x v="1"/>
    <n v="48"/>
    <x v="5"/>
    <x v="6"/>
    <s v="MBA"/>
    <d v="2023-03-19T00:00:00"/>
    <n v="1.8"/>
    <s v="Active"/>
    <x v="0"/>
    <n v="103200"/>
    <n v="1238400"/>
    <n v="3"/>
    <n v="3"/>
    <n v="3"/>
    <n v="62"/>
    <s v="No"/>
    <s v="No"/>
    <n v="14"/>
    <x v="0"/>
    <s v="Hyderabad"/>
    <x v="1"/>
    <s v="100K+"/>
  </r>
  <r>
    <n v="467"/>
    <s v="Employee_467"/>
    <x v="0"/>
    <n v="42"/>
    <x v="1"/>
    <x v="1"/>
    <s v="Postgraduate"/>
    <d v="2015-02-19T00:00:00"/>
    <n v="9.9"/>
    <s v="Active"/>
    <x v="0"/>
    <n v="127072"/>
    <n v="1524864"/>
    <n v="3"/>
    <n v="2"/>
    <n v="2"/>
    <n v="69"/>
    <s v="No"/>
    <s v="No"/>
    <n v="23"/>
    <x v="0"/>
    <s v="Mumbai"/>
    <x v="1"/>
    <s v="100K+"/>
  </r>
  <r>
    <n v="468"/>
    <s v="Employee_468"/>
    <x v="1"/>
    <n v="27"/>
    <x v="1"/>
    <x v="1"/>
    <s v="Postgraduate"/>
    <d v="2023-08-09T00:00:00"/>
    <n v="1.4"/>
    <s v="Active"/>
    <x v="0"/>
    <n v="130596"/>
    <n v="1567152"/>
    <n v="3"/>
    <n v="3"/>
    <n v="3"/>
    <n v="69"/>
    <s v="No"/>
    <s v="No"/>
    <n v="46"/>
    <x v="0"/>
    <s v="Hyderabad"/>
    <x v="0"/>
    <s v="100K+"/>
  </r>
  <r>
    <n v="469"/>
    <s v="Employee_469"/>
    <x v="1"/>
    <n v="28"/>
    <x v="3"/>
    <x v="3"/>
    <s v="Postgraduate"/>
    <d v="2014-05-07T00:00:00"/>
    <n v="10.7"/>
    <s v="Active"/>
    <x v="0"/>
    <n v="79412"/>
    <n v="952944"/>
    <n v="3"/>
    <n v="4"/>
    <n v="3"/>
    <n v="30"/>
    <s v="No"/>
    <s v="Yes"/>
    <n v="2"/>
    <x v="1"/>
    <s v="Bangalore"/>
    <x v="0"/>
    <s v="50K-100K"/>
  </r>
  <r>
    <n v="470"/>
    <s v="Employee_470"/>
    <x v="0"/>
    <n v="32"/>
    <x v="2"/>
    <x v="14"/>
    <s v="Postgraduate"/>
    <d v="2022-12-07T00:00:00"/>
    <n v="2.1"/>
    <s v="Active"/>
    <x v="0"/>
    <n v="71501"/>
    <n v="858012"/>
    <n v="4"/>
    <n v="4"/>
    <n v="1"/>
    <n v="17"/>
    <s v="No"/>
    <s v="No"/>
    <n v="2"/>
    <x v="0"/>
    <s v="Delhi"/>
    <x v="2"/>
    <s v="50K-100K"/>
  </r>
  <r>
    <n v="471"/>
    <s v="Employee_471"/>
    <x v="1"/>
    <n v="51"/>
    <x v="2"/>
    <x v="15"/>
    <s v="Graduate"/>
    <d v="2012-12-24T00:00:00"/>
    <n v="12"/>
    <s v="Active"/>
    <x v="0"/>
    <n v="111784"/>
    <n v="1341408"/>
    <n v="4"/>
    <n v="3"/>
    <n v="4"/>
    <n v="20"/>
    <s v="No"/>
    <s v="No"/>
    <n v="22"/>
    <x v="0"/>
    <s v="Mumbai"/>
    <x v="3"/>
    <s v="100K+"/>
  </r>
  <r>
    <n v="472"/>
    <s v="Employee_472"/>
    <x v="1"/>
    <n v="35"/>
    <x v="3"/>
    <x v="13"/>
    <s v="MBA"/>
    <d v="2020-05-14T00:00:00"/>
    <n v="4.5999999999999996"/>
    <s v="Active"/>
    <x v="0"/>
    <n v="137478"/>
    <n v="1649736"/>
    <n v="3"/>
    <n v="4"/>
    <n v="3"/>
    <n v="53"/>
    <s v="No"/>
    <s v="No"/>
    <n v="46"/>
    <x v="1"/>
    <s v="Bangalore"/>
    <x v="2"/>
    <s v="100K+"/>
  </r>
  <r>
    <n v="473"/>
    <s v="Employee_473"/>
    <x v="1"/>
    <n v="58"/>
    <x v="2"/>
    <x v="14"/>
    <s v="Postgraduate"/>
    <d v="2024-10-28T00:00:00"/>
    <n v="0.2"/>
    <s v="Active"/>
    <x v="0"/>
    <n v="124612"/>
    <n v="1495344"/>
    <n v="3"/>
    <n v="2"/>
    <n v="4"/>
    <n v="13"/>
    <s v="No"/>
    <s v="No"/>
    <n v="32"/>
    <x v="1"/>
    <s v="Delhi"/>
    <x v="3"/>
    <s v="100K+"/>
  </r>
  <r>
    <n v="474"/>
    <s v="Employee_474"/>
    <x v="1"/>
    <n v="23"/>
    <x v="2"/>
    <x v="2"/>
    <s v="Graduate"/>
    <d v="2022-03-30T00:00:00"/>
    <n v="2.8"/>
    <s v="Active"/>
    <x v="0"/>
    <n v="107227"/>
    <n v="1286724"/>
    <n v="3"/>
    <n v="3"/>
    <n v="4"/>
    <n v="0"/>
    <s v="No"/>
    <s v="No"/>
    <n v="36"/>
    <x v="0"/>
    <s v="Pune"/>
    <x v="0"/>
    <s v="100K+"/>
  </r>
  <r>
    <n v="475"/>
    <s v="Employee_475"/>
    <x v="1"/>
    <n v="43"/>
    <x v="4"/>
    <x v="8"/>
    <s v="Graduate"/>
    <d v="2012-05-23T00:00:00"/>
    <n v="12.6"/>
    <s v="Resigned"/>
    <x v="1"/>
    <n v="55408"/>
    <n v="664896"/>
    <n v="3"/>
    <n v="4"/>
    <n v="2"/>
    <n v="79"/>
    <s v="Yes"/>
    <s v="No"/>
    <n v="37"/>
    <x v="1"/>
    <s v="Chennai"/>
    <x v="1"/>
    <s v="50K-100K"/>
  </r>
  <r>
    <n v="476"/>
    <s v="Employee_476"/>
    <x v="0"/>
    <n v="47"/>
    <x v="1"/>
    <x v="1"/>
    <s v="MBA"/>
    <d v="2012-08-14T00:00:00"/>
    <n v="12.4"/>
    <s v="Active"/>
    <x v="0"/>
    <n v="53225"/>
    <n v="638700"/>
    <n v="4"/>
    <n v="3"/>
    <n v="2"/>
    <n v="73"/>
    <s v="No"/>
    <s v="No"/>
    <n v="4"/>
    <x v="1"/>
    <s v="Pune"/>
    <x v="1"/>
    <s v="50K-100K"/>
  </r>
  <r>
    <n v="477"/>
    <s v="Employee_477"/>
    <x v="1"/>
    <n v="23"/>
    <x v="5"/>
    <x v="12"/>
    <s v="Graduate"/>
    <d v="2014-01-30T00:00:00"/>
    <n v="10.9"/>
    <s v="Active"/>
    <x v="0"/>
    <n v="81866"/>
    <n v="982392"/>
    <n v="4"/>
    <n v="3"/>
    <n v="4"/>
    <n v="84"/>
    <s v="No"/>
    <s v="No"/>
    <n v="35"/>
    <x v="1"/>
    <s v="Mumbai"/>
    <x v="0"/>
    <s v="50K-100K"/>
  </r>
  <r>
    <n v="478"/>
    <s v="Employee_478"/>
    <x v="1"/>
    <n v="44"/>
    <x v="5"/>
    <x v="6"/>
    <s v="Graduate"/>
    <d v="2021-11-10T00:00:00"/>
    <n v="3.1"/>
    <s v="Active"/>
    <x v="0"/>
    <n v="69648"/>
    <n v="835776"/>
    <n v="3"/>
    <n v="5"/>
    <n v="3"/>
    <n v="48"/>
    <s v="No"/>
    <s v="No"/>
    <n v="37"/>
    <x v="0"/>
    <s v="Mumbai"/>
    <x v="1"/>
    <s v="50K-100K"/>
  </r>
  <r>
    <n v="479"/>
    <s v="Employee_479"/>
    <x v="0"/>
    <n v="57"/>
    <x v="3"/>
    <x v="3"/>
    <s v="Graduate"/>
    <d v="2014-03-24T00:00:00"/>
    <n v="10.8"/>
    <s v="Active"/>
    <x v="0"/>
    <n v="98263"/>
    <n v="1179156"/>
    <n v="3"/>
    <n v="4"/>
    <n v="1"/>
    <n v="75"/>
    <s v="No"/>
    <s v="No"/>
    <n v="42"/>
    <x v="0"/>
    <s v="Delhi"/>
    <x v="3"/>
    <s v="50K-100K"/>
  </r>
  <r>
    <n v="480"/>
    <s v="Employee_480"/>
    <x v="1"/>
    <n v="22"/>
    <x v="5"/>
    <x v="6"/>
    <s v="Postgraduate"/>
    <d v="2014-12-12T00:00:00"/>
    <n v="10.1"/>
    <s v="Active"/>
    <x v="0"/>
    <n v="122596"/>
    <n v="1471152"/>
    <n v="3"/>
    <n v="4"/>
    <n v="4"/>
    <n v="47"/>
    <s v="No"/>
    <s v="No"/>
    <n v="10"/>
    <x v="0"/>
    <s v="Mumbai"/>
    <x v="0"/>
    <s v="100K+"/>
  </r>
  <r>
    <n v="481"/>
    <s v="Employee_481"/>
    <x v="0"/>
    <n v="36"/>
    <x v="1"/>
    <x v="1"/>
    <s v="Graduate"/>
    <d v="2017-08-14T00:00:00"/>
    <n v="7.4"/>
    <s v="Resigned"/>
    <x v="1"/>
    <n v="119826"/>
    <n v="1437912"/>
    <n v="2"/>
    <n v="2"/>
    <n v="3"/>
    <n v="27"/>
    <s v="Yes"/>
    <s v="No"/>
    <n v="31"/>
    <x v="1"/>
    <s v="Mumbai"/>
    <x v="2"/>
    <s v="100K+"/>
  </r>
  <r>
    <n v="482"/>
    <s v="Employee_482"/>
    <x v="1"/>
    <n v="26"/>
    <x v="5"/>
    <x v="6"/>
    <s v="Graduate"/>
    <d v="2015-04-21T00:00:00"/>
    <n v="9.6999999999999993"/>
    <s v="Active"/>
    <x v="0"/>
    <n v="70615"/>
    <n v="847380"/>
    <n v="3"/>
    <n v="2"/>
    <n v="2"/>
    <n v="53"/>
    <s v="No"/>
    <s v="No"/>
    <n v="22"/>
    <x v="1"/>
    <s v="Delhi"/>
    <x v="0"/>
    <s v="50K-100K"/>
  </r>
  <r>
    <n v="483"/>
    <s v="Employee_483"/>
    <x v="0"/>
    <n v="43"/>
    <x v="5"/>
    <x v="12"/>
    <s v="Graduate"/>
    <d v="2018-10-07T00:00:00"/>
    <n v="6.2"/>
    <s v="Active"/>
    <x v="0"/>
    <n v="116679"/>
    <n v="1400148"/>
    <n v="3"/>
    <n v="4"/>
    <n v="3"/>
    <n v="47"/>
    <s v="No"/>
    <s v="No"/>
    <n v="44"/>
    <x v="2"/>
    <s v="Chennai"/>
    <x v="1"/>
    <s v="100K+"/>
  </r>
  <r>
    <n v="484"/>
    <s v="Employee_484"/>
    <x v="1"/>
    <n v="59"/>
    <x v="1"/>
    <x v="10"/>
    <s v="Postgraduate"/>
    <d v="2010-10-26T00:00:00"/>
    <n v="14.2"/>
    <s v="Resigned"/>
    <x v="1"/>
    <n v="91324"/>
    <n v="1095888"/>
    <n v="3"/>
    <n v="4"/>
    <n v="4"/>
    <n v="29"/>
    <s v="No"/>
    <s v="No"/>
    <n v="42"/>
    <x v="0"/>
    <s v="Pune"/>
    <x v="3"/>
    <s v="50K-100K"/>
  </r>
  <r>
    <n v="485"/>
    <s v="Employee_485"/>
    <x v="1"/>
    <n v="47"/>
    <x v="1"/>
    <x v="10"/>
    <s v="Postgraduate"/>
    <d v="2013-10-14T00:00:00"/>
    <n v="11.2"/>
    <s v="Resigned"/>
    <x v="1"/>
    <n v="68516"/>
    <n v="822192"/>
    <n v="3"/>
    <n v="2"/>
    <n v="3"/>
    <n v="79"/>
    <s v="Yes"/>
    <s v="No"/>
    <n v="7"/>
    <x v="0"/>
    <s v="Chennai"/>
    <x v="1"/>
    <s v="50K-100K"/>
  </r>
  <r>
    <n v="486"/>
    <s v="Employee_486"/>
    <x v="0"/>
    <n v="57"/>
    <x v="6"/>
    <x v="7"/>
    <s v="Graduate"/>
    <d v="2023-03-18T00:00:00"/>
    <n v="1.8"/>
    <s v="Active"/>
    <x v="0"/>
    <n v="59959"/>
    <n v="719508"/>
    <n v="3"/>
    <n v="3"/>
    <n v="3"/>
    <n v="30"/>
    <s v="No"/>
    <s v="No"/>
    <n v="8"/>
    <x v="0"/>
    <s v="Delhi"/>
    <x v="3"/>
    <s v="50K-100K"/>
  </r>
  <r>
    <n v="487"/>
    <s v="Employee_487"/>
    <x v="1"/>
    <n v="49"/>
    <x v="3"/>
    <x v="13"/>
    <s v="Graduate"/>
    <d v="2014-09-25T00:00:00"/>
    <n v="10.3"/>
    <s v="Active"/>
    <x v="0"/>
    <n v="27486"/>
    <n v="329832"/>
    <n v="3"/>
    <n v="4"/>
    <n v="1"/>
    <n v="13"/>
    <s v="Yes"/>
    <s v="No"/>
    <n v="16"/>
    <x v="1"/>
    <s v="Bangalore"/>
    <x v="1"/>
    <s v="&lt;50K"/>
  </r>
  <r>
    <n v="488"/>
    <s v="Employee_488"/>
    <x v="0"/>
    <n v="39"/>
    <x v="1"/>
    <x v="1"/>
    <s v="MBA"/>
    <d v="2013-07-17T00:00:00"/>
    <n v="11.5"/>
    <s v="Active"/>
    <x v="0"/>
    <n v="138973"/>
    <n v="1667676"/>
    <n v="2"/>
    <n v="2"/>
    <n v="4"/>
    <n v="81"/>
    <s v="No"/>
    <s v="No"/>
    <n v="19"/>
    <x v="1"/>
    <s v="Bangalore"/>
    <x v="2"/>
    <s v="100K+"/>
  </r>
  <r>
    <n v="489"/>
    <s v="Employee_489"/>
    <x v="1"/>
    <n v="57"/>
    <x v="2"/>
    <x v="14"/>
    <s v="MBA"/>
    <d v="2022-07-31T00:00:00"/>
    <n v="2.4"/>
    <s v="Active"/>
    <x v="0"/>
    <n v="92421"/>
    <n v="1109052"/>
    <n v="3"/>
    <n v="5"/>
    <n v="2"/>
    <n v="34"/>
    <s v="No"/>
    <s v="No"/>
    <n v="8"/>
    <x v="1"/>
    <s v="Hyderabad"/>
    <x v="3"/>
    <s v="50K-100K"/>
  </r>
  <r>
    <n v="490"/>
    <s v="Employee_490"/>
    <x v="0"/>
    <n v="48"/>
    <x v="3"/>
    <x v="3"/>
    <s v="Graduate"/>
    <d v="2023-07-19T00:00:00"/>
    <n v="1.5"/>
    <s v="Resigned"/>
    <x v="1"/>
    <n v="113714"/>
    <n v="1364568"/>
    <n v="1"/>
    <n v="3"/>
    <n v="3"/>
    <n v="76"/>
    <s v="No"/>
    <s v="No"/>
    <n v="42"/>
    <x v="0"/>
    <s v="Hyderabad"/>
    <x v="1"/>
    <s v="100K+"/>
  </r>
  <r>
    <n v="491"/>
    <s v="Employee_491"/>
    <x v="1"/>
    <n v="34"/>
    <x v="5"/>
    <x v="12"/>
    <s v="Graduate"/>
    <d v="2017-01-31T00:00:00"/>
    <n v="7.9"/>
    <s v="Active"/>
    <x v="0"/>
    <n v="127153"/>
    <n v="1525836"/>
    <n v="4"/>
    <n v="3"/>
    <n v="3"/>
    <n v="13"/>
    <s v="No"/>
    <s v="Yes"/>
    <n v="32"/>
    <x v="0"/>
    <s v="Chennai"/>
    <x v="2"/>
    <s v="100K+"/>
  </r>
  <r>
    <n v="492"/>
    <s v="Employee_492"/>
    <x v="0"/>
    <n v="37"/>
    <x v="3"/>
    <x v="3"/>
    <s v="MBA"/>
    <d v="2024-08-18T00:00:00"/>
    <n v="0.4"/>
    <s v="Resigned"/>
    <x v="1"/>
    <n v="147611"/>
    <n v="1771332"/>
    <n v="1"/>
    <n v="4"/>
    <n v="3"/>
    <n v="79"/>
    <s v="No"/>
    <s v="No"/>
    <n v="43"/>
    <x v="1"/>
    <s v="Chennai"/>
    <x v="2"/>
    <s v="100K+"/>
  </r>
  <r>
    <n v="493"/>
    <s v="Employee_493"/>
    <x v="0"/>
    <n v="36"/>
    <x v="6"/>
    <x v="9"/>
    <s v="MBA"/>
    <d v="2017-04-05T00:00:00"/>
    <n v="7.7"/>
    <s v="Active"/>
    <x v="0"/>
    <n v="133237"/>
    <n v="1598844"/>
    <n v="5"/>
    <n v="4"/>
    <n v="3"/>
    <n v="14"/>
    <s v="Yes"/>
    <s v="No"/>
    <n v="38"/>
    <x v="1"/>
    <s v="Mumbai"/>
    <x v="2"/>
    <s v="100K+"/>
  </r>
  <r>
    <n v="494"/>
    <s v="Employee_494"/>
    <x v="1"/>
    <n v="52"/>
    <x v="3"/>
    <x v="13"/>
    <s v="Graduate"/>
    <d v="2014-05-07T00:00:00"/>
    <n v="10.7"/>
    <s v="Active"/>
    <x v="0"/>
    <n v="132832"/>
    <n v="1593984"/>
    <n v="4"/>
    <n v="3"/>
    <n v="4"/>
    <n v="24"/>
    <s v="No"/>
    <s v="No"/>
    <n v="23"/>
    <x v="1"/>
    <s v="Pune"/>
    <x v="3"/>
    <s v="100K+"/>
  </r>
  <r>
    <n v="495"/>
    <s v="Employee_495"/>
    <x v="1"/>
    <n v="36"/>
    <x v="6"/>
    <x v="9"/>
    <s v="Graduate"/>
    <d v="2013-02-28T00:00:00"/>
    <n v="11.8"/>
    <s v="Active"/>
    <x v="0"/>
    <n v="69813"/>
    <n v="837756"/>
    <n v="4"/>
    <n v="3"/>
    <n v="3"/>
    <n v="9"/>
    <s v="No"/>
    <s v="No"/>
    <n v="27"/>
    <x v="1"/>
    <s v="Bangalore"/>
    <x v="2"/>
    <s v="50K-100K"/>
  </r>
  <r>
    <n v="496"/>
    <s v="Employee_496"/>
    <x v="0"/>
    <n v="50"/>
    <x v="6"/>
    <x v="7"/>
    <s v="Graduate"/>
    <d v="2015-11-29T00:00:00"/>
    <n v="9.1"/>
    <s v="Active"/>
    <x v="0"/>
    <n v="37363"/>
    <n v="448356"/>
    <n v="4"/>
    <n v="3"/>
    <n v="1"/>
    <n v="40"/>
    <s v="Yes"/>
    <s v="No"/>
    <n v="23"/>
    <x v="0"/>
    <s v="Mumbai"/>
    <x v="3"/>
    <s v="&lt;50K"/>
  </r>
  <r>
    <n v="497"/>
    <s v="Employee_497"/>
    <x v="1"/>
    <n v="38"/>
    <x v="1"/>
    <x v="10"/>
    <s v="Postgraduate"/>
    <d v="2019-07-06T00:00:00"/>
    <n v="5.5"/>
    <s v="Resigned"/>
    <x v="1"/>
    <n v="91188"/>
    <n v="1094256"/>
    <n v="3"/>
    <n v="3"/>
    <n v="1"/>
    <n v="67"/>
    <s v="No"/>
    <s v="No"/>
    <n v="41"/>
    <x v="0"/>
    <s v="Hyderabad"/>
    <x v="2"/>
    <s v="50K-100K"/>
  </r>
  <r>
    <n v="498"/>
    <s v="Employee_498"/>
    <x v="1"/>
    <n v="32"/>
    <x v="3"/>
    <x v="3"/>
    <s v="MBA"/>
    <d v="2011-02-06T00:00:00"/>
    <n v="13.9"/>
    <s v="Resigned"/>
    <x v="1"/>
    <n v="145815"/>
    <n v="1749780"/>
    <n v="3"/>
    <n v="4"/>
    <n v="4"/>
    <n v="24"/>
    <s v="No"/>
    <s v="Yes"/>
    <n v="25"/>
    <x v="1"/>
    <s v="Mumbai"/>
    <x v="2"/>
    <s v="100K+"/>
  </r>
  <r>
    <n v="499"/>
    <s v="Employee_499"/>
    <x v="1"/>
    <n v="29"/>
    <x v="3"/>
    <x v="3"/>
    <s v="MBA"/>
    <d v="2011-09-09T00:00:00"/>
    <n v="13.3"/>
    <s v="Resigned"/>
    <x v="1"/>
    <n v="32446"/>
    <n v="389352"/>
    <n v="3"/>
    <n v="3"/>
    <n v="4"/>
    <n v="1"/>
    <s v="Yes"/>
    <s v="No"/>
    <n v="25"/>
    <x v="2"/>
    <s v="Delhi"/>
    <x v="0"/>
    <s v="&lt;50K"/>
  </r>
  <r>
    <n v="500"/>
    <s v="Employee_500"/>
    <x v="1"/>
    <n v="50"/>
    <x v="0"/>
    <x v="0"/>
    <s v="Graduate"/>
    <d v="2024-07-08T00:00:00"/>
    <n v="0.5"/>
    <s v="Active"/>
    <x v="0"/>
    <n v="53743"/>
    <n v="644916"/>
    <n v="3"/>
    <n v="2"/>
    <n v="2"/>
    <n v="71"/>
    <s v="No"/>
    <s v="No"/>
    <n v="42"/>
    <x v="1"/>
    <s v="Hyderabad"/>
    <x v="3"/>
    <s v="50K-100K"/>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E60BF1-E04F-4475-B6CC-FFD451059F99}"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E13" firstHeaderRow="1" firstDataRow="2" firstDataCol="1"/>
  <pivotFields count="25">
    <pivotField dataField="1" showAll="0"/>
    <pivotField showAll="0"/>
    <pivotField axis="axisCol" showAll="0">
      <items count="4">
        <item x="0"/>
        <item x="1"/>
        <item x="2"/>
        <item t="default"/>
      </items>
    </pivotField>
    <pivotField showAll="0"/>
    <pivotField axis="axisRow" showAll="0" sortType="descending">
      <items count="8">
        <item x="4"/>
        <item x="5"/>
        <item x="2"/>
        <item x="1"/>
        <item x="3"/>
        <item x="0"/>
        <item x="6"/>
        <item t="default"/>
      </items>
      <autoSortScope>
        <pivotArea dataOnly="0" outline="0" fieldPosition="0">
          <references count="1">
            <reference field="4294967294" count="1" selected="0">
              <x v="0"/>
            </reference>
          </references>
        </pivotArea>
      </autoSortScope>
    </pivotField>
    <pivotField showAll="0">
      <items count="17">
        <item x="8"/>
        <item x="10"/>
        <item x="15"/>
        <item x="4"/>
        <item x="5"/>
        <item x="12"/>
        <item x="6"/>
        <item x="14"/>
        <item x="1"/>
        <item x="3"/>
        <item x="13"/>
        <item x="11"/>
        <item x="0"/>
        <item x="7"/>
        <item x="9"/>
        <item x="2"/>
        <item t="default"/>
      </items>
    </pivotField>
    <pivotField showAll="0"/>
    <pivotField numFmtId="14" showAll="0"/>
    <pivotField showAll="0"/>
    <pivotField showAll="0"/>
    <pivotField showAll="0"/>
    <pivotField numFmtId="44" showAll="0"/>
    <pivotField numFmtId="44" showAll="0"/>
    <pivotField showAll="0"/>
    <pivotField showAll="0"/>
    <pivotField showAll="0"/>
    <pivotField showAll="0"/>
    <pivotField showAll="0"/>
    <pivotField showAll="0"/>
    <pivotField showAll="0"/>
    <pivotField showAll="0">
      <items count="4">
        <item x="2"/>
        <item x="1"/>
        <item x="0"/>
        <item t="default"/>
      </items>
    </pivotField>
    <pivotField showAll="0"/>
    <pivotField showAll="0">
      <items count="5">
        <item x="0"/>
        <item x="2"/>
        <item x="1"/>
        <item x="3"/>
        <item t="default"/>
      </items>
    </pivotField>
    <pivotField showAll="0"/>
    <pivotField dragToRow="0" dragToCol="0" dragToPage="0" showAll="0" defaultSubtotal="0"/>
  </pivotFields>
  <rowFields count="1">
    <field x="4"/>
  </rowFields>
  <rowItems count="8">
    <i>
      <x v="3"/>
    </i>
    <i>
      <x v="5"/>
    </i>
    <i>
      <x v="1"/>
    </i>
    <i>
      <x v="4"/>
    </i>
    <i>
      <x v="2"/>
    </i>
    <i>
      <x/>
    </i>
    <i>
      <x v="6"/>
    </i>
    <i t="grand">
      <x/>
    </i>
  </rowItems>
  <colFields count="1">
    <field x="2"/>
  </colFields>
  <colItems count="4">
    <i>
      <x/>
    </i>
    <i>
      <x v="1"/>
    </i>
    <i>
      <x v="2"/>
    </i>
    <i t="grand">
      <x/>
    </i>
  </colItems>
  <dataFields count="1">
    <dataField name="Count of Employee ID" fld="0" subtotal="count" baseField="0"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7" format="6" series="1">
      <pivotArea type="data" outline="0" fieldPosition="0">
        <references count="2">
          <reference field="4294967294" count="1" selected="0">
            <x v="0"/>
          </reference>
          <reference field="2" count="1" selected="0">
            <x v="0"/>
          </reference>
        </references>
      </pivotArea>
    </chartFormat>
    <chartFormat chart="7" format="7" series="1">
      <pivotArea type="data" outline="0" fieldPosition="0">
        <references count="2">
          <reference field="4294967294" count="1" selected="0">
            <x v="0"/>
          </reference>
          <reference field="2" count="1" selected="0">
            <x v="1"/>
          </reference>
        </references>
      </pivotArea>
    </chartFormat>
    <chartFormat chart="7"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F31B96-337B-4CC5-84C4-E69AD45EDC3A}"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D13" firstHeaderRow="1" firstDataRow="2" firstDataCol="1"/>
  <pivotFields count="25">
    <pivotField dataField="1" showAll="0"/>
    <pivotField showAll="0"/>
    <pivotField showAll="0">
      <items count="4">
        <item x="0"/>
        <item x="1"/>
        <item x="2"/>
        <item t="default"/>
      </items>
    </pivotField>
    <pivotField showAll="0"/>
    <pivotField axis="axisRow" showAll="0" sortType="descending">
      <items count="8">
        <item x="4"/>
        <item x="5"/>
        <item x="2"/>
        <item x="1"/>
        <item x="3"/>
        <item x="0"/>
        <item x="6"/>
        <item t="default"/>
      </items>
      <autoSortScope>
        <pivotArea dataOnly="0" outline="0" fieldPosition="0">
          <references count="1">
            <reference field="4294967294" count="1" selected="0">
              <x v="0"/>
            </reference>
          </references>
        </pivotArea>
      </autoSortScope>
    </pivotField>
    <pivotField showAll="0">
      <items count="17">
        <item x="8"/>
        <item x="10"/>
        <item x="15"/>
        <item x="4"/>
        <item x="5"/>
        <item x="12"/>
        <item x="6"/>
        <item x="14"/>
        <item x="1"/>
        <item x="3"/>
        <item x="13"/>
        <item x="11"/>
        <item x="0"/>
        <item x="7"/>
        <item x="9"/>
        <item x="2"/>
        <item t="default"/>
      </items>
    </pivotField>
    <pivotField showAll="0"/>
    <pivotField numFmtId="14" showAll="0"/>
    <pivotField showAll="0"/>
    <pivotField showAll="0"/>
    <pivotField axis="axisCol" showAll="0">
      <items count="3">
        <item x="0"/>
        <item x="1"/>
        <item t="default"/>
      </items>
    </pivotField>
    <pivotField numFmtId="44" showAll="0"/>
    <pivotField numFmtId="44" showAll="0"/>
    <pivotField showAll="0"/>
    <pivotField showAll="0"/>
    <pivotField showAll="0"/>
    <pivotField showAll="0"/>
    <pivotField showAll="0"/>
    <pivotField showAll="0"/>
    <pivotField showAll="0"/>
    <pivotField showAll="0">
      <items count="4">
        <item x="2"/>
        <item x="1"/>
        <item x="0"/>
        <item t="default"/>
      </items>
    </pivotField>
    <pivotField showAll="0"/>
    <pivotField showAll="0">
      <items count="5">
        <item x="0"/>
        <item x="2"/>
        <item x="1"/>
        <item x="3"/>
        <item t="default"/>
      </items>
    </pivotField>
    <pivotField showAll="0"/>
    <pivotField dragToRow="0" dragToCol="0" dragToPage="0" showAll="0" defaultSubtotal="0"/>
  </pivotFields>
  <rowFields count="1">
    <field x="4"/>
  </rowFields>
  <rowItems count="8">
    <i>
      <x v="4"/>
    </i>
    <i>
      <x v="3"/>
    </i>
    <i>
      <x v="5"/>
    </i>
    <i>
      <x v="1"/>
    </i>
    <i>
      <x v="2"/>
    </i>
    <i>
      <x v="6"/>
    </i>
    <i>
      <x/>
    </i>
    <i t="grand">
      <x/>
    </i>
  </rowItems>
  <colFields count="1">
    <field x="10"/>
  </colFields>
  <colItems count="3">
    <i>
      <x/>
    </i>
    <i>
      <x v="1"/>
    </i>
    <i t="grand">
      <x/>
    </i>
  </colItems>
  <dataFields count="1">
    <dataField name="Sum of Employee ID" fld="0" baseField="0" baseItem="0"/>
  </dataFields>
  <chartFormats count="4">
    <chartFormat chart="1" format="0" series="1">
      <pivotArea type="data" outline="0" fieldPosition="0">
        <references count="2">
          <reference field="4294967294" count="1" selected="0">
            <x v="0"/>
          </reference>
          <reference field="10" count="1" selected="0">
            <x v="0"/>
          </reference>
        </references>
      </pivotArea>
    </chartFormat>
    <chartFormat chart="1" format="1" series="1">
      <pivotArea type="data" outline="0" fieldPosition="0">
        <references count="2">
          <reference field="4294967294" count="1" selected="0">
            <x v="0"/>
          </reference>
          <reference field="10" count="1" selected="0">
            <x v="1"/>
          </reference>
        </references>
      </pivotArea>
    </chartFormat>
    <chartFormat chart="7" format="4" series="1">
      <pivotArea type="data" outline="0" fieldPosition="0">
        <references count="2">
          <reference field="4294967294" count="1" selected="0">
            <x v="0"/>
          </reference>
          <reference field="10" count="1" selected="0">
            <x v="0"/>
          </reference>
        </references>
      </pivotArea>
    </chartFormat>
    <chartFormat chart="7"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02D4DC-A5B8-4E99-9CD1-82B89D811E3A}" name="PivotTable7"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E13" firstHeaderRow="1" firstDataRow="2" firstDataCol="1"/>
  <pivotFields count="25">
    <pivotField showAll="0"/>
    <pivotField showAll="0"/>
    <pivotField axis="axisCol" showAll="0">
      <items count="4">
        <item x="0"/>
        <item x="1"/>
        <item x="2"/>
        <item t="default"/>
      </items>
    </pivotField>
    <pivotField showAll="0"/>
    <pivotField axis="axisRow" showAll="0" sortType="descending">
      <items count="8">
        <item x="4"/>
        <item x="5"/>
        <item x="2"/>
        <item x="1"/>
        <item x="3"/>
        <item x="0"/>
        <item x="6"/>
        <item t="default"/>
      </items>
      <autoSortScope>
        <pivotArea dataOnly="0" outline="0" fieldPosition="0">
          <references count="1">
            <reference field="4294967294" count="1" selected="0">
              <x v="0"/>
            </reference>
          </references>
        </pivotArea>
      </autoSortScope>
    </pivotField>
    <pivotField showAll="0">
      <items count="17">
        <item x="8"/>
        <item x="10"/>
        <item x="15"/>
        <item x="4"/>
        <item x="5"/>
        <item x="12"/>
        <item x="6"/>
        <item x="14"/>
        <item x="1"/>
        <item x="3"/>
        <item x="13"/>
        <item x="11"/>
        <item x="0"/>
        <item x="7"/>
        <item x="9"/>
        <item x="2"/>
        <item t="default"/>
      </items>
    </pivotField>
    <pivotField showAll="0"/>
    <pivotField numFmtId="14" showAll="0"/>
    <pivotField showAll="0"/>
    <pivotField showAll="0"/>
    <pivotField showAll="0"/>
    <pivotField numFmtId="44" showAll="0"/>
    <pivotField numFmtId="44" showAll="0"/>
    <pivotField dataField="1" showAll="0"/>
    <pivotField showAll="0"/>
    <pivotField showAll="0"/>
    <pivotField showAll="0"/>
    <pivotField showAll="0"/>
    <pivotField showAll="0"/>
    <pivotField showAll="0"/>
    <pivotField showAll="0">
      <items count="4">
        <item x="2"/>
        <item x="1"/>
        <item x="0"/>
        <item t="default"/>
      </items>
    </pivotField>
    <pivotField showAll="0"/>
    <pivotField showAll="0">
      <items count="5">
        <item x="0"/>
        <item x="2"/>
        <item x="1"/>
        <item x="3"/>
        <item t="default"/>
      </items>
    </pivotField>
    <pivotField showAll="0"/>
    <pivotField dragToRow="0" dragToCol="0" dragToPage="0" showAll="0" defaultSubtotal="0"/>
  </pivotFields>
  <rowFields count="1">
    <field x="4"/>
  </rowFields>
  <rowItems count="8">
    <i>
      <x/>
    </i>
    <i>
      <x v="5"/>
    </i>
    <i>
      <x v="6"/>
    </i>
    <i>
      <x v="3"/>
    </i>
    <i>
      <x v="2"/>
    </i>
    <i>
      <x v="1"/>
    </i>
    <i>
      <x v="4"/>
    </i>
    <i t="grand">
      <x/>
    </i>
  </rowItems>
  <colFields count="1">
    <field x="2"/>
  </colFields>
  <colItems count="4">
    <i>
      <x/>
    </i>
    <i>
      <x v="1"/>
    </i>
    <i>
      <x v="2"/>
    </i>
    <i t="grand">
      <x/>
    </i>
  </colItems>
  <dataFields count="1">
    <dataField name="Average of Performance Rating" fld="13" subtotal="average" baseField="0" baseItem="0"/>
  </dataFields>
  <formats count="3">
    <format dxfId="1">
      <pivotArea collapsedLevelsAreSubtotals="1" fieldPosition="0">
        <references count="2">
          <reference field="4294967294" count="1" selected="0">
            <x v="0"/>
          </reference>
          <reference field="4" count="1">
            <x v="0"/>
          </reference>
        </references>
      </pivotArea>
    </format>
    <format dxfId="2">
      <pivotArea collapsedLevelsAreSubtotals="1" fieldPosition="0">
        <references count="2">
          <reference field="4294967294" count="1" selected="0">
            <x v="0"/>
          </reference>
          <reference field="4" count="6">
            <x v="1"/>
            <x v="2"/>
            <x v="3"/>
            <x v="4"/>
            <x v="5"/>
            <x v="6"/>
          </reference>
        </references>
      </pivotArea>
    </format>
    <format dxfId="3">
      <pivotArea field="4" grandRow="1" outline="0" collapsedLevelsAreSubtotals="1" axis="axisRow" fieldPosition="0">
        <references count="1">
          <reference field="4294967294" count="1" selected="0">
            <x v="0"/>
          </reference>
        </references>
      </pivotArea>
    </format>
  </formats>
  <chartFormats count="6">
    <chartFormat chart="2" format="0" series="1">
      <pivotArea type="data" outline="0" fieldPosition="0">
        <references count="1">
          <reference field="4294967294" count="1" selected="0">
            <x v="0"/>
          </reference>
        </references>
      </pivotArea>
    </chartFormat>
    <chartFormat chart="2" format="2" series="1">
      <pivotArea type="data" outline="0" fieldPosition="0">
        <references count="2">
          <reference field="4294967294" count="1" selected="0">
            <x v="0"/>
          </reference>
          <reference field="2" count="1" selected="0">
            <x v="1"/>
          </reference>
        </references>
      </pivotArea>
    </chartFormat>
    <chartFormat chart="2" format="3" series="1">
      <pivotArea type="data" outline="0" fieldPosition="0">
        <references count="2">
          <reference field="4294967294" count="1" selected="0">
            <x v="0"/>
          </reference>
          <reference field="2" count="1" selected="0">
            <x v="2"/>
          </reference>
        </references>
      </pivotArea>
    </chartFormat>
    <chartFormat chart="11" format="7" series="1">
      <pivotArea type="data" outline="0" fieldPosition="0">
        <references count="2">
          <reference field="4294967294" count="1" selected="0">
            <x v="0"/>
          </reference>
          <reference field="2" count="1" selected="0">
            <x v="0"/>
          </reference>
        </references>
      </pivotArea>
    </chartFormat>
    <chartFormat chart="11" format="8" series="1">
      <pivotArea type="data" outline="0" fieldPosition="0">
        <references count="2">
          <reference field="4294967294" count="1" selected="0">
            <x v="0"/>
          </reference>
          <reference field="2" count="1" selected="0">
            <x v="1"/>
          </reference>
        </references>
      </pivotArea>
    </chartFormat>
    <chartFormat chart="11" format="9"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C73DE6-FFAE-4D4F-B6F3-7AF1105C2D96}" name="PivotTable8"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E13" firstHeaderRow="1" firstDataRow="2" firstDataCol="1"/>
  <pivotFields count="25">
    <pivotField showAll="0"/>
    <pivotField showAll="0"/>
    <pivotField axis="axisCol" showAll="0">
      <items count="4">
        <item x="0"/>
        <item x="1"/>
        <item x="2"/>
        <item t="default"/>
      </items>
    </pivotField>
    <pivotField showAll="0"/>
    <pivotField axis="axisRow" showAll="0" sortType="descending">
      <items count="8">
        <item x="4"/>
        <item x="5"/>
        <item x="2"/>
        <item x="1"/>
        <item x="3"/>
        <item x="0"/>
        <item x="6"/>
        <item t="default"/>
      </items>
      <autoSortScope>
        <pivotArea dataOnly="0" outline="0" fieldPosition="0">
          <references count="1">
            <reference field="4294967294" count="1" selected="0">
              <x v="0"/>
            </reference>
          </references>
        </pivotArea>
      </autoSortScope>
    </pivotField>
    <pivotField showAll="0">
      <items count="17">
        <item x="8"/>
        <item x="10"/>
        <item x="15"/>
        <item x="4"/>
        <item x="5"/>
        <item x="12"/>
        <item x="6"/>
        <item x="14"/>
        <item x="1"/>
        <item x="3"/>
        <item x="13"/>
        <item x="11"/>
        <item x="0"/>
        <item x="7"/>
        <item x="9"/>
        <item x="2"/>
        <item t="default"/>
      </items>
    </pivotField>
    <pivotField showAll="0"/>
    <pivotField numFmtId="14" showAll="0"/>
    <pivotField showAll="0"/>
    <pivotField showAll="0"/>
    <pivotField showAll="0"/>
    <pivotField numFmtId="44" showAll="0"/>
    <pivotField numFmtId="44" showAll="0"/>
    <pivotField showAll="0"/>
    <pivotField showAll="0"/>
    <pivotField showAll="0"/>
    <pivotField showAll="0"/>
    <pivotField showAll="0"/>
    <pivotField dataField="1" showAll="0"/>
    <pivotField showAll="0"/>
    <pivotField showAll="0">
      <items count="4">
        <item x="2"/>
        <item x="1"/>
        <item x="0"/>
        <item t="default"/>
      </items>
    </pivotField>
    <pivotField showAll="0"/>
    <pivotField showAll="0">
      <items count="5">
        <item x="0"/>
        <item x="2"/>
        <item x="1"/>
        <item x="3"/>
        <item t="default"/>
      </items>
    </pivotField>
    <pivotField showAll="0"/>
    <pivotField dragToRow="0" dragToCol="0" dragToPage="0" showAll="0" defaultSubtotal="0"/>
  </pivotFields>
  <rowFields count="1">
    <field x="4"/>
  </rowFields>
  <rowItems count="8">
    <i>
      <x v="3"/>
    </i>
    <i>
      <x v="5"/>
    </i>
    <i>
      <x v="1"/>
    </i>
    <i>
      <x v="4"/>
    </i>
    <i>
      <x v="2"/>
    </i>
    <i>
      <x/>
    </i>
    <i>
      <x v="6"/>
    </i>
    <i t="grand">
      <x/>
    </i>
  </rowItems>
  <colFields count="1">
    <field x="2"/>
  </colFields>
  <colItems count="4">
    <i>
      <x/>
    </i>
    <i>
      <x v="1"/>
    </i>
    <i>
      <x v="2"/>
    </i>
    <i t="grand">
      <x/>
    </i>
  </colItems>
  <dataFields count="1">
    <dataField name="Count of Promotion Last 2 Years" fld="18" subtotal="count" baseField="0" baseItem="0"/>
  </dataFields>
  <chartFormats count="6">
    <chartFormat chart="5" format="0" series="1">
      <pivotArea type="data" outline="0" fieldPosition="0">
        <references count="2">
          <reference field="4294967294" count="1" selected="0">
            <x v="0"/>
          </reference>
          <reference field="2" count="1" selected="0">
            <x v="0"/>
          </reference>
        </references>
      </pivotArea>
    </chartFormat>
    <chartFormat chart="5" format="1" series="1">
      <pivotArea type="data" outline="0" fieldPosition="0">
        <references count="2">
          <reference field="4294967294" count="1" selected="0">
            <x v="0"/>
          </reference>
          <reference field="2" count="1" selected="0">
            <x v="1"/>
          </reference>
        </references>
      </pivotArea>
    </chartFormat>
    <chartFormat chart="5" format="2" series="1">
      <pivotArea type="data" outline="0" fieldPosition="0">
        <references count="2">
          <reference field="4294967294" count="1" selected="0">
            <x v="0"/>
          </reference>
          <reference field="2" count="1" selected="0">
            <x v="2"/>
          </reference>
        </references>
      </pivotArea>
    </chartFormat>
    <chartFormat chart="11" format="6" series="1">
      <pivotArea type="data" outline="0" fieldPosition="0">
        <references count="2">
          <reference field="4294967294" count="1" selected="0">
            <x v="0"/>
          </reference>
          <reference field="2" count="1" selected="0">
            <x v="0"/>
          </reference>
        </references>
      </pivotArea>
    </chartFormat>
    <chartFormat chart="11" format="7" series="1">
      <pivotArea type="data" outline="0" fieldPosition="0">
        <references count="2">
          <reference field="4294967294" count="1" selected="0">
            <x v="0"/>
          </reference>
          <reference field="2" count="1" selected="0">
            <x v="1"/>
          </reference>
        </references>
      </pivotArea>
    </chartFormat>
    <chartFormat chart="11"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6CD7A4-94E3-4382-AE3A-6410F80AD72B}" name="PivotTable9"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E13" firstHeaderRow="1" firstDataRow="2" firstDataCol="1"/>
  <pivotFields count="25">
    <pivotField showAll="0"/>
    <pivotField showAll="0"/>
    <pivotField axis="axisCol" showAll="0">
      <items count="4">
        <item x="0"/>
        <item x="1"/>
        <item x="2"/>
        <item t="default"/>
      </items>
    </pivotField>
    <pivotField showAll="0"/>
    <pivotField axis="axisRow" showAll="0" sortType="descending">
      <items count="8">
        <item x="4"/>
        <item x="5"/>
        <item x="2"/>
        <item x="1"/>
        <item x="3"/>
        <item x="0"/>
        <item x="6"/>
        <item t="default"/>
      </items>
      <autoSortScope>
        <pivotArea dataOnly="0" outline="0" fieldPosition="0">
          <references count="1">
            <reference field="4294967294" count="1" selected="0">
              <x v="0"/>
            </reference>
          </references>
        </pivotArea>
      </autoSortScope>
    </pivotField>
    <pivotField showAll="0">
      <items count="17">
        <item x="8"/>
        <item x="10"/>
        <item x="15"/>
        <item x="4"/>
        <item x="5"/>
        <item x="12"/>
        <item x="6"/>
        <item x="14"/>
        <item x="1"/>
        <item x="3"/>
        <item x="13"/>
        <item x="11"/>
        <item x="0"/>
        <item x="7"/>
        <item x="9"/>
        <item x="2"/>
        <item t="default"/>
      </items>
    </pivotField>
    <pivotField showAll="0"/>
    <pivotField numFmtId="14" showAll="0"/>
    <pivotField showAll="0"/>
    <pivotField showAll="0"/>
    <pivotField showAll="0"/>
    <pivotField dataField="1" numFmtId="44" showAll="0"/>
    <pivotField numFmtId="44" showAll="0"/>
    <pivotField showAll="0"/>
    <pivotField showAll="0"/>
    <pivotField showAll="0"/>
    <pivotField showAll="0"/>
    <pivotField showAll="0"/>
    <pivotField showAll="0"/>
    <pivotField showAll="0"/>
    <pivotField showAll="0">
      <items count="4">
        <item x="2"/>
        <item x="1"/>
        <item x="0"/>
        <item t="default"/>
      </items>
    </pivotField>
    <pivotField showAll="0"/>
    <pivotField showAll="0">
      <items count="5">
        <item x="0"/>
        <item x="2"/>
        <item x="1"/>
        <item x="3"/>
        <item t="default"/>
      </items>
    </pivotField>
    <pivotField showAll="0"/>
    <pivotField dragToRow="0" dragToCol="0" dragToPage="0" showAll="0" defaultSubtotal="0"/>
  </pivotFields>
  <rowFields count="1">
    <field x="4"/>
  </rowFields>
  <rowItems count="8">
    <i>
      <x v="2"/>
    </i>
    <i>
      <x/>
    </i>
    <i>
      <x v="6"/>
    </i>
    <i>
      <x v="3"/>
    </i>
    <i>
      <x v="4"/>
    </i>
    <i>
      <x v="5"/>
    </i>
    <i>
      <x v="1"/>
    </i>
    <i t="grand">
      <x/>
    </i>
  </rowItems>
  <colFields count="1">
    <field x="2"/>
  </colFields>
  <colItems count="4">
    <i>
      <x/>
    </i>
    <i>
      <x v="1"/>
    </i>
    <i>
      <x v="2"/>
    </i>
    <i t="grand">
      <x/>
    </i>
  </colItems>
  <dataFields count="1">
    <dataField name="Average of Monthly Income" fld="11" subtotal="average" baseField="0" baseItem="0" numFmtId="44"/>
  </dataFields>
  <chartFormats count="6">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10" format="6" series="1">
      <pivotArea type="data" outline="0" fieldPosition="0">
        <references count="2">
          <reference field="4294967294" count="1" selected="0">
            <x v="0"/>
          </reference>
          <reference field="2" count="1" selected="0">
            <x v="0"/>
          </reference>
        </references>
      </pivotArea>
    </chartFormat>
    <chartFormat chart="10" format="7" series="1">
      <pivotArea type="data" outline="0" fieldPosition="0">
        <references count="2">
          <reference field="4294967294" count="1" selected="0">
            <x v="0"/>
          </reference>
          <reference field="2" count="1" selected="0">
            <x v="1"/>
          </reference>
        </references>
      </pivotArea>
    </chartFormat>
    <chartFormat chart="10"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B688212-2DCC-4169-BB25-141286BF188C}" name="PivotTable10"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C12" firstHeaderRow="0" firstDataRow="1" firstDataCol="1"/>
  <pivotFields count="25">
    <pivotField showAll="0"/>
    <pivotField showAll="0"/>
    <pivotField showAll="0">
      <items count="4">
        <item x="0"/>
        <item x="1"/>
        <item x="2"/>
        <item t="default"/>
      </items>
    </pivotField>
    <pivotField showAll="0"/>
    <pivotField axis="axisRow" showAll="0" sortType="descending">
      <items count="8">
        <item x="4"/>
        <item x="5"/>
        <item x="2"/>
        <item x="1"/>
        <item x="3"/>
        <item x="0"/>
        <item x="6"/>
        <item t="default"/>
      </items>
      <autoSortScope>
        <pivotArea dataOnly="0" outline="0" fieldPosition="0">
          <references count="1">
            <reference field="4294967294" count="1" selected="0">
              <x v="0"/>
            </reference>
          </references>
        </pivotArea>
      </autoSortScope>
    </pivotField>
    <pivotField showAll="0">
      <items count="17">
        <item x="8"/>
        <item x="10"/>
        <item x="15"/>
        <item x="4"/>
        <item x="5"/>
        <item x="12"/>
        <item x="6"/>
        <item x="14"/>
        <item x="1"/>
        <item x="3"/>
        <item x="13"/>
        <item x="11"/>
        <item x="0"/>
        <item x="7"/>
        <item x="9"/>
        <item x="2"/>
        <item t="default"/>
      </items>
    </pivotField>
    <pivotField showAll="0"/>
    <pivotField numFmtId="14" showAll="0"/>
    <pivotField showAll="0"/>
    <pivotField showAll="0"/>
    <pivotField showAll="0"/>
    <pivotField numFmtId="44" showAll="0"/>
    <pivotField numFmtId="44" showAll="0"/>
    <pivotField showAll="0"/>
    <pivotField dataField="1" showAll="0"/>
    <pivotField dataField="1" showAll="0"/>
    <pivotField showAll="0"/>
    <pivotField showAll="0"/>
    <pivotField showAll="0"/>
    <pivotField showAll="0"/>
    <pivotField showAll="0">
      <items count="4">
        <item x="2"/>
        <item x="1"/>
        <item x="0"/>
        <item t="default"/>
      </items>
    </pivotField>
    <pivotField showAll="0"/>
    <pivotField showAll="0">
      <items count="5">
        <item x="0"/>
        <item x="2"/>
        <item x="1"/>
        <item x="3"/>
        <item t="default"/>
      </items>
    </pivotField>
    <pivotField showAll="0"/>
    <pivotField dragToRow="0" dragToCol="0" dragToPage="0" showAll="0" defaultSubtotal="0"/>
  </pivotFields>
  <rowFields count="1">
    <field x="4"/>
  </rowFields>
  <rowItems count="8">
    <i>
      <x v="3"/>
    </i>
    <i>
      <x v="1"/>
    </i>
    <i>
      <x v="4"/>
    </i>
    <i>
      <x v="6"/>
    </i>
    <i>
      <x v="2"/>
    </i>
    <i>
      <x/>
    </i>
    <i>
      <x v="5"/>
    </i>
    <i t="grand">
      <x/>
    </i>
  </rowItems>
  <colFields count="1">
    <field x="-2"/>
  </colFields>
  <colItems count="2">
    <i>
      <x/>
    </i>
    <i i="1">
      <x v="1"/>
    </i>
  </colItems>
  <dataFields count="2">
    <dataField name="Average of Job Satisfaction" fld="14" subtotal="average" baseField="0" baseItem="0"/>
    <dataField name="Average of Work Life Balance" fld="15" subtotal="average" baseField="0" baseItem="0"/>
  </dataFields>
  <formats count="1">
    <format dxfId="0">
      <pivotArea outline="0" collapsedLevelsAreSubtotals="1" fieldPosition="0"/>
    </format>
  </format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E538B15-3004-49B1-A96A-48CF359DB0E2}" sourceName="Gender">
  <pivotTables>
    <pivotTable tabId="4" name="PivotTable2"/>
    <pivotTable tabId="5" name="PivotTable4"/>
    <pivotTable tabId="10" name="PivotTable9"/>
    <pivotTable tabId="6" name="PivotTable7"/>
    <pivotTable tabId="9" name="PivotTable8"/>
    <pivotTable tabId="11" name="PivotTable10"/>
  </pivotTables>
  <data>
    <tabular pivotCacheId="41184450">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A8FBA189-2554-4970-9760-BCF546E3AB37}" sourceName="Department">
  <pivotTables>
    <pivotTable tabId="4" name="PivotTable2"/>
    <pivotTable tabId="5" name="PivotTable4"/>
    <pivotTable tabId="10" name="PivotTable9"/>
    <pivotTable tabId="6" name="PivotTable7"/>
    <pivotTable tabId="9" name="PivotTable8"/>
    <pivotTable tabId="11" name="PivotTable10"/>
  </pivotTables>
  <data>
    <tabular pivotCacheId="41184450">
      <items count="7">
        <i x="4" s="1"/>
        <i x="5" s="1"/>
        <i x="2" s="1"/>
        <i x="1" s="1"/>
        <i x="3" s="1"/>
        <i x="0"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Role" xr10:uid="{3E76ACCE-AEF7-4003-B5C2-4DC252537F0E}" sourceName="Job Role">
  <pivotTables>
    <pivotTable tabId="4" name="PivotTable2"/>
    <pivotTable tabId="5" name="PivotTable4"/>
    <pivotTable tabId="10" name="PivotTable9"/>
    <pivotTable tabId="6" name="PivotTable7"/>
    <pivotTable tabId="9" name="PivotTable8"/>
    <pivotTable tabId="11" name="PivotTable10"/>
  </pivotTables>
  <data>
    <tabular pivotCacheId="41184450">
      <items count="16">
        <i x="8" s="1"/>
        <i x="10" s="1"/>
        <i x="15" s="1"/>
        <i x="4" s="1"/>
        <i x="5" s="1"/>
        <i x="12" s="1"/>
        <i x="6" s="1"/>
        <i x="14" s="1"/>
        <i x="1" s="1"/>
        <i x="3" s="1"/>
        <i x="13" s="1"/>
        <i x="11" s="1"/>
        <i x="0" s="1"/>
        <i x="7" s="1"/>
        <i x="9"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8BF82D0-DC3C-403D-9B26-B40CDFBE5AF0}" sourceName="Marital Status">
  <pivotTables>
    <pivotTable tabId="4" name="PivotTable2"/>
    <pivotTable tabId="5" name="PivotTable4"/>
    <pivotTable tabId="10" name="PivotTable9"/>
    <pivotTable tabId="6" name="PivotTable7"/>
    <pivotTable tabId="9" name="PivotTable8"/>
    <pivotTable tabId="11" name="PivotTable10"/>
  </pivotTables>
  <data>
    <tabular pivotCacheId="41184450">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EF10E8A9-23CE-4000-B4FA-CB7BB65856D1}" sourceName="Age Group">
  <pivotTables>
    <pivotTable tabId="4" name="PivotTable2"/>
    <pivotTable tabId="5" name="PivotTable4"/>
    <pivotTable tabId="10" name="PivotTable9"/>
    <pivotTable tabId="6" name="PivotTable7"/>
    <pivotTable tabId="9" name="PivotTable8"/>
    <pivotTable tabId="11" name="PivotTable10"/>
  </pivotTables>
  <data>
    <tabular pivotCacheId="41184450">
      <items count="4">
        <i x="0"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90016C6-567A-4BD1-8371-688D937619A8}" cache="Slicer_Gender" caption="Gender" rowHeight="234950"/>
  <slicer name="Department" xr10:uid="{58506F27-C2C9-4103-BF97-3BA09EC33B00}" cache="Slicer_Department" caption="Department" rowHeight="234950"/>
  <slicer name="Job Role" xr10:uid="{969D3A16-6B9B-4569-90D6-86E323B7E539}" cache="Slicer_Job_Role" caption="Job Role" rowHeight="234950"/>
  <slicer name="Marital Status" xr10:uid="{F8EA46F4-C680-4964-B3D9-DFDE58DC2DE4}" cache="Slicer_Marital_Status" caption="Marital Status" rowHeight="234950"/>
  <slicer name="Age Group" xr10:uid="{A19D4B01-95EB-471D-B21A-4707061B037A}" cache="Slicer_Age_Group" caption="Age Group"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9545A7C6-4EF4-4B4E-9E89-A47D42968FB4}" cache="Slicer_Gender" caption="Gender" columnCount="3" rowHeight="234950"/>
  <slicer name="Department 1" xr10:uid="{0CA8FB17-E6C1-4E31-88F1-34FD8EC9D9D3}" cache="Slicer_Department" caption="Department" columnCount="2" rowHeight="234950"/>
  <slicer name="Job Role 1" xr10:uid="{F5B39F1F-A411-4E49-BDCC-CD614D15446F}" cache="Slicer_Job_Role" caption="Job Role" rowHeight="234950"/>
  <slicer name="Marital Status 1" xr10:uid="{DE559E20-40C3-4C37-8B9A-42CD264C1CD9}" cache="Slicer_Marital_Status" caption="Marital Status" columnCount="3" rowHeight="234950"/>
  <slicer name="Age Group 1" xr10:uid="{BD04C197-AA74-4655-A356-F70012068E4B}" cache="Slicer_Age_Group" caption="Age Group"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8C4269-365C-450C-B359-ACF379EA9A80}" name="EmployeeData" displayName="EmployeeData" ref="A1:X501" totalsRowShown="0" headerRowDxfId="5" headerRowBorderDxfId="6" tableBorderDxfId="7">
  <autoFilter ref="A1:X501" xr:uid="{768C4269-365C-450C-B359-ACF379EA9A80}"/>
  <tableColumns count="24">
    <tableColumn id="1" xr3:uid="{7175A584-CFC7-4A3C-BCB2-B881C0A46D1F}" name="Employee ID"/>
    <tableColumn id="2" xr3:uid="{42F97611-7584-450A-A1F2-5CA1E41E6D0A}" name="Full Name"/>
    <tableColumn id="3" xr3:uid="{0715DBD1-80A4-461D-B0B2-EE2A863A1BFE}" name="Gender"/>
    <tableColumn id="4" xr3:uid="{D2A7ADA9-7667-4440-99D7-A9CB29B77F38}" name="Age"/>
    <tableColumn id="5" xr3:uid="{B8893839-A092-4E10-8650-C73DC6B6865E}" name="Department"/>
    <tableColumn id="6" xr3:uid="{DAC5030E-5B07-4BAF-A58F-4DE71BA259B6}" name="Job Role"/>
    <tableColumn id="7" xr3:uid="{3064F1D9-0F93-4660-B3D7-406A1E243777}" name="Education"/>
    <tableColumn id="8" xr3:uid="{D2D3EE63-9197-4437-BABA-5C75509D6910}" name="Hire Date" dataDxfId="4"/>
    <tableColumn id="9" xr3:uid="{5EE06E0F-B409-4DAC-BEBB-CE44F2C3E013}" name="Years at Company"/>
    <tableColumn id="10" xr3:uid="{A423ABFD-93E8-4647-A6F4-F77826934886}" name="Employment Status"/>
    <tableColumn id="11" xr3:uid="{8B31538D-1F3D-4094-8399-4EDD3EDA2CC1}" name="Attrition"/>
    <tableColumn id="12" xr3:uid="{88675D8A-F3A4-407C-8950-FAA78CA57DB6}" name="Monthly Income" dataCellStyle="Currency"/>
    <tableColumn id="13" xr3:uid="{BDAD00AB-A8D9-4B6D-A860-BD41DB13BB92}" name="Annual Income" dataCellStyle="Currency"/>
    <tableColumn id="14" xr3:uid="{EC32B352-4A95-409F-8EDE-A7841CD8DA11}" name="Performance Rating"/>
    <tableColumn id="15" xr3:uid="{B018F86E-2A54-46C7-ADA5-0C12F0DAFB98}" name="Job Satisfaction"/>
    <tableColumn id="16" xr3:uid="{E51A7041-7A85-4159-B39E-758897079ED2}" name="Work Life Balance"/>
    <tableColumn id="17" xr3:uid="{A24096B8-FB69-449F-BD5A-78A2B6562C3A}" name="Training Hours"/>
    <tableColumn id="18" xr3:uid="{1EE1F1EA-1132-4B0E-A0AF-E207E5AC9A1E}" name="Overtime"/>
    <tableColumn id="19" xr3:uid="{D10BD645-2CF7-4D04-9A4C-9A02DC2ACEE6}" name="Promotion Last 2 Years"/>
    <tableColumn id="20" xr3:uid="{12AF7516-AD03-4E32-8DD5-65776FC64197}" name="Manager ID"/>
    <tableColumn id="21" xr3:uid="{3DB9F022-1450-4650-AEA9-9078C539BF3E}" name="Marital Status"/>
    <tableColumn id="22" xr3:uid="{185784DD-583A-48E5-8193-7BF8C5E3049D}" name="City"/>
    <tableColumn id="23" xr3:uid="{3A7B4516-7EA2-4A95-B6AE-F48D5C83F40B}" name="Age Group">
      <calculatedColumnFormula>IF(D2&lt;30,"20-29",IF(D2&lt;40,"30-39",IF(D2&lt;50,"40-49","50+")))</calculatedColumnFormula>
    </tableColumn>
    <tableColumn id="24" xr3:uid="{CB659E56-430C-46A3-8121-2D940F2A08FC}" name="Salary Band">
      <calculatedColumnFormula>IF(L2&lt;50000,"&lt;50K",IF(L2&lt;100000,"50K-100K","100K+"))</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2DF41-A6D7-49A2-820F-D9ECA52F6E07}">
  <dimension ref="A1:X501"/>
  <sheetViews>
    <sheetView tabSelected="1" topLeftCell="R1" workbookViewId="0">
      <selection activeCell="AC6" sqref="AC6"/>
    </sheetView>
  </sheetViews>
  <sheetFormatPr defaultRowHeight="14.4" x14ac:dyDescent="0.3"/>
  <cols>
    <col min="1" max="1" width="16" bestFit="1" customWidth="1"/>
    <col min="2" max="2" width="13.77734375" bestFit="1" customWidth="1"/>
    <col min="3" max="3" width="11.5546875" bestFit="1" customWidth="1"/>
    <col min="4" max="4" width="8.6640625" bestFit="1" customWidth="1"/>
    <col min="5" max="5" width="15.5546875" bestFit="1" customWidth="1"/>
    <col min="6" max="6" width="18.44140625" bestFit="1" customWidth="1"/>
    <col min="7" max="7" width="13.88671875" bestFit="1" customWidth="1"/>
    <col min="8" max="8" width="13.109375" style="3" bestFit="1" customWidth="1"/>
    <col min="9" max="9" width="20.6640625" bestFit="1" customWidth="1"/>
    <col min="10" max="10" width="22.109375" bestFit="1" customWidth="1"/>
    <col min="11" max="11" width="12.44140625" bestFit="1" customWidth="1"/>
    <col min="12" max="12" width="19.5546875" style="5" bestFit="1" customWidth="1"/>
    <col min="13" max="13" width="18.33203125" style="5" bestFit="1" customWidth="1"/>
    <col min="14" max="14" width="22.33203125" bestFit="1" customWidth="1"/>
    <col min="15" max="15" width="18.6640625" bestFit="1" customWidth="1"/>
    <col min="16" max="16" width="20.5546875" bestFit="1" customWidth="1"/>
    <col min="17" max="17" width="17.6640625" bestFit="1" customWidth="1"/>
    <col min="18" max="18" width="13.21875" bestFit="1" customWidth="1"/>
    <col min="19" max="19" width="24.77734375" bestFit="1" customWidth="1"/>
    <col min="20" max="20" width="15.21875" bestFit="1" customWidth="1"/>
    <col min="21" max="21" width="17.109375" bestFit="1" customWidth="1"/>
    <col min="22" max="22" width="9.77734375" bestFit="1" customWidth="1"/>
    <col min="23" max="23" width="14.33203125" bestFit="1" customWidth="1"/>
    <col min="24" max="24" width="15.33203125" bestFit="1" customWidth="1"/>
  </cols>
  <sheetData>
    <row r="1" spans="1:24" x14ac:dyDescent="0.3">
      <c r="A1" s="1" t="s">
        <v>550</v>
      </c>
      <c r="B1" s="1" t="s">
        <v>551</v>
      </c>
      <c r="C1" s="1" t="s">
        <v>0</v>
      </c>
      <c r="D1" s="1" t="s">
        <v>1</v>
      </c>
      <c r="E1" s="1" t="s">
        <v>2</v>
      </c>
      <c r="F1" s="1" t="s">
        <v>552</v>
      </c>
      <c r="G1" s="1" t="s">
        <v>3</v>
      </c>
      <c r="H1" s="2" t="s">
        <v>553</v>
      </c>
      <c r="I1" s="1" t="s">
        <v>554</v>
      </c>
      <c r="J1" s="1" t="s">
        <v>555</v>
      </c>
      <c r="K1" s="1" t="s">
        <v>4</v>
      </c>
      <c r="L1" s="4" t="s">
        <v>556</v>
      </c>
      <c r="M1" s="4" t="s">
        <v>557</v>
      </c>
      <c r="N1" s="1" t="s">
        <v>558</v>
      </c>
      <c r="O1" s="1" t="s">
        <v>559</v>
      </c>
      <c r="P1" s="1" t="s">
        <v>560</v>
      </c>
      <c r="Q1" s="1" t="s">
        <v>561</v>
      </c>
      <c r="R1" s="1" t="s">
        <v>5</v>
      </c>
      <c r="S1" s="1" t="s">
        <v>562</v>
      </c>
      <c r="T1" s="1" t="s">
        <v>563</v>
      </c>
      <c r="U1" s="1" t="s">
        <v>564</v>
      </c>
      <c r="V1" s="1" t="s">
        <v>6</v>
      </c>
      <c r="W1" s="1" t="s">
        <v>565</v>
      </c>
      <c r="X1" s="1" t="s">
        <v>566</v>
      </c>
    </row>
    <row r="2" spans="1:24" x14ac:dyDescent="0.3">
      <c r="A2">
        <v>1</v>
      </c>
      <c r="B2" t="s">
        <v>7</v>
      </c>
      <c r="C2" t="s">
        <v>8</v>
      </c>
      <c r="D2">
        <v>29</v>
      </c>
      <c r="E2" t="s">
        <v>9</v>
      </c>
      <c r="F2" t="s">
        <v>10</v>
      </c>
      <c r="G2" t="s">
        <v>11</v>
      </c>
      <c r="H2" s="3">
        <v>40645</v>
      </c>
      <c r="I2">
        <v>13.7</v>
      </c>
      <c r="J2" t="s">
        <v>12</v>
      </c>
      <c r="K2" t="s">
        <v>13</v>
      </c>
      <c r="L2" s="5">
        <v>112498</v>
      </c>
      <c r="M2" s="5">
        <v>1349976</v>
      </c>
      <c r="N2">
        <v>4</v>
      </c>
      <c r="O2">
        <v>4</v>
      </c>
      <c r="P2">
        <v>4</v>
      </c>
      <c r="Q2">
        <v>21</v>
      </c>
      <c r="R2" t="s">
        <v>14</v>
      </c>
      <c r="S2" t="s">
        <v>13</v>
      </c>
      <c r="T2">
        <v>30</v>
      </c>
      <c r="U2" t="s">
        <v>15</v>
      </c>
      <c r="V2" t="s">
        <v>16</v>
      </c>
      <c r="W2" t="str">
        <f>IF(D2&lt;30,"20-29",IF(D2&lt;40,"30-39",IF(D2&lt;50,"40-49","50+")))</f>
        <v>20-29</v>
      </c>
      <c r="X2" t="str">
        <f>IF(L2&lt;50000,"&lt;50K",IF(L2&lt;100000,"50K-100K","100K+"))</f>
        <v>100K+</v>
      </c>
    </row>
    <row r="3" spans="1:24" x14ac:dyDescent="0.3">
      <c r="A3">
        <v>2</v>
      </c>
      <c r="B3" t="s">
        <v>17</v>
      </c>
      <c r="C3" t="s">
        <v>18</v>
      </c>
      <c r="D3">
        <v>43</v>
      </c>
      <c r="E3" t="s">
        <v>19</v>
      </c>
      <c r="F3" t="s">
        <v>20</v>
      </c>
      <c r="G3" t="s">
        <v>21</v>
      </c>
      <c r="H3" s="3">
        <v>43083</v>
      </c>
      <c r="I3">
        <v>7.1</v>
      </c>
      <c r="J3" t="s">
        <v>12</v>
      </c>
      <c r="K3" t="s">
        <v>13</v>
      </c>
      <c r="L3" s="5">
        <v>50658</v>
      </c>
      <c r="M3" s="5">
        <v>607896</v>
      </c>
      <c r="N3">
        <v>3</v>
      </c>
      <c r="O3">
        <v>1</v>
      </c>
      <c r="P3">
        <v>4</v>
      </c>
      <c r="Q3">
        <v>14</v>
      </c>
      <c r="R3" t="s">
        <v>13</v>
      </c>
      <c r="S3" t="s">
        <v>13</v>
      </c>
      <c r="T3">
        <v>44</v>
      </c>
      <c r="U3" t="s">
        <v>22</v>
      </c>
      <c r="V3" t="s">
        <v>23</v>
      </c>
      <c r="W3" t="str">
        <f t="shared" ref="W3:W66" si="0">IF(D3&lt;30,"20-29",IF(D3&lt;40,"30-39",IF(D3&lt;50,"40-49","50+")))</f>
        <v>40-49</v>
      </c>
      <c r="X3" t="str">
        <f t="shared" ref="X3:X66" si="1">IF(L3&lt;50000,"&lt;50K",IF(L3&lt;100000,"50K-100K","100K+"))</f>
        <v>50K-100K</v>
      </c>
    </row>
    <row r="4" spans="1:24" x14ac:dyDescent="0.3">
      <c r="A4">
        <v>3</v>
      </c>
      <c r="B4" t="s">
        <v>24</v>
      </c>
      <c r="C4" t="s">
        <v>8</v>
      </c>
      <c r="D4">
        <v>42</v>
      </c>
      <c r="E4" t="s">
        <v>25</v>
      </c>
      <c r="F4" t="s">
        <v>26</v>
      </c>
      <c r="G4" t="s">
        <v>11</v>
      </c>
      <c r="H4" s="3">
        <v>45572</v>
      </c>
      <c r="I4">
        <v>0.2</v>
      </c>
      <c r="J4" t="s">
        <v>27</v>
      </c>
      <c r="K4" t="s">
        <v>14</v>
      </c>
      <c r="L4" s="5">
        <v>133859</v>
      </c>
      <c r="M4" s="5">
        <v>1606308</v>
      </c>
      <c r="N4">
        <v>3</v>
      </c>
      <c r="O4">
        <v>3</v>
      </c>
      <c r="P4">
        <v>1</v>
      </c>
      <c r="Q4">
        <v>1</v>
      </c>
      <c r="R4" t="s">
        <v>13</v>
      </c>
      <c r="S4" t="s">
        <v>13</v>
      </c>
      <c r="T4">
        <v>7</v>
      </c>
      <c r="U4" t="s">
        <v>22</v>
      </c>
      <c r="V4" t="s">
        <v>28</v>
      </c>
      <c r="W4" t="str">
        <f t="shared" si="0"/>
        <v>40-49</v>
      </c>
      <c r="X4" t="str">
        <f t="shared" si="1"/>
        <v>100K+</v>
      </c>
    </row>
    <row r="5" spans="1:24" x14ac:dyDescent="0.3">
      <c r="A5">
        <v>4</v>
      </c>
      <c r="B5" t="s">
        <v>29</v>
      </c>
      <c r="C5" t="s">
        <v>18</v>
      </c>
      <c r="D5">
        <v>25</v>
      </c>
      <c r="E5" t="s">
        <v>30</v>
      </c>
      <c r="F5" t="s">
        <v>31</v>
      </c>
      <c r="G5" t="s">
        <v>21</v>
      </c>
      <c r="H5" s="3">
        <v>43640</v>
      </c>
      <c r="I5">
        <v>5.5</v>
      </c>
      <c r="J5" t="s">
        <v>12</v>
      </c>
      <c r="K5" t="s">
        <v>13</v>
      </c>
      <c r="L5" s="5">
        <v>77995</v>
      </c>
      <c r="M5" s="5">
        <v>935940</v>
      </c>
      <c r="N5">
        <v>3</v>
      </c>
      <c r="O5">
        <v>5</v>
      </c>
      <c r="P5">
        <v>4</v>
      </c>
      <c r="Q5">
        <v>33</v>
      </c>
      <c r="R5" t="s">
        <v>13</v>
      </c>
      <c r="S5" t="s">
        <v>13</v>
      </c>
      <c r="T5">
        <v>31</v>
      </c>
      <c r="U5" t="s">
        <v>32</v>
      </c>
      <c r="V5" t="s">
        <v>33</v>
      </c>
      <c r="W5" t="str">
        <f t="shared" si="0"/>
        <v>20-29</v>
      </c>
      <c r="X5" t="str">
        <f t="shared" si="1"/>
        <v>50K-100K</v>
      </c>
    </row>
    <row r="6" spans="1:24" x14ac:dyDescent="0.3">
      <c r="A6">
        <v>5</v>
      </c>
      <c r="B6" t="s">
        <v>34</v>
      </c>
      <c r="C6" t="s">
        <v>18</v>
      </c>
      <c r="D6">
        <v>42</v>
      </c>
      <c r="E6" t="s">
        <v>9</v>
      </c>
      <c r="F6" t="s">
        <v>10</v>
      </c>
      <c r="G6" t="s">
        <v>21</v>
      </c>
      <c r="H6" s="3">
        <v>40516</v>
      </c>
      <c r="I6">
        <v>14.1</v>
      </c>
      <c r="J6" t="s">
        <v>12</v>
      </c>
      <c r="K6" t="s">
        <v>13</v>
      </c>
      <c r="L6" s="5">
        <v>111807</v>
      </c>
      <c r="M6" s="5">
        <v>1341684</v>
      </c>
      <c r="N6">
        <v>3</v>
      </c>
      <c r="O6">
        <v>3</v>
      </c>
      <c r="P6">
        <v>3</v>
      </c>
      <c r="Q6">
        <v>40</v>
      </c>
      <c r="R6" t="s">
        <v>14</v>
      </c>
      <c r="S6" t="s">
        <v>13</v>
      </c>
      <c r="T6">
        <v>25</v>
      </c>
      <c r="U6" t="s">
        <v>32</v>
      </c>
      <c r="V6" t="s">
        <v>23</v>
      </c>
      <c r="W6" t="str">
        <f t="shared" si="0"/>
        <v>40-49</v>
      </c>
      <c r="X6" t="str">
        <f t="shared" si="1"/>
        <v>100K+</v>
      </c>
    </row>
    <row r="7" spans="1:24" x14ac:dyDescent="0.3">
      <c r="A7">
        <v>6</v>
      </c>
      <c r="B7" t="s">
        <v>35</v>
      </c>
      <c r="C7" t="s">
        <v>8</v>
      </c>
      <c r="D7">
        <v>38</v>
      </c>
      <c r="E7" t="s">
        <v>36</v>
      </c>
      <c r="F7" t="s">
        <v>37</v>
      </c>
      <c r="G7" t="s">
        <v>38</v>
      </c>
      <c r="H7" s="3">
        <v>44693</v>
      </c>
      <c r="I7">
        <v>2.6</v>
      </c>
      <c r="J7" t="s">
        <v>12</v>
      </c>
      <c r="K7" t="s">
        <v>13</v>
      </c>
      <c r="L7" s="5">
        <v>63660</v>
      </c>
      <c r="M7" s="5">
        <v>763920</v>
      </c>
      <c r="N7">
        <v>5</v>
      </c>
      <c r="O7">
        <v>4</v>
      </c>
      <c r="P7">
        <v>4</v>
      </c>
      <c r="Q7">
        <v>72</v>
      </c>
      <c r="R7" t="s">
        <v>13</v>
      </c>
      <c r="S7" t="s">
        <v>13</v>
      </c>
      <c r="T7">
        <v>48</v>
      </c>
      <c r="U7" t="s">
        <v>15</v>
      </c>
      <c r="V7" t="s">
        <v>33</v>
      </c>
      <c r="W7" t="str">
        <f t="shared" si="0"/>
        <v>30-39</v>
      </c>
      <c r="X7" t="str">
        <f t="shared" si="1"/>
        <v>50K-100K</v>
      </c>
    </row>
    <row r="8" spans="1:24" x14ac:dyDescent="0.3">
      <c r="A8">
        <v>7</v>
      </c>
      <c r="B8" t="s">
        <v>39</v>
      </c>
      <c r="C8" t="s">
        <v>8</v>
      </c>
      <c r="D8">
        <v>43</v>
      </c>
      <c r="E8" t="s">
        <v>19</v>
      </c>
      <c r="F8" t="s">
        <v>20</v>
      </c>
      <c r="G8" t="s">
        <v>38</v>
      </c>
      <c r="H8" s="3">
        <v>45235</v>
      </c>
      <c r="I8">
        <v>1.2</v>
      </c>
      <c r="J8" t="s">
        <v>12</v>
      </c>
      <c r="K8" t="s">
        <v>13</v>
      </c>
      <c r="L8" s="5">
        <v>33110</v>
      </c>
      <c r="M8" s="5">
        <v>397320</v>
      </c>
      <c r="N8">
        <v>4</v>
      </c>
      <c r="O8">
        <v>4</v>
      </c>
      <c r="P8">
        <v>3</v>
      </c>
      <c r="Q8">
        <v>13</v>
      </c>
      <c r="R8" t="s">
        <v>13</v>
      </c>
      <c r="S8" t="s">
        <v>13</v>
      </c>
      <c r="T8">
        <v>15</v>
      </c>
      <c r="U8" t="s">
        <v>15</v>
      </c>
      <c r="V8" t="s">
        <v>16</v>
      </c>
      <c r="W8" t="str">
        <f t="shared" si="0"/>
        <v>40-49</v>
      </c>
      <c r="X8" t="str">
        <f t="shared" si="1"/>
        <v>&lt;50K</v>
      </c>
    </row>
    <row r="9" spans="1:24" x14ac:dyDescent="0.3">
      <c r="A9">
        <v>8</v>
      </c>
      <c r="B9" t="s">
        <v>40</v>
      </c>
      <c r="C9" t="s">
        <v>18</v>
      </c>
      <c r="D9">
        <v>53</v>
      </c>
      <c r="E9" t="s">
        <v>19</v>
      </c>
      <c r="F9" t="s">
        <v>20</v>
      </c>
      <c r="G9" t="s">
        <v>11</v>
      </c>
      <c r="H9" s="3">
        <v>41857</v>
      </c>
      <c r="I9">
        <v>10.4</v>
      </c>
      <c r="J9" t="s">
        <v>12</v>
      </c>
      <c r="K9" t="s">
        <v>13</v>
      </c>
      <c r="L9" s="5">
        <v>58827</v>
      </c>
      <c r="M9" s="5">
        <v>705924</v>
      </c>
      <c r="N9">
        <v>5</v>
      </c>
      <c r="O9">
        <v>3</v>
      </c>
      <c r="P9">
        <v>3</v>
      </c>
      <c r="Q9">
        <v>27</v>
      </c>
      <c r="R9" t="s">
        <v>13</v>
      </c>
      <c r="S9" t="s">
        <v>13</v>
      </c>
      <c r="T9">
        <v>6</v>
      </c>
      <c r="U9" t="s">
        <v>22</v>
      </c>
      <c r="V9" t="s">
        <v>16</v>
      </c>
      <c r="W9" t="str">
        <f t="shared" si="0"/>
        <v>50+</v>
      </c>
      <c r="X9" t="str">
        <f t="shared" si="1"/>
        <v>50K-100K</v>
      </c>
    </row>
    <row r="10" spans="1:24" x14ac:dyDescent="0.3">
      <c r="A10">
        <v>9</v>
      </c>
      <c r="B10" t="s">
        <v>41</v>
      </c>
      <c r="C10" t="s">
        <v>8</v>
      </c>
      <c r="D10">
        <v>49</v>
      </c>
      <c r="E10" t="s">
        <v>36</v>
      </c>
      <c r="F10" t="s">
        <v>42</v>
      </c>
      <c r="G10" t="s">
        <v>21</v>
      </c>
      <c r="H10" s="3">
        <v>42416</v>
      </c>
      <c r="I10">
        <v>8.9</v>
      </c>
      <c r="J10" t="s">
        <v>12</v>
      </c>
      <c r="K10" t="s">
        <v>13</v>
      </c>
      <c r="L10" s="5">
        <v>91842</v>
      </c>
      <c r="M10" s="5">
        <v>1102104</v>
      </c>
      <c r="N10">
        <v>3</v>
      </c>
      <c r="O10">
        <v>4</v>
      </c>
      <c r="P10">
        <v>4</v>
      </c>
      <c r="Q10">
        <v>69</v>
      </c>
      <c r="R10" t="s">
        <v>13</v>
      </c>
      <c r="S10" t="s">
        <v>13</v>
      </c>
      <c r="T10">
        <v>37</v>
      </c>
      <c r="U10" t="s">
        <v>22</v>
      </c>
      <c r="V10" t="s">
        <v>43</v>
      </c>
      <c r="W10" t="str">
        <f t="shared" si="0"/>
        <v>40-49</v>
      </c>
      <c r="X10" t="str">
        <f t="shared" si="1"/>
        <v>50K-100K</v>
      </c>
    </row>
    <row r="11" spans="1:24" x14ac:dyDescent="0.3">
      <c r="A11">
        <v>10</v>
      </c>
      <c r="B11" t="s">
        <v>44</v>
      </c>
      <c r="C11" t="s">
        <v>18</v>
      </c>
      <c r="D11">
        <v>53</v>
      </c>
      <c r="E11" t="s">
        <v>36</v>
      </c>
      <c r="F11" t="s">
        <v>37</v>
      </c>
      <c r="G11" t="s">
        <v>11</v>
      </c>
      <c r="H11" s="3">
        <v>43483</v>
      </c>
      <c r="I11">
        <v>6</v>
      </c>
      <c r="J11" t="s">
        <v>12</v>
      </c>
      <c r="K11" t="s">
        <v>13</v>
      </c>
      <c r="L11" s="5">
        <v>76005</v>
      </c>
      <c r="M11" s="5">
        <v>912060</v>
      </c>
      <c r="N11">
        <v>5</v>
      </c>
      <c r="O11">
        <v>5</v>
      </c>
      <c r="P11">
        <v>2</v>
      </c>
      <c r="Q11">
        <v>1</v>
      </c>
      <c r="R11" t="s">
        <v>13</v>
      </c>
      <c r="S11" t="s">
        <v>13</v>
      </c>
      <c r="T11">
        <v>17</v>
      </c>
      <c r="U11" t="s">
        <v>15</v>
      </c>
      <c r="V11" t="s">
        <v>43</v>
      </c>
      <c r="W11" t="str">
        <f t="shared" si="0"/>
        <v>50+</v>
      </c>
      <c r="X11" t="str">
        <f t="shared" si="1"/>
        <v>50K-100K</v>
      </c>
    </row>
    <row r="12" spans="1:24" x14ac:dyDescent="0.3">
      <c r="A12">
        <v>11</v>
      </c>
      <c r="B12" t="s">
        <v>45</v>
      </c>
      <c r="C12" t="s">
        <v>18</v>
      </c>
      <c r="D12">
        <v>58</v>
      </c>
      <c r="E12" t="s">
        <v>46</v>
      </c>
      <c r="F12" t="s">
        <v>47</v>
      </c>
      <c r="G12" t="s">
        <v>21</v>
      </c>
      <c r="H12" s="3">
        <v>43653</v>
      </c>
      <c r="I12">
        <v>5.5</v>
      </c>
      <c r="J12" t="s">
        <v>12</v>
      </c>
      <c r="K12" t="s">
        <v>13</v>
      </c>
      <c r="L12" s="5">
        <v>112092</v>
      </c>
      <c r="M12" s="5">
        <v>1345104</v>
      </c>
      <c r="N12">
        <v>3</v>
      </c>
      <c r="O12">
        <v>5</v>
      </c>
      <c r="P12">
        <v>2</v>
      </c>
      <c r="Q12">
        <v>67</v>
      </c>
      <c r="R12" t="s">
        <v>14</v>
      </c>
      <c r="S12" t="s">
        <v>13</v>
      </c>
      <c r="T12">
        <v>17</v>
      </c>
      <c r="U12" t="s">
        <v>22</v>
      </c>
      <c r="V12" t="s">
        <v>48</v>
      </c>
      <c r="W12" t="str">
        <f t="shared" si="0"/>
        <v>50+</v>
      </c>
      <c r="X12" t="str">
        <f t="shared" si="1"/>
        <v>100K+</v>
      </c>
    </row>
    <row r="13" spans="1:24" x14ac:dyDescent="0.3">
      <c r="A13">
        <v>12</v>
      </c>
      <c r="B13" t="s">
        <v>49</v>
      </c>
      <c r="C13" t="s">
        <v>8</v>
      </c>
      <c r="D13">
        <v>32</v>
      </c>
      <c r="E13" t="s">
        <v>36</v>
      </c>
      <c r="F13" t="s">
        <v>42</v>
      </c>
      <c r="G13" t="s">
        <v>38</v>
      </c>
      <c r="H13" s="3">
        <v>40787</v>
      </c>
      <c r="I13">
        <v>13.3</v>
      </c>
      <c r="J13" t="s">
        <v>12</v>
      </c>
      <c r="K13" t="s">
        <v>13</v>
      </c>
      <c r="L13" s="5">
        <v>111202</v>
      </c>
      <c r="M13" s="5">
        <v>1334424</v>
      </c>
      <c r="N13">
        <v>3</v>
      </c>
      <c r="O13">
        <v>1</v>
      </c>
      <c r="P13">
        <v>3</v>
      </c>
      <c r="Q13">
        <v>58</v>
      </c>
      <c r="R13" t="s">
        <v>14</v>
      </c>
      <c r="S13" t="s">
        <v>13</v>
      </c>
      <c r="T13">
        <v>19</v>
      </c>
      <c r="U13" t="s">
        <v>15</v>
      </c>
      <c r="V13" t="s">
        <v>16</v>
      </c>
      <c r="W13" t="str">
        <f t="shared" si="0"/>
        <v>30-39</v>
      </c>
      <c r="X13" t="str">
        <f t="shared" si="1"/>
        <v>100K+</v>
      </c>
    </row>
    <row r="14" spans="1:24" x14ac:dyDescent="0.3">
      <c r="A14">
        <v>13</v>
      </c>
      <c r="B14" t="s">
        <v>50</v>
      </c>
      <c r="C14" t="s">
        <v>18</v>
      </c>
      <c r="D14">
        <v>39</v>
      </c>
      <c r="E14" t="s">
        <v>51</v>
      </c>
      <c r="F14" t="s">
        <v>52</v>
      </c>
      <c r="G14" t="s">
        <v>38</v>
      </c>
      <c r="H14" s="3">
        <v>41981</v>
      </c>
      <c r="I14">
        <v>10.1</v>
      </c>
      <c r="J14" t="s">
        <v>12</v>
      </c>
      <c r="K14" t="s">
        <v>13</v>
      </c>
      <c r="L14" s="5">
        <v>64384</v>
      </c>
      <c r="M14" s="5">
        <v>772608</v>
      </c>
      <c r="N14">
        <v>3</v>
      </c>
      <c r="O14">
        <v>3</v>
      </c>
      <c r="P14">
        <v>3</v>
      </c>
      <c r="Q14">
        <v>6</v>
      </c>
      <c r="R14" t="s">
        <v>13</v>
      </c>
      <c r="S14" t="s">
        <v>13</v>
      </c>
      <c r="T14">
        <v>49</v>
      </c>
      <c r="U14" t="s">
        <v>15</v>
      </c>
      <c r="V14" t="s">
        <v>33</v>
      </c>
      <c r="W14" t="str">
        <f t="shared" si="0"/>
        <v>30-39</v>
      </c>
      <c r="X14" t="str">
        <f t="shared" si="1"/>
        <v>50K-100K</v>
      </c>
    </row>
    <row r="15" spans="1:24" x14ac:dyDescent="0.3">
      <c r="A15">
        <v>14</v>
      </c>
      <c r="B15" t="s">
        <v>53</v>
      </c>
      <c r="C15" t="s">
        <v>8</v>
      </c>
      <c r="D15">
        <v>30</v>
      </c>
      <c r="E15" t="s">
        <v>36</v>
      </c>
      <c r="F15" t="s">
        <v>54</v>
      </c>
      <c r="G15" t="s">
        <v>21</v>
      </c>
      <c r="H15" s="3">
        <v>41861</v>
      </c>
      <c r="I15">
        <v>10.4</v>
      </c>
      <c r="J15" t="s">
        <v>12</v>
      </c>
      <c r="K15" t="s">
        <v>13</v>
      </c>
      <c r="L15" s="5">
        <v>91690</v>
      </c>
      <c r="M15" s="5">
        <v>1100280</v>
      </c>
      <c r="N15">
        <v>4</v>
      </c>
      <c r="O15">
        <v>3</v>
      </c>
      <c r="P15">
        <v>4</v>
      </c>
      <c r="Q15">
        <v>74</v>
      </c>
      <c r="R15" t="s">
        <v>13</v>
      </c>
      <c r="S15" t="s">
        <v>13</v>
      </c>
      <c r="T15">
        <v>40</v>
      </c>
      <c r="U15" t="s">
        <v>22</v>
      </c>
      <c r="V15" t="s">
        <v>28</v>
      </c>
      <c r="W15" t="str">
        <f t="shared" si="0"/>
        <v>30-39</v>
      </c>
      <c r="X15" t="str">
        <f t="shared" si="1"/>
        <v>50K-100K</v>
      </c>
    </row>
    <row r="16" spans="1:24" x14ac:dyDescent="0.3">
      <c r="A16">
        <v>15</v>
      </c>
      <c r="B16" t="s">
        <v>55</v>
      </c>
      <c r="C16" t="s">
        <v>8</v>
      </c>
      <c r="D16">
        <v>50</v>
      </c>
      <c r="E16" t="s">
        <v>30</v>
      </c>
      <c r="F16" t="s">
        <v>31</v>
      </c>
      <c r="G16" t="s">
        <v>21</v>
      </c>
      <c r="H16" s="3">
        <v>45152</v>
      </c>
      <c r="I16">
        <v>1.4</v>
      </c>
      <c r="J16" t="s">
        <v>12</v>
      </c>
      <c r="K16" t="s">
        <v>13</v>
      </c>
      <c r="L16" s="5">
        <v>27869</v>
      </c>
      <c r="M16" s="5">
        <v>334428</v>
      </c>
      <c r="N16">
        <v>3</v>
      </c>
      <c r="O16">
        <v>5</v>
      </c>
      <c r="P16">
        <v>2</v>
      </c>
      <c r="Q16">
        <v>67</v>
      </c>
      <c r="R16" t="s">
        <v>14</v>
      </c>
      <c r="S16" t="s">
        <v>13</v>
      </c>
      <c r="T16">
        <v>20</v>
      </c>
      <c r="U16" t="s">
        <v>15</v>
      </c>
      <c r="V16" t="s">
        <v>28</v>
      </c>
      <c r="W16" t="str">
        <f t="shared" si="0"/>
        <v>50+</v>
      </c>
      <c r="X16" t="str">
        <f t="shared" si="1"/>
        <v>&lt;50K</v>
      </c>
    </row>
    <row r="17" spans="1:24" x14ac:dyDescent="0.3">
      <c r="A17">
        <v>16</v>
      </c>
      <c r="B17" t="s">
        <v>56</v>
      </c>
      <c r="C17" t="s">
        <v>8</v>
      </c>
      <c r="D17">
        <v>33</v>
      </c>
      <c r="E17" t="s">
        <v>51</v>
      </c>
      <c r="F17" t="s">
        <v>57</v>
      </c>
      <c r="G17" t="s">
        <v>11</v>
      </c>
      <c r="H17" s="3">
        <v>44744</v>
      </c>
      <c r="I17">
        <v>2.5</v>
      </c>
      <c r="J17" t="s">
        <v>12</v>
      </c>
      <c r="K17" t="s">
        <v>13</v>
      </c>
      <c r="L17" s="5">
        <v>31893</v>
      </c>
      <c r="M17" s="5">
        <v>382716</v>
      </c>
      <c r="N17">
        <v>3</v>
      </c>
      <c r="O17">
        <v>5</v>
      </c>
      <c r="P17">
        <v>3</v>
      </c>
      <c r="Q17">
        <v>7</v>
      </c>
      <c r="R17" t="s">
        <v>13</v>
      </c>
      <c r="S17" t="s">
        <v>13</v>
      </c>
      <c r="T17">
        <v>30</v>
      </c>
      <c r="U17" t="s">
        <v>22</v>
      </c>
      <c r="V17" t="s">
        <v>23</v>
      </c>
      <c r="W17" t="str">
        <f t="shared" si="0"/>
        <v>30-39</v>
      </c>
      <c r="X17" t="str">
        <f t="shared" si="1"/>
        <v>&lt;50K</v>
      </c>
    </row>
    <row r="18" spans="1:24" x14ac:dyDescent="0.3">
      <c r="A18">
        <v>17</v>
      </c>
      <c r="B18" t="s">
        <v>58</v>
      </c>
      <c r="C18" t="s">
        <v>8</v>
      </c>
      <c r="D18">
        <v>40</v>
      </c>
      <c r="E18" t="s">
        <v>19</v>
      </c>
      <c r="F18" t="s">
        <v>59</v>
      </c>
      <c r="G18" t="s">
        <v>11</v>
      </c>
      <c r="H18" s="3">
        <v>45490</v>
      </c>
      <c r="I18">
        <v>0.5</v>
      </c>
      <c r="J18" t="s">
        <v>12</v>
      </c>
      <c r="K18" t="s">
        <v>13</v>
      </c>
      <c r="L18" s="5">
        <v>98744</v>
      </c>
      <c r="M18" s="5">
        <v>1184928</v>
      </c>
      <c r="N18">
        <v>5</v>
      </c>
      <c r="O18">
        <v>3</v>
      </c>
      <c r="P18">
        <v>2</v>
      </c>
      <c r="Q18">
        <v>5</v>
      </c>
      <c r="R18" t="s">
        <v>13</v>
      </c>
      <c r="S18" t="s">
        <v>14</v>
      </c>
      <c r="T18">
        <v>24</v>
      </c>
      <c r="U18" t="s">
        <v>15</v>
      </c>
      <c r="V18" t="s">
        <v>33</v>
      </c>
      <c r="W18" t="str">
        <f t="shared" si="0"/>
        <v>40-49</v>
      </c>
      <c r="X18" t="str">
        <f t="shared" si="1"/>
        <v>50K-100K</v>
      </c>
    </row>
    <row r="19" spans="1:24" x14ac:dyDescent="0.3">
      <c r="A19">
        <v>18</v>
      </c>
      <c r="B19" t="s">
        <v>60</v>
      </c>
      <c r="C19" t="s">
        <v>8</v>
      </c>
      <c r="D19">
        <v>54</v>
      </c>
      <c r="E19" t="s">
        <v>19</v>
      </c>
      <c r="F19" t="s">
        <v>20</v>
      </c>
      <c r="G19" t="s">
        <v>21</v>
      </c>
      <c r="H19" s="3">
        <v>42479</v>
      </c>
      <c r="I19">
        <v>8.6999999999999993</v>
      </c>
      <c r="J19" t="s">
        <v>12</v>
      </c>
      <c r="K19" t="s">
        <v>13</v>
      </c>
      <c r="L19" s="5">
        <v>31102</v>
      </c>
      <c r="M19" s="5">
        <v>373224</v>
      </c>
      <c r="N19">
        <v>3</v>
      </c>
      <c r="O19">
        <v>3</v>
      </c>
      <c r="P19">
        <v>3</v>
      </c>
      <c r="Q19">
        <v>94</v>
      </c>
      <c r="R19" t="s">
        <v>13</v>
      </c>
      <c r="S19" t="s">
        <v>13</v>
      </c>
      <c r="T19">
        <v>46</v>
      </c>
      <c r="U19" t="s">
        <v>15</v>
      </c>
      <c r="V19" t="s">
        <v>33</v>
      </c>
      <c r="W19" t="str">
        <f t="shared" si="0"/>
        <v>50+</v>
      </c>
      <c r="X19" t="str">
        <f t="shared" si="1"/>
        <v>&lt;50K</v>
      </c>
    </row>
    <row r="20" spans="1:24" x14ac:dyDescent="0.3">
      <c r="A20">
        <v>19</v>
      </c>
      <c r="B20" t="s">
        <v>61</v>
      </c>
      <c r="C20" t="s">
        <v>18</v>
      </c>
      <c r="D20">
        <v>23</v>
      </c>
      <c r="E20" t="s">
        <v>9</v>
      </c>
      <c r="F20" t="s">
        <v>10</v>
      </c>
      <c r="G20" t="s">
        <v>21</v>
      </c>
      <c r="H20" s="3">
        <v>43354</v>
      </c>
      <c r="I20">
        <v>6.3</v>
      </c>
      <c r="J20" t="s">
        <v>12</v>
      </c>
      <c r="K20" t="s">
        <v>13</v>
      </c>
      <c r="L20" s="5">
        <v>103069</v>
      </c>
      <c r="M20" s="5">
        <v>1236828</v>
      </c>
      <c r="N20">
        <v>3</v>
      </c>
      <c r="O20">
        <v>3</v>
      </c>
      <c r="P20">
        <v>4</v>
      </c>
      <c r="Q20">
        <v>98</v>
      </c>
      <c r="R20" t="s">
        <v>14</v>
      </c>
      <c r="S20" t="s">
        <v>13</v>
      </c>
      <c r="T20">
        <v>7</v>
      </c>
      <c r="U20" t="s">
        <v>22</v>
      </c>
      <c r="V20" t="s">
        <v>48</v>
      </c>
      <c r="W20" t="str">
        <f t="shared" si="0"/>
        <v>20-29</v>
      </c>
      <c r="X20" t="str">
        <f t="shared" si="1"/>
        <v>100K+</v>
      </c>
    </row>
    <row r="21" spans="1:24" x14ac:dyDescent="0.3">
      <c r="A21">
        <v>20</v>
      </c>
      <c r="B21" t="s">
        <v>62</v>
      </c>
      <c r="C21" t="s">
        <v>18</v>
      </c>
      <c r="D21">
        <v>37</v>
      </c>
      <c r="E21" t="s">
        <v>36</v>
      </c>
      <c r="F21" t="s">
        <v>54</v>
      </c>
      <c r="G21" t="s">
        <v>21</v>
      </c>
      <c r="H21" s="3">
        <v>41345</v>
      </c>
      <c r="I21">
        <v>11.8</v>
      </c>
      <c r="J21" t="s">
        <v>12</v>
      </c>
      <c r="K21" t="s">
        <v>13</v>
      </c>
      <c r="L21" s="5">
        <v>103657</v>
      </c>
      <c r="M21" s="5">
        <v>1243884</v>
      </c>
      <c r="N21">
        <v>3</v>
      </c>
      <c r="O21">
        <v>4</v>
      </c>
      <c r="P21">
        <v>3</v>
      </c>
      <c r="Q21">
        <v>57</v>
      </c>
      <c r="R21" t="s">
        <v>13</v>
      </c>
      <c r="S21" t="s">
        <v>13</v>
      </c>
      <c r="T21">
        <v>22</v>
      </c>
      <c r="U21" t="s">
        <v>15</v>
      </c>
      <c r="V21" t="s">
        <v>43</v>
      </c>
      <c r="W21" t="str">
        <f t="shared" si="0"/>
        <v>30-39</v>
      </c>
      <c r="X21" t="str">
        <f t="shared" si="1"/>
        <v>100K+</v>
      </c>
    </row>
    <row r="22" spans="1:24" x14ac:dyDescent="0.3">
      <c r="A22">
        <v>21</v>
      </c>
      <c r="B22" t="s">
        <v>63</v>
      </c>
      <c r="C22" t="s">
        <v>18</v>
      </c>
      <c r="D22">
        <v>58</v>
      </c>
      <c r="E22" t="s">
        <v>30</v>
      </c>
      <c r="F22" t="s">
        <v>31</v>
      </c>
      <c r="G22" t="s">
        <v>11</v>
      </c>
      <c r="H22" s="3">
        <v>43303</v>
      </c>
      <c r="I22">
        <v>6.5</v>
      </c>
      <c r="J22" t="s">
        <v>12</v>
      </c>
      <c r="K22" t="s">
        <v>13</v>
      </c>
      <c r="L22" s="5">
        <v>73747</v>
      </c>
      <c r="M22" s="5">
        <v>884964</v>
      </c>
      <c r="N22">
        <v>3</v>
      </c>
      <c r="O22">
        <v>2</v>
      </c>
      <c r="P22">
        <v>1</v>
      </c>
      <c r="Q22">
        <v>93</v>
      </c>
      <c r="R22" t="s">
        <v>13</v>
      </c>
      <c r="S22" t="s">
        <v>13</v>
      </c>
      <c r="T22">
        <v>16</v>
      </c>
      <c r="U22" t="s">
        <v>32</v>
      </c>
      <c r="V22" t="s">
        <v>16</v>
      </c>
      <c r="W22" t="str">
        <f t="shared" si="0"/>
        <v>50+</v>
      </c>
      <c r="X22" t="str">
        <f t="shared" si="1"/>
        <v>50K-100K</v>
      </c>
    </row>
    <row r="23" spans="1:24" x14ac:dyDescent="0.3">
      <c r="A23">
        <v>22</v>
      </c>
      <c r="B23" t="s">
        <v>64</v>
      </c>
      <c r="C23" t="s">
        <v>18</v>
      </c>
      <c r="D23">
        <v>40</v>
      </c>
      <c r="E23" t="s">
        <v>46</v>
      </c>
      <c r="F23" t="s">
        <v>47</v>
      </c>
      <c r="G23" t="s">
        <v>11</v>
      </c>
      <c r="H23" s="3">
        <v>41548</v>
      </c>
      <c r="I23">
        <v>11.3</v>
      </c>
      <c r="J23" t="s">
        <v>12</v>
      </c>
      <c r="K23" t="s">
        <v>13</v>
      </c>
      <c r="L23" s="5">
        <v>33308</v>
      </c>
      <c r="M23" s="5">
        <v>399696</v>
      </c>
      <c r="N23">
        <v>2</v>
      </c>
      <c r="O23">
        <v>3</v>
      </c>
      <c r="P23">
        <v>3</v>
      </c>
      <c r="Q23">
        <v>0</v>
      </c>
      <c r="R23" t="s">
        <v>14</v>
      </c>
      <c r="S23" t="s">
        <v>13</v>
      </c>
      <c r="T23">
        <v>34</v>
      </c>
      <c r="U23" t="s">
        <v>15</v>
      </c>
      <c r="V23" t="s">
        <v>33</v>
      </c>
      <c r="W23" t="str">
        <f t="shared" si="0"/>
        <v>40-49</v>
      </c>
      <c r="X23" t="str">
        <f t="shared" si="1"/>
        <v>&lt;50K</v>
      </c>
    </row>
    <row r="24" spans="1:24" x14ac:dyDescent="0.3">
      <c r="A24">
        <v>23</v>
      </c>
      <c r="B24" t="s">
        <v>65</v>
      </c>
      <c r="C24" t="s">
        <v>8</v>
      </c>
      <c r="D24">
        <v>22</v>
      </c>
      <c r="E24" t="s">
        <v>51</v>
      </c>
      <c r="F24" t="s">
        <v>57</v>
      </c>
      <c r="G24" t="s">
        <v>66</v>
      </c>
      <c r="H24" s="3">
        <v>44249</v>
      </c>
      <c r="I24">
        <v>3.9</v>
      </c>
      <c r="J24" t="s">
        <v>12</v>
      </c>
      <c r="K24" t="s">
        <v>13</v>
      </c>
      <c r="L24" s="5">
        <v>41964</v>
      </c>
      <c r="M24" s="5">
        <v>503568</v>
      </c>
      <c r="N24">
        <v>3</v>
      </c>
      <c r="O24">
        <v>3</v>
      </c>
      <c r="P24">
        <v>2</v>
      </c>
      <c r="Q24">
        <v>15</v>
      </c>
      <c r="R24" t="s">
        <v>14</v>
      </c>
      <c r="S24" t="s">
        <v>13</v>
      </c>
      <c r="T24">
        <v>29</v>
      </c>
      <c r="U24" t="s">
        <v>15</v>
      </c>
      <c r="V24" t="s">
        <v>48</v>
      </c>
      <c r="W24" t="str">
        <f t="shared" si="0"/>
        <v>20-29</v>
      </c>
      <c r="X24" t="str">
        <f t="shared" si="1"/>
        <v>&lt;50K</v>
      </c>
    </row>
    <row r="25" spans="1:24" x14ac:dyDescent="0.3">
      <c r="A25">
        <v>24</v>
      </c>
      <c r="B25" t="s">
        <v>67</v>
      </c>
      <c r="C25" t="s">
        <v>18</v>
      </c>
      <c r="D25">
        <v>26</v>
      </c>
      <c r="E25" t="s">
        <v>9</v>
      </c>
      <c r="F25" t="s">
        <v>68</v>
      </c>
      <c r="G25" t="s">
        <v>11</v>
      </c>
      <c r="H25" s="3">
        <v>42444</v>
      </c>
      <c r="I25">
        <v>8.8000000000000007</v>
      </c>
      <c r="J25" t="s">
        <v>12</v>
      </c>
      <c r="K25" t="s">
        <v>13</v>
      </c>
      <c r="L25" s="5">
        <v>146172</v>
      </c>
      <c r="M25" s="5">
        <v>1754064</v>
      </c>
      <c r="N25">
        <v>3</v>
      </c>
      <c r="O25">
        <v>2</v>
      </c>
      <c r="P25">
        <v>3</v>
      </c>
      <c r="Q25">
        <v>22</v>
      </c>
      <c r="R25" t="s">
        <v>14</v>
      </c>
      <c r="S25" t="s">
        <v>13</v>
      </c>
      <c r="T25">
        <v>36</v>
      </c>
      <c r="U25" t="s">
        <v>15</v>
      </c>
      <c r="V25" t="s">
        <v>43</v>
      </c>
      <c r="W25" t="str">
        <f t="shared" si="0"/>
        <v>20-29</v>
      </c>
      <c r="X25" t="str">
        <f t="shared" si="1"/>
        <v>100K+</v>
      </c>
    </row>
    <row r="26" spans="1:24" x14ac:dyDescent="0.3">
      <c r="A26">
        <v>25</v>
      </c>
      <c r="B26" t="s">
        <v>69</v>
      </c>
      <c r="C26" t="s">
        <v>18</v>
      </c>
      <c r="D26">
        <v>22</v>
      </c>
      <c r="E26" t="s">
        <v>46</v>
      </c>
      <c r="F26" t="s">
        <v>70</v>
      </c>
      <c r="G26" t="s">
        <v>11</v>
      </c>
      <c r="H26" s="3">
        <v>44790</v>
      </c>
      <c r="I26">
        <v>2.4</v>
      </c>
      <c r="J26" t="s">
        <v>12</v>
      </c>
      <c r="K26" t="s">
        <v>13</v>
      </c>
      <c r="L26" s="5">
        <v>82679</v>
      </c>
      <c r="M26" s="5">
        <v>992148</v>
      </c>
      <c r="N26">
        <v>3</v>
      </c>
      <c r="O26">
        <v>1</v>
      </c>
      <c r="P26">
        <v>3</v>
      </c>
      <c r="Q26">
        <v>90</v>
      </c>
      <c r="R26" t="s">
        <v>13</v>
      </c>
      <c r="S26" t="s">
        <v>13</v>
      </c>
      <c r="T26">
        <v>35</v>
      </c>
      <c r="U26" t="s">
        <v>22</v>
      </c>
      <c r="V26" t="s">
        <v>23</v>
      </c>
      <c r="W26" t="str">
        <f t="shared" si="0"/>
        <v>20-29</v>
      </c>
      <c r="X26" t="str">
        <f t="shared" si="1"/>
        <v>50K-100K</v>
      </c>
    </row>
    <row r="27" spans="1:24" x14ac:dyDescent="0.3">
      <c r="A27">
        <v>26</v>
      </c>
      <c r="B27" t="s">
        <v>71</v>
      </c>
      <c r="C27" t="s">
        <v>8</v>
      </c>
      <c r="D27">
        <v>33</v>
      </c>
      <c r="E27" t="s">
        <v>19</v>
      </c>
      <c r="F27" t="s">
        <v>20</v>
      </c>
      <c r="G27" t="s">
        <v>21</v>
      </c>
      <c r="H27" s="3">
        <v>45466</v>
      </c>
      <c r="I27">
        <v>0.5</v>
      </c>
      <c r="J27" t="s">
        <v>27</v>
      </c>
      <c r="K27" t="s">
        <v>14</v>
      </c>
      <c r="L27" s="5">
        <v>114643</v>
      </c>
      <c r="M27" s="5">
        <v>1375716</v>
      </c>
      <c r="N27">
        <v>3</v>
      </c>
      <c r="O27">
        <v>3</v>
      </c>
      <c r="P27">
        <v>3</v>
      </c>
      <c r="Q27">
        <v>34</v>
      </c>
      <c r="R27" t="s">
        <v>13</v>
      </c>
      <c r="S27" t="s">
        <v>13</v>
      </c>
      <c r="T27">
        <v>29</v>
      </c>
      <c r="U27" t="s">
        <v>22</v>
      </c>
      <c r="V27" t="s">
        <v>43</v>
      </c>
      <c r="W27" t="str">
        <f t="shared" si="0"/>
        <v>30-39</v>
      </c>
      <c r="X27" t="str">
        <f t="shared" si="1"/>
        <v>100K+</v>
      </c>
    </row>
    <row r="28" spans="1:24" x14ac:dyDescent="0.3">
      <c r="A28">
        <v>27</v>
      </c>
      <c r="B28" t="s">
        <v>72</v>
      </c>
      <c r="C28" t="s">
        <v>18</v>
      </c>
      <c r="D28">
        <v>28</v>
      </c>
      <c r="E28" t="s">
        <v>30</v>
      </c>
      <c r="F28" t="s">
        <v>73</v>
      </c>
      <c r="G28" t="s">
        <v>21</v>
      </c>
      <c r="H28" s="3">
        <v>41695</v>
      </c>
      <c r="I28">
        <v>10.9</v>
      </c>
      <c r="J28" t="s">
        <v>27</v>
      </c>
      <c r="K28" t="s">
        <v>14</v>
      </c>
      <c r="L28" s="5">
        <v>32543</v>
      </c>
      <c r="M28" s="5">
        <v>390516</v>
      </c>
      <c r="N28">
        <v>4</v>
      </c>
      <c r="O28">
        <v>4</v>
      </c>
      <c r="P28">
        <v>2</v>
      </c>
      <c r="Q28">
        <v>9</v>
      </c>
      <c r="R28" t="s">
        <v>13</v>
      </c>
      <c r="S28" t="s">
        <v>13</v>
      </c>
      <c r="T28">
        <v>35</v>
      </c>
      <c r="U28" t="s">
        <v>32</v>
      </c>
      <c r="V28" t="s">
        <v>16</v>
      </c>
      <c r="W28" t="str">
        <f t="shared" si="0"/>
        <v>20-29</v>
      </c>
      <c r="X28" t="str">
        <f t="shared" si="1"/>
        <v>&lt;50K</v>
      </c>
    </row>
    <row r="29" spans="1:24" x14ac:dyDescent="0.3">
      <c r="A29">
        <v>28</v>
      </c>
      <c r="B29" t="s">
        <v>74</v>
      </c>
      <c r="C29" t="s">
        <v>8</v>
      </c>
      <c r="D29">
        <v>45</v>
      </c>
      <c r="E29" t="s">
        <v>46</v>
      </c>
      <c r="F29" t="s">
        <v>70</v>
      </c>
      <c r="G29" t="s">
        <v>38</v>
      </c>
      <c r="H29" s="3">
        <v>44311</v>
      </c>
      <c r="I29">
        <v>3.7</v>
      </c>
      <c r="J29" t="s">
        <v>12</v>
      </c>
      <c r="K29" t="s">
        <v>13</v>
      </c>
      <c r="L29" s="5">
        <v>45150</v>
      </c>
      <c r="M29" s="5">
        <v>541800</v>
      </c>
      <c r="N29">
        <v>4</v>
      </c>
      <c r="O29">
        <v>4</v>
      </c>
      <c r="P29">
        <v>2</v>
      </c>
      <c r="Q29">
        <v>16</v>
      </c>
      <c r="R29" t="s">
        <v>13</v>
      </c>
      <c r="S29" t="s">
        <v>13</v>
      </c>
      <c r="T29">
        <v>25</v>
      </c>
      <c r="U29" t="s">
        <v>15</v>
      </c>
      <c r="V29" t="s">
        <v>28</v>
      </c>
      <c r="W29" t="str">
        <f t="shared" si="0"/>
        <v>40-49</v>
      </c>
      <c r="X29" t="str">
        <f t="shared" si="1"/>
        <v>&lt;50K</v>
      </c>
    </row>
    <row r="30" spans="1:24" x14ac:dyDescent="0.3">
      <c r="A30">
        <v>29</v>
      </c>
      <c r="B30" t="s">
        <v>75</v>
      </c>
      <c r="C30" t="s">
        <v>18</v>
      </c>
      <c r="D30">
        <v>40</v>
      </c>
      <c r="E30" t="s">
        <v>25</v>
      </c>
      <c r="F30" t="s">
        <v>26</v>
      </c>
      <c r="G30" t="s">
        <v>21</v>
      </c>
      <c r="H30" s="3">
        <v>42681</v>
      </c>
      <c r="I30">
        <v>8.1999999999999993</v>
      </c>
      <c r="J30" t="s">
        <v>27</v>
      </c>
      <c r="K30" t="s">
        <v>14</v>
      </c>
      <c r="L30" s="5">
        <v>76934</v>
      </c>
      <c r="M30" s="5">
        <v>923208</v>
      </c>
      <c r="N30">
        <v>5</v>
      </c>
      <c r="O30">
        <v>3</v>
      </c>
      <c r="P30">
        <v>3</v>
      </c>
      <c r="Q30">
        <v>68</v>
      </c>
      <c r="R30" t="s">
        <v>14</v>
      </c>
      <c r="S30" t="s">
        <v>13</v>
      </c>
      <c r="T30">
        <v>21</v>
      </c>
      <c r="U30" t="s">
        <v>22</v>
      </c>
      <c r="V30" t="s">
        <v>23</v>
      </c>
      <c r="W30" t="str">
        <f t="shared" si="0"/>
        <v>40-49</v>
      </c>
      <c r="X30" t="str">
        <f t="shared" si="1"/>
        <v>50K-100K</v>
      </c>
    </row>
    <row r="31" spans="1:24" x14ac:dyDescent="0.3">
      <c r="A31">
        <v>30</v>
      </c>
      <c r="B31" t="s">
        <v>76</v>
      </c>
      <c r="C31" t="s">
        <v>8</v>
      </c>
      <c r="D31">
        <v>35</v>
      </c>
      <c r="E31" t="s">
        <v>9</v>
      </c>
      <c r="F31" t="s">
        <v>68</v>
      </c>
      <c r="G31" t="s">
        <v>11</v>
      </c>
      <c r="H31" s="3">
        <v>41335</v>
      </c>
      <c r="I31">
        <v>11.8</v>
      </c>
      <c r="J31" t="s">
        <v>12</v>
      </c>
      <c r="K31" t="s">
        <v>13</v>
      </c>
      <c r="L31" s="5">
        <v>99460</v>
      </c>
      <c r="M31" s="5">
        <v>1193520</v>
      </c>
      <c r="N31">
        <v>3</v>
      </c>
      <c r="O31">
        <v>2</v>
      </c>
      <c r="P31">
        <v>2</v>
      </c>
      <c r="Q31">
        <v>73</v>
      </c>
      <c r="R31" t="s">
        <v>13</v>
      </c>
      <c r="S31" t="s">
        <v>13</v>
      </c>
      <c r="T31">
        <v>38</v>
      </c>
      <c r="U31" t="s">
        <v>15</v>
      </c>
      <c r="V31" t="s">
        <v>48</v>
      </c>
      <c r="W31" t="str">
        <f t="shared" si="0"/>
        <v>30-39</v>
      </c>
      <c r="X31" t="str">
        <f t="shared" si="1"/>
        <v>50K-100K</v>
      </c>
    </row>
    <row r="32" spans="1:24" x14ac:dyDescent="0.3">
      <c r="A32">
        <v>31</v>
      </c>
      <c r="B32" t="s">
        <v>77</v>
      </c>
      <c r="C32" t="s">
        <v>8</v>
      </c>
      <c r="D32">
        <v>23</v>
      </c>
      <c r="E32" t="s">
        <v>46</v>
      </c>
      <c r="F32" t="s">
        <v>70</v>
      </c>
      <c r="G32" t="s">
        <v>21</v>
      </c>
      <c r="H32" s="3">
        <v>43415</v>
      </c>
      <c r="I32">
        <v>6.1</v>
      </c>
      <c r="J32" t="s">
        <v>12</v>
      </c>
      <c r="K32" t="s">
        <v>13</v>
      </c>
      <c r="L32" s="5">
        <v>53295</v>
      </c>
      <c r="M32" s="5">
        <v>639540</v>
      </c>
      <c r="N32">
        <v>3</v>
      </c>
      <c r="O32">
        <v>3</v>
      </c>
      <c r="P32">
        <v>4</v>
      </c>
      <c r="Q32">
        <v>70</v>
      </c>
      <c r="R32" t="s">
        <v>13</v>
      </c>
      <c r="S32" t="s">
        <v>13</v>
      </c>
      <c r="T32">
        <v>6</v>
      </c>
      <c r="U32" t="s">
        <v>22</v>
      </c>
      <c r="V32" t="s">
        <v>28</v>
      </c>
      <c r="W32" t="str">
        <f t="shared" si="0"/>
        <v>20-29</v>
      </c>
      <c r="X32" t="str">
        <f t="shared" si="1"/>
        <v>50K-100K</v>
      </c>
    </row>
    <row r="33" spans="1:24" x14ac:dyDescent="0.3">
      <c r="A33">
        <v>32</v>
      </c>
      <c r="B33" t="s">
        <v>78</v>
      </c>
      <c r="C33" t="s">
        <v>8</v>
      </c>
      <c r="D33">
        <v>48</v>
      </c>
      <c r="E33" t="s">
        <v>19</v>
      </c>
      <c r="F33" t="s">
        <v>59</v>
      </c>
      <c r="G33" t="s">
        <v>21</v>
      </c>
      <c r="H33" s="3">
        <v>43781</v>
      </c>
      <c r="I33">
        <v>5.0999999999999996</v>
      </c>
      <c r="J33" t="s">
        <v>12</v>
      </c>
      <c r="K33" t="s">
        <v>13</v>
      </c>
      <c r="L33" s="5">
        <v>69482</v>
      </c>
      <c r="M33" s="5">
        <v>833784</v>
      </c>
      <c r="N33">
        <v>3</v>
      </c>
      <c r="O33">
        <v>3</v>
      </c>
      <c r="P33">
        <v>3</v>
      </c>
      <c r="Q33">
        <v>19</v>
      </c>
      <c r="R33" t="s">
        <v>14</v>
      </c>
      <c r="S33" t="s">
        <v>13</v>
      </c>
      <c r="T33">
        <v>41</v>
      </c>
      <c r="U33" t="s">
        <v>22</v>
      </c>
      <c r="V33" t="s">
        <v>28</v>
      </c>
      <c r="W33" t="str">
        <f t="shared" si="0"/>
        <v>40-49</v>
      </c>
      <c r="X33" t="str">
        <f t="shared" si="1"/>
        <v>50K-100K</v>
      </c>
    </row>
    <row r="34" spans="1:24" x14ac:dyDescent="0.3">
      <c r="A34">
        <v>33</v>
      </c>
      <c r="B34" t="s">
        <v>79</v>
      </c>
      <c r="C34" t="s">
        <v>8</v>
      </c>
      <c r="D34">
        <v>46</v>
      </c>
      <c r="E34" t="s">
        <v>19</v>
      </c>
      <c r="F34" t="s">
        <v>59</v>
      </c>
      <c r="G34" t="s">
        <v>38</v>
      </c>
      <c r="H34" s="3">
        <v>45208</v>
      </c>
      <c r="I34">
        <v>1.2</v>
      </c>
      <c r="J34" t="s">
        <v>12</v>
      </c>
      <c r="K34" t="s">
        <v>13</v>
      </c>
      <c r="L34" s="5">
        <v>92641</v>
      </c>
      <c r="M34" s="5">
        <v>1111692</v>
      </c>
      <c r="N34">
        <v>1</v>
      </c>
      <c r="O34">
        <v>5</v>
      </c>
      <c r="P34">
        <v>1</v>
      </c>
      <c r="Q34">
        <v>20</v>
      </c>
      <c r="R34" t="s">
        <v>14</v>
      </c>
      <c r="S34" t="s">
        <v>13</v>
      </c>
      <c r="T34">
        <v>37</v>
      </c>
      <c r="U34" t="s">
        <v>15</v>
      </c>
      <c r="V34" t="s">
        <v>28</v>
      </c>
      <c r="W34" t="str">
        <f t="shared" si="0"/>
        <v>40-49</v>
      </c>
      <c r="X34" t="str">
        <f t="shared" si="1"/>
        <v>50K-100K</v>
      </c>
    </row>
    <row r="35" spans="1:24" x14ac:dyDescent="0.3">
      <c r="A35">
        <v>34</v>
      </c>
      <c r="B35" t="s">
        <v>80</v>
      </c>
      <c r="C35" t="s">
        <v>18</v>
      </c>
      <c r="D35">
        <v>35</v>
      </c>
      <c r="E35" t="s">
        <v>36</v>
      </c>
      <c r="F35" t="s">
        <v>54</v>
      </c>
      <c r="G35" t="s">
        <v>21</v>
      </c>
      <c r="H35" s="3">
        <v>43763</v>
      </c>
      <c r="I35">
        <v>5.2</v>
      </c>
      <c r="J35" t="s">
        <v>12</v>
      </c>
      <c r="K35" t="s">
        <v>13</v>
      </c>
      <c r="L35" s="5">
        <v>131357</v>
      </c>
      <c r="M35" s="5">
        <v>1576284</v>
      </c>
      <c r="N35">
        <v>3</v>
      </c>
      <c r="O35">
        <v>4</v>
      </c>
      <c r="P35">
        <v>4</v>
      </c>
      <c r="Q35">
        <v>73</v>
      </c>
      <c r="R35" t="s">
        <v>13</v>
      </c>
      <c r="S35" t="s">
        <v>13</v>
      </c>
      <c r="T35">
        <v>12</v>
      </c>
      <c r="U35" t="s">
        <v>15</v>
      </c>
      <c r="V35" t="s">
        <v>48</v>
      </c>
      <c r="W35" t="str">
        <f t="shared" si="0"/>
        <v>30-39</v>
      </c>
      <c r="X35" t="str">
        <f t="shared" si="1"/>
        <v>100K+</v>
      </c>
    </row>
    <row r="36" spans="1:24" x14ac:dyDescent="0.3">
      <c r="A36">
        <v>35</v>
      </c>
      <c r="B36" t="s">
        <v>81</v>
      </c>
      <c r="C36" t="s">
        <v>8</v>
      </c>
      <c r="D36">
        <v>29</v>
      </c>
      <c r="E36" t="s">
        <v>46</v>
      </c>
      <c r="F36" t="s">
        <v>47</v>
      </c>
      <c r="G36" t="s">
        <v>21</v>
      </c>
      <c r="H36" s="3">
        <v>40718</v>
      </c>
      <c r="I36">
        <v>13.5</v>
      </c>
      <c r="J36" t="s">
        <v>12</v>
      </c>
      <c r="K36" t="s">
        <v>13</v>
      </c>
      <c r="L36" s="5">
        <v>29835</v>
      </c>
      <c r="M36" s="5">
        <v>358020</v>
      </c>
      <c r="N36">
        <v>5</v>
      </c>
      <c r="O36">
        <v>4</v>
      </c>
      <c r="P36">
        <v>3</v>
      </c>
      <c r="Q36">
        <v>32</v>
      </c>
      <c r="R36" t="s">
        <v>13</v>
      </c>
      <c r="S36" t="s">
        <v>13</v>
      </c>
      <c r="T36">
        <v>48</v>
      </c>
      <c r="U36" t="s">
        <v>15</v>
      </c>
      <c r="V36" t="s">
        <v>33</v>
      </c>
      <c r="W36" t="str">
        <f t="shared" si="0"/>
        <v>20-29</v>
      </c>
      <c r="X36" t="str">
        <f t="shared" si="1"/>
        <v>&lt;50K</v>
      </c>
    </row>
    <row r="37" spans="1:24" x14ac:dyDescent="0.3">
      <c r="A37">
        <v>36</v>
      </c>
      <c r="B37" t="s">
        <v>82</v>
      </c>
      <c r="C37" t="s">
        <v>8</v>
      </c>
      <c r="D37">
        <v>26</v>
      </c>
      <c r="E37" t="s">
        <v>25</v>
      </c>
      <c r="F37" t="s">
        <v>26</v>
      </c>
      <c r="G37" t="s">
        <v>11</v>
      </c>
      <c r="H37" s="3">
        <v>40188</v>
      </c>
      <c r="I37">
        <v>15</v>
      </c>
      <c r="J37" t="s">
        <v>27</v>
      </c>
      <c r="K37" t="s">
        <v>14</v>
      </c>
      <c r="L37" s="5">
        <v>48793</v>
      </c>
      <c r="M37" s="5">
        <v>585516</v>
      </c>
      <c r="N37">
        <v>3</v>
      </c>
      <c r="O37">
        <v>2</v>
      </c>
      <c r="P37">
        <v>3</v>
      </c>
      <c r="Q37">
        <v>64</v>
      </c>
      <c r="R37" t="s">
        <v>13</v>
      </c>
      <c r="S37" t="s">
        <v>13</v>
      </c>
      <c r="T37">
        <v>11</v>
      </c>
      <c r="U37" t="s">
        <v>22</v>
      </c>
      <c r="V37" t="s">
        <v>23</v>
      </c>
      <c r="W37" t="str">
        <f t="shared" si="0"/>
        <v>20-29</v>
      </c>
      <c r="X37" t="str">
        <f t="shared" si="1"/>
        <v>&lt;50K</v>
      </c>
    </row>
    <row r="38" spans="1:24" x14ac:dyDescent="0.3">
      <c r="A38">
        <v>37</v>
      </c>
      <c r="B38" t="s">
        <v>83</v>
      </c>
      <c r="C38" t="s">
        <v>8</v>
      </c>
      <c r="D38">
        <v>34</v>
      </c>
      <c r="E38" t="s">
        <v>30</v>
      </c>
      <c r="F38" t="s">
        <v>31</v>
      </c>
      <c r="G38" t="s">
        <v>21</v>
      </c>
      <c r="H38" s="3">
        <v>42331</v>
      </c>
      <c r="I38">
        <v>9.1</v>
      </c>
      <c r="J38" t="s">
        <v>12</v>
      </c>
      <c r="K38" t="s">
        <v>13</v>
      </c>
      <c r="L38" s="5">
        <v>25384</v>
      </c>
      <c r="M38" s="5">
        <v>304608</v>
      </c>
      <c r="N38">
        <v>1</v>
      </c>
      <c r="O38">
        <v>2</v>
      </c>
      <c r="P38">
        <v>3</v>
      </c>
      <c r="Q38">
        <v>68</v>
      </c>
      <c r="R38" t="s">
        <v>13</v>
      </c>
      <c r="S38" t="s">
        <v>13</v>
      </c>
      <c r="T38">
        <v>23</v>
      </c>
      <c r="U38" t="s">
        <v>22</v>
      </c>
      <c r="V38" t="s">
        <v>48</v>
      </c>
      <c r="W38" t="str">
        <f t="shared" si="0"/>
        <v>30-39</v>
      </c>
      <c r="X38" t="str">
        <f t="shared" si="1"/>
        <v>&lt;50K</v>
      </c>
    </row>
    <row r="39" spans="1:24" x14ac:dyDescent="0.3">
      <c r="A39">
        <v>38</v>
      </c>
      <c r="B39" t="s">
        <v>84</v>
      </c>
      <c r="C39" t="s">
        <v>18</v>
      </c>
      <c r="D39">
        <v>42</v>
      </c>
      <c r="E39" t="s">
        <v>46</v>
      </c>
      <c r="F39" t="s">
        <v>47</v>
      </c>
      <c r="G39" t="s">
        <v>11</v>
      </c>
      <c r="H39" s="3">
        <v>42227</v>
      </c>
      <c r="I39">
        <v>9.4</v>
      </c>
      <c r="J39" t="s">
        <v>27</v>
      </c>
      <c r="K39" t="s">
        <v>14</v>
      </c>
      <c r="L39" s="5">
        <v>42100</v>
      </c>
      <c r="M39" s="5">
        <v>505200</v>
      </c>
      <c r="N39">
        <v>3</v>
      </c>
      <c r="O39">
        <v>4</v>
      </c>
      <c r="P39">
        <v>4</v>
      </c>
      <c r="Q39">
        <v>33</v>
      </c>
      <c r="R39" t="s">
        <v>13</v>
      </c>
      <c r="S39" t="s">
        <v>13</v>
      </c>
      <c r="T39">
        <v>26</v>
      </c>
      <c r="U39" t="s">
        <v>22</v>
      </c>
      <c r="V39" t="s">
        <v>33</v>
      </c>
      <c r="W39" t="str">
        <f t="shared" si="0"/>
        <v>40-49</v>
      </c>
      <c r="X39" t="str">
        <f t="shared" si="1"/>
        <v>&lt;50K</v>
      </c>
    </row>
    <row r="40" spans="1:24" x14ac:dyDescent="0.3">
      <c r="A40">
        <v>39</v>
      </c>
      <c r="B40" t="s">
        <v>85</v>
      </c>
      <c r="C40" t="s">
        <v>18</v>
      </c>
      <c r="D40">
        <v>33</v>
      </c>
      <c r="E40" t="s">
        <v>30</v>
      </c>
      <c r="F40" t="s">
        <v>31</v>
      </c>
      <c r="G40" t="s">
        <v>38</v>
      </c>
      <c r="H40" s="3">
        <v>40414</v>
      </c>
      <c r="I40">
        <v>14.4</v>
      </c>
      <c r="J40" t="s">
        <v>12</v>
      </c>
      <c r="K40" t="s">
        <v>13</v>
      </c>
      <c r="L40" s="5">
        <v>49285</v>
      </c>
      <c r="M40" s="5">
        <v>591420</v>
      </c>
      <c r="N40">
        <v>4</v>
      </c>
      <c r="O40">
        <v>3</v>
      </c>
      <c r="P40">
        <v>3</v>
      </c>
      <c r="Q40">
        <v>22</v>
      </c>
      <c r="R40" t="s">
        <v>13</v>
      </c>
      <c r="S40" t="s">
        <v>13</v>
      </c>
      <c r="T40">
        <v>2</v>
      </c>
      <c r="U40" t="s">
        <v>22</v>
      </c>
      <c r="V40" t="s">
        <v>33</v>
      </c>
      <c r="W40" t="str">
        <f t="shared" si="0"/>
        <v>30-39</v>
      </c>
      <c r="X40" t="str">
        <f t="shared" si="1"/>
        <v>&lt;50K</v>
      </c>
    </row>
    <row r="41" spans="1:24" x14ac:dyDescent="0.3">
      <c r="A41">
        <v>40</v>
      </c>
      <c r="B41" t="s">
        <v>86</v>
      </c>
      <c r="C41" t="s">
        <v>18</v>
      </c>
      <c r="D41">
        <v>55</v>
      </c>
      <c r="E41" t="s">
        <v>36</v>
      </c>
      <c r="F41" t="s">
        <v>42</v>
      </c>
      <c r="G41" t="s">
        <v>11</v>
      </c>
      <c r="H41" s="3">
        <v>41537</v>
      </c>
      <c r="I41">
        <v>11.3</v>
      </c>
      <c r="J41" t="s">
        <v>12</v>
      </c>
      <c r="K41" t="s">
        <v>13</v>
      </c>
      <c r="L41" s="5">
        <v>86886</v>
      </c>
      <c r="M41" s="5">
        <v>1042632</v>
      </c>
      <c r="N41">
        <v>4</v>
      </c>
      <c r="O41">
        <v>3</v>
      </c>
      <c r="P41">
        <v>3</v>
      </c>
      <c r="Q41">
        <v>78</v>
      </c>
      <c r="R41" t="s">
        <v>13</v>
      </c>
      <c r="S41" t="s">
        <v>13</v>
      </c>
      <c r="T41">
        <v>17</v>
      </c>
      <c r="U41" t="s">
        <v>32</v>
      </c>
      <c r="V41" t="s">
        <v>16</v>
      </c>
      <c r="W41" t="str">
        <f t="shared" si="0"/>
        <v>50+</v>
      </c>
      <c r="X41" t="str">
        <f t="shared" si="1"/>
        <v>50K-100K</v>
      </c>
    </row>
    <row r="42" spans="1:24" x14ac:dyDescent="0.3">
      <c r="A42">
        <v>41</v>
      </c>
      <c r="B42" t="s">
        <v>87</v>
      </c>
      <c r="C42" t="s">
        <v>8</v>
      </c>
      <c r="D42">
        <v>38</v>
      </c>
      <c r="E42" t="s">
        <v>46</v>
      </c>
      <c r="F42" t="s">
        <v>47</v>
      </c>
      <c r="G42" t="s">
        <v>21</v>
      </c>
      <c r="H42" s="3">
        <v>43210</v>
      </c>
      <c r="I42">
        <v>6.7</v>
      </c>
      <c r="J42" t="s">
        <v>12</v>
      </c>
      <c r="K42" t="s">
        <v>13</v>
      </c>
      <c r="L42" s="5">
        <v>98477</v>
      </c>
      <c r="M42" s="5">
        <v>1181724</v>
      </c>
      <c r="N42">
        <v>3</v>
      </c>
      <c r="O42">
        <v>3</v>
      </c>
      <c r="P42">
        <v>3</v>
      </c>
      <c r="Q42">
        <v>74</v>
      </c>
      <c r="R42" t="s">
        <v>14</v>
      </c>
      <c r="S42" t="s">
        <v>13</v>
      </c>
      <c r="T42">
        <v>16</v>
      </c>
      <c r="U42" t="s">
        <v>15</v>
      </c>
      <c r="V42" t="s">
        <v>33</v>
      </c>
      <c r="W42" t="str">
        <f t="shared" si="0"/>
        <v>30-39</v>
      </c>
      <c r="X42" t="str">
        <f t="shared" si="1"/>
        <v>50K-100K</v>
      </c>
    </row>
    <row r="43" spans="1:24" x14ac:dyDescent="0.3">
      <c r="A43">
        <v>42</v>
      </c>
      <c r="B43" t="s">
        <v>88</v>
      </c>
      <c r="C43" t="s">
        <v>8</v>
      </c>
      <c r="D43">
        <v>24</v>
      </c>
      <c r="E43" t="s">
        <v>36</v>
      </c>
      <c r="F43" t="s">
        <v>54</v>
      </c>
      <c r="G43" t="s">
        <v>11</v>
      </c>
      <c r="H43" s="3">
        <v>40850</v>
      </c>
      <c r="I43">
        <v>13.2</v>
      </c>
      <c r="J43" t="s">
        <v>12</v>
      </c>
      <c r="K43" t="s">
        <v>13</v>
      </c>
      <c r="L43" s="5">
        <v>146465</v>
      </c>
      <c r="M43" s="5">
        <v>1757580</v>
      </c>
      <c r="N43">
        <v>3</v>
      </c>
      <c r="O43">
        <v>4</v>
      </c>
      <c r="P43">
        <v>3</v>
      </c>
      <c r="Q43">
        <v>41</v>
      </c>
      <c r="R43" t="s">
        <v>14</v>
      </c>
      <c r="S43" t="s">
        <v>14</v>
      </c>
      <c r="T43">
        <v>1</v>
      </c>
      <c r="U43" t="s">
        <v>22</v>
      </c>
      <c r="V43" t="s">
        <v>16</v>
      </c>
      <c r="W43" t="str">
        <f t="shared" si="0"/>
        <v>20-29</v>
      </c>
      <c r="X43" t="str">
        <f t="shared" si="1"/>
        <v>100K+</v>
      </c>
    </row>
    <row r="44" spans="1:24" x14ac:dyDescent="0.3">
      <c r="A44">
        <v>43</v>
      </c>
      <c r="B44" t="s">
        <v>89</v>
      </c>
      <c r="C44" t="s">
        <v>18</v>
      </c>
      <c r="D44">
        <v>35</v>
      </c>
      <c r="E44" t="s">
        <v>46</v>
      </c>
      <c r="F44" t="s">
        <v>47</v>
      </c>
      <c r="G44" t="s">
        <v>21</v>
      </c>
      <c r="H44" s="3">
        <v>42475</v>
      </c>
      <c r="I44">
        <v>8.6999999999999993</v>
      </c>
      <c r="J44" t="s">
        <v>12</v>
      </c>
      <c r="K44" t="s">
        <v>13</v>
      </c>
      <c r="L44" s="5">
        <v>68221</v>
      </c>
      <c r="M44" s="5">
        <v>818652</v>
      </c>
      <c r="N44">
        <v>2</v>
      </c>
      <c r="O44">
        <v>4</v>
      </c>
      <c r="P44">
        <v>4</v>
      </c>
      <c r="Q44">
        <v>60</v>
      </c>
      <c r="R44" t="s">
        <v>14</v>
      </c>
      <c r="S44" t="s">
        <v>13</v>
      </c>
      <c r="T44">
        <v>8</v>
      </c>
      <c r="U44" t="s">
        <v>22</v>
      </c>
      <c r="V44" t="s">
        <v>48</v>
      </c>
      <c r="W44" t="str">
        <f t="shared" si="0"/>
        <v>30-39</v>
      </c>
      <c r="X44" t="str">
        <f t="shared" si="1"/>
        <v>50K-100K</v>
      </c>
    </row>
    <row r="45" spans="1:24" x14ac:dyDescent="0.3">
      <c r="A45">
        <v>44</v>
      </c>
      <c r="B45" t="s">
        <v>90</v>
      </c>
      <c r="C45" t="s">
        <v>18</v>
      </c>
      <c r="D45">
        <v>43</v>
      </c>
      <c r="E45" t="s">
        <v>36</v>
      </c>
      <c r="F45" t="s">
        <v>37</v>
      </c>
      <c r="G45" t="s">
        <v>21</v>
      </c>
      <c r="H45" s="3">
        <v>44302</v>
      </c>
      <c r="I45">
        <v>3.7</v>
      </c>
      <c r="J45" t="s">
        <v>12</v>
      </c>
      <c r="K45" t="s">
        <v>13</v>
      </c>
      <c r="L45" s="5">
        <v>69247</v>
      </c>
      <c r="M45" s="5">
        <v>830964</v>
      </c>
      <c r="N45">
        <v>4</v>
      </c>
      <c r="O45">
        <v>2</v>
      </c>
      <c r="P45">
        <v>2</v>
      </c>
      <c r="Q45">
        <v>6</v>
      </c>
      <c r="R45" t="s">
        <v>13</v>
      </c>
      <c r="S45" t="s">
        <v>13</v>
      </c>
      <c r="T45">
        <v>43</v>
      </c>
      <c r="U45" t="s">
        <v>22</v>
      </c>
      <c r="V45" t="s">
        <v>48</v>
      </c>
      <c r="W45" t="str">
        <f t="shared" si="0"/>
        <v>40-49</v>
      </c>
      <c r="X45" t="str">
        <f t="shared" si="1"/>
        <v>50K-100K</v>
      </c>
    </row>
    <row r="46" spans="1:24" x14ac:dyDescent="0.3">
      <c r="A46">
        <v>45</v>
      </c>
      <c r="B46" t="s">
        <v>91</v>
      </c>
      <c r="C46" t="s">
        <v>18</v>
      </c>
      <c r="D46">
        <v>36</v>
      </c>
      <c r="E46" t="s">
        <v>46</v>
      </c>
      <c r="F46" t="s">
        <v>47</v>
      </c>
      <c r="G46" t="s">
        <v>21</v>
      </c>
      <c r="H46" s="3">
        <v>44759</v>
      </c>
      <c r="I46">
        <v>2.5</v>
      </c>
      <c r="J46" t="s">
        <v>12</v>
      </c>
      <c r="K46" t="s">
        <v>13</v>
      </c>
      <c r="L46" s="5">
        <v>26062</v>
      </c>
      <c r="M46" s="5">
        <v>312744</v>
      </c>
      <c r="N46">
        <v>3</v>
      </c>
      <c r="O46">
        <v>3</v>
      </c>
      <c r="P46">
        <v>3</v>
      </c>
      <c r="Q46">
        <v>43</v>
      </c>
      <c r="R46" t="s">
        <v>14</v>
      </c>
      <c r="S46" t="s">
        <v>13</v>
      </c>
      <c r="T46">
        <v>25</v>
      </c>
      <c r="U46" t="s">
        <v>22</v>
      </c>
      <c r="V46" t="s">
        <v>28</v>
      </c>
      <c r="W46" t="str">
        <f t="shared" si="0"/>
        <v>30-39</v>
      </c>
      <c r="X46" t="str">
        <f t="shared" si="1"/>
        <v>&lt;50K</v>
      </c>
    </row>
    <row r="47" spans="1:24" x14ac:dyDescent="0.3">
      <c r="A47">
        <v>46</v>
      </c>
      <c r="B47" t="s">
        <v>92</v>
      </c>
      <c r="C47" t="s">
        <v>18</v>
      </c>
      <c r="D47">
        <v>57</v>
      </c>
      <c r="E47" t="s">
        <v>51</v>
      </c>
      <c r="F47" t="s">
        <v>52</v>
      </c>
      <c r="G47" t="s">
        <v>11</v>
      </c>
      <c r="H47" s="3">
        <v>44897</v>
      </c>
      <c r="I47">
        <v>2.1</v>
      </c>
      <c r="J47" t="s">
        <v>12</v>
      </c>
      <c r="K47" t="s">
        <v>13</v>
      </c>
      <c r="L47" s="5">
        <v>106264</v>
      </c>
      <c r="M47" s="5">
        <v>1275168</v>
      </c>
      <c r="N47">
        <v>3</v>
      </c>
      <c r="O47">
        <v>3</v>
      </c>
      <c r="P47">
        <v>3</v>
      </c>
      <c r="Q47">
        <v>51</v>
      </c>
      <c r="R47" t="s">
        <v>13</v>
      </c>
      <c r="S47" t="s">
        <v>13</v>
      </c>
      <c r="T47">
        <v>45</v>
      </c>
      <c r="U47" t="s">
        <v>15</v>
      </c>
      <c r="V47" t="s">
        <v>23</v>
      </c>
      <c r="W47" t="str">
        <f t="shared" si="0"/>
        <v>50+</v>
      </c>
      <c r="X47" t="str">
        <f t="shared" si="1"/>
        <v>100K+</v>
      </c>
    </row>
    <row r="48" spans="1:24" x14ac:dyDescent="0.3">
      <c r="A48">
        <v>47</v>
      </c>
      <c r="B48" t="s">
        <v>93</v>
      </c>
      <c r="C48" t="s">
        <v>18</v>
      </c>
      <c r="D48">
        <v>27</v>
      </c>
      <c r="E48" t="s">
        <v>51</v>
      </c>
      <c r="F48" t="s">
        <v>52</v>
      </c>
      <c r="G48" t="s">
        <v>21</v>
      </c>
      <c r="H48" s="3">
        <v>42742</v>
      </c>
      <c r="I48">
        <v>8</v>
      </c>
      <c r="J48" t="s">
        <v>27</v>
      </c>
      <c r="K48" t="s">
        <v>14</v>
      </c>
      <c r="L48" s="5">
        <v>143205</v>
      </c>
      <c r="M48" s="5">
        <v>1718460</v>
      </c>
      <c r="N48">
        <v>3</v>
      </c>
      <c r="O48">
        <v>2</v>
      </c>
      <c r="P48">
        <v>4</v>
      </c>
      <c r="Q48">
        <v>2</v>
      </c>
      <c r="R48" t="s">
        <v>13</v>
      </c>
      <c r="S48" t="s">
        <v>13</v>
      </c>
      <c r="T48">
        <v>36</v>
      </c>
      <c r="U48" t="s">
        <v>32</v>
      </c>
      <c r="V48" t="s">
        <v>33</v>
      </c>
      <c r="W48" t="str">
        <f t="shared" si="0"/>
        <v>20-29</v>
      </c>
      <c r="X48" t="str">
        <f t="shared" si="1"/>
        <v>100K+</v>
      </c>
    </row>
    <row r="49" spans="1:24" x14ac:dyDescent="0.3">
      <c r="A49">
        <v>48</v>
      </c>
      <c r="B49" t="s">
        <v>94</v>
      </c>
      <c r="C49" t="s">
        <v>8</v>
      </c>
      <c r="D49">
        <v>25</v>
      </c>
      <c r="E49" t="s">
        <v>46</v>
      </c>
      <c r="F49" t="s">
        <v>47</v>
      </c>
      <c r="G49" t="s">
        <v>21</v>
      </c>
      <c r="H49" s="3">
        <v>40296</v>
      </c>
      <c r="I49">
        <v>14.7</v>
      </c>
      <c r="J49" t="s">
        <v>12</v>
      </c>
      <c r="K49" t="s">
        <v>13</v>
      </c>
      <c r="L49" s="5">
        <v>109471</v>
      </c>
      <c r="M49" s="5">
        <v>1313652</v>
      </c>
      <c r="N49">
        <v>4</v>
      </c>
      <c r="O49">
        <v>4</v>
      </c>
      <c r="P49">
        <v>4</v>
      </c>
      <c r="Q49">
        <v>74</v>
      </c>
      <c r="R49" t="s">
        <v>13</v>
      </c>
      <c r="S49" t="s">
        <v>13</v>
      </c>
      <c r="T49">
        <v>44</v>
      </c>
      <c r="U49" t="s">
        <v>15</v>
      </c>
      <c r="V49" t="s">
        <v>43</v>
      </c>
      <c r="W49" t="str">
        <f t="shared" si="0"/>
        <v>20-29</v>
      </c>
      <c r="X49" t="str">
        <f t="shared" si="1"/>
        <v>100K+</v>
      </c>
    </row>
    <row r="50" spans="1:24" x14ac:dyDescent="0.3">
      <c r="A50">
        <v>49</v>
      </c>
      <c r="B50" t="s">
        <v>95</v>
      </c>
      <c r="C50" t="s">
        <v>18</v>
      </c>
      <c r="D50">
        <v>54</v>
      </c>
      <c r="E50" t="s">
        <v>30</v>
      </c>
      <c r="F50" t="s">
        <v>73</v>
      </c>
      <c r="G50" t="s">
        <v>38</v>
      </c>
      <c r="H50" s="3">
        <v>44833</v>
      </c>
      <c r="I50">
        <v>2.2999999999999998</v>
      </c>
      <c r="J50" t="s">
        <v>12</v>
      </c>
      <c r="K50" t="s">
        <v>13</v>
      </c>
      <c r="L50" s="5">
        <v>103477</v>
      </c>
      <c r="M50" s="5">
        <v>1241724</v>
      </c>
      <c r="N50">
        <v>3</v>
      </c>
      <c r="O50">
        <v>3</v>
      </c>
      <c r="P50">
        <v>2</v>
      </c>
      <c r="Q50">
        <v>99</v>
      </c>
      <c r="R50" t="s">
        <v>13</v>
      </c>
      <c r="S50" t="s">
        <v>13</v>
      </c>
      <c r="T50">
        <v>6</v>
      </c>
      <c r="U50" t="s">
        <v>15</v>
      </c>
      <c r="V50" t="s">
        <v>43</v>
      </c>
      <c r="W50" t="str">
        <f t="shared" si="0"/>
        <v>50+</v>
      </c>
      <c r="X50" t="str">
        <f t="shared" si="1"/>
        <v>100K+</v>
      </c>
    </row>
    <row r="51" spans="1:24" x14ac:dyDescent="0.3">
      <c r="A51">
        <v>50</v>
      </c>
      <c r="B51" t="s">
        <v>96</v>
      </c>
      <c r="C51" t="s">
        <v>18</v>
      </c>
      <c r="D51">
        <v>23</v>
      </c>
      <c r="E51" t="s">
        <v>19</v>
      </c>
      <c r="F51" t="s">
        <v>20</v>
      </c>
      <c r="G51" t="s">
        <v>21</v>
      </c>
      <c r="H51" s="3">
        <v>43892</v>
      </c>
      <c r="I51">
        <v>4.8</v>
      </c>
      <c r="J51" t="s">
        <v>12</v>
      </c>
      <c r="K51" t="s">
        <v>13</v>
      </c>
      <c r="L51" s="5">
        <v>26342</v>
      </c>
      <c r="M51" s="5">
        <v>316104</v>
      </c>
      <c r="N51">
        <v>4</v>
      </c>
      <c r="O51">
        <v>4</v>
      </c>
      <c r="P51">
        <v>3</v>
      </c>
      <c r="Q51">
        <v>23</v>
      </c>
      <c r="R51" t="s">
        <v>13</v>
      </c>
      <c r="S51" t="s">
        <v>13</v>
      </c>
      <c r="T51">
        <v>31</v>
      </c>
      <c r="U51" t="s">
        <v>32</v>
      </c>
      <c r="V51" t="s">
        <v>33</v>
      </c>
      <c r="W51" t="str">
        <f t="shared" si="0"/>
        <v>20-29</v>
      </c>
      <c r="X51" t="str">
        <f t="shared" si="1"/>
        <v>&lt;50K</v>
      </c>
    </row>
    <row r="52" spans="1:24" x14ac:dyDescent="0.3">
      <c r="A52">
        <v>51</v>
      </c>
      <c r="B52" t="s">
        <v>97</v>
      </c>
      <c r="C52" t="s">
        <v>18</v>
      </c>
      <c r="D52">
        <v>32</v>
      </c>
      <c r="E52" t="s">
        <v>36</v>
      </c>
      <c r="F52" t="s">
        <v>42</v>
      </c>
      <c r="G52" t="s">
        <v>66</v>
      </c>
      <c r="H52" s="3">
        <v>42814</v>
      </c>
      <c r="I52">
        <v>7.8</v>
      </c>
      <c r="J52" t="s">
        <v>12</v>
      </c>
      <c r="K52" t="s">
        <v>13</v>
      </c>
      <c r="L52" s="5">
        <v>142248</v>
      </c>
      <c r="M52" s="5">
        <v>1706976</v>
      </c>
      <c r="N52">
        <v>4</v>
      </c>
      <c r="O52">
        <v>3</v>
      </c>
      <c r="P52">
        <v>4</v>
      </c>
      <c r="Q52">
        <v>71</v>
      </c>
      <c r="R52" t="s">
        <v>13</v>
      </c>
      <c r="S52" t="s">
        <v>13</v>
      </c>
      <c r="T52">
        <v>30</v>
      </c>
      <c r="U52" t="s">
        <v>22</v>
      </c>
      <c r="V52" t="s">
        <v>48</v>
      </c>
      <c r="W52" t="str">
        <f t="shared" si="0"/>
        <v>30-39</v>
      </c>
      <c r="X52" t="str">
        <f t="shared" si="1"/>
        <v>100K+</v>
      </c>
    </row>
    <row r="53" spans="1:24" x14ac:dyDescent="0.3">
      <c r="A53">
        <v>52</v>
      </c>
      <c r="B53" t="s">
        <v>98</v>
      </c>
      <c r="C53" t="s">
        <v>8</v>
      </c>
      <c r="D53">
        <v>47</v>
      </c>
      <c r="E53" t="s">
        <v>19</v>
      </c>
      <c r="F53" t="s">
        <v>20</v>
      </c>
      <c r="G53" t="s">
        <v>66</v>
      </c>
      <c r="H53" s="3">
        <v>40779</v>
      </c>
      <c r="I53">
        <v>13.4</v>
      </c>
      <c r="J53" t="s">
        <v>27</v>
      </c>
      <c r="K53" t="s">
        <v>14</v>
      </c>
      <c r="L53" s="5">
        <v>109056</v>
      </c>
      <c r="M53" s="5">
        <v>1308672</v>
      </c>
      <c r="N53">
        <v>4</v>
      </c>
      <c r="O53">
        <v>3</v>
      </c>
      <c r="P53">
        <v>4</v>
      </c>
      <c r="Q53">
        <v>31</v>
      </c>
      <c r="R53" t="s">
        <v>13</v>
      </c>
      <c r="S53" t="s">
        <v>13</v>
      </c>
      <c r="T53">
        <v>23</v>
      </c>
      <c r="U53" t="s">
        <v>22</v>
      </c>
      <c r="V53" t="s">
        <v>23</v>
      </c>
      <c r="W53" t="str">
        <f t="shared" si="0"/>
        <v>40-49</v>
      </c>
      <c r="X53" t="str">
        <f t="shared" si="1"/>
        <v>100K+</v>
      </c>
    </row>
    <row r="54" spans="1:24" x14ac:dyDescent="0.3">
      <c r="A54">
        <v>53</v>
      </c>
      <c r="B54" t="s">
        <v>99</v>
      </c>
      <c r="C54" t="s">
        <v>8</v>
      </c>
      <c r="D54">
        <v>23</v>
      </c>
      <c r="E54" t="s">
        <v>51</v>
      </c>
      <c r="F54" t="s">
        <v>52</v>
      </c>
      <c r="G54" t="s">
        <v>11</v>
      </c>
      <c r="H54" s="3">
        <v>43866</v>
      </c>
      <c r="I54">
        <v>4.9000000000000004</v>
      </c>
      <c r="J54" t="s">
        <v>12</v>
      </c>
      <c r="K54" t="s">
        <v>13</v>
      </c>
      <c r="L54" s="5">
        <v>36302</v>
      </c>
      <c r="M54" s="5">
        <v>435624</v>
      </c>
      <c r="N54">
        <v>2</v>
      </c>
      <c r="O54">
        <v>5</v>
      </c>
      <c r="P54">
        <v>3</v>
      </c>
      <c r="Q54">
        <v>71</v>
      </c>
      <c r="R54" t="s">
        <v>13</v>
      </c>
      <c r="S54" t="s">
        <v>13</v>
      </c>
      <c r="T54">
        <v>47</v>
      </c>
      <c r="U54" t="s">
        <v>22</v>
      </c>
      <c r="V54" t="s">
        <v>16</v>
      </c>
      <c r="W54" t="str">
        <f t="shared" si="0"/>
        <v>20-29</v>
      </c>
      <c r="X54" t="str">
        <f t="shared" si="1"/>
        <v>&lt;50K</v>
      </c>
    </row>
    <row r="55" spans="1:24" x14ac:dyDescent="0.3">
      <c r="A55">
        <v>54</v>
      </c>
      <c r="B55" t="s">
        <v>100</v>
      </c>
      <c r="C55" t="s">
        <v>8</v>
      </c>
      <c r="D55">
        <v>50</v>
      </c>
      <c r="E55" t="s">
        <v>30</v>
      </c>
      <c r="F55" t="s">
        <v>31</v>
      </c>
      <c r="G55" t="s">
        <v>21</v>
      </c>
      <c r="H55" s="3">
        <v>41299</v>
      </c>
      <c r="I55">
        <v>11.9</v>
      </c>
      <c r="J55" t="s">
        <v>12</v>
      </c>
      <c r="K55" t="s">
        <v>13</v>
      </c>
      <c r="L55" s="5">
        <v>57154</v>
      </c>
      <c r="M55" s="5">
        <v>685848</v>
      </c>
      <c r="N55">
        <v>4</v>
      </c>
      <c r="O55">
        <v>1</v>
      </c>
      <c r="P55">
        <v>3</v>
      </c>
      <c r="Q55">
        <v>9</v>
      </c>
      <c r="R55" t="s">
        <v>13</v>
      </c>
      <c r="S55" t="s">
        <v>13</v>
      </c>
      <c r="T55">
        <v>38</v>
      </c>
      <c r="U55" t="s">
        <v>22</v>
      </c>
      <c r="V55" t="s">
        <v>16</v>
      </c>
      <c r="W55" t="str">
        <f t="shared" si="0"/>
        <v>50+</v>
      </c>
      <c r="X55" t="str">
        <f t="shared" si="1"/>
        <v>50K-100K</v>
      </c>
    </row>
    <row r="56" spans="1:24" x14ac:dyDescent="0.3">
      <c r="A56">
        <v>55</v>
      </c>
      <c r="B56" t="s">
        <v>101</v>
      </c>
      <c r="C56" t="s">
        <v>8</v>
      </c>
      <c r="D56">
        <v>36</v>
      </c>
      <c r="E56" t="s">
        <v>19</v>
      </c>
      <c r="F56" t="s">
        <v>59</v>
      </c>
      <c r="G56" t="s">
        <v>38</v>
      </c>
      <c r="H56" s="3">
        <v>43407</v>
      </c>
      <c r="I56">
        <v>6.2</v>
      </c>
      <c r="J56" t="s">
        <v>12</v>
      </c>
      <c r="K56" t="s">
        <v>13</v>
      </c>
      <c r="L56" s="5">
        <v>126195</v>
      </c>
      <c r="M56" s="5">
        <v>1514340</v>
      </c>
      <c r="N56">
        <v>4</v>
      </c>
      <c r="O56">
        <v>1</v>
      </c>
      <c r="P56">
        <v>3</v>
      </c>
      <c r="Q56">
        <v>35</v>
      </c>
      <c r="R56" t="s">
        <v>13</v>
      </c>
      <c r="S56" t="s">
        <v>13</v>
      </c>
      <c r="T56">
        <v>5</v>
      </c>
      <c r="U56" t="s">
        <v>22</v>
      </c>
      <c r="V56" t="s">
        <v>33</v>
      </c>
      <c r="W56" t="str">
        <f t="shared" si="0"/>
        <v>30-39</v>
      </c>
      <c r="X56" t="str">
        <f t="shared" si="1"/>
        <v>100K+</v>
      </c>
    </row>
    <row r="57" spans="1:24" x14ac:dyDescent="0.3">
      <c r="A57">
        <v>56</v>
      </c>
      <c r="B57" t="s">
        <v>102</v>
      </c>
      <c r="C57" t="s">
        <v>8</v>
      </c>
      <c r="D57">
        <v>29</v>
      </c>
      <c r="E57" t="s">
        <v>46</v>
      </c>
      <c r="F57" t="s">
        <v>47</v>
      </c>
      <c r="G57" t="s">
        <v>11</v>
      </c>
      <c r="H57" s="3">
        <v>40524</v>
      </c>
      <c r="I57">
        <v>14.1</v>
      </c>
      <c r="J57" t="s">
        <v>27</v>
      </c>
      <c r="K57" t="s">
        <v>14</v>
      </c>
      <c r="L57" s="5">
        <v>27443</v>
      </c>
      <c r="M57" s="5">
        <v>329316</v>
      </c>
      <c r="N57">
        <v>5</v>
      </c>
      <c r="O57">
        <v>2</v>
      </c>
      <c r="P57">
        <v>2</v>
      </c>
      <c r="Q57">
        <v>96</v>
      </c>
      <c r="R57" t="s">
        <v>14</v>
      </c>
      <c r="S57" t="s">
        <v>13</v>
      </c>
      <c r="T57">
        <v>12</v>
      </c>
      <c r="U57" t="s">
        <v>15</v>
      </c>
      <c r="V57" t="s">
        <v>16</v>
      </c>
      <c r="W57" t="str">
        <f t="shared" si="0"/>
        <v>20-29</v>
      </c>
      <c r="X57" t="str">
        <f t="shared" si="1"/>
        <v>&lt;50K</v>
      </c>
    </row>
    <row r="58" spans="1:24" x14ac:dyDescent="0.3">
      <c r="A58">
        <v>57</v>
      </c>
      <c r="B58" t="s">
        <v>103</v>
      </c>
      <c r="C58" t="s">
        <v>18</v>
      </c>
      <c r="D58">
        <v>49</v>
      </c>
      <c r="E58" t="s">
        <v>19</v>
      </c>
      <c r="F58" t="s">
        <v>59</v>
      </c>
      <c r="G58" t="s">
        <v>21</v>
      </c>
      <c r="H58" s="3">
        <v>45288</v>
      </c>
      <c r="I58">
        <v>1</v>
      </c>
      <c r="J58" t="s">
        <v>12</v>
      </c>
      <c r="K58" t="s">
        <v>13</v>
      </c>
      <c r="L58" s="5">
        <v>69327</v>
      </c>
      <c r="M58" s="5">
        <v>831924</v>
      </c>
      <c r="N58">
        <v>4</v>
      </c>
      <c r="O58">
        <v>5</v>
      </c>
      <c r="P58">
        <v>2</v>
      </c>
      <c r="Q58">
        <v>20</v>
      </c>
      <c r="R58" t="s">
        <v>14</v>
      </c>
      <c r="S58" t="s">
        <v>13</v>
      </c>
      <c r="T58">
        <v>23</v>
      </c>
      <c r="U58" t="s">
        <v>32</v>
      </c>
      <c r="V58" t="s">
        <v>33</v>
      </c>
      <c r="W58" t="str">
        <f t="shared" si="0"/>
        <v>40-49</v>
      </c>
      <c r="X58" t="str">
        <f t="shared" si="1"/>
        <v>50K-100K</v>
      </c>
    </row>
    <row r="59" spans="1:24" x14ac:dyDescent="0.3">
      <c r="A59">
        <v>58</v>
      </c>
      <c r="B59" t="s">
        <v>104</v>
      </c>
      <c r="C59" t="s">
        <v>8</v>
      </c>
      <c r="D59">
        <v>42</v>
      </c>
      <c r="E59" t="s">
        <v>9</v>
      </c>
      <c r="F59" t="s">
        <v>68</v>
      </c>
      <c r="G59" t="s">
        <v>21</v>
      </c>
      <c r="H59" s="3">
        <v>41511</v>
      </c>
      <c r="I59">
        <v>11.4</v>
      </c>
      <c r="J59" t="s">
        <v>12</v>
      </c>
      <c r="K59" t="s">
        <v>13</v>
      </c>
      <c r="L59" s="5">
        <v>143195</v>
      </c>
      <c r="M59" s="5">
        <v>1718340</v>
      </c>
      <c r="N59">
        <v>4</v>
      </c>
      <c r="O59">
        <v>4</v>
      </c>
      <c r="P59">
        <v>2</v>
      </c>
      <c r="Q59">
        <v>24</v>
      </c>
      <c r="R59" t="s">
        <v>13</v>
      </c>
      <c r="S59" t="s">
        <v>13</v>
      </c>
      <c r="T59">
        <v>7</v>
      </c>
      <c r="U59" t="s">
        <v>15</v>
      </c>
      <c r="V59" t="s">
        <v>43</v>
      </c>
      <c r="W59" t="str">
        <f t="shared" si="0"/>
        <v>40-49</v>
      </c>
      <c r="X59" t="str">
        <f t="shared" si="1"/>
        <v>100K+</v>
      </c>
    </row>
    <row r="60" spans="1:24" x14ac:dyDescent="0.3">
      <c r="A60">
        <v>59</v>
      </c>
      <c r="B60" t="s">
        <v>105</v>
      </c>
      <c r="C60" t="s">
        <v>8</v>
      </c>
      <c r="D60">
        <v>45</v>
      </c>
      <c r="E60" t="s">
        <v>25</v>
      </c>
      <c r="F60" t="s">
        <v>26</v>
      </c>
      <c r="G60" t="s">
        <v>11</v>
      </c>
      <c r="H60" s="3">
        <v>45478</v>
      </c>
      <c r="I60">
        <v>0.5</v>
      </c>
      <c r="J60" t="s">
        <v>12</v>
      </c>
      <c r="K60" t="s">
        <v>13</v>
      </c>
      <c r="L60" s="5">
        <v>112895</v>
      </c>
      <c r="M60" s="5">
        <v>1354740</v>
      </c>
      <c r="N60">
        <v>3</v>
      </c>
      <c r="O60">
        <v>4</v>
      </c>
      <c r="P60">
        <v>2</v>
      </c>
      <c r="Q60">
        <v>25</v>
      </c>
      <c r="R60" t="s">
        <v>14</v>
      </c>
      <c r="S60" t="s">
        <v>13</v>
      </c>
      <c r="T60">
        <v>7</v>
      </c>
      <c r="U60" t="s">
        <v>32</v>
      </c>
      <c r="V60" t="s">
        <v>23</v>
      </c>
      <c r="W60" t="str">
        <f t="shared" si="0"/>
        <v>40-49</v>
      </c>
      <c r="X60" t="str">
        <f t="shared" si="1"/>
        <v>100K+</v>
      </c>
    </row>
    <row r="61" spans="1:24" x14ac:dyDescent="0.3">
      <c r="A61">
        <v>60</v>
      </c>
      <c r="B61" t="s">
        <v>106</v>
      </c>
      <c r="C61" t="s">
        <v>18</v>
      </c>
      <c r="D61">
        <v>49</v>
      </c>
      <c r="E61" t="s">
        <v>51</v>
      </c>
      <c r="F61" t="s">
        <v>57</v>
      </c>
      <c r="G61" t="s">
        <v>11</v>
      </c>
      <c r="H61" s="3">
        <v>45658</v>
      </c>
      <c r="I61">
        <v>0</v>
      </c>
      <c r="J61" t="s">
        <v>12</v>
      </c>
      <c r="K61" t="s">
        <v>13</v>
      </c>
      <c r="L61" s="5">
        <v>100520</v>
      </c>
      <c r="M61" s="5">
        <v>1206240</v>
      </c>
      <c r="N61">
        <v>3</v>
      </c>
      <c r="O61">
        <v>3</v>
      </c>
      <c r="P61">
        <v>3</v>
      </c>
      <c r="Q61">
        <v>55</v>
      </c>
      <c r="R61" t="s">
        <v>13</v>
      </c>
      <c r="S61" t="s">
        <v>13</v>
      </c>
      <c r="T61">
        <v>29</v>
      </c>
      <c r="U61" t="s">
        <v>22</v>
      </c>
      <c r="V61" t="s">
        <v>48</v>
      </c>
      <c r="W61" t="str">
        <f t="shared" si="0"/>
        <v>40-49</v>
      </c>
      <c r="X61" t="str">
        <f t="shared" si="1"/>
        <v>100K+</v>
      </c>
    </row>
    <row r="62" spans="1:24" x14ac:dyDescent="0.3">
      <c r="A62">
        <v>61</v>
      </c>
      <c r="B62" t="s">
        <v>107</v>
      </c>
      <c r="C62" t="s">
        <v>8</v>
      </c>
      <c r="D62">
        <v>39</v>
      </c>
      <c r="E62" t="s">
        <v>30</v>
      </c>
      <c r="F62" t="s">
        <v>73</v>
      </c>
      <c r="G62" t="s">
        <v>21</v>
      </c>
      <c r="H62" s="3">
        <v>45669</v>
      </c>
      <c r="I62">
        <v>0</v>
      </c>
      <c r="J62" t="s">
        <v>12</v>
      </c>
      <c r="K62" t="s">
        <v>13</v>
      </c>
      <c r="L62" s="5">
        <v>53865</v>
      </c>
      <c r="M62" s="5">
        <v>646380</v>
      </c>
      <c r="N62">
        <v>3</v>
      </c>
      <c r="O62">
        <v>3</v>
      </c>
      <c r="P62">
        <v>3</v>
      </c>
      <c r="Q62">
        <v>50</v>
      </c>
      <c r="R62" t="s">
        <v>14</v>
      </c>
      <c r="S62" t="s">
        <v>13</v>
      </c>
      <c r="T62">
        <v>29</v>
      </c>
      <c r="U62" t="s">
        <v>15</v>
      </c>
      <c r="V62" t="s">
        <v>28</v>
      </c>
      <c r="W62" t="str">
        <f t="shared" si="0"/>
        <v>30-39</v>
      </c>
      <c r="X62" t="str">
        <f t="shared" si="1"/>
        <v>50K-100K</v>
      </c>
    </row>
    <row r="63" spans="1:24" x14ac:dyDescent="0.3">
      <c r="A63">
        <v>62</v>
      </c>
      <c r="B63" t="s">
        <v>108</v>
      </c>
      <c r="C63" t="s">
        <v>8</v>
      </c>
      <c r="D63">
        <v>55</v>
      </c>
      <c r="E63" t="s">
        <v>46</v>
      </c>
      <c r="F63" t="s">
        <v>47</v>
      </c>
      <c r="G63" t="s">
        <v>11</v>
      </c>
      <c r="H63" s="3">
        <v>40233</v>
      </c>
      <c r="I63">
        <v>14.9</v>
      </c>
      <c r="J63" t="s">
        <v>12</v>
      </c>
      <c r="K63" t="s">
        <v>13</v>
      </c>
      <c r="L63" s="5">
        <v>110382</v>
      </c>
      <c r="M63" s="5">
        <v>1324584</v>
      </c>
      <c r="N63">
        <v>4</v>
      </c>
      <c r="O63">
        <v>1</v>
      </c>
      <c r="P63">
        <v>2</v>
      </c>
      <c r="Q63">
        <v>87</v>
      </c>
      <c r="R63" t="s">
        <v>14</v>
      </c>
      <c r="S63" t="s">
        <v>13</v>
      </c>
      <c r="T63">
        <v>8</v>
      </c>
      <c r="U63" t="s">
        <v>15</v>
      </c>
      <c r="V63" t="s">
        <v>48</v>
      </c>
      <c r="W63" t="str">
        <f t="shared" si="0"/>
        <v>50+</v>
      </c>
      <c r="X63" t="str">
        <f t="shared" si="1"/>
        <v>100K+</v>
      </c>
    </row>
    <row r="64" spans="1:24" x14ac:dyDescent="0.3">
      <c r="A64">
        <v>63</v>
      </c>
      <c r="B64" t="s">
        <v>109</v>
      </c>
      <c r="C64" t="s">
        <v>8</v>
      </c>
      <c r="D64">
        <v>29</v>
      </c>
      <c r="E64" t="s">
        <v>25</v>
      </c>
      <c r="F64" t="s">
        <v>110</v>
      </c>
      <c r="G64" t="s">
        <v>21</v>
      </c>
      <c r="H64" s="3">
        <v>42322</v>
      </c>
      <c r="I64">
        <v>9.1</v>
      </c>
      <c r="J64" t="s">
        <v>27</v>
      </c>
      <c r="K64" t="s">
        <v>14</v>
      </c>
      <c r="L64" s="5">
        <v>100039</v>
      </c>
      <c r="M64" s="5">
        <v>1200468</v>
      </c>
      <c r="N64">
        <v>4</v>
      </c>
      <c r="O64">
        <v>4</v>
      </c>
      <c r="P64">
        <v>3</v>
      </c>
      <c r="Q64">
        <v>36</v>
      </c>
      <c r="R64" t="s">
        <v>14</v>
      </c>
      <c r="S64" t="s">
        <v>13</v>
      </c>
      <c r="T64">
        <v>48</v>
      </c>
      <c r="U64" t="s">
        <v>15</v>
      </c>
      <c r="V64" t="s">
        <v>43</v>
      </c>
      <c r="W64" t="str">
        <f t="shared" si="0"/>
        <v>20-29</v>
      </c>
      <c r="X64" t="str">
        <f t="shared" si="1"/>
        <v>100K+</v>
      </c>
    </row>
    <row r="65" spans="1:24" x14ac:dyDescent="0.3">
      <c r="A65">
        <v>64</v>
      </c>
      <c r="B65" t="s">
        <v>111</v>
      </c>
      <c r="C65" t="s">
        <v>18</v>
      </c>
      <c r="D65">
        <v>40</v>
      </c>
      <c r="E65" t="s">
        <v>9</v>
      </c>
      <c r="F65" t="s">
        <v>68</v>
      </c>
      <c r="G65" t="s">
        <v>21</v>
      </c>
      <c r="H65" s="3">
        <v>41093</v>
      </c>
      <c r="I65">
        <v>12.5</v>
      </c>
      <c r="J65" t="s">
        <v>12</v>
      </c>
      <c r="K65" t="s">
        <v>13</v>
      </c>
      <c r="L65" s="5">
        <v>56419</v>
      </c>
      <c r="M65" s="5">
        <v>677028</v>
      </c>
      <c r="N65">
        <v>4</v>
      </c>
      <c r="O65">
        <v>5</v>
      </c>
      <c r="P65">
        <v>3</v>
      </c>
      <c r="Q65">
        <v>10</v>
      </c>
      <c r="R65" t="s">
        <v>14</v>
      </c>
      <c r="S65" t="s">
        <v>13</v>
      </c>
      <c r="T65">
        <v>23</v>
      </c>
      <c r="U65" t="s">
        <v>15</v>
      </c>
      <c r="V65" t="s">
        <v>16</v>
      </c>
      <c r="W65" t="str">
        <f t="shared" si="0"/>
        <v>40-49</v>
      </c>
      <c r="X65" t="str">
        <f t="shared" si="1"/>
        <v>50K-100K</v>
      </c>
    </row>
    <row r="66" spans="1:24" x14ac:dyDescent="0.3">
      <c r="A66">
        <v>65</v>
      </c>
      <c r="B66" t="s">
        <v>112</v>
      </c>
      <c r="C66" t="s">
        <v>18</v>
      </c>
      <c r="D66">
        <v>51</v>
      </c>
      <c r="E66" t="s">
        <v>19</v>
      </c>
      <c r="F66" t="s">
        <v>20</v>
      </c>
      <c r="G66" t="s">
        <v>21</v>
      </c>
      <c r="H66" s="3">
        <v>45351</v>
      </c>
      <c r="I66">
        <v>0.8</v>
      </c>
      <c r="J66" t="s">
        <v>12</v>
      </c>
      <c r="K66" t="s">
        <v>13</v>
      </c>
      <c r="L66" s="5">
        <v>145307</v>
      </c>
      <c r="M66" s="5">
        <v>1743684</v>
      </c>
      <c r="N66">
        <v>5</v>
      </c>
      <c r="O66">
        <v>4</v>
      </c>
      <c r="P66">
        <v>2</v>
      </c>
      <c r="Q66">
        <v>29</v>
      </c>
      <c r="R66" t="s">
        <v>13</v>
      </c>
      <c r="S66" t="s">
        <v>13</v>
      </c>
      <c r="T66">
        <v>32</v>
      </c>
      <c r="U66" t="s">
        <v>22</v>
      </c>
      <c r="V66" t="s">
        <v>28</v>
      </c>
      <c r="W66" t="str">
        <f t="shared" si="0"/>
        <v>50+</v>
      </c>
      <c r="X66" t="str">
        <f t="shared" si="1"/>
        <v>100K+</v>
      </c>
    </row>
    <row r="67" spans="1:24" x14ac:dyDescent="0.3">
      <c r="A67">
        <v>66</v>
      </c>
      <c r="B67" t="s">
        <v>113</v>
      </c>
      <c r="C67" t="s">
        <v>8</v>
      </c>
      <c r="D67">
        <v>23</v>
      </c>
      <c r="E67" t="s">
        <v>51</v>
      </c>
      <c r="F67" t="s">
        <v>57</v>
      </c>
      <c r="G67" t="s">
        <v>11</v>
      </c>
      <c r="H67" s="3">
        <v>43609</v>
      </c>
      <c r="I67">
        <v>5.6</v>
      </c>
      <c r="J67" t="s">
        <v>12</v>
      </c>
      <c r="K67" t="s">
        <v>13</v>
      </c>
      <c r="L67" s="5">
        <v>42685</v>
      </c>
      <c r="M67" s="5">
        <v>512220</v>
      </c>
      <c r="N67">
        <v>4</v>
      </c>
      <c r="O67">
        <v>5</v>
      </c>
      <c r="P67">
        <v>3</v>
      </c>
      <c r="Q67">
        <v>97</v>
      </c>
      <c r="R67" t="s">
        <v>14</v>
      </c>
      <c r="S67" t="s">
        <v>14</v>
      </c>
      <c r="T67">
        <v>18</v>
      </c>
      <c r="U67" t="s">
        <v>22</v>
      </c>
      <c r="V67" t="s">
        <v>43</v>
      </c>
      <c r="W67" t="str">
        <f t="shared" ref="W67:W130" si="2">IF(D67&lt;30,"20-29",IF(D67&lt;40,"30-39",IF(D67&lt;50,"40-49","50+")))</f>
        <v>20-29</v>
      </c>
      <c r="X67" t="str">
        <f t="shared" ref="X67:X130" si="3">IF(L67&lt;50000,"&lt;50K",IF(L67&lt;100000,"50K-100K","100K+"))</f>
        <v>&lt;50K</v>
      </c>
    </row>
    <row r="68" spans="1:24" x14ac:dyDescent="0.3">
      <c r="A68">
        <v>67</v>
      </c>
      <c r="B68" t="s">
        <v>114</v>
      </c>
      <c r="C68" t="s">
        <v>18</v>
      </c>
      <c r="D68">
        <v>38</v>
      </c>
      <c r="E68" t="s">
        <v>36</v>
      </c>
      <c r="F68" t="s">
        <v>54</v>
      </c>
      <c r="G68" t="s">
        <v>11</v>
      </c>
      <c r="H68" s="3">
        <v>45676</v>
      </c>
      <c r="I68">
        <v>0</v>
      </c>
      <c r="J68" t="s">
        <v>12</v>
      </c>
      <c r="K68" t="s">
        <v>13</v>
      </c>
      <c r="L68" s="5">
        <v>73756</v>
      </c>
      <c r="M68" s="5">
        <v>885072</v>
      </c>
      <c r="N68">
        <v>1</v>
      </c>
      <c r="O68">
        <v>2</v>
      </c>
      <c r="P68">
        <v>4</v>
      </c>
      <c r="Q68">
        <v>5</v>
      </c>
      <c r="R68" t="s">
        <v>13</v>
      </c>
      <c r="S68" t="s">
        <v>13</v>
      </c>
      <c r="T68">
        <v>45</v>
      </c>
      <c r="U68" t="s">
        <v>22</v>
      </c>
      <c r="V68" t="s">
        <v>43</v>
      </c>
      <c r="W68" t="str">
        <f t="shared" si="2"/>
        <v>30-39</v>
      </c>
      <c r="X68" t="str">
        <f t="shared" si="3"/>
        <v>50K-100K</v>
      </c>
    </row>
    <row r="69" spans="1:24" x14ac:dyDescent="0.3">
      <c r="A69">
        <v>68</v>
      </c>
      <c r="B69" t="s">
        <v>115</v>
      </c>
      <c r="C69" t="s">
        <v>18</v>
      </c>
      <c r="D69">
        <v>49</v>
      </c>
      <c r="E69" t="s">
        <v>19</v>
      </c>
      <c r="F69" t="s">
        <v>20</v>
      </c>
      <c r="G69" t="s">
        <v>38</v>
      </c>
      <c r="H69" s="3">
        <v>43808</v>
      </c>
      <c r="I69">
        <v>5.0999999999999996</v>
      </c>
      <c r="J69" t="s">
        <v>12</v>
      </c>
      <c r="K69" t="s">
        <v>13</v>
      </c>
      <c r="L69" s="5">
        <v>126371</v>
      </c>
      <c r="M69" s="5">
        <v>1516452</v>
      </c>
      <c r="N69">
        <v>5</v>
      </c>
      <c r="O69">
        <v>2</v>
      </c>
      <c r="P69">
        <v>1</v>
      </c>
      <c r="Q69">
        <v>25</v>
      </c>
      <c r="R69" t="s">
        <v>14</v>
      </c>
      <c r="S69" t="s">
        <v>13</v>
      </c>
      <c r="T69">
        <v>11</v>
      </c>
      <c r="U69" t="s">
        <v>15</v>
      </c>
      <c r="V69" t="s">
        <v>23</v>
      </c>
      <c r="W69" t="str">
        <f t="shared" si="2"/>
        <v>40-49</v>
      </c>
      <c r="X69" t="str">
        <f t="shared" si="3"/>
        <v>100K+</v>
      </c>
    </row>
    <row r="70" spans="1:24" x14ac:dyDescent="0.3">
      <c r="A70">
        <v>69</v>
      </c>
      <c r="B70" t="s">
        <v>116</v>
      </c>
      <c r="C70" t="s">
        <v>8</v>
      </c>
      <c r="D70">
        <v>55</v>
      </c>
      <c r="E70" t="s">
        <v>25</v>
      </c>
      <c r="F70" t="s">
        <v>110</v>
      </c>
      <c r="G70" t="s">
        <v>21</v>
      </c>
      <c r="H70" s="3">
        <v>42890</v>
      </c>
      <c r="I70">
        <v>7.6</v>
      </c>
      <c r="J70" t="s">
        <v>27</v>
      </c>
      <c r="K70" t="s">
        <v>14</v>
      </c>
      <c r="L70" s="5">
        <v>145900</v>
      </c>
      <c r="M70" s="5">
        <v>1750800</v>
      </c>
      <c r="N70">
        <v>3</v>
      </c>
      <c r="O70">
        <v>3</v>
      </c>
      <c r="P70">
        <v>3</v>
      </c>
      <c r="Q70">
        <v>82</v>
      </c>
      <c r="R70" t="s">
        <v>13</v>
      </c>
      <c r="S70" t="s">
        <v>14</v>
      </c>
      <c r="T70">
        <v>45</v>
      </c>
      <c r="U70" t="s">
        <v>15</v>
      </c>
      <c r="V70" t="s">
        <v>23</v>
      </c>
      <c r="W70" t="str">
        <f t="shared" si="2"/>
        <v>50+</v>
      </c>
      <c r="X70" t="str">
        <f t="shared" si="3"/>
        <v>100K+</v>
      </c>
    </row>
    <row r="71" spans="1:24" x14ac:dyDescent="0.3">
      <c r="A71">
        <v>70</v>
      </c>
      <c r="B71" t="s">
        <v>117</v>
      </c>
      <c r="C71" t="s">
        <v>18</v>
      </c>
      <c r="D71">
        <v>30</v>
      </c>
      <c r="E71" t="s">
        <v>46</v>
      </c>
      <c r="F71" t="s">
        <v>47</v>
      </c>
      <c r="G71" t="s">
        <v>21</v>
      </c>
      <c r="H71" s="3">
        <v>41419</v>
      </c>
      <c r="I71">
        <v>11.6</v>
      </c>
      <c r="J71" t="s">
        <v>12</v>
      </c>
      <c r="K71" t="s">
        <v>13</v>
      </c>
      <c r="L71" s="5">
        <v>108559</v>
      </c>
      <c r="M71" s="5">
        <v>1302708</v>
      </c>
      <c r="N71">
        <v>3</v>
      </c>
      <c r="O71">
        <v>3</v>
      </c>
      <c r="P71">
        <v>4</v>
      </c>
      <c r="Q71">
        <v>43</v>
      </c>
      <c r="R71" t="s">
        <v>13</v>
      </c>
      <c r="S71" t="s">
        <v>14</v>
      </c>
      <c r="T71">
        <v>12</v>
      </c>
      <c r="U71" t="s">
        <v>15</v>
      </c>
      <c r="V71" t="s">
        <v>16</v>
      </c>
      <c r="W71" t="str">
        <f t="shared" si="2"/>
        <v>30-39</v>
      </c>
      <c r="X71" t="str">
        <f t="shared" si="3"/>
        <v>100K+</v>
      </c>
    </row>
    <row r="72" spans="1:24" x14ac:dyDescent="0.3">
      <c r="A72">
        <v>71</v>
      </c>
      <c r="B72" t="s">
        <v>118</v>
      </c>
      <c r="C72" t="s">
        <v>8</v>
      </c>
      <c r="D72">
        <v>38</v>
      </c>
      <c r="E72" t="s">
        <v>25</v>
      </c>
      <c r="F72" t="s">
        <v>110</v>
      </c>
      <c r="G72" t="s">
        <v>66</v>
      </c>
      <c r="H72" s="3">
        <v>44073</v>
      </c>
      <c r="I72">
        <v>4.3</v>
      </c>
      <c r="J72" t="s">
        <v>12</v>
      </c>
      <c r="K72" t="s">
        <v>13</v>
      </c>
      <c r="L72" s="5">
        <v>45491</v>
      </c>
      <c r="M72" s="5">
        <v>545892</v>
      </c>
      <c r="N72">
        <v>3</v>
      </c>
      <c r="O72">
        <v>4</v>
      </c>
      <c r="P72">
        <v>4</v>
      </c>
      <c r="Q72">
        <v>20</v>
      </c>
      <c r="R72" t="s">
        <v>13</v>
      </c>
      <c r="S72" t="s">
        <v>13</v>
      </c>
      <c r="T72">
        <v>16</v>
      </c>
      <c r="U72" t="s">
        <v>22</v>
      </c>
      <c r="V72" t="s">
        <v>23</v>
      </c>
      <c r="W72" t="str">
        <f t="shared" si="2"/>
        <v>30-39</v>
      </c>
      <c r="X72" t="str">
        <f t="shared" si="3"/>
        <v>&lt;50K</v>
      </c>
    </row>
    <row r="73" spans="1:24" x14ac:dyDescent="0.3">
      <c r="A73">
        <v>72</v>
      </c>
      <c r="B73" t="s">
        <v>119</v>
      </c>
      <c r="C73" t="s">
        <v>8</v>
      </c>
      <c r="D73">
        <v>47</v>
      </c>
      <c r="E73" t="s">
        <v>46</v>
      </c>
      <c r="F73" t="s">
        <v>70</v>
      </c>
      <c r="G73" t="s">
        <v>21</v>
      </c>
      <c r="H73" s="3">
        <v>40225</v>
      </c>
      <c r="I73">
        <v>14.9</v>
      </c>
      <c r="J73" t="s">
        <v>12</v>
      </c>
      <c r="K73" t="s">
        <v>13</v>
      </c>
      <c r="L73" s="5">
        <v>54711</v>
      </c>
      <c r="M73" s="5">
        <v>656532</v>
      </c>
      <c r="N73">
        <v>5</v>
      </c>
      <c r="O73">
        <v>2</v>
      </c>
      <c r="P73">
        <v>3</v>
      </c>
      <c r="Q73">
        <v>6</v>
      </c>
      <c r="R73" t="s">
        <v>14</v>
      </c>
      <c r="S73" t="s">
        <v>13</v>
      </c>
      <c r="T73">
        <v>9</v>
      </c>
      <c r="U73" t="s">
        <v>15</v>
      </c>
      <c r="V73" t="s">
        <v>43</v>
      </c>
      <c r="W73" t="str">
        <f t="shared" si="2"/>
        <v>40-49</v>
      </c>
      <c r="X73" t="str">
        <f t="shared" si="3"/>
        <v>50K-100K</v>
      </c>
    </row>
    <row r="74" spans="1:24" x14ac:dyDescent="0.3">
      <c r="A74">
        <v>73</v>
      </c>
      <c r="B74" t="s">
        <v>120</v>
      </c>
      <c r="C74" t="s">
        <v>8</v>
      </c>
      <c r="D74">
        <v>52</v>
      </c>
      <c r="E74" t="s">
        <v>25</v>
      </c>
      <c r="F74" t="s">
        <v>110</v>
      </c>
      <c r="G74" t="s">
        <v>38</v>
      </c>
      <c r="H74" s="3">
        <v>41113</v>
      </c>
      <c r="I74">
        <v>12.5</v>
      </c>
      <c r="J74" t="s">
        <v>12</v>
      </c>
      <c r="K74" t="s">
        <v>13</v>
      </c>
      <c r="L74" s="5">
        <v>42850</v>
      </c>
      <c r="M74" s="5">
        <v>514200</v>
      </c>
      <c r="N74">
        <v>4</v>
      </c>
      <c r="O74">
        <v>1</v>
      </c>
      <c r="P74">
        <v>3</v>
      </c>
      <c r="Q74">
        <v>98</v>
      </c>
      <c r="R74" t="s">
        <v>13</v>
      </c>
      <c r="S74" t="s">
        <v>13</v>
      </c>
      <c r="T74">
        <v>3</v>
      </c>
      <c r="U74" t="s">
        <v>22</v>
      </c>
      <c r="V74" t="s">
        <v>43</v>
      </c>
      <c r="W74" t="str">
        <f t="shared" si="2"/>
        <v>50+</v>
      </c>
      <c r="X74" t="str">
        <f t="shared" si="3"/>
        <v>&lt;50K</v>
      </c>
    </row>
    <row r="75" spans="1:24" x14ac:dyDescent="0.3">
      <c r="A75">
        <v>74</v>
      </c>
      <c r="B75" t="s">
        <v>121</v>
      </c>
      <c r="C75" t="s">
        <v>18</v>
      </c>
      <c r="D75">
        <v>36</v>
      </c>
      <c r="E75" t="s">
        <v>9</v>
      </c>
      <c r="F75" t="s">
        <v>68</v>
      </c>
      <c r="G75" t="s">
        <v>38</v>
      </c>
      <c r="H75" s="3">
        <v>43766</v>
      </c>
      <c r="I75">
        <v>5.2</v>
      </c>
      <c r="J75" t="s">
        <v>12</v>
      </c>
      <c r="K75" t="s">
        <v>13</v>
      </c>
      <c r="L75" s="5">
        <v>140608</v>
      </c>
      <c r="M75" s="5">
        <v>1687296</v>
      </c>
      <c r="N75">
        <v>4</v>
      </c>
      <c r="O75">
        <v>3</v>
      </c>
      <c r="P75">
        <v>3</v>
      </c>
      <c r="Q75">
        <v>65</v>
      </c>
      <c r="R75" t="s">
        <v>14</v>
      </c>
      <c r="S75" t="s">
        <v>13</v>
      </c>
      <c r="T75">
        <v>30</v>
      </c>
      <c r="U75" t="s">
        <v>15</v>
      </c>
      <c r="V75" t="s">
        <v>48</v>
      </c>
      <c r="W75" t="str">
        <f t="shared" si="2"/>
        <v>30-39</v>
      </c>
      <c r="X75" t="str">
        <f t="shared" si="3"/>
        <v>100K+</v>
      </c>
    </row>
    <row r="76" spans="1:24" x14ac:dyDescent="0.3">
      <c r="A76">
        <v>75</v>
      </c>
      <c r="B76" t="s">
        <v>122</v>
      </c>
      <c r="C76" t="s">
        <v>8</v>
      </c>
      <c r="D76">
        <v>56</v>
      </c>
      <c r="E76" t="s">
        <v>19</v>
      </c>
      <c r="F76" t="s">
        <v>59</v>
      </c>
      <c r="G76" t="s">
        <v>21</v>
      </c>
      <c r="H76" s="3">
        <v>40992</v>
      </c>
      <c r="I76">
        <v>12.8</v>
      </c>
      <c r="J76" t="s">
        <v>12</v>
      </c>
      <c r="K76" t="s">
        <v>13</v>
      </c>
      <c r="L76" s="5">
        <v>54629</v>
      </c>
      <c r="M76" s="5">
        <v>655548</v>
      </c>
      <c r="N76">
        <v>2</v>
      </c>
      <c r="O76">
        <v>1</v>
      </c>
      <c r="P76">
        <v>3</v>
      </c>
      <c r="Q76">
        <v>15</v>
      </c>
      <c r="R76" t="s">
        <v>13</v>
      </c>
      <c r="S76" t="s">
        <v>13</v>
      </c>
      <c r="T76">
        <v>10</v>
      </c>
      <c r="U76" t="s">
        <v>15</v>
      </c>
      <c r="V76" t="s">
        <v>16</v>
      </c>
      <c r="W76" t="str">
        <f t="shared" si="2"/>
        <v>50+</v>
      </c>
      <c r="X76" t="str">
        <f t="shared" si="3"/>
        <v>50K-100K</v>
      </c>
    </row>
    <row r="77" spans="1:24" x14ac:dyDescent="0.3">
      <c r="A77">
        <v>76</v>
      </c>
      <c r="B77" t="s">
        <v>123</v>
      </c>
      <c r="C77" t="s">
        <v>18</v>
      </c>
      <c r="D77">
        <v>24</v>
      </c>
      <c r="E77" t="s">
        <v>19</v>
      </c>
      <c r="F77" t="s">
        <v>20</v>
      </c>
      <c r="G77" t="s">
        <v>11</v>
      </c>
      <c r="H77" s="3">
        <v>40554</v>
      </c>
      <c r="I77">
        <v>14</v>
      </c>
      <c r="J77" t="s">
        <v>12</v>
      </c>
      <c r="K77" t="s">
        <v>13</v>
      </c>
      <c r="L77" s="5">
        <v>80619</v>
      </c>
      <c r="M77" s="5">
        <v>967428</v>
      </c>
      <c r="N77">
        <v>4</v>
      </c>
      <c r="O77">
        <v>3</v>
      </c>
      <c r="P77">
        <v>2</v>
      </c>
      <c r="Q77">
        <v>52</v>
      </c>
      <c r="R77" t="s">
        <v>13</v>
      </c>
      <c r="S77" t="s">
        <v>13</v>
      </c>
      <c r="T77">
        <v>49</v>
      </c>
      <c r="U77" t="s">
        <v>15</v>
      </c>
      <c r="V77" t="s">
        <v>16</v>
      </c>
      <c r="W77" t="str">
        <f t="shared" si="2"/>
        <v>20-29</v>
      </c>
      <c r="X77" t="str">
        <f t="shared" si="3"/>
        <v>50K-100K</v>
      </c>
    </row>
    <row r="78" spans="1:24" x14ac:dyDescent="0.3">
      <c r="A78">
        <v>77</v>
      </c>
      <c r="B78" t="s">
        <v>124</v>
      </c>
      <c r="C78" t="s">
        <v>8</v>
      </c>
      <c r="D78">
        <v>58</v>
      </c>
      <c r="E78" t="s">
        <v>36</v>
      </c>
      <c r="F78" t="s">
        <v>37</v>
      </c>
      <c r="G78" t="s">
        <v>21</v>
      </c>
      <c r="H78" s="3">
        <v>44984</v>
      </c>
      <c r="I78">
        <v>1.8</v>
      </c>
      <c r="J78" t="s">
        <v>27</v>
      </c>
      <c r="K78" t="s">
        <v>14</v>
      </c>
      <c r="L78" s="5">
        <v>81638</v>
      </c>
      <c r="M78" s="5">
        <v>979656</v>
      </c>
      <c r="N78">
        <v>5</v>
      </c>
      <c r="O78">
        <v>3</v>
      </c>
      <c r="P78">
        <v>3</v>
      </c>
      <c r="Q78">
        <v>24</v>
      </c>
      <c r="R78" t="s">
        <v>13</v>
      </c>
      <c r="S78" t="s">
        <v>14</v>
      </c>
      <c r="T78">
        <v>8</v>
      </c>
      <c r="U78" t="s">
        <v>32</v>
      </c>
      <c r="V78" t="s">
        <v>33</v>
      </c>
      <c r="W78" t="str">
        <f t="shared" si="2"/>
        <v>50+</v>
      </c>
      <c r="X78" t="str">
        <f t="shared" si="3"/>
        <v>50K-100K</v>
      </c>
    </row>
    <row r="79" spans="1:24" x14ac:dyDescent="0.3">
      <c r="A79">
        <v>78</v>
      </c>
      <c r="B79" t="s">
        <v>125</v>
      </c>
      <c r="C79" t="s">
        <v>18</v>
      </c>
      <c r="D79">
        <v>31</v>
      </c>
      <c r="E79" t="s">
        <v>19</v>
      </c>
      <c r="F79" t="s">
        <v>20</v>
      </c>
      <c r="G79" t="s">
        <v>21</v>
      </c>
      <c r="H79" s="3">
        <v>41003</v>
      </c>
      <c r="I79">
        <v>12.8</v>
      </c>
      <c r="J79" t="s">
        <v>12</v>
      </c>
      <c r="K79" t="s">
        <v>13</v>
      </c>
      <c r="L79" s="5">
        <v>52376</v>
      </c>
      <c r="M79" s="5">
        <v>628512</v>
      </c>
      <c r="N79">
        <v>5</v>
      </c>
      <c r="O79">
        <v>4</v>
      </c>
      <c r="P79">
        <v>4</v>
      </c>
      <c r="Q79">
        <v>53</v>
      </c>
      <c r="R79" t="s">
        <v>13</v>
      </c>
      <c r="S79" t="s">
        <v>13</v>
      </c>
      <c r="T79">
        <v>35</v>
      </c>
      <c r="U79" t="s">
        <v>22</v>
      </c>
      <c r="V79" t="s">
        <v>23</v>
      </c>
      <c r="W79" t="str">
        <f t="shared" si="2"/>
        <v>30-39</v>
      </c>
      <c r="X79" t="str">
        <f t="shared" si="3"/>
        <v>50K-100K</v>
      </c>
    </row>
    <row r="80" spans="1:24" x14ac:dyDescent="0.3">
      <c r="A80">
        <v>79</v>
      </c>
      <c r="B80" t="s">
        <v>126</v>
      </c>
      <c r="C80" t="s">
        <v>18</v>
      </c>
      <c r="D80">
        <v>39</v>
      </c>
      <c r="E80" t="s">
        <v>19</v>
      </c>
      <c r="F80" t="s">
        <v>20</v>
      </c>
      <c r="G80" t="s">
        <v>11</v>
      </c>
      <c r="H80" s="3">
        <v>40181</v>
      </c>
      <c r="I80">
        <v>15</v>
      </c>
      <c r="J80" t="s">
        <v>12</v>
      </c>
      <c r="K80" t="s">
        <v>13</v>
      </c>
      <c r="L80" s="5">
        <v>86413</v>
      </c>
      <c r="M80" s="5">
        <v>1036956</v>
      </c>
      <c r="N80">
        <v>3</v>
      </c>
      <c r="O80">
        <v>4</v>
      </c>
      <c r="P80">
        <v>1</v>
      </c>
      <c r="Q80">
        <v>67</v>
      </c>
      <c r="R80" t="s">
        <v>13</v>
      </c>
      <c r="S80" t="s">
        <v>14</v>
      </c>
      <c r="T80">
        <v>41</v>
      </c>
      <c r="U80" t="s">
        <v>15</v>
      </c>
      <c r="V80" t="s">
        <v>28</v>
      </c>
      <c r="W80" t="str">
        <f t="shared" si="2"/>
        <v>30-39</v>
      </c>
      <c r="X80" t="str">
        <f t="shared" si="3"/>
        <v>50K-100K</v>
      </c>
    </row>
    <row r="81" spans="1:24" x14ac:dyDescent="0.3">
      <c r="A81">
        <v>80</v>
      </c>
      <c r="B81" t="s">
        <v>127</v>
      </c>
      <c r="C81" t="s">
        <v>8</v>
      </c>
      <c r="D81">
        <v>46</v>
      </c>
      <c r="E81" t="s">
        <v>36</v>
      </c>
      <c r="F81" t="s">
        <v>54</v>
      </c>
      <c r="G81" t="s">
        <v>38</v>
      </c>
      <c r="H81" s="3">
        <v>44444</v>
      </c>
      <c r="I81">
        <v>3.3</v>
      </c>
      <c r="J81" t="s">
        <v>12</v>
      </c>
      <c r="K81" t="s">
        <v>13</v>
      </c>
      <c r="L81" s="5">
        <v>67520</v>
      </c>
      <c r="M81" s="5">
        <v>810240</v>
      </c>
      <c r="N81">
        <v>3</v>
      </c>
      <c r="O81">
        <v>2</v>
      </c>
      <c r="P81">
        <v>3</v>
      </c>
      <c r="Q81">
        <v>78</v>
      </c>
      <c r="R81" t="s">
        <v>14</v>
      </c>
      <c r="S81" t="s">
        <v>13</v>
      </c>
      <c r="T81">
        <v>48</v>
      </c>
      <c r="U81" t="s">
        <v>22</v>
      </c>
      <c r="V81" t="s">
        <v>33</v>
      </c>
      <c r="W81" t="str">
        <f t="shared" si="2"/>
        <v>40-49</v>
      </c>
      <c r="X81" t="str">
        <f t="shared" si="3"/>
        <v>50K-100K</v>
      </c>
    </row>
    <row r="82" spans="1:24" x14ac:dyDescent="0.3">
      <c r="A82">
        <v>81</v>
      </c>
      <c r="B82" t="s">
        <v>128</v>
      </c>
      <c r="C82" t="s">
        <v>18</v>
      </c>
      <c r="D82">
        <v>49</v>
      </c>
      <c r="E82" t="s">
        <v>19</v>
      </c>
      <c r="F82" t="s">
        <v>59</v>
      </c>
      <c r="G82" t="s">
        <v>21</v>
      </c>
      <c r="H82" s="3">
        <v>44867</v>
      </c>
      <c r="I82">
        <v>2.2000000000000002</v>
      </c>
      <c r="J82" t="s">
        <v>12</v>
      </c>
      <c r="K82" t="s">
        <v>13</v>
      </c>
      <c r="L82" s="5">
        <v>34516</v>
      </c>
      <c r="M82" s="5">
        <v>414192</v>
      </c>
      <c r="N82">
        <v>3</v>
      </c>
      <c r="O82">
        <v>3</v>
      </c>
      <c r="P82">
        <v>4</v>
      </c>
      <c r="Q82">
        <v>55</v>
      </c>
      <c r="R82" t="s">
        <v>13</v>
      </c>
      <c r="S82" t="s">
        <v>13</v>
      </c>
      <c r="T82">
        <v>13</v>
      </c>
      <c r="U82" t="s">
        <v>15</v>
      </c>
      <c r="V82" t="s">
        <v>33</v>
      </c>
      <c r="W82" t="str">
        <f t="shared" si="2"/>
        <v>40-49</v>
      </c>
      <c r="X82" t="str">
        <f t="shared" si="3"/>
        <v>&lt;50K</v>
      </c>
    </row>
    <row r="83" spans="1:24" x14ac:dyDescent="0.3">
      <c r="A83">
        <v>82</v>
      </c>
      <c r="B83" t="s">
        <v>129</v>
      </c>
      <c r="C83" t="s">
        <v>18</v>
      </c>
      <c r="D83">
        <v>34</v>
      </c>
      <c r="E83" t="s">
        <v>25</v>
      </c>
      <c r="F83" t="s">
        <v>26</v>
      </c>
      <c r="G83" t="s">
        <v>38</v>
      </c>
      <c r="H83" s="3">
        <v>41895</v>
      </c>
      <c r="I83">
        <v>10.3</v>
      </c>
      <c r="J83" t="s">
        <v>12</v>
      </c>
      <c r="K83" t="s">
        <v>13</v>
      </c>
      <c r="L83" s="5">
        <v>111206</v>
      </c>
      <c r="M83" s="5">
        <v>1334472</v>
      </c>
      <c r="N83">
        <v>4</v>
      </c>
      <c r="O83">
        <v>2</v>
      </c>
      <c r="P83">
        <v>4</v>
      </c>
      <c r="Q83">
        <v>44</v>
      </c>
      <c r="R83" t="s">
        <v>13</v>
      </c>
      <c r="S83" t="s">
        <v>14</v>
      </c>
      <c r="T83">
        <v>23</v>
      </c>
      <c r="U83" t="s">
        <v>15</v>
      </c>
      <c r="V83" t="s">
        <v>28</v>
      </c>
      <c r="W83" t="str">
        <f t="shared" si="2"/>
        <v>30-39</v>
      </c>
      <c r="X83" t="str">
        <f t="shared" si="3"/>
        <v>100K+</v>
      </c>
    </row>
    <row r="84" spans="1:24" x14ac:dyDescent="0.3">
      <c r="A84">
        <v>83</v>
      </c>
      <c r="B84" t="s">
        <v>130</v>
      </c>
      <c r="C84" t="s">
        <v>8</v>
      </c>
      <c r="D84">
        <v>39</v>
      </c>
      <c r="E84" t="s">
        <v>19</v>
      </c>
      <c r="F84" t="s">
        <v>59</v>
      </c>
      <c r="G84" t="s">
        <v>38</v>
      </c>
      <c r="H84" s="3">
        <v>40767</v>
      </c>
      <c r="I84">
        <v>13.4</v>
      </c>
      <c r="J84" t="s">
        <v>12</v>
      </c>
      <c r="K84" t="s">
        <v>13</v>
      </c>
      <c r="L84" s="5">
        <v>58062</v>
      </c>
      <c r="M84" s="5">
        <v>696744</v>
      </c>
      <c r="N84">
        <v>3</v>
      </c>
      <c r="O84">
        <v>2</v>
      </c>
      <c r="P84">
        <v>3</v>
      </c>
      <c r="Q84">
        <v>16</v>
      </c>
      <c r="R84" t="s">
        <v>14</v>
      </c>
      <c r="S84" t="s">
        <v>13</v>
      </c>
      <c r="T84">
        <v>24</v>
      </c>
      <c r="U84" t="s">
        <v>22</v>
      </c>
      <c r="V84" t="s">
        <v>33</v>
      </c>
      <c r="W84" t="str">
        <f t="shared" si="2"/>
        <v>30-39</v>
      </c>
      <c r="X84" t="str">
        <f t="shared" si="3"/>
        <v>50K-100K</v>
      </c>
    </row>
    <row r="85" spans="1:24" x14ac:dyDescent="0.3">
      <c r="A85">
        <v>84</v>
      </c>
      <c r="B85" t="s">
        <v>131</v>
      </c>
      <c r="C85" t="s">
        <v>18</v>
      </c>
      <c r="D85">
        <v>53</v>
      </c>
      <c r="E85" t="s">
        <v>25</v>
      </c>
      <c r="F85" t="s">
        <v>132</v>
      </c>
      <c r="G85" t="s">
        <v>38</v>
      </c>
      <c r="H85" s="3">
        <v>41614</v>
      </c>
      <c r="I85">
        <v>11.1</v>
      </c>
      <c r="J85" t="s">
        <v>12</v>
      </c>
      <c r="K85" t="s">
        <v>13</v>
      </c>
      <c r="L85" s="5">
        <v>116357</v>
      </c>
      <c r="M85" s="5">
        <v>1396284</v>
      </c>
      <c r="N85">
        <v>4</v>
      </c>
      <c r="O85">
        <v>4</v>
      </c>
      <c r="P85">
        <v>2</v>
      </c>
      <c r="Q85">
        <v>99</v>
      </c>
      <c r="R85" t="s">
        <v>14</v>
      </c>
      <c r="S85" t="s">
        <v>13</v>
      </c>
      <c r="T85">
        <v>17</v>
      </c>
      <c r="U85" t="s">
        <v>22</v>
      </c>
      <c r="V85" t="s">
        <v>23</v>
      </c>
      <c r="W85" t="str">
        <f t="shared" si="2"/>
        <v>50+</v>
      </c>
      <c r="X85" t="str">
        <f t="shared" si="3"/>
        <v>100K+</v>
      </c>
    </row>
    <row r="86" spans="1:24" x14ac:dyDescent="0.3">
      <c r="A86">
        <v>85</v>
      </c>
      <c r="B86" t="s">
        <v>133</v>
      </c>
      <c r="C86" t="s">
        <v>18</v>
      </c>
      <c r="D86">
        <v>47</v>
      </c>
      <c r="E86" t="s">
        <v>46</v>
      </c>
      <c r="F86" t="s">
        <v>47</v>
      </c>
      <c r="G86" t="s">
        <v>21</v>
      </c>
      <c r="H86" s="3">
        <v>42532</v>
      </c>
      <c r="I86">
        <v>8.6</v>
      </c>
      <c r="J86" t="s">
        <v>27</v>
      </c>
      <c r="K86" t="s">
        <v>14</v>
      </c>
      <c r="L86" s="5">
        <v>140374</v>
      </c>
      <c r="M86" s="5">
        <v>1684488</v>
      </c>
      <c r="N86">
        <v>5</v>
      </c>
      <c r="O86">
        <v>4</v>
      </c>
      <c r="P86">
        <v>2</v>
      </c>
      <c r="Q86">
        <v>75</v>
      </c>
      <c r="R86" t="s">
        <v>14</v>
      </c>
      <c r="S86" t="s">
        <v>14</v>
      </c>
      <c r="T86">
        <v>6</v>
      </c>
      <c r="U86" t="s">
        <v>15</v>
      </c>
      <c r="V86" t="s">
        <v>28</v>
      </c>
      <c r="W86" t="str">
        <f t="shared" si="2"/>
        <v>40-49</v>
      </c>
      <c r="X86" t="str">
        <f t="shared" si="3"/>
        <v>100K+</v>
      </c>
    </row>
    <row r="87" spans="1:24" x14ac:dyDescent="0.3">
      <c r="A87">
        <v>86</v>
      </c>
      <c r="B87" t="s">
        <v>134</v>
      </c>
      <c r="C87" t="s">
        <v>18</v>
      </c>
      <c r="D87">
        <v>55</v>
      </c>
      <c r="E87" t="s">
        <v>25</v>
      </c>
      <c r="F87" t="s">
        <v>132</v>
      </c>
      <c r="G87" t="s">
        <v>21</v>
      </c>
      <c r="H87" s="3">
        <v>43535</v>
      </c>
      <c r="I87">
        <v>5.8</v>
      </c>
      <c r="J87" t="s">
        <v>27</v>
      </c>
      <c r="K87" t="s">
        <v>14</v>
      </c>
      <c r="L87" s="5">
        <v>114186</v>
      </c>
      <c r="M87" s="5">
        <v>1370232</v>
      </c>
      <c r="N87">
        <v>3</v>
      </c>
      <c r="O87">
        <v>2</v>
      </c>
      <c r="P87">
        <v>4</v>
      </c>
      <c r="Q87">
        <v>28</v>
      </c>
      <c r="R87" t="s">
        <v>14</v>
      </c>
      <c r="S87" t="s">
        <v>13</v>
      </c>
      <c r="T87">
        <v>47</v>
      </c>
      <c r="U87" t="s">
        <v>22</v>
      </c>
      <c r="V87" t="s">
        <v>33</v>
      </c>
      <c r="W87" t="str">
        <f t="shared" si="2"/>
        <v>50+</v>
      </c>
      <c r="X87" t="str">
        <f t="shared" si="3"/>
        <v>100K+</v>
      </c>
    </row>
    <row r="88" spans="1:24" x14ac:dyDescent="0.3">
      <c r="A88">
        <v>87</v>
      </c>
      <c r="B88" t="s">
        <v>135</v>
      </c>
      <c r="C88" t="s">
        <v>8</v>
      </c>
      <c r="D88">
        <v>49</v>
      </c>
      <c r="E88" t="s">
        <v>25</v>
      </c>
      <c r="F88" t="s">
        <v>110</v>
      </c>
      <c r="G88" t="s">
        <v>38</v>
      </c>
      <c r="H88" s="3">
        <v>45143</v>
      </c>
      <c r="I88">
        <v>1.4</v>
      </c>
      <c r="J88" t="s">
        <v>12</v>
      </c>
      <c r="K88" t="s">
        <v>13</v>
      </c>
      <c r="L88" s="5">
        <v>73901</v>
      </c>
      <c r="M88" s="5">
        <v>886812</v>
      </c>
      <c r="N88">
        <v>4</v>
      </c>
      <c r="O88">
        <v>3</v>
      </c>
      <c r="P88">
        <v>3</v>
      </c>
      <c r="Q88">
        <v>57</v>
      </c>
      <c r="R88" t="s">
        <v>13</v>
      </c>
      <c r="S88" t="s">
        <v>13</v>
      </c>
      <c r="T88">
        <v>35</v>
      </c>
      <c r="U88" t="s">
        <v>15</v>
      </c>
      <c r="V88" t="s">
        <v>23</v>
      </c>
      <c r="W88" t="str">
        <f t="shared" si="2"/>
        <v>40-49</v>
      </c>
      <c r="X88" t="str">
        <f t="shared" si="3"/>
        <v>50K-100K</v>
      </c>
    </row>
    <row r="89" spans="1:24" x14ac:dyDescent="0.3">
      <c r="A89">
        <v>88</v>
      </c>
      <c r="B89" t="s">
        <v>136</v>
      </c>
      <c r="C89" t="s">
        <v>8</v>
      </c>
      <c r="D89">
        <v>37</v>
      </c>
      <c r="E89" t="s">
        <v>36</v>
      </c>
      <c r="F89" t="s">
        <v>42</v>
      </c>
      <c r="G89" t="s">
        <v>11</v>
      </c>
      <c r="H89" s="3">
        <v>45358</v>
      </c>
      <c r="I89">
        <v>0.8</v>
      </c>
      <c r="J89" t="s">
        <v>12</v>
      </c>
      <c r="K89" t="s">
        <v>13</v>
      </c>
      <c r="L89" s="5">
        <v>30776</v>
      </c>
      <c r="M89" s="5">
        <v>369312</v>
      </c>
      <c r="N89">
        <v>2</v>
      </c>
      <c r="O89">
        <v>2</v>
      </c>
      <c r="P89">
        <v>3</v>
      </c>
      <c r="Q89">
        <v>49</v>
      </c>
      <c r="R89" t="s">
        <v>13</v>
      </c>
      <c r="S89" t="s">
        <v>13</v>
      </c>
      <c r="T89">
        <v>44</v>
      </c>
      <c r="U89" t="s">
        <v>15</v>
      </c>
      <c r="V89" t="s">
        <v>16</v>
      </c>
      <c r="W89" t="str">
        <f t="shared" si="2"/>
        <v>30-39</v>
      </c>
      <c r="X89" t="str">
        <f t="shared" si="3"/>
        <v>&lt;50K</v>
      </c>
    </row>
    <row r="90" spans="1:24" x14ac:dyDescent="0.3">
      <c r="A90">
        <v>89</v>
      </c>
      <c r="B90" t="s">
        <v>137</v>
      </c>
      <c r="C90" t="s">
        <v>18</v>
      </c>
      <c r="D90">
        <v>36</v>
      </c>
      <c r="E90" t="s">
        <v>46</v>
      </c>
      <c r="F90" t="s">
        <v>70</v>
      </c>
      <c r="G90" t="s">
        <v>11</v>
      </c>
      <c r="H90" s="3">
        <v>42432</v>
      </c>
      <c r="I90">
        <v>8.8000000000000007</v>
      </c>
      <c r="J90" t="s">
        <v>12</v>
      </c>
      <c r="K90" t="s">
        <v>13</v>
      </c>
      <c r="L90" s="5">
        <v>53541</v>
      </c>
      <c r="M90" s="5">
        <v>642492</v>
      </c>
      <c r="N90">
        <v>4</v>
      </c>
      <c r="O90">
        <v>3</v>
      </c>
      <c r="P90">
        <v>2</v>
      </c>
      <c r="Q90">
        <v>59</v>
      </c>
      <c r="R90" t="s">
        <v>14</v>
      </c>
      <c r="S90" t="s">
        <v>13</v>
      </c>
      <c r="T90">
        <v>2</v>
      </c>
      <c r="U90" t="s">
        <v>22</v>
      </c>
      <c r="V90" t="s">
        <v>28</v>
      </c>
      <c r="W90" t="str">
        <f t="shared" si="2"/>
        <v>30-39</v>
      </c>
      <c r="X90" t="str">
        <f t="shared" si="3"/>
        <v>50K-100K</v>
      </c>
    </row>
    <row r="91" spans="1:24" x14ac:dyDescent="0.3">
      <c r="A91">
        <v>90</v>
      </c>
      <c r="B91" t="s">
        <v>138</v>
      </c>
      <c r="C91" t="s">
        <v>18</v>
      </c>
      <c r="D91">
        <v>39</v>
      </c>
      <c r="E91" t="s">
        <v>19</v>
      </c>
      <c r="F91" t="s">
        <v>20</v>
      </c>
      <c r="G91" t="s">
        <v>11</v>
      </c>
      <c r="H91" s="3">
        <v>44612</v>
      </c>
      <c r="I91">
        <v>2.9</v>
      </c>
      <c r="J91" t="s">
        <v>12</v>
      </c>
      <c r="K91" t="s">
        <v>13</v>
      </c>
      <c r="L91" s="5">
        <v>87046</v>
      </c>
      <c r="M91" s="5">
        <v>1044552</v>
      </c>
      <c r="N91">
        <v>4</v>
      </c>
      <c r="O91">
        <v>4</v>
      </c>
      <c r="P91">
        <v>4</v>
      </c>
      <c r="Q91">
        <v>40</v>
      </c>
      <c r="R91" t="s">
        <v>14</v>
      </c>
      <c r="S91" t="s">
        <v>13</v>
      </c>
      <c r="T91">
        <v>24</v>
      </c>
      <c r="U91" t="s">
        <v>15</v>
      </c>
      <c r="V91" t="s">
        <v>16</v>
      </c>
      <c r="W91" t="str">
        <f t="shared" si="2"/>
        <v>30-39</v>
      </c>
      <c r="X91" t="str">
        <f t="shared" si="3"/>
        <v>50K-100K</v>
      </c>
    </row>
    <row r="92" spans="1:24" x14ac:dyDescent="0.3">
      <c r="A92">
        <v>91</v>
      </c>
      <c r="B92" t="s">
        <v>139</v>
      </c>
      <c r="C92" t="s">
        <v>18</v>
      </c>
      <c r="D92">
        <v>37</v>
      </c>
      <c r="E92" t="s">
        <v>51</v>
      </c>
      <c r="F92" t="s">
        <v>57</v>
      </c>
      <c r="G92" t="s">
        <v>11</v>
      </c>
      <c r="H92" s="3">
        <v>42899</v>
      </c>
      <c r="I92">
        <v>7.6</v>
      </c>
      <c r="J92" t="s">
        <v>12</v>
      </c>
      <c r="K92" t="s">
        <v>13</v>
      </c>
      <c r="L92" s="5">
        <v>47431</v>
      </c>
      <c r="M92" s="5">
        <v>569172</v>
      </c>
      <c r="N92">
        <v>5</v>
      </c>
      <c r="O92">
        <v>2</v>
      </c>
      <c r="P92">
        <v>3</v>
      </c>
      <c r="Q92">
        <v>76</v>
      </c>
      <c r="R92" t="s">
        <v>14</v>
      </c>
      <c r="S92" t="s">
        <v>13</v>
      </c>
      <c r="T92">
        <v>26</v>
      </c>
      <c r="U92" t="s">
        <v>15</v>
      </c>
      <c r="V92" t="s">
        <v>43</v>
      </c>
      <c r="W92" t="str">
        <f t="shared" si="2"/>
        <v>30-39</v>
      </c>
      <c r="X92" t="str">
        <f t="shared" si="3"/>
        <v>&lt;50K</v>
      </c>
    </row>
    <row r="93" spans="1:24" x14ac:dyDescent="0.3">
      <c r="A93">
        <v>92</v>
      </c>
      <c r="B93" t="s">
        <v>140</v>
      </c>
      <c r="C93" t="s">
        <v>18</v>
      </c>
      <c r="D93">
        <v>36</v>
      </c>
      <c r="E93" t="s">
        <v>30</v>
      </c>
      <c r="F93" t="s">
        <v>31</v>
      </c>
      <c r="G93" t="s">
        <v>21</v>
      </c>
      <c r="H93" s="3">
        <v>41065</v>
      </c>
      <c r="I93">
        <v>12.6</v>
      </c>
      <c r="J93" t="s">
        <v>12</v>
      </c>
      <c r="K93" t="s">
        <v>13</v>
      </c>
      <c r="L93" s="5">
        <v>76047</v>
      </c>
      <c r="M93" s="5">
        <v>912564</v>
      </c>
      <c r="N93">
        <v>3</v>
      </c>
      <c r="O93">
        <v>4</v>
      </c>
      <c r="P93">
        <v>1</v>
      </c>
      <c r="Q93">
        <v>5</v>
      </c>
      <c r="R93" t="s">
        <v>13</v>
      </c>
      <c r="S93" t="s">
        <v>13</v>
      </c>
      <c r="T93">
        <v>41</v>
      </c>
      <c r="U93" t="s">
        <v>22</v>
      </c>
      <c r="V93" t="s">
        <v>43</v>
      </c>
      <c r="W93" t="str">
        <f t="shared" si="2"/>
        <v>30-39</v>
      </c>
      <c r="X93" t="str">
        <f t="shared" si="3"/>
        <v>50K-100K</v>
      </c>
    </row>
    <row r="94" spans="1:24" x14ac:dyDescent="0.3">
      <c r="A94">
        <v>93</v>
      </c>
      <c r="B94" t="s">
        <v>141</v>
      </c>
      <c r="C94" t="s">
        <v>8</v>
      </c>
      <c r="D94">
        <v>28</v>
      </c>
      <c r="E94" t="s">
        <v>36</v>
      </c>
      <c r="F94" t="s">
        <v>42</v>
      </c>
      <c r="G94" t="s">
        <v>11</v>
      </c>
      <c r="H94" s="3">
        <v>40386</v>
      </c>
      <c r="I94">
        <v>14.4</v>
      </c>
      <c r="J94" t="s">
        <v>12</v>
      </c>
      <c r="K94" t="s">
        <v>13</v>
      </c>
      <c r="L94" s="5">
        <v>52961</v>
      </c>
      <c r="M94" s="5">
        <v>635532</v>
      </c>
      <c r="N94">
        <v>4</v>
      </c>
      <c r="O94">
        <v>3</v>
      </c>
      <c r="P94">
        <v>1</v>
      </c>
      <c r="Q94">
        <v>59</v>
      </c>
      <c r="R94" t="s">
        <v>13</v>
      </c>
      <c r="S94" t="s">
        <v>14</v>
      </c>
      <c r="T94">
        <v>12</v>
      </c>
      <c r="U94" t="s">
        <v>15</v>
      </c>
      <c r="V94" t="s">
        <v>48</v>
      </c>
      <c r="W94" t="str">
        <f t="shared" si="2"/>
        <v>20-29</v>
      </c>
      <c r="X94" t="str">
        <f t="shared" si="3"/>
        <v>50K-100K</v>
      </c>
    </row>
    <row r="95" spans="1:24" x14ac:dyDescent="0.3">
      <c r="A95">
        <v>94</v>
      </c>
      <c r="B95" t="s">
        <v>142</v>
      </c>
      <c r="C95" t="s">
        <v>8</v>
      </c>
      <c r="D95">
        <v>40</v>
      </c>
      <c r="E95" t="s">
        <v>51</v>
      </c>
      <c r="F95" t="s">
        <v>52</v>
      </c>
      <c r="G95" t="s">
        <v>66</v>
      </c>
      <c r="H95" s="3">
        <v>43606</v>
      </c>
      <c r="I95">
        <v>5.6</v>
      </c>
      <c r="J95" t="s">
        <v>12</v>
      </c>
      <c r="K95" t="s">
        <v>13</v>
      </c>
      <c r="L95" s="5">
        <v>53380</v>
      </c>
      <c r="M95" s="5">
        <v>640560</v>
      </c>
      <c r="N95">
        <v>4</v>
      </c>
      <c r="O95">
        <v>4</v>
      </c>
      <c r="P95">
        <v>3</v>
      </c>
      <c r="Q95">
        <v>81</v>
      </c>
      <c r="R95" t="s">
        <v>14</v>
      </c>
      <c r="S95" t="s">
        <v>13</v>
      </c>
      <c r="T95">
        <v>37</v>
      </c>
      <c r="U95" t="s">
        <v>32</v>
      </c>
      <c r="V95" t="s">
        <v>23</v>
      </c>
      <c r="W95" t="str">
        <f t="shared" si="2"/>
        <v>40-49</v>
      </c>
      <c r="X95" t="str">
        <f t="shared" si="3"/>
        <v>50K-100K</v>
      </c>
    </row>
    <row r="96" spans="1:24" x14ac:dyDescent="0.3">
      <c r="A96">
        <v>95</v>
      </c>
      <c r="B96" t="s">
        <v>143</v>
      </c>
      <c r="C96" t="s">
        <v>18</v>
      </c>
      <c r="D96">
        <v>56</v>
      </c>
      <c r="E96" t="s">
        <v>25</v>
      </c>
      <c r="F96" t="s">
        <v>110</v>
      </c>
      <c r="G96" t="s">
        <v>21</v>
      </c>
      <c r="H96" s="3">
        <v>45505</v>
      </c>
      <c r="I96">
        <v>0.4</v>
      </c>
      <c r="J96" t="s">
        <v>12</v>
      </c>
      <c r="K96" t="s">
        <v>13</v>
      </c>
      <c r="L96" s="5">
        <v>55027</v>
      </c>
      <c r="M96" s="5">
        <v>660324</v>
      </c>
      <c r="N96">
        <v>3</v>
      </c>
      <c r="O96">
        <v>5</v>
      </c>
      <c r="P96">
        <v>3</v>
      </c>
      <c r="Q96">
        <v>23</v>
      </c>
      <c r="R96" t="s">
        <v>13</v>
      </c>
      <c r="S96" t="s">
        <v>13</v>
      </c>
      <c r="T96">
        <v>44</v>
      </c>
      <c r="U96" t="s">
        <v>22</v>
      </c>
      <c r="V96" t="s">
        <v>16</v>
      </c>
      <c r="W96" t="str">
        <f t="shared" si="2"/>
        <v>50+</v>
      </c>
      <c r="X96" t="str">
        <f t="shared" si="3"/>
        <v>50K-100K</v>
      </c>
    </row>
    <row r="97" spans="1:24" x14ac:dyDescent="0.3">
      <c r="A97">
        <v>96</v>
      </c>
      <c r="B97" t="s">
        <v>144</v>
      </c>
      <c r="C97" t="s">
        <v>18</v>
      </c>
      <c r="D97">
        <v>57</v>
      </c>
      <c r="E97" t="s">
        <v>46</v>
      </c>
      <c r="F97" t="s">
        <v>70</v>
      </c>
      <c r="G97" t="s">
        <v>21</v>
      </c>
      <c r="H97" s="3">
        <v>43990</v>
      </c>
      <c r="I97">
        <v>4.5999999999999996</v>
      </c>
      <c r="J97" t="s">
        <v>27</v>
      </c>
      <c r="K97" t="s">
        <v>14</v>
      </c>
      <c r="L97" s="5">
        <v>51017</v>
      </c>
      <c r="M97" s="5">
        <v>612204</v>
      </c>
      <c r="N97">
        <v>4</v>
      </c>
      <c r="O97">
        <v>4</v>
      </c>
      <c r="P97">
        <v>4</v>
      </c>
      <c r="Q97">
        <v>57</v>
      </c>
      <c r="R97" t="s">
        <v>13</v>
      </c>
      <c r="S97" t="s">
        <v>13</v>
      </c>
      <c r="T97">
        <v>45</v>
      </c>
      <c r="U97" t="s">
        <v>22</v>
      </c>
      <c r="V97" t="s">
        <v>48</v>
      </c>
      <c r="W97" t="str">
        <f t="shared" si="2"/>
        <v>50+</v>
      </c>
      <c r="X97" t="str">
        <f t="shared" si="3"/>
        <v>50K-100K</v>
      </c>
    </row>
    <row r="98" spans="1:24" x14ac:dyDescent="0.3">
      <c r="A98">
        <v>97</v>
      </c>
      <c r="B98" t="s">
        <v>145</v>
      </c>
      <c r="C98" t="s">
        <v>18</v>
      </c>
      <c r="D98">
        <v>29</v>
      </c>
      <c r="E98" t="s">
        <v>9</v>
      </c>
      <c r="F98" t="s">
        <v>68</v>
      </c>
      <c r="G98" t="s">
        <v>11</v>
      </c>
      <c r="H98" s="3">
        <v>44752</v>
      </c>
      <c r="I98">
        <v>2.5</v>
      </c>
      <c r="J98" t="s">
        <v>12</v>
      </c>
      <c r="K98" t="s">
        <v>13</v>
      </c>
      <c r="L98" s="5">
        <v>132435</v>
      </c>
      <c r="M98" s="5">
        <v>1589220</v>
      </c>
      <c r="N98">
        <v>3</v>
      </c>
      <c r="O98">
        <v>3</v>
      </c>
      <c r="P98">
        <v>3</v>
      </c>
      <c r="Q98">
        <v>37</v>
      </c>
      <c r="R98" t="s">
        <v>13</v>
      </c>
      <c r="S98" t="s">
        <v>13</v>
      </c>
      <c r="T98">
        <v>47</v>
      </c>
      <c r="U98" t="s">
        <v>22</v>
      </c>
      <c r="V98" t="s">
        <v>23</v>
      </c>
      <c r="W98" t="str">
        <f t="shared" si="2"/>
        <v>20-29</v>
      </c>
      <c r="X98" t="str">
        <f t="shared" si="3"/>
        <v>100K+</v>
      </c>
    </row>
    <row r="99" spans="1:24" x14ac:dyDescent="0.3">
      <c r="A99">
        <v>98</v>
      </c>
      <c r="B99" t="s">
        <v>146</v>
      </c>
      <c r="C99" t="s">
        <v>18</v>
      </c>
      <c r="D99">
        <v>38</v>
      </c>
      <c r="E99" t="s">
        <v>36</v>
      </c>
      <c r="F99" t="s">
        <v>42</v>
      </c>
      <c r="G99" t="s">
        <v>21</v>
      </c>
      <c r="H99" s="3">
        <v>42219</v>
      </c>
      <c r="I99">
        <v>9.4</v>
      </c>
      <c r="J99" t="s">
        <v>12</v>
      </c>
      <c r="K99" t="s">
        <v>13</v>
      </c>
      <c r="L99" s="5">
        <v>89674</v>
      </c>
      <c r="M99" s="5">
        <v>1076088</v>
      </c>
      <c r="N99">
        <v>4</v>
      </c>
      <c r="O99">
        <v>3</v>
      </c>
      <c r="P99">
        <v>4</v>
      </c>
      <c r="Q99">
        <v>55</v>
      </c>
      <c r="R99" t="s">
        <v>13</v>
      </c>
      <c r="S99" t="s">
        <v>13</v>
      </c>
      <c r="T99">
        <v>31</v>
      </c>
      <c r="U99" t="s">
        <v>15</v>
      </c>
      <c r="V99" t="s">
        <v>28</v>
      </c>
      <c r="W99" t="str">
        <f t="shared" si="2"/>
        <v>30-39</v>
      </c>
      <c r="X99" t="str">
        <f t="shared" si="3"/>
        <v>50K-100K</v>
      </c>
    </row>
    <row r="100" spans="1:24" x14ac:dyDescent="0.3">
      <c r="A100">
        <v>99</v>
      </c>
      <c r="B100" t="s">
        <v>147</v>
      </c>
      <c r="C100" t="s">
        <v>18</v>
      </c>
      <c r="D100">
        <v>50</v>
      </c>
      <c r="E100" t="s">
        <v>30</v>
      </c>
      <c r="F100" t="s">
        <v>73</v>
      </c>
      <c r="G100" t="s">
        <v>21</v>
      </c>
      <c r="H100" s="3">
        <v>45136</v>
      </c>
      <c r="I100">
        <v>1.4</v>
      </c>
      <c r="J100" t="s">
        <v>12</v>
      </c>
      <c r="K100" t="s">
        <v>13</v>
      </c>
      <c r="L100" s="5">
        <v>31276</v>
      </c>
      <c r="M100" s="5">
        <v>375312</v>
      </c>
      <c r="N100">
        <v>3</v>
      </c>
      <c r="O100">
        <v>4</v>
      </c>
      <c r="P100">
        <v>4</v>
      </c>
      <c r="Q100">
        <v>63</v>
      </c>
      <c r="R100" t="s">
        <v>13</v>
      </c>
      <c r="S100" t="s">
        <v>13</v>
      </c>
      <c r="T100">
        <v>43</v>
      </c>
      <c r="U100" t="s">
        <v>22</v>
      </c>
      <c r="V100" t="s">
        <v>48</v>
      </c>
      <c r="W100" t="str">
        <f t="shared" si="2"/>
        <v>50+</v>
      </c>
      <c r="X100" t="str">
        <f t="shared" si="3"/>
        <v>&lt;50K</v>
      </c>
    </row>
    <row r="101" spans="1:24" x14ac:dyDescent="0.3">
      <c r="A101">
        <v>100</v>
      </c>
      <c r="B101" t="s">
        <v>148</v>
      </c>
      <c r="C101" t="s">
        <v>8</v>
      </c>
      <c r="D101">
        <v>49</v>
      </c>
      <c r="E101" t="s">
        <v>36</v>
      </c>
      <c r="F101" t="s">
        <v>54</v>
      </c>
      <c r="G101" t="s">
        <v>38</v>
      </c>
      <c r="H101" s="3">
        <v>42104</v>
      </c>
      <c r="I101">
        <v>9.6999999999999993</v>
      </c>
      <c r="J101" t="s">
        <v>12</v>
      </c>
      <c r="K101" t="s">
        <v>13</v>
      </c>
      <c r="L101" s="5">
        <v>75108</v>
      </c>
      <c r="M101" s="5">
        <v>901296</v>
      </c>
      <c r="N101">
        <v>1</v>
      </c>
      <c r="O101">
        <v>5</v>
      </c>
      <c r="P101">
        <v>2</v>
      </c>
      <c r="Q101">
        <v>36</v>
      </c>
      <c r="R101" t="s">
        <v>13</v>
      </c>
      <c r="S101" t="s">
        <v>14</v>
      </c>
      <c r="T101">
        <v>35</v>
      </c>
      <c r="U101" t="s">
        <v>22</v>
      </c>
      <c r="V101" t="s">
        <v>48</v>
      </c>
      <c r="W101" t="str">
        <f t="shared" si="2"/>
        <v>40-49</v>
      </c>
      <c r="X101" t="str">
        <f t="shared" si="3"/>
        <v>50K-100K</v>
      </c>
    </row>
    <row r="102" spans="1:24" x14ac:dyDescent="0.3">
      <c r="A102">
        <v>101</v>
      </c>
      <c r="B102" t="s">
        <v>149</v>
      </c>
      <c r="C102" t="s">
        <v>18</v>
      </c>
      <c r="D102">
        <v>35</v>
      </c>
      <c r="E102" t="s">
        <v>25</v>
      </c>
      <c r="F102" t="s">
        <v>26</v>
      </c>
      <c r="G102" t="s">
        <v>11</v>
      </c>
      <c r="H102" s="3">
        <v>40454</v>
      </c>
      <c r="I102">
        <v>14.3</v>
      </c>
      <c r="J102" t="s">
        <v>27</v>
      </c>
      <c r="K102" t="s">
        <v>14</v>
      </c>
      <c r="L102" s="5">
        <v>26239</v>
      </c>
      <c r="M102" s="5">
        <v>314868</v>
      </c>
      <c r="N102">
        <v>4</v>
      </c>
      <c r="O102">
        <v>1</v>
      </c>
      <c r="P102">
        <v>3</v>
      </c>
      <c r="Q102">
        <v>28</v>
      </c>
      <c r="R102" t="s">
        <v>13</v>
      </c>
      <c r="S102" t="s">
        <v>13</v>
      </c>
      <c r="T102">
        <v>47</v>
      </c>
      <c r="U102" t="s">
        <v>22</v>
      </c>
      <c r="V102" t="s">
        <v>16</v>
      </c>
      <c r="W102" t="str">
        <f t="shared" si="2"/>
        <v>30-39</v>
      </c>
      <c r="X102" t="str">
        <f t="shared" si="3"/>
        <v>&lt;50K</v>
      </c>
    </row>
    <row r="103" spans="1:24" x14ac:dyDescent="0.3">
      <c r="A103">
        <v>102</v>
      </c>
      <c r="B103" t="s">
        <v>150</v>
      </c>
      <c r="C103" t="s">
        <v>18</v>
      </c>
      <c r="D103">
        <v>37</v>
      </c>
      <c r="E103" t="s">
        <v>30</v>
      </c>
      <c r="F103" t="s">
        <v>73</v>
      </c>
      <c r="G103" t="s">
        <v>66</v>
      </c>
      <c r="H103" s="3">
        <v>41070</v>
      </c>
      <c r="I103">
        <v>12.6</v>
      </c>
      <c r="J103" t="s">
        <v>12</v>
      </c>
      <c r="K103" t="s">
        <v>13</v>
      </c>
      <c r="L103" s="5">
        <v>35225</v>
      </c>
      <c r="M103" s="5">
        <v>422700</v>
      </c>
      <c r="N103">
        <v>3</v>
      </c>
      <c r="O103">
        <v>4</v>
      </c>
      <c r="P103">
        <v>2</v>
      </c>
      <c r="Q103">
        <v>4</v>
      </c>
      <c r="R103" t="s">
        <v>13</v>
      </c>
      <c r="S103" t="s">
        <v>13</v>
      </c>
      <c r="T103">
        <v>1</v>
      </c>
      <c r="U103" t="s">
        <v>22</v>
      </c>
      <c r="V103" t="s">
        <v>43</v>
      </c>
      <c r="W103" t="str">
        <f t="shared" si="2"/>
        <v>30-39</v>
      </c>
      <c r="X103" t="str">
        <f t="shared" si="3"/>
        <v>&lt;50K</v>
      </c>
    </row>
    <row r="104" spans="1:24" x14ac:dyDescent="0.3">
      <c r="A104">
        <v>103</v>
      </c>
      <c r="B104" t="s">
        <v>151</v>
      </c>
      <c r="C104" t="s">
        <v>18</v>
      </c>
      <c r="D104">
        <v>39</v>
      </c>
      <c r="E104" t="s">
        <v>25</v>
      </c>
      <c r="F104" t="s">
        <v>132</v>
      </c>
      <c r="G104" t="s">
        <v>11</v>
      </c>
      <c r="H104" s="3">
        <v>43898</v>
      </c>
      <c r="I104">
        <v>4.8</v>
      </c>
      <c r="J104" t="s">
        <v>27</v>
      </c>
      <c r="K104" t="s">
        <v>14</v>
      </c>
      <c r="L104" s="5">
        <v>135448</v>
      </c>
      <c r="M104" s="5">
        <v>1625376</v>
      </c>
      <c r="N104">
        <v>1</v>
      </c>
      <c r="O104">
        <v>5</v>
      </c>
      <c r="P104">
        <v>3</v>
      </c>
      <c r="Q104">
        <v>32</v>
      </c>
      <c r="R104" t="s">
        <v>13</v>
      </c>
      <c r="S104" t="s">
        <v>13</v>
      </c>
      <c r="T104">
        <v>14</v>
      </c>
      <c r="U104" t="s">
        <v>15</v>
      </c>
      <c r="V104" t="s">
        <v>48</v>
      </c>
      <c r="W104" t="str">
        <f t="shared" si="2"/>
        <v>30-39</v>
      </c>
      <c r="X104" t="str">
        <f t="shared" si="3"/>
        <v>100K+</v>
      </c>
    </row>
    <row r="105" spans="1:24" x14ac:dyDescent="0.3">
      <c r="A105">
        <v>104</v>
      </c>
      <c r="B105" t="s">
        <v>152</v>
      </c>
      <c r="C105" t="s">
        <v>18</v>
      </c>
      <c r="D105">
        <v>23</v>
      </c>
      <c r="E105" t="s">
        <v>51</v>
      </c>
      <c r="F105" t="s">
        <v>57</v>
      </c>
      <c r="G105" t="s">
        <v>66</v>
      </c>
      <c r="H105" s="3">
        <v>40753</v>
      </c>
      <c r="I105">
        <v>13.4</v>
      </c>
      <c r="J105" t="s">
        <v>27</v>
      </c>
      <c r="K105" t="s">
        <v>14</v>
      </c>
      <c r="L105" s="5">
        <v>98384</v>
      </c>
      <c r="M105" s="5">
        <v>1180608</v>
      </c>
      <c r="N105">
        <v>5</v>
      </c>
      <c r="O105">
        <v>4</v>
      </c>
      <c r="P105">
        <v>1</v>
      </c>
      <c r="Q105">
        <v>30</v>
      </c>
      <c r="R105" t="s">
        <v>13</v>
      </c>
      <c r="S105" t="s">
        <v>13</v>
      </c>
      <c r="T105">
        <v>38</v>
      </c>
      <c r="U105" t="s">
        <v>15</v>
      </c>
      <c r="V105" t="s">
        <v>33</v>
      </c>
      <c r="W105" t="str">
        <f t="shared" si="2"/>
        <v>20-29</v>
      </c>
      <c r="X105" t="str">
        <f t="shared" si="3"/>
        <v>50K-100K</v>
      </c>
    </row>
    <row r="106" spans="1:24" x14ac:dyDescent="0.3">
      <c r="A106">
        <v>105</v>
      </c>
      <c r="B106" t="s">
        <v>153</v>
      </c>
      <c r="C106" t="s">
        <v>8</v>
      </c>
      <c r="D106">
        <v>34</v>
      </c>
      <c r="E106" t="s">
        <v>25</v>
      </c>
      <c r="F106" t="s">
        <v>132</v>
      </c>
      <c r="G106" t="s">
        <v>38</v>
      </c>
      <c r="H106" s="3">
        <v>41029</v>
      </c>
      <c r="I106">
        <v>12.7</v>
      </c>
      <c r="J106" t="s">
        <v>27</v>
      </c>
      <c r="K106" t="s">
        <v>14</v>
      </c>
      <c r="L106" s="5">
        <v>28712</v>
      </c>
      <c r="M106" s="5">
        <v>344544</v>
      </c>
      <c r="N106">
        <v>2</v>
      </c>
      <c r="O106">
        <v>3</v>
      </c>
      <c r="P106">
        <v>1</v>
      </c>
      <c r="Q106">
        <v>14</v>
      </c>
      <c r="R106" t="s">
        <v>13</v>
      </c>
      <c r="S106" t="s">
        <v>13</v>
      </c>
      <c r="T106">
        <v>15</v>
      </c>
      <c r="U106" t="s">
        <v>22</v>
      </c>
      <c r="V106" t="s">
        <v>16</v>
      </c>
      <c r="W106" t="str">
        <f t="shared" si="2"/>
        <v>30-39</v>
      </c>
      <c r="X106" t="str">
        <f t="shared" si="3"/>
        <v>&lt;50K</v>
      </c>
    </row>
    <row r="107" spans="1:24" x14ac:dyDescent="0.3">
      <c r="A107">
        <v>106</v>
      </c>
      <c r="B107" t="s">
        <v>154</v>
      </c>
      <c r="C107" t="s">
        <v>8</v>
      </c>
      <c r="D107">
        <v>53</v>
      </c>
      <c r="E107" t="s">
        <v>19</v>
      </c>
      <c r="F107" t="s">
        <v>20</v>
      </c>
      <c r="G107" t="s">
        <v>21</v>
      </c>
      <c r="H107" s="3">
        <v>43517</v>
      </c>
      <c r="I107">
        <v>5.9</v>
      </c>
      <c r="J107" t="s">
        <v>12</v>
      </c>
      <c r="K107" t="s">
        <v>13</v>
      </c>
      <c r="L107" s="5">
        <v>146805</v>
      </c>
      <c r="M107" s="5">
        <v>1761660</v>
      </c>
      <c r="N107">
        <v>3</v>
      </c>
      <c r="O107">
        <v>3</v>
      </c>
      <c r="P107">
        <v>3</v>
      </c>
      <c r="Q107">
        <v>25</v>
      </c>
      <c r="R107" t="s">
        <v>13</v>
      </c>
      <c r="S107" t="s">
        <v>13</v>
      </c>
      <c r="T107">
        <v>28</v>
      </c>
      <c r="U107" t="s">
        <v>15</v>
      </c>
      <c r="V107" t="s">
        <v>43</v>
      </c>
      <c r="W107" t="str">
        <f t="shared" si="2"/>
        <v>50+</v>
      </c>
      <c r="X107" t="str">
        <f t="shared" si="3"/>
        <v>100K+</v>
      </c>
    </row>
    <row r="108" spans="1:24" x14ac:dyDescent="0.3">
      <c r="A108">
        <v>107</v>
      </c>
      <c r="B108" t="s">
        <v>155</v>
      </c>
      <c r="C108" t="s">
        <v>18</v>
      </c>
      <c r="D108">
        <v>58</v>
      </c>
      <c r="E108" t="s">
        <v>51</v>
      </c>
      <c r="F108" t="s">
        <v>57</v>
      </c>
      <c r="G108" t="s">
        <v>21</v>
      </c>
      <c r="H108" s="3">
        <v>43009</v>
      </c>
      <c r="I108">
        <v>7.3</v>
      </c>
      <c r="J108" t="s">
        <v>12</v>
      </c>
      <c r="K108" t="s">
        <v>13</v>
      </c>
      <c r="L108" s="5">
        <v>51966</v>
      </c>
      <c r="M108" s="5">
        <v>623592</v>
      </c>
      <c r="N108">
        <v>4</v>
      </c>
      <c r="O108">
        <v>4</v>
      </c>
      <c r="P108">
        <v>4</v>
      </c>
      <c r="Q108">
        <v>20</v>
      </c>
      <c r="R108" t="s">
        <v>14</v>
      </c>
      <c r="S108" t="s">
        <v>14</v>
      </c>
      <c r="T108">
        <v>47</v>
      </c>
      <c r="U108" t="s">
        <v>15</v>
      </c>
      <c r="V108" t="s">
        <v>23</v>
      </c>
      <c r="W108" t="str">
        <f t="shared" si="2"/>
        <v>50+</v>
      </c>
      <c r="X108" t="str">
        <f t="shared" si="3"/>
        <v>50K-100K</v>
      </c>
    </row>
    <row r="109" spans="1:24" x14ac:dyDescent="0.3">
      <c r="A109">
        <v>108</v>
      </c>
      <c r="B109" t="s">
        <v>156</v>
      </c>
      <c r="C109" t="s">
        <v>18</v>
      </c>
      <c r="D109">
        <v>25</v>
      </c>
      <c r="E109" t="s">
        <v>36</v>
      </c>
      <c r="F109" t="s">
        <v>37</v>
      </c>
      <c r="G109" t="s">
        <v>66</v>
      </c>
      <c r="H109" s="3">
        <v>44744</v>
      </c>
      <c r="I109">
        <v>2.5</v>
      </c>
      <c r="J109" t="s">
        <v>12</v>
      </c>
      <c r="K109" t="s">
        <v>13</v>
      </c>
      <c r="L109" s="5">
        <v>71413</v>
      </c>
      <c r="M109" s="5">
        <v>856956</v>
      </c>
      <c r="N109">
        <v>3</v>
      </c>
      <c r="O109">
        <v>3</v>
      </c>
      <c r="P109">
        <v>2</v>
      </c>
      <c r="Q109">
        <v>26</v>
      </c>
      <c r="R109" t="s">
        <v>13</v>
      </c>
      <c r="S109" t="s">
        <v>13</v>
      </c>
      <c r="T109">
        <v>8</v>
      </c>
      <c r="U109" t="s">
        <v>15</v>
      </c>
      <c r="V109" t="s">
        <v>16</v>
      </c>
      <c r="W109" t="str">
        <f t="shared" si="2"/>
        <v>20-29</v>
      </c>
      <c r="X109" t="str">
        <f t="shared" si="3"/>
        <v>50K-100K</v>
      </c>
    </row>
    <row r="110" spans="1:24" x14ac:dyDescent="0.3">
      <c r="A110">
        <v>109</v>
      </c>
      <c r="B110" t="s">
        <v>157</v>
      </c>
      <c r="C110" t="s">
        <v>18</v>
      </c>
      <c r="D110">
        <v>34</v>
      </c>
      <c r="E110" t="s">
        <v>30</v>
      </c>
      <c r="F110" t="s">
        <v>73</v>
      </c>
      <c r="G110" t="s">
        <v>11</v>
      </c>
      <c r="H110" s="3">
        <v>43595</v>
      </c>
      <c r="I110">
        <v>5.7</v>
      </c>
      <c r="J110" t="s">
        <v>12</v>
      </c>
      <c r="K110" t="s">
        <v>13</v>
      </c>
      <c r="L110" s="5">
        <v>124590</v>
      </c>
      <c r="M110" s="5">
        <v>1495080</v>
      </c>
      <c r="N110">
        <v>4</v>
      </c>
      <c r="O110">
        <v>2</v>
      </c>
      <c r="P110">
        <v>3</v>
      </c>
      <c r="Q110">
        <v>70</v>
      </c>
      <c r="R110" t="s">
        <v>14</v>
      </c>
      <c r="S110" t="s">
        <v>13</v>
      </c>
      <c r="T110">
        <v>42</v>
      </c>
      <c r="U110" t="s">
        <v>32</v>
      </c>
      <c r="V110" t="s">
        <v>16</v>
      </c>
      <c r="W110" t="str">
        <f t="shared" si="2"/>
        <v>30-39</v>
      </c>
      <c r="X110" t="str">
        <f t="shared" si="3"/>
        <v>100K+</v>
      </c>
    </row>
    <row r="111" spans="1:24" x14ac:dyDescent="0.3">
      <c r="A111">
        <v>110</v>
      </c>
      <c r="B111" t="s">
        <v>158</v>
      </c>
      <c r="C111" t="s">
        <v>8</v>
      </c>
      <c r="D111">
        <v>22</v>
      </c>
      <c r="E111" t="s">
        <v>36</v>
      </c>
      <c r="F111" t="s">
        <v>42</v>
      </c>
      <c r="G111" t="s">
        <v>21</v>
      </c>
      <c r="H111" s="3">
        <v>41887</v>
      </c>
      <c r="I111">
        <v>10.3</v>
      </c>
      <c r="J111" t="s">
        <v>12</v>
      </c>
      <c r="K111" t="s">
        <v>13</v>
      </c>
      <c r="L111" s="5">
        <v>101666</v>
      </c>
      <c r="M111" s="5">
        <v>1219992</v>
      </c>
      <c r="N111">
        <v>1</v>
      </c>
      <c r="O111">
        <v>4</v>
      </c>
      <c r="P111">
        <v>3</v>
      </c>
      <c r="Q111">
        <v>91</v>
      </c>
      <c r="R111" t="s">
        <v>14</v>
      </c>
      <c r="S111" t="s">
        <v>13</v>
      </c>
      <c r="T111">
        <v>10</v>
      </c>
      <c r="U111" t="s">
        <v>15</v>
      </c>
      <c r="V111" t="s">
        <v>23</v>
      </c>
      <c r="W111" t="str">
        <f t="shared" si="2"/>
        <v>20-29</v>
      </c>
      <c r="X111" t="str">
        <f t="shared" si="3"/>
        <v>100K+</v>
      </c>
    </row>
    <row r="112" spans="1:24" x14ac:dyDescent="0.3">
      <c r="A112">
        <v>111</v>
      </c>
      <c r="B112" t="s">
        <v>159</v>
      </c>
      <c r="C112" t="s">
        <v>8</v>
      </c>
      <c r="D112">
        <v>37</v>
      </c>
      <c r="E112" t="s">
        <v>19</v>
      </c>
      <c r="F112" t="s">
        <v>59</v>
      </c>
      <c r="G112" t="s">
        <v>11</v>
      </c>
      <c r="H112" s="3">
        <v>45133</v>
      </c>
      <c r="I112">
        <v>1.4</v>
      </c>
      <c r="J112" t="s">
        <v>12</v>
      </c>
      <c r="K112" t="s">
        <v>13</v>
      </c>
      <c r="L112" s="5">
        <v>135641</v>
      </c>
      <c r="M112" s="5">
        <v>1627692</v>
      </c>
      <c r="N112">
        <v>4</v>
      </c>
      <c r="O112">
        <v>4</v>
      </c>
      <c r="P112">
        <v>3</v>
      </c>
      <c r="Q112">
        <v>88</v>
      </c>
      <c r="R112" t="s">
        <v>14</v>
      </c>
      <c r="S112" t="s">
        <v>13</v>
      </c>
      <c r="T112">
        <v>33</v>
      </c>
      <c r="U112" t="s">
        <v>22</v>
      </c>
      <c r="V112" t="s">
        <v>48</v>
      </c>
      <c r="W112" t="str">
        <f t="shared" si="2"/>
        <v>30-39</v>
      </c>
      <c r="X112" t="str">
        <f t="shared" si="3"/>
        <v>100K+</v>
      </c>
    </row>
    <row r="113" spans="1:24" x14ac:dyDescent="0.3">
      <c r="A113">
        <v>112</v>
      </c>
      <c r="B113" t="s">
        <v>160</v>
      </c>
      <c r="C113" t="s">
        <v>8</v>
      </c>
      <c r="D113">
        <v>55</v>
      </c>
      <c r="E113" t="s">
        <v>9</v>
      </c>
      <c r="F113" t="s">
        <v>68</v>
      </c>
      <c r="G113" t="s">
        <v>11</v>
      </c>
      <c r="H113" s="3">
        <v>40840</v>
      </c>
      <c r="I113">
        <v>13.2</v>
      </c>
      <c r="J113" t="s">
        <v>12</v>
      </c>
      <c r="K113" t="s">
        <v>13</v>
      </c>
      <c r="L113" s="5">
        <v>41014</v>
      </c>
      <c r="M113" s="5">
        <v>492168</v>
      </c>
      <c r="N113">
        <v>3</v>
      </c>
      <c r="O113">
        <v>3</v>
      </c>
      <c r="P113">
        <v>3</v>
      </c>
      <c r="Q113">
        <v>72</v>
      </c>
      <c r="R113" t="s">
        <v>13</v>
      </c>
      <c r="S113" t="s">
        <v>13</v>
      </c>
      <c r="T113">
        <v>25</v>
      </c>
      <c r="U113" t="s">
        <v>32</v>
      </c>
      <c r="V113" t="s">
        <v>28</v>
      </c>
      <c r="W113" t="str">
        <f t="shared" si="2"/>
        <v>50+</v>
      </c>
      <c r="X113" t="str">
        <f t="shared" si="3"/>
        <v>&lt;50K</v>
      </c>
    </row>
    <row r="114" spans="1:24" x14ac:dyDescent="0.3">
      <c r="A114">
        <v>113</v>
      </c>
      <c r="B114" t="s">
        <v>161</v>
      </c>
      <c r="C114" t="s">
        <v>8</v>
      </c>
      <c r="D114">
        <v>32</v>
      </c>
      <c r="E114" t="s">
        <v>9</v>
      </c>
      <c r="F114" t="s">
        <v>68</v>
      </c>
      <c r="G114" t="s">
        <v>66</v>
      </c>
      <c r="H114" s="3">
        <v>44974</v>
      </c>
      <c r="I114">
        <v>1.9</v>
      </c>
      <c r="J114" t="s">
        <v>12</v>
      </c>
      <c r="K114" t="s">
        <v>13</v>
      </c>
      <c r="L114" s="5">
        <v>63467</v>
      </c>
      <c r="M114" s="5">
        <v>761604</v>
      </c>
      <c r="N114">
        <v>4</v>
      </c>
      <c r="O114">
        <v>3</v>
      </c>
      <c r="P114">
        <v>2</v>
      </c>
      <c r="Q114">
        <v>35</v>
      </c>
      <c r="R114" t="s">
        <v>14</v>
      </c>
      <c r="S114" t="s">
        <v>13</v>
      </c>
      <c r="T114">
        <v>3</v>
      </c>
      <c r="U114" t="s">
        <v>22</v>
      </c>
      <c r="V114" t="s">
        <v>23</v>
      </c>
      <c r="W114" t="str">
        <f t="shared" si="2"/>
        <v>30-39</v>
      </c>
      <c r="X114" t="str">
        <f t="shared" si="3"/>
        <v>50K-100K</v>
      </c>
    </row>
    <row r="115" spans="1:24" x14ac:dyDescent="0.3">
      <c r="A115">
        <v>114</v>
      </c>
      <c r="B115" t="s">
        <v>162</v>
      </c>
      <c r="C115" t="s">
        <v>18</v>
      </c>
      <c r="D115">
        <v>25</v>
      </c>
      <c r="E115" t="s">
        <v>25</v>
      </c>
      <c r="F115" t="s">
        <v>132</v>
      </c>
      <c r="G115" t="s">
        <v>11</v>
      </c>
      <c r="H115" s="3">
        <v>43892</v>
      </c>
      <c r="I115">
        <v>4.8</v>
      </c>
      <c r="J115" t="s">
        <v>12</v>
      </c>
      <c r="K115" t="s">
        <v>13</v>
      </c>
      <c r="L115" s="5">
        <v>93011</v>
      </c>
      <c r="M115" s="5">
        <v>1116132</v>
      </c>
      <c r="N115">
        <v>3</v>
      </c>
      <c r="O115">
        <v>3</v>
      </c>
      <c r="P115">
        <v>4</v>
      </c>
      <c r="Q115">
        <v>49</v>
      </c>
      <c r="R115" t="s">
        <v>13</v>
      </c>
      <c r="S115" t="s">
        <v>13</v>
      </c>
      <c r="T115">
        <v>3</v>
      </c>
      <c r="U115" t="s">
        <v>15</v>
      </c>
      <c r="V115" t="s">
        <v>43</v>
      </c>
      <c r="W115" t="str">
        <f t="shared" si="2"/>
        <v>20-29</v>
      </c>
      <c r="X115" t="str">
        <f t="shared" si="3"/>
        <v>50K-100K</v>
      </c>
    </row>
    <row r="116" spans="1:24" x14ac:dyDescent="0.3">
      <c r="A116">
        <v>115</v>
      </c>
      <c r="B116" t="s">
        <v>163</v>
      </c>
      <c r="C116" t="s">
        <v>8</v>
      </c>
      <c r="D116">
        <v>38</v>
      </c>
      <c r="E116" t="s">
        <v>9</v>
      </c>
      <c r="F116" t="s">
        <v>10</v>
      </c>
      <c r="G116" t="s">
        <v>66</v>
      </c>
      <c r="H116" s="3">
        <v>41673</v>
      </c>
      <c r="I116">
        <v>10.9</v>
      </c>
      <c r="J116" t="s">
        <v>12</v>
      </c>
      <c r="K116" t="s">
        <v>13</v>
      </c>
      <c r="L116" s="5">
        <v>122543</v>
      </c>
      <c r="M116" s="5">
        <v>1470516</v>
      </c>
      <c r="N116">
        <v>3</v>
      </c>
      <c r="O116">
        <v>2</v>
      </c>
      <c r="P116">
        <v>4</v>
      </c>
      <c r="Q116">
        <v>92</v>
      </c>
      <c r="R116" t="s">
        <v>13</v>
      </c>
      <c r="S116" t="s">
        <v>13</v>
      </c>
      <c r="T116">
        <v>16</v>
      </c>
      <c r="U116" t="s">
        <v>22</v>
      </c>
      <c r="V116" t="s">
        <v>33</v>
      </c>
      <c r="W116" t="str">
        <f t="shared" si="2"/>
        <v>30-39</v>
      </c>
      <c r="X116" t="str">
        <f t="shared" si="3"/>
        <v>100K+</v>
      </c>
    </row>
    <row r="117" spans="1:24" x14ac:dyDescent="0.3">
      <c r="A117">
        <v>116</v>
      </c>
      <c r="B117" t="s">
        <v>164</v>
      </c>
      <c r="C117" t="s">
        <v>8</v>
      </c>
      <c r="D117">
        <v>38</v>
      </c>
      <c r="E117" t="s">
        <v>51</v>
      </c>
      <c r="F117" t="s">
        <v>52</v>
      </c>
      <c r="G117" t="s">
        <v>21</v>
      </c>
      <c r="H117" s="3">
        <v>43898</v>
      </c>
      <c r="I117">
        <v>4.8</v>
      </c>
      <c r="J117" t="s">
        <v>12</v>
      </c>
      <c r="K117" t="s">
        <v>13</v>
      </c>
      <c r="L117" s="5">
        <v>124983</v>
      </c>
      <c r="M117" s="5">
        <v>1499796</v>
      </c>
      <c r="N117">
        <v>3</v>
      </c>
      <c r="O117">
        <v>2</v>
      </c>
      <c r="P117">
        <v>4</v>
      </c>
      <c r="Q117">
        <v>4</v>
      </c>
      <c r="R117" t="s">
        <v>13</v>
      </c>
      <c r="S117" t="s">
        <v>13</v>
      </c>
      <c r="T117">
        <v>1</v>
      </c>
      <c r="U117" t="s">
        <v>22</v>
      </c>
      <c r="V117" t="s">
        <v>48</v>
      </c>
      <c r="W117" t="str">
        <f t="shared" si="2"/>
        <v>30-39</v>
      </c>
      <c r="X117" t="str">
        <f t="shared" si="3"/>
        <v>100K+</v>
      </c>
    </row>
    <row r="118" spans="1:24" x14ac:dyDescent="0.3">
      <c r="A118">
        <v>117</v>
      </c>
      <c r="B118" t="s">
        <v>165</v>
      </c>
      <c r="C118" t="s">
        <v>18</v>
      </c>
      <c r="D118">
        <v>29</v>
      </c>
      <c r="E118" t="s">
        <v>36</v>
      </c>
      <c r="F118" t="s">
        <v>42</v>
      </c>
      <c r="G118" t="s">
        <v>38</v>
      </c>
      <c r="H118" s="3">
        <v>45459</v>
      </c>
      <c r="I118">
        <v>0.5</v>
      </c>
      <c r="J118" t="s">
        <v>12</v>
      </c>
      <c r="K118" t="s">
        <v>13</v>
      </c>
      <c r="L118" s="5">
        <v>35699</v>
      </c>
      <c r="M118" s="5">
        <v>428388</v>
      </c>
      <c r="N118">
        <v>4</v>
      </c>
      <c r="O118">
        <v>4</v>
      </c>
      <c r="P118">
        <v>1</v>
      </c>
      <c r="Q118">
        <v>96</v>
      </c>
      <c r="R118" t="s">
        <v>14</v>
      </c>
      <c r="S118" t="s">
        <v>13</v>
      </c>
      <c r="T118">
        <v>41</v>
      </c>
      <c r="U118" t="s">
        <v>15</v>
      </c>
      <c r="V118" t="s">
        <v>28</v>
      </c>
      <c r="W118" t="str">
        <f t="shared" si="2"/>
        <v>20-29</v>
      </c>
      <c r="X118" t="str">
        <f t="shared" si="3"/>
        <v>&lt;50K</v>
      </c>
    </row>
    <row r="119" spans="1:24" x14ac:dyDescent="0.3">
      <c r="A119">
        <v>118</v>
      </c>
      <c r="B119" t="s">
        <v>166</v>
      </c>
      <c r="C119" t="s">
        <v>18</v>
      </c>
      <c r="D119">
        <v>24</v>
      </c>
      <c r="E119" t="s">
        <v>51</v>
      </c>
      <c r="F119" t="s">
        <v>52</v>
      </c>
      <c r="G119" t="s">
        <v>21</v>
      </c>
      <c r="H119" s="3">
        <v>41868</v>
      </c>
      <c r="I119">
        <v>10.4</v>
      </c>
      <c r="J119" t="s">
        <v>12</v>
      </c>
      <c r="K119" t="s">
        <v>13</v>
      </c>
      <c r="L119" s="5">
        <v>127710</v>
      </c>
      <c r="M119" s="5">
        <v>1532520</v>
      </c>
      <c r="N119">
        <v>3</v>
      </c>
      <c r="O119">
        <v>4</v>
      </c>
      <c r="P119">
        <v>3</v>
      </c>
      <c r="Q119">
        <v>59</v>
      </c>
      <c r="R119" t="s">
        <v>13</v>
      </c>
      <c r="S119" t="s">
        <v>13</v>
      </c>
      <c r="T119">
        <v>47</v>
      </c>
      <c r="U119" t="s">
        <v>15</v>
      </c>
      <c r="V119" t="s">
        <v>33</v>
      </c>
      <c r="W119" t="str">
        <f t="shared" si="2"/>
        <v>20-29</v>
      </c>
      <c r="X119" t="str">
        <f t="shared" si="3"/>
        <v>100K+</v>
      </c>
    </row>
    <row r="120" spans="1:24" x14ac:dyDescent="0.3">
      <c r="A120">
        <v>119</v>
      </c>
      <c r="B120" t="s">
        <v>167</v>
      </c>
      <c r="C120" t="s">
        <v>18</v>
      </c>
      <c r="D120">
        <v>45</v>
      </c>
      <c r="E120" t="s">
        <v>46</v>
      </c>
      <c r="F120" t="s">
        <v>70</v>
      </c>
      <c r="G120" t="s">
        <v>11</v>
      </c>
      <c r="H120" s="3">
        <v>40312</v>
      </c>
      <c r="I120">
        <v>14.6</v>
      </c>
      <c r="J120" t="s">
        <v>12</v>
      </c>
      <c r="K120" t="s">
        <v>13</v>
      </c>
      <c r="L120" s="5">
        <v>56750</v>
      </c>
      <c r="M120" s="5">
        <v>681000</v>
      </c>
      <c r="N120">
        <v>3</v>
      </c>
      <c r="O120">
        <v>2</v>
      </c>
      <c r="P120">
        <v>3</v>
      </c>
      <c r="Q120">
        <v>65</v>
      </c>
      <c r="R120" t="s">
        <v>14</v>
      </c>
      <c r="S120" t="s">
        <v>13</v>
      </c>
      <c r="T120">
        <v>14</v>
      </c>
      <c r="U120" t="s">
        <v>32</v>
      </c>
      <c r="V120" t="s">
        <v>43</v>
      </c>
      <c r="W120" t="str">
        <f t="shared" si="2"/>
        <v>40-49</v>
      </c>
      <c r="X120" t="str">
        <f t="shared" si="3"/>
        <v>50K-100K</v>
      </c>
    </row>
    <row r="121" spans="1:24" x14ac:dyDescent="0.3">
      <c r="A121">
        <v>120</v>
      </c>
      <c r="B121" t="s">
        <v>168</v>
      </c>
      <c r="C121" t="s">
        <v>18</v>
      </c>
      <c r="D121">
        <v>54</v>
      </c>
      <c r="E121" t="s">
        <v>51</v>
      </c>
      <c r="F121" t="s">
        <v>57</v>
      </c>
      <c r="G121" t="s">
        <v>66</v>
      </c>
      <c r="H121" s="3">
        <v>41312</v>
      </c>
      <c r="I121">
        <v>11.9</v>
      </c>
      <c r="J121" t="s">
        <v>27</v>
      </c>
      <c r="K121" t="s">
        <v>14</v>
      </c>
      <c r="L121" s="5">
        <v>98965</v>
      </c>
      <c r="M121" s="5">
        <v>1187580</v>
      </c>
      <c r="N121">
        <v>3</v>
      </c>
      <c r="O121">
        <v>3</v>
      </c>
      <c r="P121">
        <v>3</v>
      </c>
      <c r="Q121">
        <v>24</v>
      </c>
      <c r="R121" t="s">
        <v>13</v>
      </c>
      <c r="S121" t="s">
        <v>13</v>
      </c>
      <c r="T121">
        <v>21</v>
      </c>
      <c r="U121" t="s">
        <v>15</v>
      </c>
      <c r="V121" t="s">
        <v>23</v>
      </c>
      <c r="W121" t="str">
        <f t="shared" si="2"/>
        <v>50+</v>
      </c>
      <c r="X121" t="str">
        <f t="shared" si="3"/>
        <v>50K-100K</v>
      </c>
    </row>
    <row r="122" spans="1:24" x14ac:dyDescent="0.3">
      <c r="A122">
        <v>121</v>
      </c>
      <c r="B122" t="s">
        <v>169</v>
      </c>
      <c r="C122" t="s">
        <v>18</v>
      </c>
      <c r="D122">
        <v>33</v>
      </c>
      <c r="E122" t="s">
        <v>9</v>
      </c>
      <c r="F122" t="s">
        <v>10</v>
      </c>
      <c r="G122" t="s">
        <v>66</v>
      </c>
      <c r="H122" s="3">
        <v>43858</v>
      </c>
      <c r="I122">
        <v>4.9000000000000004</v>
      </c>
      <c r="J122" t="s">
        <v>12</v>
      </c>
      <c r="K122" t="s">
        <v>13</v>
      </c>
      <c r="L122" s="5">
        <v>99270</v>
      </c>
      <c r="M122" s="5">
        <v>1191240</v>
      </c>
      <c r="N122">
        <v>3</v>
      </c>
      <c r="O122">
        <v>3</v>
      </c>
      <c r="P122">
        <v>2</v>
      </c>
      <c r="Q122">
        <v>5</v>
      </c>
      <c r="R122" t="s">
        <v>14</v>
      </c>
      <c r="S122" t="s">
        <v>14</v>
      </c>
      <c r="T122">
        <v>2</v>
      </c>
      <c r="U122" t="s">
        <v>22</v>
      </c>
      <c r="V122" t="s">
        <v>28</v>
      </c>
      <c r="W122" t="str">
        <f t="shared" si="2"/>
        <v>30-39</v>
      </c>
      <c r="X122" t="str">
        <f t="shared" si="3"/>
        <v>50K-100K</v>
      </c>
    </row>
    <row r="123" spans="1:24" x14ac:dyDescent="0.3">
      <c r="A123">
        <v>122</v>
      </c>
      <c r="B123" t="s">
        <v>170</v>
      </c>
      <c r="C123" t="s">
        <v>8</v>
      </c>
      <c r="D123">
        <v>55</v>
      </c>
      <c r="E123" t="s">
        <v>9</v>
      </c>
      <c r="F123" t="s">
        <v>68</v>
      </c>
      <c r="G123" t="s">
        <v>11</v>
      </c>
      <c r="H123" s="3">
        <v>44916</v>
      </c>
      <c r="I123">
        <v>2</v>
      </c>
      <c r="J123" t="s">
        <v>12</v>
      </c>
      <c r="K123" t="s">
        <v>13</v>
      </c>
      <c r="L123" s="5">
        <v>74841</v>
      </c>
      <c r="M123" s="5">
        <v>898092</v>
      </c>
      <c r="N123">
        <v>2</v>
      </c>
      <c r="O123">
        <v>4</v>
      </c>
      <c r="P123">
        <v>4</v>
      </c>
      <c r="Q123">
        <v>82</v>
      </c>
      <c r="R123" t="s">
        <v>14</v>
      </c>
      <c r="S123" t="s">
        <v>14</v>
      </c>
      <c r="T123">
        <v>28</v>
      </c>
      <c r="U123" t="s">
        <v>15</v>
      </c>
      <c r="V123" t="s">
        <v>28</v>
      </c>
      <c r="W123" t="str">
        <f t="shared" si="2"/>
        <v>50+</v>
      </c>
      <c r="X123" t="str">
        <f t="shared" si="3"/>
        <v>50K-100K</v>
      </c>
    </row>
    <row r="124" spans="1:24" x14ac:dyDescent="0.3">
      <c r="A124">
        <v>123</v>
      </c>
      <c r="B124" t="s">
        <v>171</v>
      </c>
      <c r="C124" t="s">
        <v>8</v>
      </c>
      <c r="D124">
        <v>54</v>
      </c>
      <c r="E124" t="s">
        <v>9</v>
      </c>
      <c r="F124" t="s">
        <v>10</v>
      </c>
      <c r="G124" t="s">
        <v>11</v>
      </c>
      <c r="H124" s="3">
        <v>41817</v>
      </c>
      <c r="I124">
        <v>10.5</v>
      </c>
      <c r="J124" t="s">
        <v>12</v>
      </c>
      <c r="K124" t="s">
        <v>13</v>
      </c>
      <c r="L124" s="5">
        <v>68108</v>
      </c>
      <c r="M124" s="5">
        <v>817296</v>
      </c>
      <c r="N124">
        <v>3</v>
      </c>
      <c r="O124">
        <v>3</v>
      </c>
      <c r="P124">
        <v>3</v>
      </c>
      <c r="Q124">
        <v>37</v>
      </c>
      <c r="R124" t="s">
        <v>13</v>
      </c>
      <c r="S124" t="s">
        <v>13</v>
      </c>
      <c r="T124">
        <v>35</v>
      </c>
      <c r="U124" t="s">
        <v>15</v>
      </c>
      <c r="V124" t="s">
        <v>16</v>
      </c>
      <c r="W124" t="str">
        <f t="shared" si="2"/>
        <v>50+</v>
      </c>
      <c r="X124" t="str">
        <f t="shared" si="3"/>
        <v>50K-100K</v>
      </c>
    </row>
    <row r="125" spans="1:24" x14ac:dyDescent="0.3">
      <c r="A125">
        <v>124</v>
      </c>
      <c r="B125" t="s">
        <v>172</v>
      </c>
      <c r="C125" t="s">
        <v>18</v>
      </c>
      <c r="D125">
        <v>43</v>
      </c>
      <c r="E125" t="s">
        <v>30</v>
      </c>
      <c r="F125" t="s">
        <v>73</v>
      </c>
      <c r="G125" t="s">
        <v>66</v>
      </c>
      <c r="H125" s="3">
        <v>45481</v>
      </c>
      <c r="I125">
        <v>0.5</v>
      </c>
      <c r="J125" t="s">
        <v>12</v>
      </c>
      <c r="K125" t="s">
        <v>13</v>
      </c>
      <c r="L125" s="5">
        <v>114818</v>
      </c>
      <c r="M125" s="5">
        <v>1377816</v>
      </c>
      <c r="N125">
        <v>3</v>
      </c>
      <c r="O125">
        <v>4</v>
      </c>
      <c r="P125">
        <v>3</v>
      </c>
      <c r="Q125">
        <v>86</v>
      </c>
      <c r="R125" t="s">
        <v>14</v>
      </c>
      <c r="S125" t="s">
        <v>13</v>
      </c>
      <c r="T125">
        <v>1</v>
      </c>
      <c r="U125" t="s">
        <v>15</v>
      </c>
      <c r="V125" t="s">
        <v>43</v>
      </c>
      <c r="W125" t="str">
        <f t="shared" si="2"/>
        <v>40-49</v>
      </c>
      <c r="X125" t="str">
        <f t="shared" si="3"/>
        <v>100K+</v>
      </c>
    </row>
    <row r="126" spans="1:24" x14ac:dyDescent="0.3">
      <c r="A126">
        <v>125</v>
      </c>
      <c r="B126" t="s">
        <v>173</v>
      </c>
      <c r="C126" t="s">
        <v>8</v>
      </c>
      <c r="D126">
        <v>39</v>
      </c>
      <c r="E126" t="s">
        <v>46</v>
      </c>
      <c r="F126" t="s">
        <v>70</v>
      </c>
      <c r="G126" t="s">
        <v>21</v>
      </c>
      <c r="H126" s="3">
        <v>40850</v>
      </c>
      <c r="I126">
        <v>13.2</v>
      </c>
      <c r="J126" t="s">
        <v>12</v>
      </c>
      <c r="K126" t="s">
        <v>13</v>
      </c>
      <c r="L126" s="5">
        <v>134538</v>
      </c>
      <c r="M126" s="5">
        <v>1614456</v>
      </c>
      <c r="N126">
        <v>3</v>
      </c>
      <c r="O126">
        <v>4</v>
      </c>
      <c r="P126">
        <v>3</v>
      </c>
      <c r="Q126">
        <v>54</v>
      </c>
      <c r="R126" t="s">
        <v>14</v>
      </c>
      <c r="S126" t="s">
        <v>13</v>
      </c>
      <c r="T126">
        <v>34</v>
      </c>
      <c r="U126" t="s">
        <v>15</v>
      </c>
      <c r="V126" t="s">
        <v>16</v>
      </c>
      <c r="W126" t="str">
        <f t="shared" si="2"/>
        <v>30-39</v>
      </c>
      <c r="X126" t="str">
        <f t="shared" si="3"/>
        <v>100K+</v>
      </c>
    </row>
    <row r="127" spans="1:24" x14ac:dyDescent="0.3">
      <c r="A127">
        <v>126</v>
      </c>
      <c r="B127" t="s">
        <v>174</v>
      </c>
      <c r="C127" t="s">
        <v>8</v>
      </c>
      <c r="D127">
        <v>50</v>
      </c>
      <c r="E127" t="s">
        <v>46</v>
      </c>
      <c r="F127" t="s">
        <v>47</v>
      </c>
      <c r="G127" t="s">
        <v>21</v>
      </c>
      <c r="H127" s="3">
        <v>43672</v>
      </c>
      <c r="I127">
        <v>5.4</v>
      </c>
      <c r="J127" t="s">
        <v>12</v>
      </c>
      <c r="K127" t="s">
        <v>13</v>
      </c>
      <c r="L127" s="5">
        <v>89041</v>
      </c>
      <c r="M127" s="5">
        <v>1068492</v>
      </c>
      <c r="N127">
        <v>4</v>
      </c>
      <c r="O127">
        <v>5</v>
      </c>
      <c r="P127">
        <v>4</v>
      </c>
      <c r="Q127">
        <v>8</v>
      </c>
      <c r="R127" t="s">
        <v>13</v>
      </c>
      <c r="S127" t="s">
        <v>13</v>
      </c>
      <c r="T127">
        <v>48</v>
      </c>
      <c r="U127" t="s">
        <v>15</v>
      </c>
      <c r="V127" t="s">
        <v>43</v>
      </c>
      <c r="W127" t="str">
        <f t="shared" si="2"/>
        <v>50+</v>
      </c>
      <c r="X127" t="str">
        <f t="shared" si="3"/>
        <v>50K-100K</v>
      </c>
    </row>
    <row r="128" spans="1:24" x14ac:dyDescent="0.3">
      <c r="A128">
        <v>127</v>
      </c>
      <c r="B128" t="s">
        <v>175</v>
      </c>
      <c r="C128" t="s">
        <v>18</v>
      </c>
      <c r="D128">
        <v>42</v>
      </c>
      <c r="E128" t="s">
        <v>46</v>
      </c>
      <c r="F128" t="s">
        <v>47</v>
      </c>
      <c r="G128" t="s">
        <v>38</v>
      </c>
      <c r="H128" s="3">
        <v>45033</v>
      </c>
      <c r="I128">
        <v>1.7</v>
      </c>
      <c r="J128" t="s">
        <v>12</v>
      </c>
      <c r="K128" t="s">
        <v>13</v>
      </c>
      <c r="L128" s="5">
        <v>53602</v>
      </c>
      <c r="M128" s="5">
        <v>643224</v>
      </c>
      <c r="N128">
        <v>3</v>
      </c>
      <c r="O128">
        <v>3</v>
      </c>
      <c r="P128">
        <v>4</v>
      </c>
      <c r="Q128">
        <v>86</v>
      </c>
      <c r="R128" t="s">
        <v>13</v>
      </c>
      <c r="S128" t="s">
        <v>13</v>
      </c>
      <c r="T128">
        <v>32</v>
      </c>
      <c r="U128" t="s">
        <v>32</v>
      </c>
      <c r="V128" t="s">
        <v>48</v>
      </c>
      <c r="W128" t="str">
        <f t="shared" si="2"/>
        <v>40-49</v>
      </c>
      <c r="X128" t="str">
        <f t="shared" si="3"/>
        <v>50K-100K</v>
      </c>
    </row>
    <row r="129" spans="1:24" x14ac:dyDescent="0.3">
      <c r="A129">
        <v>128</v>
      </c>
      <c r="B129" t="s">
        <v>176</v>
      </c>
      <c r="C129" t="s">
        <v>18</v>
      </c>
      <c r="D129">
        <v>22</v>
      </c>
      <c r="E129" t="s">
        <v>19</v>
      </c>
      <c r="F129" t="s">
        <v>59</v>
      </c>
      <c r="G129" t="s">
        <v>21</v>
      </c>
      <c r="H129" s="3">
        <v>40586</v>
      </c>
      <c r="I129">
        <v>13.9</v>
      </c>
      <c r="J129" t="s">
        <v>12</v>
      </c>
      <c r="K129" t="s">
        <v>13</v>
      </c>
      <c r="L129" s="5">
        <v>101816</v>
      </c>
      <c r="M129" s="5">
        <v>1221792</v>
      </c>
      <c r="N129">
        <v>5</v>
      </c>
      <c r="O129">
        <v>4</v>
      </c>
      <c r="P129">
        <v>3</v>
      </c>
      <c r="Q129">
        <v>99</v>
      </c>
      <c r="R129" t="s">
        <v>13</v>
      </c>
      <c r="S129" t="s">
        <v>13</v>
      </c>
      <c r="T129">
        <v>7</v>
      </c>
      <c r="U129" t="s">
        <v>22</v>
      </c>
      <c r="V129" t="s">
        <v>28</v>
      </c>
      <c r="W129" t="str">
        <f t="shared" si="2"/>
        <v>20-29</v>
      </c>
      <c r="X129" t="str">
        <f t="shared" si="3"/>
        <v>100K+</v>
      </c>
    </row>
    <row r="130" spans="1:24" x14ac:dyDescent="0.3">
      <c r="A130">
        <v>129</v>
      </c>
      <c r="B130" t="s">
        <v>177</v>
      </c>
      <c r="C130" t="s">
        <v>18</v>
      </c>
      <c r="D130">
        <v>51</v>
      </c>
      <c r="E130" t="s">
        <v>25</v>
      </c>
      <c r="F130" t="s">
        <v>132</v>
      </c>
      <c r="G130" t="s">
        <v>38</v>
      </c>
      <c r="H130" s="3">
        <v>42746</v>
      </c>
      <c r="I130">
        <v>8</v>
      </c>
      <c r="J130" t="s">
        <v>12</v>
      </c>
      <c r="K130" t="s">
        <v>13</v>
      </c>
      <c r="L130" s="5">
        <v>67533</v>
      </c>
      <c r="M130" s="5">
        <v>810396</v>
      </c>
      <c r="N130">
        <v>2</v>
      </c>
      <c r="O130">
        <v>3</v>
      </c>
      <c r="P130">
        <v>4</v>
      </c>
      <c r="Q130">
        <v>7</v>
      </c>
      <c r="R130" t="s">
        <v>13</v>
      </c>
      <c r="S130" t="s">
        <v>13</v>
      </c>
      <c r="T130">
        <v>2</v>
      </c>
      <c r="U130" t="s">
        <v>22</v>
      </c>
      <c r="V130" t="s">
        <v>28</v>
      </c>
      <c r="W130" t="str">
        <f t="shared" si="2"/>
        <v>50+</v>
      </c>
      <c r="X130" t="str">
        <f t="shared" si="3"/>
        <v>50K-100K</v>
      </c>
    </row>
    <row r="131" spans="1:24" x14ac:dyDescent="0.3">
      <c r="A131">
        <v>130</v>
      </c>
      <c r="B131" t="s">
        <v>178</v>
      </c>
      <c r="C131" t="s">
        <v>8</v>
      </c>
      <c r="D131">
        <v>35</v>
      </c>
      <c r="E131" t="s">
        <v>51</v>
      </c>
      <c r="F131" t="s">
        <v>57</v>
      </c>
      <c r="G131" t="s">
        <v>21</v>
      </c>
      <c r="H131" s="3">
        <v>44491</v>
      </c>
      <c r="I131">
        <v>3.2</v>
      </c>
      <c r="J131" t="s">
        <v>12</v>
      </c>
      <c r="K131" t="s">
        <v>13</v>
      </c>
      <c r="L131" s="5">
        <v>111205</v>
      </c>
      <c r="M131" s="5">
        <v>1334460</v>
      </c>
      <c r="N131">
        <v>4</v>
      </c>
      <c r="O131">
        <v>3</v>
      </c>
      <c r="P131">
        <v>2</v>
      </c>
      <c r="Q131">
        <v>90</v>
      </c>
      <c r="R131" t="s">
        <v>13</v>
      </c>
      <c r="S131" t="s">
        <v>13</v>
      </c>
      <c r="T131">
        <v>32</v>
      </c>
      <c r="U131" t="s">
        <v>22</v>
      </c>
      <c r="V131" t="s">
        <v>16</v>
      </c>
      <c r="W131" t="str">
        <f t="shared" ref="W131:W194" si="4">IF(D131&lt;30,"20-29",IF(D131&lt;40,"30-39",IF(D131&lt;50,"40-49","50+")))</f>
        <v>30-39</v>
      </c>
      <c r="X131" t="str">
        <f t="shared" ref="X131:X194" si="5">IF(L131&lt;50000,"&lt;50K",IF(L131&lt;100000,"50K-100K","100K+"))</f>
        <v>100K+</v>
      </c>
    </row>
    <row r="132" spans="1:24" x14ac:dyDescent="0.3">
      <c r="A132">
        <v>131</v>
      </c>
      <c r="B132" t="s">
        <v>179</v>
      </c>
      <c r="C132" t="s">
        <v>18</v>
      </c>
      <c r="D132">
        <v>38</v>
      </c>
      <c r="E132" t="s">
        <v>46</v>
      </c>
      <c r="F132" t="s">
        <v>70</v>
      </c>
      <c r="G132" t="s">
        <v>66</v>
      </c>
      <c r="H132" s="3">
        <v>42409</v>
      </c>
      <c r="I132">
        <v>8.9</v>
      </c>
      <c r="J132" t="s">
        <v>12</v>
      </c>
      <c r="K132" t="s">
        <v>13</v>
      </c>
      <c r="L132" s="5">
        <v>95119</v>
      </c>
      <c r="M132" s="5">
        <v>1141428</v>
      </c>
      <c r="N132">
        <v>3</v>
      </c>
      <c r="O132">
        <v>3</v>
      </c>
      <c r="P132">
        <v>3</v>
      </c>
      <c r="Q132">
        <v>21</v>
      </c>
      <c r="R132" t="s">
        <v>14</v>
      </c>
      <c r="S132" t="s">
        <v>13</v>
      </c>
      <c r="T132">
        <v>44</v>
      </c>
      <c r="U132" t="s">
        <v>15</v>
      </c>
      <c r="V132" t="s">
        <v>33</v>
      </c>
      <c r="W132" t="str">
        <f t="shared" si="4"/>
        <v>30-39</v>
      </c>
      <c r="X132" t="str">
        <f t="shared" si="5"/>
        <v>50K-100K</v>
      </c>
    </row>
    <row r="133" spans="1:24" x14ac:dyDescent="0.3">
      <c r="A133">
        <v>132</v>
      </c>
      <c r="B133" t="s">
        <v>180</v>
      </c>
      <c r="C133" t="s">
        <v>181</v>
      </c>
      <c r="D133">
        <v>53</v>
      </c>
      <c r="E133" t="s">
        <v>51</v>
      </c>
      <c r="F133" t="s">
        <v>57</v>
      </c>
      <c r="G133" t="s">
        <v>21</v>
      </c>
      <c r="H133" s="3">
        <v>40217</v>
      </c>
      <c r="I133">
        <v>14.9</v>
      </c>
      <c r="J133" t="s">
        <v>12</v>
      </c>
      <c r="K133" t="s">
        <v>13</v>
      </c>
      <c r="L133" s="5">
        <v>75408</v>
      </c>
      <c r="M133" s="5">
        <v>904896</v>
      </c>
      <c r="N133">
        <v>3</v>
      </c>
      <c r="O133">
        <v>4</v>
      </c>
      <c r="P133">
        <v>2</v>
      </c>
      <c r="Q133">
        <v>7</v>
      </c>
      <c r="R133" t="s">
        <v>13</v>
      </c>
      <c r="S133" t="s">
        <v>13</v>
      </c>
      <c r="T133">
        <v>23</v>
      </c>
      <c r="U133" t="s">
        <v>22</v>
      </c>
      <c r="V133" t="s">
        <v>28</v>
      </c>
      <c r="W133" t="str">
        <f t="shared" si="4"/>
        <v>50+</v>
      </c>
      <c r="X133" t="str">
        <f t="shared" si="5"/>
        <v>50K-100K</v>
      </c>
    </row>
    <row r="134" spans="1:24" x14ac:dyDescent="0.3">
      <c r="A134">
        <v>133</v>
      </c>
      <c r="B134" t="s">
        <v>182</v>
      </c>
      <c r="C134" t="s">
        <v>181</v>
      </c>
      <c r="D134">
        <v>43</v>
      </c>
      <c r="E134" t="s">
        <v>30</v>
      </c>
      <c r="F134" t="s">
        <v>73</v>
      </c>
      <c r="G134" t="s">
        <v>11</v>
      </c>
      <c r="H134" s="3">
        <v>43716</v>
      </c>
      <c r="I134">
        <v>5.3</v>
      </c>
      <c r="J134" t="s">
        <v>12</v>
      </c>
      <c r="K134" t="s">
        <v>13</v>
      </c>
      <c r="L134" s="5">
        <v>135804</v>
      </c>
      <c r="M134" s="5">
        <v>1629648</v>
      </c>
      <c r="N134">
        <v>4</v>
      </c>
      <c r="O134">
        <v>4</v>
      </c>
      <c r="P134">
        <v>2</v>
      </c>
      <c r="Q134">
        <v>22</v>
      </c>
      <c r="R134" t="s">
        <v>13</v>
      </c>
      <c r="S134" t="s">
        <v>13</v>
      </c>
      <c r="T134">
        <v>43</v>
      </c>
      <c r="U134" t="s">
        <v>22</v>
      </c>
      <c r="V134" t="s">
        <v>23</v>
      </c>
      <c r="W134" t="str">
        <f t="shared" si="4"/>
        <v>40-49</v>
      </c>
      <c r="X134" t="str">
        <f t="shared" si="5"/>
        <v>100K+</v>
      </c>
    </row>
    <row r="135" spans="1:24" x14ac:dyDescent="0.3">
      <c r="A135">
        <v>134</v>
      </c>
      <c r="B135" t="s">
        <v>183</v>
      </c>
      <c r="C135" t="s">
        <v>18</v>
      </c>
      <c r="D135">
        <v>44</v>
      </c>
      <c r="E135" t="s">
        <v>25</v>
      </c>
      <c r="F135" t="s">
        <v>110</v>
      </c>
      <c r="G135" t="s">
        <v>11</v>
      </c>
      <c r="H135" s="3">
        <v>41483</v>
      </c>
      <c r="I135">
        <v>11.4</v>
      </c>
      <c r="J135" t="s">
        <v>12</v>
      </c>
      <c r="K135" t="s">
        <v>13</v>
      </c>
      <c r="L135" s="5">
        <v>54806</v>
      </c>
      <c r="M135" s="5">
        <v>657672</v>
      </c>
      <c r="N135">
        <v>3</v>
      </c>
      <c r="O135">
        <v>3</v>
      </c>
      <c r="P135">
        <v>4</v>
      </c>
      <c r="Q135">
        <v>4</v>
      </c>
      <c r="R135" t="s">
        <v>13</v>
      </c>
      <c r="S135" t="s">
        <v>13</v>
      </c>
      <c r="T135">
        <v>35</v>
      </c>
      <c r="U135" t="s">
        <v>22</v>
      </c>
      <c r="V135" t="s">
        <v>43</v>
      </c>
      <c r="W135" t="str">
        <f t="shared" si="4"/>
        <v>40-49</v>
      </c>
      <c r="X135" t="str">
        <f t="shared" si="5"/>
        <v>50K-100K</v>
      </c>
    </row>
    <row r="136" spans="1:24" x14ac:dyDescent="0.3">
      <c r="A136">
        <v>135</v>
      </c>
      <c r="B136" t="s">
        <v>184</v>
      </c>
      <c r="C136" t="s">
        <v>18</v>
      </c>
      <c r="D136">
        <v>42</v>
      </c>
      <c r="E136" t="s">
        <v>46</v>
      </c>
      <c r="F136" t="s">
        <v>70</v>
      </c>
      <c r="G136" t="s">
        <v>38</v>
      </c>
      <c r="H136" s="3">
        <v>41101</v>
      </c>
      <c r="I136">
        <v>12.5</v>
      </c>
      <c r="J136" t="s">
        <v>12</v>
      </c>
      <c r="K136" t="s">
        <v>13</v>
      </c>
      <c r="L136" s="5">
        <v>92695</v>
      </c>
      <c r="M136" s="5">
        <v>1112340</v>
      </c>
      <c r="N136">
        <v>4</v>
      </c>
      <c r="O136">
        <v>3</v>
      </c>
      <c r="P136">
        <v>1</v>
      </c>
      <c r="Q136">
        <v>89</v>
      </c>
      <c r="R136" t="s">
        <v>13</v>
      </c>
      <c r="S136" t="s">
        <v>13</v>
      </c>
      <c r="T136">
        <v>14</v>
      </c>
      <c r="U136" t="s">
        <v>15</v>
      </c>
      <c r="V136" t="s">
        <v>43</v>
      </c>
      <c r="W136" t="str">
        <f t="shared" si="4"/>
        <v>40-49</v>
      </c>
      <c r="X136" t="str">
        <f t="shared" si="5"/>
        <v>50K-100K</v>
      </c>
    </row>
    <row r="137" spans="1:24" x14ac:dyDescent="0.3">
      <c r="A137">
        <v>136</v>
      </c>
      <c r="B137" t="s">
        <v>185</v>
      </c>
      <c r="C137" t="s">
        <v>8</v>
      </c>
      <c r="D137">
        <v>37</v>
      </c>
      <c r="E137" t="s">
        <v>19</v>
      </c>
      <c r="F137" t="s">
        <v>20</v>
      </c>
      <c r="G137" t="s">
        <v>21</v>
      </c>
      <c r="H137" s="3">
        <v>45289</v>
      </c>
      <c r="I137">
        <v>1</v>
      </c>
      <c r="J137" t="s">
        <v>12</v>
      </c>
      <c r="K137" t="s">
        <v>13</v>
      </c>
      <c r="L137" s="5">
        <v>48762</v>
      </c>
      <c r="M137" s="5">
        <v>585144</v>
      </c>
      <c r="N137">
        <v>5</v>
      </c>
      <c r="O137">
        <v>3</v>
      </c>
      <c r="P137">
        <v>3</v>
      </c>
      <c r="Q137">
        <v>19</v>
      </c>
      <c r="R137" t="s">
        <v>13</v>
      </c>
      <c r="S137" t="s">
        <v>13</v>
      </c>
      <c r="T137">
        <v>26</v>
      </c>
      <c r="U137" t="s">
        <v>15</v>
      </c>
      <c r="V137" t="s">
        <v>48</v>
      </c>
      <c r="W137" t="str">
        <f t="shared" si="4"/>
        <v>30-39</v>
      </c>
      <c r="X137" t="str">
        <f t="shared" si="5"/>
        <v>&lt;50K</v>
      </c>
    </row>
    <row r="138" spans="1:24" x14ac:dyDescent="0.3">
      <c r="A138">
        <v>137</v>
      </c>
      <c r="B138" t="s">
        <v>186</v>
      </c>
      <c r="C138" t="s">
        <v>18</v>
      </c>
      <c r="D138">
        <v>31</v>
      </c>
      <c r="E138" t="s">
        <v>30</v>
      </c>
      <c r="F138" t="s">
        <v>73</v>
      </c>
      <c r="G138" t="s">
        <v>11</v>
      </c>
      <c r="H138" s="3">
        <v>44462</v>
      </c>
      <c r="I138">
        <v>3.3</v>
      </c>
      <c r="J138" t="s">
        <v>12</v>
      </c>
      <c r="K138" t="s">
        <v>13</v>
      </c>
      <c r="L138" s="5">
        <v>40379</v>
      </c>
      <c r="M138" s="5">
        <v>484548</v>
      </c>
      <c r="N138">
        <v>3</v>
      </c>
      <c r="O138">
        <v>4</v>
      </c>
      <c r="P138">
        <v>3</v>
      </c>
      <c r="Q138">
        <v>2</v>
      </c>
      <c r="R138" t="s">
        <v>14</v>
      </c>
      <c r="S138" t="s">
        <v>13</v>
      </c>
      <c r="T138">
        <v>4</v>
      </c>
      <c r="U138" t="s">
        <v>15</v>
      </c>
      <c r="V138" t="s">
        <v>43</v>
      </c>
      <c r="W138" t="str">
        <f t="shared" si="4"/>
        <v>30-39</v>
      </c>
      <c r="X138" t="str">
        <f t="shared" si="5"/>
        <v>&lt;50K</v>
      </c>
    </row>
    <row r="139" spans="1:24" x14ac:dyDescent="0.3">
      <c r="A139">
        <v>138</v>
      </c>
      <c r="B139" t="s">
        <v>187</v>
      </c>
      <c r="C139" t="s">
        <v>8</v>
      </c>
      <c r="D139">
        <v>40</v>
      </c>
      <c r="E139" t="s">
        <v>30</v>
      </c>
      <c r="F139" t="s">
        <v>73</v>
      </c>
      <c r="G139" t="s">
        <v>11</v>
      </c>
      <c r="H139" s="3">
        <v>44680</v>
      </c>
      <c r="I139">
        <v>2.7</v>
      </c>
      <c r="J139" t="s">
        <v>12</v>
      </c>
      <c r="K139" t="s">
        <v>13</v>
      </c>
      <c r="L139" s="5">
        <v>87539</v>
      </c>
      <c r="M139" s="5">
        <v>1050468</v>
      </c>
      <c r="N139">
        <v>4</v>
      </c>
      <c r="O139">
        <v>4</v>
      </c>
      <c r="P139">
        <v>4</v>
      </c>
      <c r="Q139">
        <v>63</v>
      </c>
      <c r="R139" t="s">
        <v>13</v>
      </c>
      <c r="S139" t="s">
        <v>13</v>
      </c>
      <c r="T139">
        <v>30</v>
      </c>
      <c r="U139" t="s">
        <v>15</v>
      </c>
      <c r="V139" t="s">
        <v>23</v>
      </c>
      <c r="W139" t="str">
        <f t="shared" si="4"/>
        <v>40-49</v>
      </c>
      <c r="X139" t="str">
        <f t="shared" si="5"/>
        <v>50K-100K</v>
      </c>
    </row>
    <row r="140" spans="1:24" x14ac:dyDescent="0.3">
      <c r="A140">
        <v>139</v>
      </c>
      <c r="B140" t="s">
        <v>188</v>
      </c>
      <c r="C140" t="s">
        <v>18</v>
      </c>
      <c r="D140">
        <v>49</v>
      </c>
      <c r="E140" t="s">
        <v>46</v>
      </c>
      <c r="F140" t="s">
        <v>70</v>
      </c>
      <c r="G140" t="s">
        <v>38</v>
      </c>
      <c r="H140" s="3">
        <v>45245</v>
      </c>
      <c r="I140">
        <v>1.1000000000000001</v>
      </c>
      <c r="J140" t="s">
        <v>12</v>
      </c>
      <c r="K140" t="s">
        <v>13</v>
      </c>
      <c r="L140" s="5">
        <v>46621</v>
      </c>
      <c r="M140" s="5">
        <v>559452</v>
      </c>
      <c r="N140">
        <v>3</v>
      </c>
      <c r="O140">
        <v>3</v>
      </c>
      <c r="P140">
        <v>3</v>
      </c>
      <c r="Q140">
        <v>46</v>
      </c>
      <c r="R140" t="s">
        <v>14</v>
      </c>
      <c r="S140" t="s">
        <v>13</v>
      </c>
      <c r="T140">
        <v>14</v>
      </c>
      <c r="U140" t="s">
        <v>22</v>
      </c>
      <c r="V140" t="s">
        <v>23</v>
      </c>
      <c r="W140" t="str">
        <f t="shared" si="4"/>
        <v>40-49</v>
      </c>
      <c r="X140" t="str">
        <f t="shared" si="5"/>
        <v>&lt;50K</v>
      </c>
    </row>
    <row r="141" spans="1:24" x14ac:dyDescent="0.3">
      <c r="A141">
        <v>140</v>
      </c>
      <c r="B141" t="s">
        <v>189</v>
      </c>
      <c r="C141" t="s">
        <v>18</v>
      </c>
      <c r="D141">
        <v>31</v>
      </c>
      <c r="E141" t="s">
        <v>46</v>
      </c>
      <c r="F141" t="s">
        <v>47</v>
      </c>
      <c r="G141" t="s">
        <v>21</v>
      </c>
      <c r="H141" s="3">
        <v>45247</v>
      </c>
      <c r="I141">
        <v>1.1000000000000001</v>
      </c>
      <c r="J141" t="s">
        <v>12</v>
      </c>
      <c r="K141" t="s">
        <v>13</v>
      </c>
      <c r="L141" s="5">
        <v>133381</v>
      </c>
      <c r="M141" s="5">
        <v>1600572</v>
      </c>
      <c r="N141">
        <v>4</v>
      </c>
      <c r="O141">
        <v>3</v>
      </c>
      <c r="P141">
        <v>3</v>
      </c>
      <c r="Q141">
        <v>50</v>
      </c>
      <c r="R141" t="s">
        <v>13</v>
      </c>
      <c r="S141" t="s">
        <v>13</v>
      </c>
      <c r="T141">
        <v>46</v>
      </c>
      <c r="U141" t="s">
        <v>15</v>
      </c>
      <c r="V141" t="s">
        <v>48</v>
      </c>
      <c r="W141" t="str">
        <f t="shared" si="4"/>
        <v>30-39</v>
      </c>
      <c r="X141" t="str">
        <f t="shared" si="5"/>
        <v>100K+</v>
      </c>
    </row>
    <row r="142" spans="1:24" x14ac:dyDescent="0.3">
      <c r="A142">
        <v>141</v>
      </c>
      <c r="B142" t="s">
        <v>190</v>
      </c>
      <c r="C142" t="s">
        <v>18</v>
      </c>
      <c r="D142">
        <v>42</v>
      </c>
      <c r="E142" t="s">
        <v>19</v>
      </c>
      <c r="F142" t="s">
        <v>59</v>
      </c>
      <c r="G142" t="s">
        <v>11</v>
      </c>
      <c r="H142" s="3">
        <v>42582</v>
      </c>
      <c r="I142">
        <v>8.4</v>
      </c>
      <c r="J142" t="s">
        <v>12</v>
      </c>
      <c r="K142" t="s">
        <v>13</v>
      </c>
      <c r="L142" s="5">
        <v>44715</v>
      </c>
      <c r="M142" s="5">
        <v>536580</v>
      </c>
      <c r="N142">
        <v>1</v>
      </c>
      <c r="O142">
        <v>5</v>
      </c>
      <c r="P142">
        <v>4</v>
      </c>
      <c r="Q142">
        <v>23</v>
      </c>
      <c r="R142" t="s">
        <v>13</v>
      </c>
      <c r="S142" t="s">
        <v>13</v>
      </c>
      <c r="T142">
        <v>46</v>
      </c>
      <c r="U142" t="s">
        <v>22</v>
      </c>
      <c r="V142" t="s">
        <v>16</v>
      </c>
      <c r="W142" t="str">
        <f t="shared" si="4"/>
        <v>40-49</v>
      </c>
      <c r="X142" t="str">
        <f t="shared" si="5"/>
        <v>&lt;50K</v>
      </c>
    </row>
    <row r="143" spans="1:24" x14ac:dyDescent="0.3">
      <c r="A143">
        <v>142</v>
      </c>
      <c r="B143" t="s">
        <v>191</v>
      </c>
      <c r="C143" t="s">
        <v>8</v>
      </c>
      <c r="D143">
        <v>46</v>
      </c>
      <c r="E143" t="s">
        <v>51</v>
      </c>
      <c r="F143" t="s">
        <v>52</v>
      </c>
      <c r="G143" t="s">
        <v>66</v>
      </c>
      <c r="H143" s="3">
        <v>41610</v>
      </c>
      <c r="I143">
        <v>11.1</v>
      </c>
      <c r="J143" t="s">
        <v>12</v>
      </c>
      <c r="K143" t="s">
        <v>13</v>
      </c>
      <c r="L143" s="5">
        <v>117573</v>
      </c>
      <c r="M143" s="5">
        <v>1410876</v>
      </c>
      <c r="N143">
        <v>1</v>
      </c>
      <c r="O143">
        <v>3</v>
      </c>
      <c r="P143">
        <v>2</v>
      </c>
      <c r="Q143">
        <v>13</v>
      </c>
      <c r="R143" t="s">
        <v>14</v>
      </c>
      <c r="S143" t="s">
        <v>13</v>
      </c>
      <c r="T143">
        <v>31</v>
      </c>
      <c r="U143" t="s">
        <v>22</v>
      </c>
      <c r="V143" t="s">
        <v>48</v>
      </c>
      <c r="W143" t="str">
        <f t="shared" si="4"/>
        <v>40-49</v>
      </c>
      <c r="X143" t="str">
        <f t="shared" si="5"/>
        <v>100K+</v>
      </c>
    </row>
    <row r="144" spans="1:24" x14ac:dyDescent="0.3">
      <c r="A144">
        <v>143</v>
      </c>
      <c r="B144" t="s">
        <v>192</v>
      </c>
      <c r="C144" t="s">
        <v>18</v>
      </c>
      <c r="D144">
        <v>57</v>
      </c>
      <c r="E144" t="s">
        <v>30</v>
      </c>
      <c r="F144" t="s">
        <v>73</v>
      </c>
      <c r="G144" t="s">
        <v>21</v>
      </c>
      <c r="H144" s="3">
        <v>42822</v>
      </c>
      <c r="I144">
        <v>7.8</v>
      </c>
      <c r="J144" t="s">
        <v>12</v>
      </c>
      <c r="K144" t="s">
        <v>13</v>
      </c>
      <c r="L144" s="5">
        <v>75026</v>
      </c>
      <c r="M144" s="5">
        <v>900312</v>
      </c>
      <c r="N144">
        <v>2</v>
      </c>
      <c r="O144">
        <v>3</v>
      </c>
      <c r="P144">
        <v>3</v>
      </c>
      <c r="Q144">
        <v>6</v>
      </c>
      <c r="R144" t="s">
        <v>14</v>
      </c>
      <c r="S144" t="s">
        <v>13</v>
      </c>
      <c r="T144">
        <v>32</v>
      </c>
      <c r="U144" t="s">
        <v>22</v>
      </c>
      <c r="V144" t="s">
        <v>16</v>
      </c>
      <c r="W144" t="str">
        <f t="shared" si="4"/>
        <v>50+</v>
      </c>
      <c r="X144" t="str">
        <f t="shared" si="5"/>
        <v>50K-100K</v>
      </c>
    </row>
    <row r="145" spans="1:24" x14ac:dyDescent="0.3">
      <c r="A145">
        <v>144</v>
      </c>
      <c r="B145" t="s">
        <v>193</v>
      </c>
      <c r="C145" t="s">
        <v>8</v>
      </c>
      <c r="D145">
        <v>47</v>
      </c>
      <c r="E145" t="s">
        <v>9</v>
      </c>
      <c r="F145" t="s">
        <v>10</v>
      </c>
      <c r="G145" t="s">
        <v>11</v>
      </c>
      <c r="H145" s="3">
        <v>45170</v>
      </c>
      <c r="I145">
        <v>1.3</v>
      </c>
      <c r="J145" t="s">
        <v>12</v>
      </c>
      <c r="K145" t="s">
        <v>13</v>
      </c>
      <c r="L145" s="5">
        <v>45644</v>
      </c>
      <c r="M145" s="5">
        <v>547728</v>
      </c>
      <c r="N145">
        <v>5</v>
      </c>
      <c r="O145">
        <v>3</v>
      </c>
      <c r="P145">
        <v>3</v>
      </c>
      <c r="Q145">
        <v>89</v>
      </c>
      <c r="R145" t="s">
        <v>14</v>
      </c>
      <c r="S145" t="s">
        <v>13</v>
      </c>
      <c r="T145">
        <v>25</v>
      </c>
      <c r="U145" t="s">
        <v>32</v>
      </c>
      <c r="V145" t="s">
        <v>16</v>
      </c>
      <c r="W145" t="str">
        <f t="shared" si="4"/>
        <v>40-49</v>
      </c>
      <c r="X145" t="str">
        <f t="shared" si="5"/>
        <v>&lt;50K</v>
      </c>
    </row>
    <row r="146" spans="1:24" x14ac:dyDescent="0.3">
      <c r="A146">
        <v>145</v>
      </c>
      <c r="B146" t="s">
        <v>194</v>
      </c>
      <c r="C146" t="s">
        <v>18</v>
      </c>
      <c r="D146">
        <v>25</v>
      </c>
      <c r="E146" t="s">
        <v>51</v>
      </c>
      <c r="F146" t="s">
        <v>52</v>
      </c>
      <c r="G146" t="s">
        <v>11</v>
      </c>
      <c r="H146" s="3">
        <v>40776</v>
      </c>
      <c r="I146">
        <v>13.4</v>
      </c>
      <c r="J146" t="s">
        <v>12</v>
      </c>
      <c r="K146" t="s">
        <v>13</v>
      </c>
      <c r="L146" s="5">
        <v>87032</v>
      </c>
      <c r="M146" s="5">
        <v>1044384</v>
      </c>
      <c r="N146">
        <v>5</v>
      </c>
      <c r="O146">
        <v>3</v>
      </c>
      <c r="P146">
        <v>3</v>
      </c>
      <c r="Q146">
        <v>42</v>
      </c>
      <c r="R146" t="s">
        <v>14</v>
      </c>
      <c r="S146" t="s">
        <v>13</v>
      </c>
      <c r="T146">
        <v>17</v>
      </c>
      <c r="U146" t="s">
        <v>22</v>
      </c>
      <c r="V146" t="s">
        <v>33</v>
      </c>
      <c r="W146" t="str">
        <f t="shared" si="4"/>
        <v>20-29</v>
      </c>
      <c r="X146" t="str">
        <f t="shared" si="5"/>
        <v>50K-100K</v>
      </c>
    </row>
    <row r="147" spans="1:24" x14ac:dyDescent="0.3">
      <c r="A147">
        <v>146</v>
      </c>
      <c r="B147" t="s">
        <v>195</v>
      </c>
      <c r="C147" t="s">
        <v>18</v>
      </c>
      <c r="D147">
        <v>42</v>
      </c>
      <c r="E147" t="s">
        <v>30</v>
      </c>
      <c r="F147" t="s">
        <v>73</v>
      </c>
      <c r="G147" t="s">
        <v>21</v>
      </c>
      <c r="H147" s="3">
        <v>45355</v>
      </c>
      <c r="I147">
        <v>0.8</v>
      </c>
      <c r="J147" t="s">
        <v>12</v>
      </c>
      <c r="K147" t="s">
        <v>13</v>
      </c>
      <c r="L147" s="5">
        <v>90633</v>
      </c>
      <c r="M147" s="5">
        <v>1087596</v>
      </c>
      <c r="N147">
        <v>4</v>
      </c>
      <c r="O147">
        <v>3</v>
      </c>
      <c r="P147">
        <v>4</v>
      </c>
      <c r="Q147">
        <v>75</v>
      </c>
      <c r="R147" t="s">
        <v>14</v>
      </c>
      <c r="S147" t="s">
        <v>13</v>
      </c>
      <c r="T147">
        <v>10</v>
      </c>
      <c r="U147" t="s">
        <v>32</v>
      </c>
      <c r="V147" t="s">
        <v>28</v>
      </c>
      <c r="W147" t="str">
        <f t="shared" si="4"/>
        <v>40-49</v>
      </c>
      <c r="X147" t="str">
        <f t="shared" si="5"/>
        <v>50K-100K</v>
      </c>
    </row>
    <row r="148" spans="1:24" x14ac:dyDescent="0.3">
      <c r="A148">
        <v>147</v>
      </c>
      <c r="B148" t="s">
        <v>196</v>
      </c>
      <c r="C148" t="s">
        <v>18</v>
      </c>
      <c r="D148">
        <v>28</v>
      </c>
      <c r="E148" t="s">
        <v>9</v>
      </c>
      <c r="F148" t="s">
        <v>68</v>
      </c>
      <c r="G148" t="s">
        <v>38</v>
      </c>
      <c r="H148" s="3">
        <v>41356</v>
      </c>
      <c r="I148">
        <v>11.8</v>
      </c>
      <c r="J148" t="s">
        <v>12</v>
      </c>
      <c r="K148" t="s">
        <v>13</v>
      </c>
      <c r="L148" s="5">
        <v>55573</v>
      </c>
      <c r="M148" s="5">
        <v>666876</v>
      </c>
      <c r="N148">
        <v>4</v>
      </c>
      <c r="O148">
        <v>1</v>
      </c>
      <c r="P148">
        <v>2</v>
      </c>
      <c r="Q148">
        <v>78</v>
      </c>
      <c r="R148" t="s">
        <v>13</v>
      </c>
      <c r="S148" t="s">
        <v>13</v>
      </c>
      <c r="T148">
        <v>27</v>
      </c>
      <c r="U148" t="s">
        <v>32</v>
      </c>
      <c r="V148" t="s">
        <v>43</v>
      </c>
      <c r="W148" t="str">
        <f t="shared" si="4"/>
        <v>20-29</v>
      </c>
      <c r="X148" t="str">
        <f t="shared" si="5"/>
        <v>50K-100K</v>
      </c>
    </row>
    <row r="149" spans="1:24" x14ac:dyDescent="0.3">
      <c r="A149">
        <v>148</v>
      </c>
      <c r="B149" t="s">
        <v>197</v>
      </c>
      <c r="C149" t="s">
        <v>8</v>
      </c>
      <c r="D149">
        <v>23</v>
      </c>
      <c r="E149" t="s">
        <v>36</v>
      </c>
      <c r="F149" t="s">
        <v>42</v>
      </c>
      <c r="G149" t="s">
        <v>21</v>
      </c>
      <c r="H149" s="3">
        <v>45552</v>
      </c>
      <c r="I149">
        <v>0.3</v>
      </c>
      <c r="J149" t="s">
        <v>12</v>
      </c>
      <c r="K149" t="s">
        <v>13</v>
      </c>
      <c r="L149" s="5">
        <v>116179</v>
      </c>
      <c r="M149" s="5">
        <v>1394148</v>
      </c>
      <c r="N149">
        <v>3</v>
      </c>
      <c r="O149">
        <v>3</v>
      </c>
      <c r="P149">
        <v>2</v>
      </c>
      <c r="Q149">
        <v>51</v>
      </c>
      <c r="R149" t="s">
        <v>13</v>
      </c>
      <c r="S149" t="s">
        <v>13</v>
      </c>
      <c r="T149">
        <v>43</v>
      </c>
      <c r="U149" t="s">
        <v>22</v>
      </c>
      <c r="V149" t="s">
        <v>28</v>
      </c>
      <c r="W149" t="str">
        <f t="shared" si="4"/>
        <v>20-29</v>
      </c>
      <c r="X149" t="str">
        <f t="shared" si="5"/>
        <v>100K+</v>
      </c>
    </row>
    <row r="150" spans="1:24" x14ac:dyDescent="0.3">
      <c r="A150">
        <v>149</v>
      </c>
      <c r="B150" t="s">
        <v>198</v>
      </c>
      <c r="C150" t="s">
        <v>18</v>
      </c>
      <c r="D150">
        <v>49</v>
      </c>
      <c r="E150" t="s">
        <v>25</v>
      </c>
      <c r="F150" t="s">
        <v>132</v>
      </c>
      <c r="G150" t="s">
        <v>38</v>
      </c>
      <c r="H150" s="3">
        <v>40663</v>
      </c>
      <c r="I150">
        <v>13.7</v>
      </c>
      <c r="J150" t="s">
        <v>12</v>
      </c>
      <c r="K150" t="s">
        <v>13</v>
      </c>
      <c r="L150" s="5">
        <v>31710</v>
      </c>
      <c r="M150" s="5">
        <v>380520</v>
      </c>
      <c r="N150">
        <v>3</v>
      </c>
      <c r="O150">
        <v>2</v>
      </c>
      <c r="P150">
        <v>4</v>
      </c>
      <c r="Q150">
        <v>81</v>
      </c>
      <c r="R150" t="s">
        <v>14</v>
      </c>
      <c r="S150" t="s">
        <v>13</v>
      </c>
      <c r="T150">
        <v>12</v>
      </c>
      <c r="U150" t="s">
        <v>15</v>
      </c>
      <c r="V150" t="s">
        <v>28</v>
      </c>
      <c r="W150" t="str">
        <f t="shared" si="4"/>
        <v>40-49</v>
      </c>
      <c r="X150" t="str">
        <f t="shared" si="5"/>
        <v>&lt;50K</v>
      </c>
    </row>
    <row r="151" spans="1:24" x14ac:dyDescent="0.3">
      <c r="A151">
        <v>150</v>
      </c>
      <c r="B151" t="s">
        <v>199</v>
      </c>
      <c r="C151" t="s">
        <v>8</v>
      </c>
      <c r="D151">
        <v>59</v>
      </c>
      <c r="E151" t="s">
        <v>19</v>
      </c>
      <c r="F151" t="s">
        <v>20</v>
      </c>
      <c r="G151" t="s">
        <v>21</v>
      </c>
      <c r="H151" s="3">
        <v>43379</v>
      </c>
      <c r="I151">
        <v>6.2</v>
      </c>
      <c r="J151" t="s">
        <v>12</v>
      </c>
      <c r="K151" t="s">
        <v>13</v>
      </c>
      <c r="L151" s="5">
        <v>90031</v>
      </c>
      <c r="M151" s="5">
        <v>1080372</v>
      </c>
      <c r="N151">
        <v>4</v>
      </c>
      <c r="O151">
        <v>4</v>
      </c>
      <c r="P151">
        <v>2</v>
      </c>
      <c r="Q151">
        <v>3</v>
      </c>
      <c r="R151" t="s">
        <v>13</v>
      </c>
      <c r="S151" t="s">
        <v>13</v>
      </c>
      <c r="T151">
        <v>19</v>
      </c>
      <c r="U151" t="s">
        <v>22</v>
      </c>
      <c r="V151" t="s">
        <v>16</v>
      </c>
      <c r="W151" t="str">
        <f t="shared" si="4"/>
        <v>50+</v>
      </c>
      <c r="X151" t="str">
        <f t="shared" si="5"/>
        <v>50K-100K</v>
      </c>
    </row>
    <row r="152" spans="1:24" x14ac:dyDescent="0.3">
      <c r="A152">
        <v>151</v>
      </c>
      <c r="B152" t="s">
        <v>200</v>
      </c>
      <c r="C152" t="s">
        <v>18</v>
      </c>
      <c r="D152">
        <v>22</v>
      </c>
      <c r="E152" t="s">
        <v>25</v>
      </c>
      <c r="F152" t="s">
        <v>132</v>
      </c>
      <c r="G152" t="s">
        <v>11</v>
      </c>
      <c r="H152" s="3">
        <v>42089</v>
      </c>
      <c r="I152">
        <v>9.8000000000000007</v>
      </c>
      <c r="J152" t="s">
        <v>12</v>
      </c>
      <c r="K152" t="s">
        <v>13</v>
      </c>
      <c r="L152" s="5">
        <v>140357</v>
      </c>
      <c r="M152" s="5">
        <v>1684284</v>
      </c>
      <c r="N152">
        <v>3</v>
      </c>
      <c r="O152">
        <v>2</v>
      </c>
      <c r="P152">
        <v>4</v>
      </c>
      <c r="Q152">
        <v>94</v>
      </c>
      <c r="R152" t="s">
        <v>13</v>
      </c>
      <c r="S152" t="s">
        <v>13</v>
      </c>
      <c r="T152">
        <v>5</v>
      </c>
      <c r="U152" t="s">
        <v>22</v>
      </c>
      <c r="V152" t="s">
        <v>23</v>
      </c>
      <c r="W152" t="str">
        <f t="shared" si="4"/>
        <v>20-29</v>
      </c>
      <c r="X152" t="str">
        <f t="shared" si="5"/>
        <v>100K+</v>
      </c>
    </row>
    <row r="153" spans="1:24" x14ac:dyDescent="0.3">
      <c r="A153">
        <v>152</v>
      </c>
      <c r="B153" t="s">
        <v>201</v>
      </c>
      <c r="C153" t="s">
        <v>8</v>
      </c>
      <c r="D153">
        <v>47</v>
      </c>
      <c r="E153" t="s">
        <v>36</v>
      </c>
      <c r="F153" t="s">
        <v>54</v>
      </c>
      <c r="G153" t="s">
        <v>21</v>
      </c>
      <c r="H153" s="3">
        <v>40405</v>
      </c>
      <c r="I153">
        <v>14.4</v>
      </c>
      <c r="J153" t="s">
        <v>12</v>
      </c>
      <c r="K153" t="s">
        <v>13</v>
      </c>
      <c r="L153" s="5">
        <v>122756</v>
      </c>
      <c r="M153" s="5">
        <v>1473072</v>
      </c>
      <c r="N153">
        <v>3</v>
      </c>
      <c r="O153">
        <v>5</v>
      </c>
      <c r="P153">
        <v>2</v>
      </c>
      <c r="Q153">
        <v>59</v>
      </c>
      <c r="R153" t="s">
        <v>13</v>
      </c>
      <c r="S153" t="s">
        <v>13</v>
      </c>
      <c r="T153">
        <v>47</v>
      </c>
      <c r="U153" t="s">
        <v>22</v>
      </c>
      <c r="V153" t="s">
        <v>23</v>
      </c>
      <c r="W153" t="str">
        <f t="shared" si="4"/>
        <v>40-49</v>
      </c>
      <c r="X153" t="str">
        <f t="shared" si="5"/>
        <v>100K+</v>
      </c>
    </row>
    <row r="154" spans="1:24" x14ac:dyDescent="0.3">
      <c r="A154">
        <v>153</v>
      </c>
      <c r="B154" t="s">
        <v>202</v>
      </c>
      <c r="C154" t="s">
        <v>18</v>
      </c>
      <c r="D154">
        <v>24</v>
      </c>
      <c r="E154" t="s">
        <v>19</v>
      </c>
      <c r="F154" t="s">
        <v>59</v>
      </c>
      <c r="G154" t="s">
        <v>38</v>
      </c>
      <c r="H154" s="3">
        <v>42000</v>
      </c>
      <c r="I154">
        <v>10</v>
      </c>
      <c r="J154" t="s">
        <v>12</v>
      </c>
      <c r="K154" t="s">
        <v>13</v>
      </c>
      <c r="L154" s="5">
        <v>61116</v>
      </c>
      <c r="M154" s="5">
        <v>733392</v>
      </c>
      <c r="N154">
        <v>2</v>
      </c>
      <c r="O154">
        <v>2</v>
      </c>
      <c r="P154">
        <v>4</v>
      </c>
      <c r="Q154">
        <v>34</v>
      </c>
      <c r="R154" t="s">
        <v>14</v>
      </c>
      <c r="S154" t="s">
        <v>13</v>
      </c>
      <c r="T154">
        <v>47</v>
      </c>
      <c r="U154" t="s">
        <v>15</v>
      </c>
      <c r="V154" t="s">
        <v>28</v>
      </c>
      <c r="W154" t="str">
        <f t="shared" si="4"/>
        <v>20-29</v>
      </c>
      <c r="X154" t="str">
        <f t="shared" si="5"/>
        <v>50K-100K</v>
      </c>
    </row>
    <row r="155" spans="1:24" x14ac:dyDescent="0.3">
      <c r="A155">
        <v>154</v>
      </c>
      <c r="B155" t="s">
        <v>203</v>
      </c>
      <c r="C155" t="s">
        <v>8</v>
      </c>
      <c r="D155">
        <v>43</v>
      </c>
      <c r="E155" t="s">
        <v>51</v>
      </c>
      <c r="F155" t="s">
        <v>52</v>
      </c>
      <c r="G155" t="s">
        <v>38</v>
      </c>
      <c r="H155" s="3">
        <v>41853</v>
      </c>
      <c r="I155">
        <v>10.4</v>
      </c>
      <c r="J155" t="s">
        <v>12</v>
      </c>
      <c r="K155" t="s">
        <v>13</v>
      </c>
      <c r="L155" s="5">
        <v>57602</v>
      </c>
      <c r="M155" s="5">
        <v>691224</v>
      </c>
      <c r="N155">
        <v>3</v>
      </c>
      <c r="O155">
        <v>2</v>
      </c>
      <c r="P155">
        <v>3</v>
      </c>
      <c r="Q155">
        <v>65</v>
      </c>
      <c r="R155" t="s">
        <v>13</v>
      </c>
      <c r="S155" t="s">
        <v>14</v>
      </c>
      <c r="T155">
        <v>47</v>
      </c>
      <c r="U155" t="s">
        <v>15</v>
      </c>
      <c r="V155" t="s">
        <v>23</v>
      </c>
      <c r="W155" t="str">
        <f t="shared" si="4"/>
        <v>40-49</v>
      </c>
      <c r="X155" t="str">
        <f t="shared" si="5"/>
        <v>50K-100K</v>
      </c>
    </row>
    <row r="156" spans="1:24" x14ac:dyDescent="0.3">
      <c r="A156">
        <v>155</v>
      </c>
      <c r="B156" t="s">
        <v>204</v>
      </c>
      <c r="C156" t="s">
        <v>8</v>
      </c>
      <c r="D156">
        <v>44</v>
      </c>
      <c r="E156" t="s">
        <v>36</v>
      </c>
      <c r="F156" t="s">
        <v>54</v>
      </c>
      <c r="G156" t="s">
        <v>21</v>
      </c>
      <c r="H156" s="3">
        <v>41781</v>
      </c>
      <c r="I156">
        <v>10.6</v>
      </c>
      <c r="J156" t="s">
        <v>12</v>
      </c>
      <c r="K156" t="s">
        <v>13</v>
      </c>
      <c r="L156" s="5">
        <v>112960</v>
      </c>
      <c r="M156" s="5">
        <v>1355520</v>
      </c>
      <c r="N156">
        <v>3</v>
      </c>
      <c r="O156">
        <v>3</v>
      </c>
      <c r="P156">
        <v>1</v>
      </c>
      <c r="Q156">
        <v>56</v>
      </c>
      <c r="R156" t="s">
        <v>13</v>
      </c>
      <c r="S156" t="s">
        <v>13</v>
      </c>
      <c r="T156">
        <v>14</v>
      </c>
      <c r="U156" t="s">
        <v>32</v>
      </c>
      <c r="V156" t="s">
        <v>23</v>
      </c>
      <c r="W156" t="str">
        <f t="shared" si="4"/>
        <v>40-49</v>
      </c>
      <c r="X156" t="str">
        <f t="shared" si="5"/>
        <v>100K+</v>
      </c>
    </row>
    <row r="157" spans="1:24" x14ac:dyDescent="0.3">
      <c r="A157">
        <v>156</v>
      </c>
      <c r="B157" t="s">
        <v>205</v>
      </c>
      <c r="C157" t="s">
        <v>8</v>
      </c>
      <c r="D157">
        <v>34</v>
      </c>
      <c r="E157" t="s">
        <v>9</v>
      </c>
      <c r="F157" t="s">
        <v>68</v>
      </c>
      <c r="G157" t="s">
        <v>38</v>
      </c>
      <c r="H157" s="3">
        <v>41317</v>
      </c>
      <c r="I157">
        <v>11.9</v>
      </c>
      <c r="J157" t="s">
        <v>27</v>
      </c>
      <c r="K157" t="s">
        <v>14</v>
      </c>
      <c r="L157" s="5">
        <v>97954</v>
      </c>
      <c r="M157" s="5">
        <v>1175448</v>
      </c>
      <c r="N157">
        <v>1</v>
      </c>
      <c r="O157">
        <v>2</v>
      </c>
      <c r="P157">
        <v>3</v>
      </c>
      <c r="Q157">
        <v>45</v>
      </c>
      <c r="R157" t="s">
        <v>13</v>
      </c>
      <c r="S157" t="s">
        <v>13</v>
      </c>
      <c r="T157">
        <v>8</v>
      </c>
      <c r="U157" t="s">
        <v>15</v>
      </c>
      <c r="V157" t="s">
        <v>28</v>
      </c>
      <c r="W157" t="str">
        <f t="shared" si="4"/>
        <v>30-39</v>
      </c>
      <c r="X157" t="str">
        <f t="shared" si="5"/>
        <v>50K-100K</v>
      </c>
    </row>
    <row r="158" spans="1:24" x14ac:dyDescent="0.3">
      <c r="A158">
        <v>157</v>
      </c>
      <c r="B158" t="s">
        <v>206</v>
      </c>
      <c r="C158" t="s">
        <v>18</v>
      </c>
      <c r="D158">
        <v>41</v>
      </c>
      <c r="E158" t="s">
        <v>30</v>
      </c>
      <c r="F158" t="s">
        <v>31</v>
      </c>
      <c r="G158" t="s">
        <v>21</v>
      </c>
      <c r="H158" s="3">
        <v>40602</v>
      </c>
      <c r="I158">
        <v>13.9</v>
      </c>
      <c r="J158" t="s">
        <v>12</v>
      </c>
      <c r="K158" t="s">
        <v>13</v>
      </c>
      <c r="L158" s="5">
        <v>94785</v>
      </c>
      <c r="M158" s="5">
        <v>1137420</v>
      </c>
      <c r="N158">
        <v>5</v>
      </c>
      <c r="O158">
        <v>2</v>
      </c>
      <c r="P158">
        <v>4</v>
      </c>
      <c r="Q158">
        <v>50</v>
      </c>
      <c r="R158" t="s">
        <v>13</v>
      </c>
      <c r="S158" t="s">
        <v>13</v>
      </c>
      <c r="T158">
        <v>28</v>
      </c>
      <c r="U158" t="s">
        <v>15</v>
      </c>
      <c r="V158" t="s">
        <v>33</v>
      </c>
      <c r="W158" t="str">
        <f t="shared" si="4"/>
        <v>40-49</v>
      </c>
      <c r="X158" t="str">
        <f t="shared" si="5"/>
        <v>50K-100K</v>
      </c>
    </row>
    <row r="159" spans="1:24" x14ac:dyDescent="0.3">
      <c r="A159">
        <v>158</v>
      </c>
      <c r="B159" t="s">
        <v>207</v>
      </c>
      <c r="C159" t="s">
        <v>18</v>
      </c>
      <c r="D159">
        <v>40</v>
      </c>
      <c r="E159" t="s">
        <v>9</v>
      </c>
      <c r="F159" t="s">
        <v>68</v>
      </c>
      <c r="G159" t="s">
        <v>38</v>
      </c>
      <c r="H159" s="3">
        <v>44672</v>
      </c>
      <c r="I159">
        <v>2.7</v>
      </c>
      <c r="J159" t="s">
        <v>12</v>
      </c>
      <c r="K159" t="s">
        <v>13</v>
      </c>
      <c r="L159" s="5">
        <v>59228</v>
      </c>
      <c r="M159" s="5">
        <v>710736</v>
      </c>
      <c r="N159">
        <v>3</v>
      </c>
      <c r="O159">
        <v>2</v>
      </c>
      <c r="P159">
        <v>2</v>
      </c>
      <c r="Q159">
        <v>63</v>
      </c>
      <c r="R159" t="s">
        <v>13</v>
      </c>
      <c r="S159" t="s">
        <v>13</v>
      </c>
      <c r="T159">
        <v>14</v>
      </c>
      <c r="U159" t="s">
        <v>22</v>
      </c>
      <c r="V159" t="s">
        <v>28</v>
      </c>
      <c r="W159" t="str">
        <f t="shared" si="4"/>
        <v>40-49</v>
      </c>
      <c r="X159" t="str">
        <f t="shared" si="5"/>
        <v>50K-100K</v>
      </c>
    </row>
    <row r="160" spans="1:24" x14ac:dyDescent="0.3">
      <c r="A160">
        <v>159</v>
      </c>
      <c r="B160" t="s">
        <v>208</v>
      </c>
      <c r="C160" t="s">
        <v>8</v>
      </c>
      <c r="D160">
        <v>25</v>
      </c>
      <c r="E160" t="s">
        <v>51</v>
      </c>
      <c r="F160" t="s">
        <v>52</v>
      </c>
      <c r="G160" t="s">
        <v>21</v>
      </c>
      <c r="H160" s="3">
        <v>41166</v>
      </c>
      <c r="I160">
        <v>12.3</v>
      </c>
      <c r="J160" t="s">
        <v>27</v>
      </c>
      <c r="K160" t="s">
        <v>14</v>
      </c>
      <c r="L160" s="5">
        <v>106768</v>
      </c>
      <c r="M160" s="5">
        <v>1281216</v>
      </c>
      <c r="N160">
        <v>3</v>
      </c>
      <c r="O160">
        <v>3</v>
      </c>
      <c r="P160">
        <v>4</v>
      </c>
      <c r="Q160">
        <v>54</v>
      </c>
      <c r="R160" t="s">
        <v>13</v>
      </c>
      <c r="S160" t="s">
        <v>13</v>
      </c>
      <c r="T160">
        <v>48</v>
      </c>
      <c r="U160" t="s">
        <v>15</v>
      </c>
      <c r="V160" t="s">
        <v>28</v>
      </c>
      <c r="W160" t="str">
        <f t="shared" si="4"/>
        <v>20-29</v>
      </c>
      <c r="X160" t="str">
        <f t="shared" si="5"/>
        <v>100K+</v>
      </c>
    </row>
    <row r="161" spans="1:24" x14ac:dyDescent="0.3">
      <c r="A161">
        <v>160</v>
      </c>
      <c r="B161" t="s">
        <v>209</v>
      </c>
      <c r="C161" t="s">
        <v>8</v>
      </c>
      <c r="D161">
        <v>42</v>
      </c>
      <c r="E161" t="s">
        <v>25</v>
      </c>
      <c r="F161" t="s">
        <v>132</v>
      </c>
      <c r="G161" t="s">
        <v>21</v>
      </c>
      <c r="H161" s="3">
        <v>41478</v>
      </c>
      <c r="I161">
        <v>11.5</v>
      </c>
      <c r="J161" t="s">
        <v>12</v>
      </c>
      <c r="K161" t="s">
        <v>13</v>
      </c>
      <c r="L161" s="5">
        <v>32851</v>
      </c>
      <c r="M161" s="5">
        <v>394212</v>
      </c>
      <c r="N161">
        <v>2</v>
      </c>
      <c r="O161">
        <v>2</v>
      </c>
      <c r="P161">
        <v>4</v>
      </c>
      <c r="Q161">
        <v>67</v>
      </c>
      <c r="R161" t="s">
        <v>13</v>
      </c>
      <c r="S161" t="s">
        <v>14</v>
      </c>
      <c r="T161">
        <v>32</v>
      </c>
      <c r="U161" t="s">
        <v>22</v>
      </c>
      <c r="V161" t="s">
        <v>48</v>
      </c>
      <c r="W161" t="str">
        <f t="shared" si="4"/>
        <v>40-49</v>
      </c>
      <c r="X161" t="str">
        <f t="shared" si="5"/>
        <v>&lt;50K</v>
      </c>
    </row>
    <row r="162" spans="1:24" x14ac:dyDescent="0.3">
      <c r="A162">
        <v>161</v>
      </c>
      <c r="B162" t="s">
        <v>210</v>
      </c>
      <c r="C162" t="s">
        <v>18</v>
      </c>
      <c r="D162">
        <v>33</v>
      </c>
      <c r="E162" t="s">
        <v>9</v>
      </c>
      <c r="F162" t="s">
        <v>68</v>
      </c>
      <c r="G162" t="s">
        <v>11</v>
      </c>
      <c r="H162" s="3">
        <v>40705</v>
      </c>
      <c r="I162">
        <v>13.6</v>
      </c>
      <c r="J162" t="s">
        <v>12</v>
      </c>
      <c r="K162" t="s">
        <v>13</v>
      </c>
      <c r="L162" s="5">
        <v>51649</v>
      </c>
      <c r="M162" s="5">
        <v>619788</v>
      </c>
      <c r="N162">
        <v>3</v>
      </c>
      <c r="O162">
        <v>2</v>
      </c>
      <c r="P162">
        <v>4</v>
      </c>
      <c r="Q162">
        <v>37</v>
      </c>
      <c r="R162" t="s">
        <v>13</v>
      </c>
      <c r="S162" t="s">
        <v>13</v>
      </c>
      <c r="T162">
        <v>4</v>
      </c>
      <c r="U162" t="s">
        <v>22</v>
      </c>
      <c r="V162" t="s">
        <v>16</v>
      </c>
      <c r="W162" t="str">
        <f t="shared" si="4"/>
        <v>30-39</v>
      </c>
      <c r="X162" t="str">
        <f t="shared" si="5"/>
        <v>50K-100K</v>
      </c>
    </row>
    <row r="163" spans="1:24" x14ac:dyDescent="0.3">
      <c r="A163">
        <v>162</v>
      </c>
      <c r="B163" t="s">
        <v>211</v>
      </c>
      <c r="C163" t="s">
        <v>8</v>
      </c>
      <c r="D163">
        <v>24</v>
      </c>
      <c r="E163" t="s">
        <v>36</v>
      </c>
      <c r="F163" t="s">
        <v>42</v>
      </c>
      <c r="G163" t="s">
        <v>11</v>
      </c>
      <c r="H163" s="3">
        <v>40372</v>
      </c>
      <c r="I163">
        <v>14.5</v>
      </c>
      <c r="J163" t="s">
        <v>12</v>
      </c>
      <c r="K163" t="s">
        <v>13</v>
      </c>
      <c r="L163" s="5">
        <v>142082</v>
      </c>
      <c r="M163" s="5">
        <v>1704984</v>
      </c>
      <c r="N163">
        <v>4</v>
      </c>
      <c r="O163">
        <v>3</v>
      </c>
      <c r="P163">
        <v>3</v>
      </c>
      <c r="Q163">
        <v>5</v>
      </c>
      <c r="R163" t="s">
        <v>13</v>
      </c>
      <c r="S163" t="s">
        <v>14</v>
      </c>
      <c r="T163">
        <v>12</v>
      </c>
      <c r="U163" t="s">
        <v>22</v>
      </c>
      <c r="V163" t="s">
        <v>28</v>
      </c>
      <c r="W163" t="str">
        <f t="shared" si="4"/>
        <v>20-29</v>
      </c>
      <c r="X163" t="str">
        <f t="shared" si="5"/>
        <v>100K+</v>
      </c>
    </row>
    <row r="164" spans="1:24" x14ac:dyDescent="0.3">
      <c r="A164">
        <v>163</v>
      </c>
      <c r="B164" t="s">
        <v>212</v>
      </c>
      <c r="C164" t="s">
        <v>8</v>
      </c>
      <c r="D164">
        <v>50</v>
      </c>
      <c r="E164" t="s">
        <v>25</v>
      </c>
      <c r="F164" t="s">
        <v>132</v>
      </c>
      <c r="G164" t="s">
        <v>11</v>
      </c>
      <c r="H164" s="3">
        <v>45141</v>
      </c>
      <c r="I164">
        <v>1.4</v>
      </c>
      <c r="J164" t="s">
        <v>12</v>
      </c>
      <c r="K164" t="s">
        <v>13</v>
      </c>
      <c r="L164" s="5">
        <v>30410</v>
      </c>
      <c r="M164" s="5">
        <v>364920</v>
      </c>
      <c r="N164">
        <v>3</v>
      </c>
      <c r="O164">
        <v>3</v>
      </c>
      <c r="P164">
        <v>3</v>
      </c>
      <c r="Q164">
        <v>60</v>
      </c>
      <c r="R164" t="s">
        <v>14</v>
      </c>
      <c r="S164" t="s">
        <v>14</v>
      </c>
      <c r="T164">
        <v>8</v>
      </c>
      <c r="U164" t="s">
        <v>15</v>
      </c>
      <c r="V164" t="s">
        <v>16</v>
      </c>
      <c r="W164" t="str">
        <f t="shared" si="4"/>
        <v>50+</v>
      </c>
      <c r="X164" t="str">
        <f t="shared" si="5"/>
        <v>&lt;50K</v>
      </c>
    </row>
    <row r="165" spans="1:24" x14ac:dyDescent="0.3">
      <c r="A165">
        <v>164</v>
      </c>
      <c r="B165" t="s">
        <v>213</v>
      </c>
      <c r="C165" t="s">
        <v>18</v>
      </c>
      <c r="D165">
        <v>30</v>
      </c>
      <c r="E165" t="s">
        <v>51</v>
      </c>
      <c r="F165" t="s">
        <v>57</v>
      </c>
      <c r="G165" t="s">
        <v>38</v>
      </c>
      <c r="H165" s="3">
        <v>45091</v>
      </c>
      <c r="I165">
        <v>1.6</v>
      </c>
      <c r="J165" t="s">
        <v>12</v>
      </c>
      <c r="K165" t="s">
        <v>13</v>
      </c>
      <c r="L165" s="5">
        <v>58623</v>
      </c>
      <c r="M165" s="5">
        <v>703476</v>
      </c>
      <c r="N165">
        <v>3</v>
      </c>
      <c r="O165">
        <v>4</v>
      </c>
      <c r="P165">
        <v>3</v>
      </c>
      <c r="Q165">
        <v>38</v>
      </c>
      <c r="R165" t="s">
        <v>13</v>
      </c>
      <c r="S165" t="s">
        <v>13</v>
      </c>
      <c r="T165">
        <v>19</v>
      </c>
      <c r="U165" t="s">
        <v>22</v>
      </c>
      <c r="V165" t="s">
        <v>33</v>
      </c>
      <c r="W165" t="str">
        <f t="shared" si="4"/>
        <v>30-39</v>
      </c>
      <c r="X165" t="str">
        <f t="shared" si="5"/>
        <v>50K-100K</v>
      </c>
    </row>
    <row r="166" spans="1:24" x14ac:dyDescent="0.3">
      <c r="A166">
        <v>165</v>
      </c>
      <c r="B166" t="s">
        <v>214</v>
      </c>
      <c r="C166" t="s">
        <v>18</v>
      </c>
      <c r="D166">
        <v>40</v>
      </c>
      <c r="E166" t="s">
        <v>19</v>
      </c>
      <c r="F166" t="s">
        <v>20</v>
      </c>
      <c r="G166" t="s">
        <v>11</v>
      </c>
      <c r="H166" s="3">
        <v>44730</v>
      </c>
      <c r="I166">
        <v>2.5</v>
      </c>
      <c r="J166" t="s">
        <v>12</v>
      </c>
      <c r="K166" t="s">
        <v>13</v>
      </c>
      <c r="L166" s="5">
        <v>132628</v>
      </c>
      <c r="M166" s="5">
        <v>1591536</v>
      </c>
      <c r="N166">
        <v>3</v>
      </c>
      <c r="O166">
        <v>3</v>
      </c>
      <c r="P166">
        <v>4</v>
      </c>
      <c r="Q166">
        <v>91</v>
      </c>
      <c r="R166" t="s">
        <v>13</v>
      </c>
      <c r="S166" t="s">
        <v>14</v>
      </c>
      <c r="T166">
        <v>27</v>
      </c>
      <c r="U166" t="s">
        <v>15</v>
      </c>
      <c r="V166" t="s">
        <v>33</v>
      </c>
      <c r="W166" t="str">
        <f t="shared" si="4"/>
        <v>40-49</v>
      </c>
      <c r="X166" t="str">
        <f t="shared" si="5"/>
        <v>100K+</v>
      </c>
    </row>
    <row r="167" spans="1:24" x14ac:dyDescent="0.3">
      <c r="A167">
        <v>166</v>
      </c>
      <c r="B167" t="s">
        <v>215</v>
      </c>
      <c r="C167" t="s">
        <v>18</v>
      </c>
      <c r="D167">
        <v>41</v>
      </c>
      <c r="E167" t="s">
        <v>19</v>
      </c>
      <c r="F167" t="s">
        <v>20</v>
      </c>
      <c r="G167" t="s">
        <v>11</v>
      </c>
      <c r="H167" s="3">
        <v>44212</v>
      </c>
      <c r="I167">
        <v>4</v>
      </c>
      <c r="J167" t="s">
        <v>12</v>
      </c>
      <c r="K167" t="s">
        <v>13</v>
      </c>
      <c r="L167" s="5">
        <v>28744</v>
      </c>
      <c r="M167" s="5">
        <v>344928</v>
      </c>
      <c r="N167">
        <v>3</v>
      </c>
      <c r="O167">
        <v>3</v>
      </c>
      <c r="P167">
        <v>2</v>
      </c>
      <c r="Q167">
        <v>27</v>
      </c>
      <c r="R167" t="s">
        <v>13</v>
      </c>
      <c r="S167" t="s">
        <v>13</v>
      </c>
      <c r="T167">
        <v>12</v>
      </c>
      <c r="U167" t="s">
        <v>15</v>
      </c>
      <c r="V167" t="s">
        <v>23</v>
      </c>
      <c r="W167" t="str">
        <f t="shared" si="4"/>
        <v>40-49</v>
      </c>
      <c r="X167" t="str">
        <f t="shared" si="5"/>
        <v>&lt;50K</v>
      </c>
    </row>
    <row r="168" spans="1:24" x14ac:dyDescent="0.3">
      <c r="A168">
        <v>167</v>
      </c>
      <c r="B168" t="s">
        <v>216</v>
      </c>
      <c r="C168" t="s">
        <v>8</v>
      </c>
      <c r="D168">
        <v>31</v>
      </c>
      <c r="E168" t="s">
        <v>9</v>
      </c>
      <c r="F168" t="s">
        <v>10</v>
      </c>
      <c r="G168" t="s">
        <v>21</v>
      </c>
      <c r="H168" s="3">
        <v>42045</v>
      </c>
      <c r="I168">
        <v>9.9</v>
      </c>
      <c r="J168" t="s">
        <v>12</v>
      </c>
      <c r="K168" t="s">
        <v>13</v>
      </c>
      <c r="L168" s="5">
        <v>99637</v>
      </c>
      <c r="M168" s="5">
        <v>1195644</v>
      </c>
      <c r="N168">
        <v>3</v>
      </c>
      <c r="O168">
        <v>5</v>
      </c>
      <c r="P168">
        <v>3</v>
      </c>
      <c r="Q168">
        <v>27</v>
      </c>
      <c r="R168" t="s">
        <v>14</v>
      </c>
      <c r="S168" t="s">
        <v>13</v>
      </c>
      <c r="T168">
        <v>2</v>
      </c>
      <c r="U168" t="s">
        <v>22</v>
      </c>
      <c r="V168" t="s">
        <v>28</v>
      </c>
      <c r="W168" t="str">
        <f t="shared" si="4"/>
        <v>30-39</v>
      </c>
      <c r="X168" t="str">
        <f t="shared" si="5"/>
        <v>50K-100K</v>
      </c>
    </row>
    <row r="169" spans="1:24" x14ac:dyDescent="0.3">
      <c r="A169">
        <v>168</v>
      </c>
      <c r="B169" t="s">
        <v>217</v>
      </c>
      <c r="C169" t="s">
        <v>8</v>
      </c>
      <c r="D169">
        <v>33</v>
      </c>
      <c r="E169" t="s">
        <v>30</v>
      </c>
      <c r="F169" t="s">
        <v>73</v>
      </c>
      <c r="G169" t="s">
        <v>21</v>
      </c>
      <c r="H169" s="3">
        <v>42035</v>
      </c>
      <c r="I169">
        <v>9.9</v>
      </c>
      <c r="J169" t="s">
        <v>12</v>
      </c>
      <c r="K169" t="s">
        <v>13</v>
      </c>
      <c r="L169" s="5">
        <v>92534</v>
      </c>
      <c r="M169" s="5">
        <v>1110408</v>
      </c>
      <c r="N169">
        <v>1</v>
      </c>
      <c r="O169">
        <v>2</v>
      </c>
      <c r="P169">
        <v>3</v>
      </c>
      <c r="Q169">
        <v>94</v>
      </c>
      <c r="R169" t="s">
        <v>13</v>
      </c>
      <c r="S169" t="s">
        <v>13</v>
      </c>
      <c r="T169">
        <v>38</v>
      </c>
      <c r="U169" t="s">
        <v>22</v>
      </c>
      <c r="V169" t="s">
        <v>33</v>
      </c>
      <c r="W169" t="str">
        <f t="shared" si="4"/>
        <v>30-39</v>
      </c>
      <c r="X169" t="str">
        <f t="shared" si="5"/>
        <v>50K-100K</v>
      </c>
    </row>
    <row r="170" spans="1:24" x14ac:dyDescent="0.3">
      <c r="A170">
        <v>169</v>
      </c>
      <c r="B170" t="s">
        <v>218</v>
      </c>
      <c r="C170" t="s">
        <v>18</v>
      </c>
      <c r="D170">
        <v>30</v>
      </c>
      <c r="E170" t="s">
        <v>25</v>
      </c>
      <c r="F170" t="s">
        <v>132</v>
      </c>
      <c r="G170" t="s">
        <v>21</v>
      </c>
      <c r="H170" s="3">
        <v>43884</v>
      </c>
      <c r="I170">
        <v>4.9000000000000004</v>
      </c>
      <c r="J170" t="s">
        <v>12</v>
      </c>
      <c r="K170" t="s">
        <v>13</v>
      </c>
      <c r="L170" s="5">
        <v>118547</v>
      </c>
      <c r="M170" s="5">
        <v>1422564</v>
      </c>
      <c r="N170">
        <v>4</v>
      </c>
      <c r="O170">
        <v>4</v>
      </c>
      <c r="P170">
        <v>4</v>
      </c>
      <c r="Q170">
        <v>78</v>
      </c>
      <c r="R170" t="s">
        <v>13</v>
      </c>
      <c r="S170" t="s">
        <v>14</v>
      </c>
      <c r="T170">
        <v>11</v>
      </c>
      <c r="U170" t="s">
        <v>22</v>
      </c>
      <c r="V170" t="s">
        <v>43</v>
      </c>
      <c r="W170" t="str">
        <f t="shared" si="4"/>
        <v>30-39</v>
      </c>
      <c r="X170" t="str">
        <f t="shared" si="5"/>
        <v>100K+</v>
      </c>
    </row>
    <row r="171" spans="1:24" x14ac:dyDescent="0.3">
      <c r="A171">
        <v>170</v>
      </c>
      <c r="B171" t="s">
        <v>219</v>
      </c>
      <c r="C171" t="s">
        <v>18</v>
      </c>
      <c r="D171">
        <v>54</v>
      </c>
      <c r="E171" t="s">
        <v>25</v>
      </c>
      <c r="F171" t="s">
        <v>26</v>
      </c>
      <c r="G171" t="s">
        <v>11</v>
      </c>
      <c r="H171" s="3">
        <v>43540</v>
      </c>
      <c r="I171">
        <v>5.8</v>
      </c>
      <c r="J171" t="s">
        <v>12</v>
      </c>
      <c r="K171" t="s">
        <v>13</v>
      </c>
      <c r="L171" s="5">
        <v>101708</v>
      </c>
      <c r="M171" s="5">
        <v>1220496</v>
      </c>
      <c r="N171">
        <v>3</v>
      </c>
      <c r="O171">
        <v>1</v>
      </c>
      <c r="P171">
        <v>4</v>
      </c>
      <c r="Q171">
        <v>46</v>
      </c>
      <c r="R171" t="s">
        <v>14</v>
      </c>
      <c r="S171" t="s">
        <v>14</v>
      </c>
      <c r="T171">
        <v>18</v>
      </c>
      <c r="U171" t="s">
        <v>22</v>
      </c>
      <c r="V171" t="s">
        <v>28</v>
      </c>
      <c r="W171" t="str">
        <f t="shared" si="4"/>
        <v>50+</v>
      </c>
      <c r="X171" t="str">
        <f t="shared" si="5"/>
        <v>100K+</v>
      </c>
    </row>
    <row r="172" spans="1:24" x14ac:dyDescent="0.3">
      <c r="A172">
        <v>171</v>
      </c>
      <c r="B172" t="s">
        <v>220</v>
      </c>
      <c r="C172" t="s">
        <v>8</v>
      </c>
      <c r="D172">
        <v>32</v>
      </c>
      <c r="E172" t="s">
        <v>9</v>
      </c>
      <c r="F172" t="s">
        <v>68</v>
      </c>
      <c r="G172" t="s">
        <v>21</v>
      </c>
      <c r="H172" s="3">
        <v>42008</v>
      </c>
      <c r="I172">
        <v>10</v>
      </c>
      <c r="J172" t="s">
        <v>12</v>
      </c>
      <c r="K172" t="s">
        <v>13</v>
      </c>
      <c r="L172" s="5">
        <v>104239</v>
      </c>
      <c r="M172" s="5">
        <v>1250868</v>
      </c>
      <c r="N172">
        <v>3</v>
      </c>
      <c r="O172">
        <v>3</v>
      </c>
      <c r="P172">
        <v>4</v>
      </c>
      <c r="Q172">
        <v>64</v>
      </c>
      <c r="R172" t="s">
        <v>14</v>
      </c>
      <c r="S172" t="s">
        <v>13</v>
      </c>
      <c r="T172">
        <v>5</v>
      </c>
      <c r="U172" t="s">
        <v>15</v>
      </c>
      <c r="V172" t="s">
        <v>28</v>
      </c>
      <c r="W172" t="str">
        <f t="shared" si="4"/>
        <v>30-39</v>
      </c>
      <c r="X172" t="str">
        <f t="shared" si="5"/>
        <v>100K+</v>
      </c>
    </row>
    <row r="173" spans="1:24" x14ac:dyDescent="0.3">
      <c r="A173">
        <v>172</v>
      </c>
      <c r="B173" t="s">
        <v>221</v>
      </c>
      <c r="C173" t="s">
        <v>18</v>
      </c>
      <c r="D173">
        <v>47</v>
      </c>
      <c r="E173" t="s">
        <v>25</v>
      </c>
      <c r="F173" t="s">
        <v>110</v>
      </c>
      <c r="G173" t="s">
        <v>21</v>
      </c>
      <c r="H173" s="3">
        <v>44637</v>
      </c>
      <c r="I173">
        <v>2.8</v>
      </c>
      <c r="J173" t="s">
        <v>12</v>
      </c>
      <c r="K173" t="s">
        <v>13</v>
      </c>
      <c r="L173" s="5">
        <v>116369</v>
      </c>
      <c r="M173" s="5">
        <v>1396428</v>
      </c>
      <c r="N173">
        <v>3</v>
      </c>
      <c r="O173">
        <v>3</v>
      </c>
      <c r="P173">
        <v>2</v>
      </c>
      <c r="Q173">
        <v>29</v>
      </c>
      <c r="R173" t="s">
        <v>14</v>
      </c>
      <c r="S173" t="s">
        <v>13</v>
      </c>
      <c r="T173">
        <v>37</v>
      </c>
      <c r="U173" t="s">
        <v>32</v>
      </c>
      <c r="V173" t="s">
        <v>48</v>
      </c>
      <c r="W173" t="str">
        <f t="shared" si="4"/>
        <v>40-49</v>
      </c>
      <c r="X173" t="str">
        <f t="shared" si="5"/>
        <v>100K+</v>
      </c>
    </row>
    <row r="174" spans="1:24" x14ac:dyDescent="0.3">
      <c r="A174">
        <v>173</v>
      </c>
      <c r="B174" t="s">
        <v>222</v>
      </c>
      <c r="C174" t="s">
        <v>18</v>
      </c>
      <c r="D174">
        <v>39</v>
      </c>
      <c r="E174" t="s">
        <v>25</v>
      </c>
      <c r="F174" t="s">
        <v>110</v>
      </c>
      <c r="G174" t="s">
        <v>38</v>
      </c>
      <c r="H174" s="3">
        <v>42595</v>
      </c>
      <c r="I174">
        <v>8.4</v>
      </c>
      <c r="J174" t="s">
        <v>12</v>
      </c>
      <c r="K174" t="s">
        <v>13</v>
      </c>
      <c r="L174" s="5">
        <v>45538</v>
      </c>
      <c r="M174" s="5">
        <v>546456</v>
      </c>
      <c r="N174">
        <v>5</v>
      </c>
      <c r="O174">
        <v>3</v>
      </c>
      <c r="P174">
        <v>3</v>
      </c>
      <c r="Q174">
        <v>21</v>
      </c>
      <c r="R174" t="s">
        <v>13</v>
      </c>
      <c r="S174" t="s">
        <v>13</v>
      </c>
      <c r="T174">
        <v>49</v>
      </c>
      <c r="U174" t="s">
        <v>22</v>
      </c>
      <c r="V174" t="s">
        <v>48</v>
      </c>
      <c r="W174" t="str">
        <f t="shared" si="4"/>
        <v>30-39</v>
      </c>
      <c r="X174" t="str">
        <f t="shared" si="5"/>
        <v>&lt;50K</v>
      </c>
    </row>
    <row r="175" spans="1:24" x14ac:dyDescent="0.3">
      <c r="A175">
        <v>174</v>
      </c>
      <c r="B175" t="s">
        <v>223</v>
      </c>
      <c r="C175" t="s">
        <v>8</v>
      </c>
      <c r="D175">
        <v>24</v>
      </c>
      <c r="E175" t="s">
        <v>30</v>
      </c>
      <c r="F175" t="s">
        <v>31</v>
      </c>
      <c r="G175" t="s">
        <v>21</v>
      </c>
      <c r="H175" s="3">
        <v>41618</v>
      </c>
      <c r="I175">
        <v>11.1</v>
      </c>
      <c r="J175" t="s">
        <v>12</v>
      </c>
      <c r="K175" t="s">
        <v>13</v>
      </c>
      <c r="L175" s="5">
        <v>95393</v>
      </c>
      <c r="M175" s="5">
        <v>1144716</v>
      </c>
      <c r="N175">
        <v>2</v>
      </c>
      <c r="O175">
        <v>3</v>
      </c>
      <c r="P175">
        <v>2</v>
      </c>
      <c r="Q175">
        <v>43</v>
      </c>
      <c r="R175" t="s">
        <v>13</v>
      </c>
      <c r="S175" t="s">
        <v>13</v>
      </c>
      <c r="T175">
        <v>1</v>
      </c>
      <c r="U175" t="s">
        <v>22</v>
      </c>
      <c r="V175" t="s">
        <v>48</v>
      </c>
      <c r="W175" t="str">
        <f t="shared" si="4"/>
        <v>20-29</v>
      </c>
      <c r="X175" t="str">
        <f t="shared" si="5"/>
        <v>50K-100K</v>
      </c>
    </row>
    <row r="176" spans="1:24" x14ac:dyDescent="0.3">
      <c r="A176">
        <v>175</v>
      </c>
      <c r="B176" t="s">
        <v>224</v>
      </c>
      <c r="C176" t="s">
        <v>8</v>
      </c>
      <c r="D176">
        <v>32</v>
      </c>
      <c r="E176" t="s">
        <v>25</v>
      </c>
      <c r="F176" t="s">
        <v>26</v>
      </c>
      <c r="G176" t="s">
        <v>21</v>
      </c>
      <c r="H176" s="3">
        <v>43349</v>
      </c>
      <c r="I176">
        <v>6.3</v>
      </c>
      <c r="J176" t="s">
        <v>27</v>
      </c>
      <c r="K176" t="s">
        <v>14</v>
      </c>
      <c r="L176" s="5">
        <v>125455</v>
      </c>
      <c r="M176" s="5">
        <v>1505460</v>
      </c>
      <c r="N176">
        <v>3</v>
      </c>
      <c r="O176">
        <v>4</v>
      </c>
      <c r="P176">
        <v>3</v>
      </c>
      <c r="Q176">
        <v>84</v>
      </c>
      <c r="R176" t="s">
        <v>14</v>
      </c>
      <c r="S176" t="s">
        <v>13</v>
      </c>
      <c r="T176">
        <v>37</v>
      </c>
      <c r="U176" t="s">
        <v>22</v>
      </c>
      <c r="V176" t="s">
        <v>28</v>
      </c>
      <c r="W176" t="str">
        <f t="shared" si="4"/>
        <v>30-39</v>
      </c>
      <c r="X176" t="str">
        <f t="shared" si="5"/>
        <v>100K+</v>
      </c>
    </row>
    <row r="177" spans="1:24" x14ac:dyDescent="0.3">
      <c r="A177">
        <v>176</v>
      </c>
      <c r="B177" t="s">
        <v>225</v>
      </c>
      <c r="C177" t="s">
        <v>8</v>
      </c>
      <c r="D177">
        <v>55</v>
      </c>
      <c r="E177" t="s">
        <v>9</v>
      </c>
      <c r="F177" t="s">
        <v>10</v>
      </c>
      <c r="G177" t="s">
        <v>38</v>
      </c>
      <c r="H177" s="3">
        <v>41887</v>
      </c>
      <c r="I177">
        <v>10.3</v>
      </c>
      <c r="J177" t="s">
        <v>12</v>
      </c>
      <c r="K177" t="s">
        <v>13</v>
      </c>
      <c r="L177" s="5">
        <v>101021</v>
      </c>
      <c r="M177" s="5">
        <v>1212252</v>
      </c>
      <c r="N177">
        <v>2</v>
      </c>
      <c r="O177">
        <v>4</v>
      </c>
      <c r="P177">
        <v>2</v>
      </c>
      <c r="Q177">
        <v>80</v>
      </c>
      <c r="R177" t="s">
        <v>13</v>
      </c>
      <c r="S177" t="s">
        <v>13</v>
      </c>
      <c r="T177">
        <v>12</v>
      </c>
      <c r="U177" t="s">
        <v>32</v>
      </c>
      <c r="V177" t="s">
        <v>28</v>
      </c>
      <c r="W177" t="str">
        <f t="shared" si="4"/>
        <v>50+</v>
      </c>
      <c r="X177" t="str">
        <f t="shared" si="5"/>
        <v>100K+</v>
      </c>
    </row>
    <row r="178" spans="1:24" x14ac:dyDescent="0.3">
      <c r="A178">
        <v>177</v>
      </c>
      <c r="B178" t="s">
        <v>226</v>
      </c>
      <c r="C178" t="s">
        <v>181</v>
      </c>
      <c r="D178">
        <v>53</v>
      </c>
      <c r="E178" t="s">
        <v>25</v>
      </c>
      <c r="F178" t="s">
        <v>132</v>
      </c>
      <c r="G178" t="s">
        <v>11</v>
      </c>
      <c r="H178" s="3">
        <v>44969</v>
      </c>
      <c r="I178">
        <v>1.9</v>
      </c>
      <c r="J178" t="s">
        <v>12</v>
      </c>
      <c r="K178" t="s">
        <v>13</v>
      </c>
      <c r="L178" s="5">
        <v>97805</v>
      </c>
      <c r="M178" s="5">
        <v>1173660</v>
      </c>
      <c r="N178">
        <v>3</v>
      </c>
      <c r="O178">
        <v>3</v>
      </c>
      <c r="P178">
        <v>3</v>
      </c>
      <c r="Q178">
        <v>26</v>
      </c>
      <c r="R178" t="s">
        <v>13</v>
      </c>
      <c r="S178" t="s">
        <v>13</v>
      </c>
      <c r="T178">
        <v>17</v>
      </c>
      <c r="U178" t="s">
        <v>22</v>
      </c>
      <c r="V178" t="s">
        <v>33</v>
      </c>
      <c r="W178" t="str">
        <f t="shared" si="4"/>
        <v>50+</v>
      </c>
      <c r="X178" t="str">
        <f t="shared" si="5"/>
        <v>50K-100K</v>
      </c>
    </row>
    <row r="179" spans="1:24" x14ac:dyDescent="0.3">
      <c r="A179">
        <v>178</v>
      </c>
      <c r="B179" t="s">
        <v>227</v>
      </c>
      <c r="C179" t="s">
        <v>18</v>
      </c>
      <c r="D179">
        <v>25</v>
      </c>
      <c r="E179" t="s">
        <v>25</v>
      </c>
      <c r="F179" t="s">
        <v>132</v>
      </c>
      <c r="G179" t="s">
        <v>38</v>
      </c>
      <c r="H179" s="3">
        <v>44437</v>
      </c>
      <c r="I179">
        <v>3.3</v>
      </c>
      <c r="J179" t="s">
        <v>12</v>
      </c>
      <c r="K179" t="s">
        <v>13</v>
      </c>
      <c r="L179" s="5">
        <v>73456</v>
      </c>
      <c r="M179" s="5">
        <v>881472</v>
      </c>
      <c r="N179">
        <v>2</v>
      </c>
      <c r="O179">
        <v>1</v>
      </c>
      <c r="P179">
        <v>3</v>
      </c>
      <c r="Q179">
        <v>96</v>
      </c>
      <c r="R179" t="s">
        <v>13</v>
      </c>
      <c r="S179" t="s">
        <v>14</v>
      </c>
      <c r="T179">
        <v>38</v>
      </c>
      <c r="U179" t="s">
        <v>15</v>
      </c>
      <c r="V179" t="s">
        <v>48</v>
      </c>
      <c r="W179" t="str">
        <f t="shared" si="4"/>
        <v>20-29</v>
      </c>
      <c r="X179" t="str">
        <f t="shared" si="5"/>
        <v>50K-100K</v>
      </c>
    </row>
    <row r="180" spans="1:24" x14ac:dyDescent="0.3">
      <c r="A180">
        <v>179</v>
      </c>
      <c r="B180" t="s">
        <v>228</v>
      </c>
      <c r="C180" t="s">
        <v>8</v>
      </c>
      <c r="D180">
        <v>52</v>
      </c>
      <c r="E180" t="s">
        <v>19</v>
      </c>
      <c r="F180" t="s">
        <v>20</v>
      </c>
      <c r="G180" t="s">
        <v>38</v>
      </c>
      <c r="H180" s="3">
        <v>41316</v>
      </c>
      <c r="I180">
        <v>11.9</v>
      </c>
      <c r="J180" t="s">
        <v>12</v>
      </c>
      <c r="K180" t="s">
        <v>13</v>
      </c>
      <c r="L180" s="5">
        <v>61188</v>
      </c>
      <c r="M180" s="5">
        <v>734256</v>
      </c>
      <c r="N180">
        <v>1</v>
      </c>
      <c r="O180">
        <v>4</v>
      </c>
      <c r="P180">
        <v>3</v>
      </c>
      <c r="Q180">
        <v>63</v>
      </c>
      <c r="R180" t="s">
        <v>14</v>
      </c>
      <c r="S180" t="s">
        <v>13</v>
      </c>
      <c r="T180">
        <v>2</v>
      </c>
      <c r="U180" t="s">
        <v>15</v>
      </c>
      <c r="V180" t="s">
        <v>28</v>
      </c>
      <c r="W180" t="str">
        <f t="shared" si="4"/>
        <v>50+</v>
      </c>
      <c r="X180" t="str">
        <f t="shared" si="5"/>
        <v>50K-100K</v>
      </c>
    </row>
    <row r="181" spans="1:24" x14ac:dyDescent="0.3">
      <c r="A181">
        <v>180</v>
      </c>
      <c r="B181" t="s">
        <v>229</v>
      </c>
      <c r="C181" t="s">
        <v>8</v>
      </c>
      <c r="D181">
        <v>56</v>
      </c>
      <c r="E181" t="s">
        <v>30</v>
      </c>
      <c r="F181" t="s">
        <v>31</v>
      </c>
      <c r="G181" t="s">
        <v>66</v>
      </c>
      <c r="H181" s="3">
        <v>42490</v>
      </c>
      <c r="I181">
        <v>8.6999999999999993</v>
      </c>
      <c r="J181" t="s">
        <v>27</v>
      </c>
      <c r="K181" t="s">
        <v>14</v>
      </c>
      <c r="L181" s="5">
        <v>36590</v>
      </c>
      <c r="M181" s="5">
        <v>439080</v>
      </c>
      <c r="N181">
        <v>1</v>
      </c>
      <c r="O181">
        <v>1</v>
      </c>
      <c r="P181">
        <v>3</v>
      </c>
      <c r="Q181">
        <v>36</v>
      </c>
      <c r="R181" t="s">
        <v>13</v>
      </c>
      <c r="S181" t="s">
        <v>13</v>
      </c>
      <c r="T181">
        <v>40</v>
      </c>
      <c r="U181" t="s">
        <v>32</v>
      </c>
      <c r="V181" t="s">
        <v>16</v>
      </c>
      <c r="W181" t="str">
        <f t="shared" si="4"/>
        <v>50+</v>
      </c>
      <c r="X181" t="str">
        <f t="shared" si="5"/>
        <v>&lt;50K</v>
      </c>
    </row>
    <row r="182" spans="1:24" x14ac:dyDescent="0.3">
      <c r="A182">
        <v>181</v>
      </c>
      <c r="B182" t="s">
        <v>230</v>
      </c>
      <c r="C182" t="s">
        <v>8</v>
      </c>
      <c r="D182">
        <v>56</v>
      </c>
      <c r="E182" t="s">
        <v>51</v>
      </c>
      <c r="F182" t="s">
        <v>52</v>
      </c>
      <c r="G182" t="s">
        <v>11</v>
      </c>
      <c r="H182" s="3">
        <v>43354</v>
      </c>
      <c r="I182">
        <v>6.3</v>
      </c>
      <c r="J182" t="s">
        <v>12</v>
      </c>
      <c r="K182" t="s">
        <v>13</v>
      </c>
      <c r="L182" s="5">
        <v>46281</v>
      </c>
      <c r="M182" s="5">
        <v>555372</v>
      </c>
      <c r="N182">
        <v>2</v>
      </c>
      <c r="O182">
        <v>3</v>
      </c>
      <c r="P182">
        <v>3</v>
      </c>
      <c r="Q182">
        <v>74</v>
      </c>
      <c r="R182" t="s">
        <v>13</v>
      </c>
      <c r="S182" t="s">
        <v>13</v>
      </c>
      <c r="T182">
        <v>13</v>
      </c>
      <c r="U182" t="s">
        <v>32</v>
      </c>
      <c r="V182" t="s">
        <v>43</v>
      </c>
      <c r="W182" t="str">
        <f t="shared" si="4"/>
        <v>50+</v>
      </c>
      <c r="X182" t="str">
        <f t="shared" si="5"/>
        <v>&lt;50K</v>
      </c>
    </row>
    <row r="183" spans="1:24" x14ac:dyDescent="0.3">
      <c r="A183">
        <v>182</v>
      </c>
      <c r="B183" t="s">
        <v>231</v>
      </c>
      <c r="C183" t="s">
        <v>18</v>
      </c>
      <c r="D183">
        <v>59</v>
      </c>
      <c r="E183" t="s">
        <v>19</v>
      </c>
      <c r="F183" t="s">
        <v>20</v>
      </c>
      <c r="G183" t="s">
        <v>21</v>
      </c>
      <c r="H183" s="3">
        <v>42601</v>
      </c>
      <c r="I183">
        <v>8.4</v>
      </c>
      <c r="J183" t="s">
        <v>12</v>
      </c>
      <c r="K183" t="s">
        <v>13</v>
      </c>
      <c r="L183" s="5">
        <v>81699</v>
      </c>
      <c r="M183" s="5">
        <v>980388</v>
      </c>
      <c r="N183">
        <v>4</v>
      </c>
      <c r="O183">
        <v>2</v>
      </c>
      <c r="P183">
        <v>1</v>
      </c>
      <c r="Q183">
        <v>12</v>
      </c>
      <c r="R183" t="s">
        <v>13</v>
      </c>
      <c r="S183" t="s">
        <v>13</v>
      </c>
      <c r="T183">
        <v>34</v>
      </c>
      <c r="U183" t="s">
        <v>15</v>
      </c>
      <c r="V183" t="s">
        <v>33</v>
      </c>
      <c r="W183" t="str">
        <f t="shared" si="4"/>
        <v>50+</v>
      </c>
      <c r="X183" t="str">
        <f t="shared" si="5"/>
        <v>50K-100K</v>
      </c>
    </row>
    <row r="184" spans="1:24" x14ac:dyDescent="0.3">
      <c r="A184">
        <v>183</v>
      </c>
      <c r="B184" t="s">
        <v>232</v>
      </c>
      <c r="C184" t="s">
        <v>8</v>
      </c>
      <c r="D184">
        <v>50</v>
      </c>
      <c r="E184" t="s">
        <v>30</v>
      </c>
      <c r="F184" t="s">
        <v>31</v>
      </c>
      <c r="G184" t="s">
        <v>11</v>
      </c>
      <c r="H184" s="3">
        <v>44057</v>
      </c>
      <c r="I184">
        <v>4.4000000000000004</v>
      </c>
      <c r="J184" t="s">
        <v>12</v>
      </c>
      <c r="K184" t="s">
        <v>13</v>
      </c>
      <c r="L184" s="5">
        <v>40592</v>
      </c>
      <c r="M184" s="5">
        <v>487104</v>
      </c>
      <c r="N184">
        <v>3</v>
      </c>
      <c r="O184">
        <v>1</v>
      </c>
      <c r="P184">
        <v>2</v>
      </c>
      <c r="Q184">
        <v>18</v>
      </c>
      <c r="R184" t="s">
        <v>13</v>
      </c>
      <c r="S184" t="s">
        <v>13</v>
      </c>
      <c r="T184">
        <v>17</v>
      </c>
      <c r="U184" t="s">
        <v>22</v>
      </c>
      <c r="V184" t="s">
        <v>33</v>
      </c>
      <c r="W184" t="str">
        <f t="shared" si="4"/>
        <v>50+</v>
      </c>
      <c r="X184" t="str">
        <f t="shared" si="5"/>
        <v>&lt;50K</v>
      </c>
    </row>
    <row r="185" spans="1:24" x14ac:dyDescent="0.3">
      <c r="A185">
        <v>184</v>
      </c>
      <c r="B185" t="s">
        <v>233</v>
      </c>
      <c r="C185" t="s">
        <v>8</v>
      </c>
      <c r="D185">
        <v>41</v>
      </c>
      <c r="E185" t="s">
        <v>46</v>
      </c>
      <c r="F185" t="s">
        <v>47</v>
      </c>
      <c r="G185" t="s">
        <v>11</v>
      </c>
      <c r="H185" s="3">
        <v>41190</v>
      </c>
      <c r="I185">
        <v>12.2</v>
      </c>
      <c r="J185" t="s">
        <v>12</v>
      </c>
      <c r="K185" t="s">
        <v>13</v>
      </c>
      <c r="L185" s="5">
        <v>122102</v>
      </c>
      <c r="M185" s="5">
        <v>1465224</v>
      </c>
      <c r="N185">
        <v>3</v>
      </c>
      <c r="O185">
        <v>3</v>
      </c>
      <c r="P185">
        <v>2</v>
      </c>
      <c r="Q185">
        <v>86</v>
      </c>
      <c r="R185" t="s">
        <v>13</v>
      </c>
      <c r="S185" t="s">
        <v>13</v>
      </c>
      <c r="T185">
        <v>31</v>
      </c>
      <c r="U185" t="s">
        <v>15</v>
      </c>
      <c r="V185" t="s">
        <v>43</v>
      </c>
      <c r="W185" t="str">
        <f t="shared" si="4"/>
        <v>40-49</v>
      </c>
      <c r="X185" t="str">
        <f t="shared" si="5"/>
        <v>100K+</v>
      </c>
    </row>
    <row r="186" spans="1:24" x14ac:dyDescent="0.3">
      <c r="A186">
        <v>185</v>
      </c>
      <c r="B186" t="s">
        <v>234</v>
      </c>
      <c r="C186" t="s">
        <v>18</v>
      </c>
      <c r="D186">
        <v>33</v>
      </c>
      <c r="E186" t="s">
        <v>46</v>
      </c>
      <c r="F186" t="s">
        <v>70</v>
      </c>
      <c r="G186" t="s">
        <v>11</v>
      </c>
      <c r="H186" s="3">
        <v>45265</v>
      </c>
      <c r="I186">
        <v>1.1000000000000001</v>
      </c>
      <c r="J186" t="s">
        <v>12</v>
      </c>
      <c r="K186" t="s">
        <v>13</v>
      </c>
      <c r="L186" s="5">
        <v>141572</v>
      </c>
      <c r="M186" s="5">
        <v>1698864</v>
      </c>
      <c r="N186">
        <v>1</v>
      </c>
      <c r="O186">
        <v>3</v>
      </c>
      <c r="P186">
        <v>4</v>
      </c>
      <c r="Q186">
        <v>86</v>
      </c>
      <c r="R186" t="s">
        <v>13</v>
      </c>
      <c r="S186" t="s">
        <v>13</v>
      </c>
      <c r="T186">
        <v>6</v>
      </c>
      <c r="U186" t="s">
        <v>15</v>
      </c>
      <c r="V186" t="s">
        <v>23</v>
      </c>
      <c r="W186" t="str">
        <f t="shared" si="4"/>
        <v>30-39</v>
      </c>
      <c r="X186" t="str">
        <f t="shared" si="5"/>
        <v>100K+</v>
      </c>
    </row>
    <row r="187" spans="1:24" x14ac:dyDescent="0.3">
      <c r="A187">
        <v>186</v>
      </c>
      <c r="B187" t="s">
        <v>235</v>
      </c>
      <c r="C187" t="s">
        <v>18</v>
      </c>
      <c r="D187">
        <v>22</v>
      </c>
      <c r="E187" t="s">
        <v>19</v>
      </c>
      <c r="F187" t="s">
        <v>59</v>
      </c>
      <c r="G187" t="s">
        <v>21</v>
      </c>
      <c r="H187" s="3">
        <v>44411</v>
      </c>
      <c r="I187">
        <v>3.4</v>
      </c>
      <c r="J187" t="s">
        <v>12</v>
      </c>
      <c r="K187" t="s">
        <v>13</v>
      </c>
      <c r="L187" s="5">
        <v>127827</v>
      </c>
      <c r="M187" s="5">
        <v>1533924</v>
      </c>
      <c r="N187">
        <v>3</v>
      </c>
      <c r="O187">
        <v>5</v>
      </c>
      <c r="P187">
        <v>4</v>
      </c>
      <c r="Q187">
        <v>82</v>
      </c>
      <c r="R187" t="s">
        <v>13</v>
      </c>
      <c r="S187" t="s">
        <v>13</v>
      </c>
      <c r="T187">
        <v>12</v>
      </c>
      <c r="U187" t="s">
        <v>22</v>
      </c>
      <c r="V187" t="s">
        <v>23</v>
      </c>
      <c r="W187" t="str">
        <f t="shared" si="4"/>
        <v>20-29</v>
      </c>
      <c r="X187" t="str">
        <f t="shared" si="5"/>
        <v>100K+</v>
      </c>
    </row>
    <row r="188" spans="1:24" x14ac:dyDescent="0.3">
      <c r="A188">
        <v>187</v>
      </c>
      <c r="B188" t="s">
        <v>236</v>
      </c>
      <c r="C188" t="s">
        <v>18</v>
      </c>
      <c r="D188">
        <v>54</v>
      </c>
      <c r="E188" t="s">
        <v>46</v>
      </c>
      <c r="F188" t="s">
        <v>70</v>
      </c>
      <c r="G188" t="s">
        <v>66</v>
      </c>
      <c r="H188" s="3">
        <v>43979</v>
      </c>
      <c r="I188">
        <v>4.5999999999999996</v>
      </c>
      <c r="J188" t="s">
        <v>12</v>
      </c>
      <c r="K188" t="s">
        <v>13</v>
      </c>
      <c r="L188" s="5">
        <v>96854</v>
      </c>
      <c r="M188" s="5">
        <v>1162248</v>
      </c>
      <c r="N188">
        <v>3</v>
      </c>
      <c r="O188">
        <v>4</v>
      </c>
      <c r="P188">
        <v>3</v>
      </c>
      <c r="Q188">
        <v>32</v>
      </c>
      <c r="R188" t="s">
        <v>14</v>
      </c>
      <c r="S188" t="s">
        <v>13</v>
      </c>
      <c r="T188">
        <v>4</v>
      </c>
      <c r="U188" t="s">
        <v>22</v>
      </c>
      <c r="V188" t="s">
        <v>33</v>
      </c>
      <c r="W188" t="str">
        <f t="shared" si="4"/>
        <v>50+</v>
      </c>
      <c r="X188" t="str">
        <f t="shared" si="5"/>
        <v>50K-100K</v>
      </c>
    </row>
    <row r="189" spans="1:24" x14ac:dyDescent="0.3">
      <c r="A189">
        <v>188</v>
      </c>
      <c r="B189" t="s">
        <v>237</v>
      </c>
      <c r="C189" t="s">
        <v>18</v>
      </c>
      <c r="D189">
        <v>40</v>
      </c>
      <c r="E189" t="s">
        <v>51</v>
      </c>
      <c r="F189" t="s">
        <v>52</v>
      </c>
      <c r="G189" t="s">
        <v>11</v>
      </c>
      <c r="H189" s="3">
        <v>43036</v>
      </c>
      <c r="I189">
        <v>7.2</v>
      </c>
      <c r="J189" t="s">
        <v>12</v>
      </c>
      <c r="K189" t="s">
        <v>13</v>
      </c>
      <c r="L189" s="5">
        <v>47005</v>
      </c>
      <c r="M189" s="5">
        <v>564060</v>
      </c>
      <c r="N189">
        <v>5</v>
      </c>
      <c r="O189">
        <v>3</v>
      </c>
      <c r="P189">
        <v>3</v>
      </c>
      <c r="Q189">
        <v>46</v>
      </c>
      <c r="R189" t="s">
        <v>14</v>
      </c>
      <c r="S189" t="s">
        <v>13</v>
      </c>
      <c r="T189">
        <v>35</v>
      </c>
      <c r="U189" t="s">
        <v>15</v>
      </c>
      <c r="V189" t="s">
        <v>16</v>
      </c>
      <c r="W189" t="str">
        <f t="shared" si="4"/>
        <v>40-49</v>
      </c>
      <c r="X189" t="str">
        <f t="shared" si="5"/>
        <v>&lt;50K</v>
      </c>
    </row>
    <row r="190" spans="1:24" x14ac:dyDescent="0.3">
      <c r="A190">
        <v>189</v>
      </c>
      <c r="B190" t="s">
        <v>238</v>
      </c>
      <c r="C190" t="s">
        <v>18</v>
      </c>
      <c r="D190">
        <v>58</v>
      </c>
      <c r="E190" t="s">
        <v>9</v>
      </c>
      <c r="F190" t="s">
        <v>68</v>
      </c>
      <c r="G190" t="s">
        <v>38</v>
      </c>
      <c r="H190" s="3">
        <v>42257</v>
      </c>
      <c r="I190">
        <v>9.3000000000000007</v>
      </c>
      <c r="J190" t="s">
        <v>12</v>
      </c>
      <c r="K190" t="s">
        <v>13</v>
      </c>
      <c r="L190" s="5">
        <v>54320</v>
      </c>
      <c r="M190" s="5">
        <v>651840</v>
      </c>
      <c r="N190">
        <v>4</v>
      </c>
      <c r="O190">
        <v>3</v>
      </c>
      <c r="P190">
        <v>4</v>
      </c>
      <c r="Q190">
        <v>96</v>
      </c>
      <c r="R190" t="s">
        <v>13</v>
      </c>
      <c r="S190" t="s">
        <v>13</v>
      </c>
      <c r="T190">
        <v>45</v>
      </c>
      <c r="U190" t="s">
        <v>15</v>
      </c>
      <c r="V190" t="s">
        <v>16</v>
      </c>
      <c r="W190" t="str">
        <f t="shared" si="4"/>
        <v>50+</v>
      </c>
      <c r="X190" t="str">
        <f t="shared" si="5"/>
        <v>50K-100K</v>
      </c>
    </row>
    <row r="191" spans="1:24" x14ac:dyDescent="0.3">
      <c r="A191">
        <v>190</v>
      </c>
      <c r="B191" t="s">
        <v>239</v>
      </c>
      <c r="C191" t="s">
        <v>18</v>
      </c>
      <c r="D191">
        <v>42</v>
      </c>
      <c r="E191" t="s">
        <v>46</v>
      </c>
      <c r="F191" t="s">
        <v>70</v>
      </c>
      <c r="G191" t="s">
        <v>11</v>
      </c>
      <c r="H191" s="3">
        <v>45096</v>
      </c>
      <c r="I191">
        <v>1.5</v>
      </c>
      <c r="J191" t="s">
        <v>12</v>
      </c>
      <c r="K191" t="s">
        <v>13</v>
      </c>
      <c r="L191" s="5">
        <v>99083</v>
      </c>
      <c r="M191" s="5">
        <v>1188996</v>
      </c>
      <c r="N191">
        <v>2</v>
      </c>
      <c r="O191">
        <v>1</v>
      </c>
      <c r="P191">
        <v>3</v>
      </c>
      <c r="Q191">
        <v>48</v>
      </c>
      <c r="R191" t="s">
        <v>14</v>
      </c>
      <c r="S191" t="s">
        <v>13</v>
      </c>
      <c r="T191">
        <v>44</v>
      </c>
      <c r="U191" t="s">
        <v>15</v>
      </c>
      <c r="V191" t="s">
        <v>43</v>
      </c>
      <c r="W191" t="str">
        <f t="shared" si="4"/>
        <v>40-49</v>
      </c>
      <c r="X191" t="str">
        <f t="shared" si="5"/>
        <v>50K-100K</v>
      </c>
    </row>
    <row r="192" spans="1:24" x14ac:dyDescent="0.3">
      <c r="A192">
        <v>191</v>
      </c>
      <c r="B192" t="s">
        <v>240</v>
      </c>
      <c r="C192" t="s">
        <v>18</v>
      </c>
      <c r="D192">
        <v>45</v>
      </c>
      <c r="E192" t="s">
        <v>30</v>
      </c>
      <c r="F192" t="s">
        <v>31</v>
      </c>
      <c r="G192" t="s">
        <v>38</v>
      </c>
      <c r="H192" s="3">
        <v>44672</v>
      </c>
      <c r="I192">
        <v>2.7</v>
      </c>
      <c r="J192" t="s">
        <v>12</v>
      </c>
      <c r="K192" t="s">
        <v>13</v>
      </c>
      <c r="L192" s="5">
        <v>49472</v>
      </c>
      <c r="M192" s="5">
        <v>593664</v>
      </c>
      <c r="N192">
        <v>4</v>
      </c>
      <c r="O192">
        <v>3</v>
      </c>
      <c r="P192">
        <v>4</v>
      </c>
      <c r="Q192">
        <v>23</v>
      </c>
      <c r="R192" t="s">
        <v>13</v>
      </c>
      <c r="S192" t="s">
        <v>13</v>
      </c>
      <c r="T192">
        <v>26</v>
      </c>
      <c r="U192" t="s">
        <v>22</v>
      </c>
      <c r="V192" t="s">
        <v>16</v>
      </c>
      <c r="W192" t="str">
        <f t="shared" si="4"/>
        <v>40-49</v>
      </c>
      <c r="X192" t="str">
        <f t="shared" si="5"/>
        <v>&lt;50K</v>
      </c>
    </row>
    <row r="193" spans="1:24" x14ac:dyDescent="0.3">
      <c r="A193">
        <v>192</v>
      </c>
      <c r="B193" t="s">
        <v>241</v>
      </c>
      <c r="C193" t="s">
        <v>18</v>
      </c>
      <c r="D193">
        <v>38</v>
      </c>
      <c r="E193" t="s">
        <v>9</v>
      </c>
      <c r="F193" t="s">
        <v>10</v>
      </c>
      <c r="G193" t="s">
        <v>11</v>
      </c>
      <c r="H193" s="3">
        <v>42924</v>
      </c>
      <c r="I193">
        <v>7.5</v>
      </c>
      <c r="J193" t="s">
        <v>27</v>
      </c>
      <c r="K193" t="s">
        <v>14</v>
      </c>
      <c r="L193" s="5">
        <v>57245</v>
      </c>
      <c r="M193" s="5">
        <v>686940</v>
      </c>
      <c r="N193">
        <v>1</v>
      </c>
      <c r="O193">
        <v>4</v>
      </c>
      <c r="P193">
        <v>4</v>
      </c>
      <c r="Q193">
        <v>33</v>
      </c>
      <c r="R193" t="s">
        <v>14</v>
      </c>
      <c r="S193" t="s">
        <v>13</v>
      </c>
      <c r="T193">
        <v>32</v>
      </c>
      <c r="U193" t="s">
        <v>15</v>
      </c>
      <c r="V193" t="s">
        <v>23</v>
      </c>
      <c r="W193" t="str">
        <f t="shared" si="4"/>
        <v>30-39</v>
      </c>
      <c r="X193" t="str">
        <f t="shared" si="5"/>
        <v>50K-100K</v>
      </c>
    </row>
    <row r="194" spans="1:24" x14ac:dyDescent="0.3">
      <c r="A194">
        <v>193</v>
      </c>
      <c r="B194" t="s">
        <v>242</v>
      </c>
      <c r="C194" t="s">
        <v>18</v>
      </c>
      <c r="D194">
        <v>33</v>
      </c>
      <c r="E194" t="s">
        <v>9</v>
      </c>
      <c r="F194" t="s">
        <v>10</v>
      </c>
      <c r="G194" t="s">
        <v>21</v>
      </c>
      <c r="H194" s="3">
        <v>44758</v>
      </c>
      <c r="I194">
        <v>2.5</v>
      </c>
      <c r="J194" t="s">
        <v>12</v>
      </c>
      <c r="K194" t="s">
        <v>13</v>
      </c>
      <c r="L194" s="5">
        <v>81547</v>
      </c>
      <c r="M194" s="5">
        <v>978564</v>
      </c>
      <c r="N194">
        <v>4</v>
      </c>
      <c r="O194">
        <v>1</v>
      </c>
      <c r="P194">
        <v>4</v>
      </c>
      <c r="Q194">
        <v>96</v>
      </c>
      <c r="R194" t="s">
        <v>13</v>
      </c>
      <c r="S194" t="s">
        <v>13</v>
      </c>
      <c r="T194">
        <v>45</v>
      </c>
      <c r="U194" t="s">
        <v>15</v>
      </c>
      <c r="V194" t="s">
        <v>16</v>
      </c>
      <c r="W194" t="str">
        <f t="shared" si="4"/>
        <v>30-39</v>
      </c>
      <c r="X194" t="str">
        <f t="shared" si="5"/>
        <v>50K-100K</v>
      </c>
    </row>
    <row r="195" spans="1:24" x14ac:dyDescent="0.3">
      <c r="A195">
        <v>194</v>
      </c>
      <c r="B195" t="s">
        <v>243</v>
      </c>
      <c r="C195" t="s">
        <v>18</v>
      </c>
      <c r="D195">
        <v>55</v>
      </c>
      <c r="E195" t="s">
        <v>25</v>
      </c>
      <c r="F195" t="s">
        <v>26</v>
      </c>
      <c r="G195" t="s">
        <v>11</v>
      </c>
      <c r="H195" s="3">
        <v>43455</v>
      </c>
      <c r="I195">
        <v>6</v>
      </c>
      <c r="J195" t="s">
        <v>12</v>
      </c>
      <c r="K195" t="s">
        <v>13</v>
      </c>
      <c r="L195" s="5">
        <v>129918</v>
      </c>
      <c r="M195" s="5">
        <v>1559016</v>
      </c>
      <c r="N195">
        <v>4</v>
      </c>
      <c r="O195">
        <v>3</v>
      </c>
      <c r="P195">
        <v>4</v>
      </c>
      <c r="Q195">
        <v>4</v>
      </c>
      <c r="R195" t="s">
        <v>13</v>
      </c>
      <c r="S195" t="s">
        <v>13</v>
      </c>
      <c r="T195">
        <v>11</v>
      </c>
      <c r="U195" t="s">
        <v>32</v>
      </c>
      <c r="V195" t="s">
        <v>16</v>
      </c>
      <c r="W195" t="str">
        <f t="shared" ref="W195:W258" si="6">IF(D195&lt;30,"20-29",IF(D195&lt;40,"30-39",IF(D195&lt;50,"40-49","50+")))</f>
        <v>50+</v>
      </c>
      <c r="X195" t="str">
        <f t="shared" ref="X195:X258" si="7">IF(L195&lt;50000,"&lt;50K",IF(L195&lt;100000,"50K-100K","100K+"))</f>
        <v>100K+</v>
      </c>
    </row>
    <row r="196" spans="1:24" x14ac:dyDescent="0.3">
      <c r="A196">
        <v>195</v>
      </c>
      <c r="B196" t="s">
        <v>244</v>
      </c>
      <c r="C196" t="s">
        <v>18</v>
      </c>
      <c r="D196">
        <v>47</v>
      </c>
      <c r="E196" t="s">
        <v>30</v>
      </c>
      <c r="F196" t="s">
        <v>31</v>
      </c>
      <c r="G196" t="s">
        <v>21</v>
      </c>
      <c r="H196" s="3">
        <v>42588</v>
      </c>
      <c r="I196">
        <v>8.4</v>
      </c>
      <c r="J196" t="s">
        <v>27</v>
      </c>
      <c r="K196" t="s">
        <v>14</v>
      </c>
      <c r="L196" s="5">
        <v>138688</v>
      </c>
      <c r="M196" s="5">
        <v>1664256</v>
      </c>
      <c r="N196">
        <v>4</v>
      </c>
      <c r="O196">
        <v>3</v>
      </c>
      <c r="P196">
        <v>2</v>
      </c>
      <c r="Q196">
        <v>52</v>
      </c>
      <c r="R196" t="s">
        <v>13</v>
      </c>
      <c r="S196" t="s">
        <v>13</v>
      </c>
      <c r="T196">
        <v>31</v>
      </c>
      <c r="U196" t="s">
        <v>22</v>
      </c>
      <c r="V196" t="s">
        <v>28</v>
      </c>
      <c r="W196" t="str">
        <f t="shared" si="6"/>
        <v>40-49</v>
      </c>
      <c r="X196" t="str">
        <f t="shared" si="7"/>
        <v>100K+</v>
      </c>
    </row>
    <row r="197" spans="1:24" x14ac:dyDescent="0.3">
      <c r="A197">
        <v>196</v>
      </c>
      <c r="B197" t="s">
        <v>245</v>
      </c>
      <c r="C197" t="s">
        <v>8</v>
      </c>
      <c r="D197">
        <v>59</v>
      </c>
      <c r="E197" t="s">
        <v>51</v>
      </c>
      <c r="F197" t="s">
        <v>52</v>
      </c>
      <c r="G197" t="s">
        <v>21</v>
      </c>
      <c r="H197" s="3">
        <v>41902</v>
      </c>
      <c r="I197">
        <v>10.3</v>
      </c>
      <c r="J197" t="s">
        <v>12</v>
      </c>
      <c r="K197" t="s">
        <v>13</v>
      </c>
      <c r="L197" s="5">
        <v>115270</v>
      </c>
      <c r="M197" s="5">
        <v>1383240</v>
      </c>
      <c r="N197">
        <v>4</v>
      </c>
      <c r="O197">
        <v>2</v>
      </c>
      <c r="P197">
        <v>2</v>
      </c>
      <c r="Q197">
        <v>4</v>
      </c>
      <c r="R197" t="s">
        <v>13</v>
      </c>
      <c r="S197" t="s">
        <v>13</v>
      </c>
      <c r="T197">
        <v>33</v>
      </c>
      <c r="U197" t="s">
        <v>32</v>
      </c>
      <c r="V197" t="s">
        <v>28</v>
      </c>
      <c r="W197" t="str">
        <f t="shared" si="6"/>
        <v>50+</v>
      </c>
      <c r="X197" t="str">
        <f t="shared" si="7"/>
        <v>100K+</v>
      </c>
    </row>
    <row r="198" spans="1:24" x14ac:dyDescent="0.3">
      <c r="A198">
        <v>197</v>
      </c>
      <c r="B198" t="s">
        <v>246</v>
      </c>
      <c r="C198" t="s">
        <v>18</v>
      </c>
      <c r="D198">
        <v>42</v>
      </c>
      <c r="E198" t="s">
        <v>46</v>
      </c>
      <c r="F198" t="s">
        <v>70</v>
      </c>
      <c r="G198" t="s">
        <v>66</v>
      </c>
      <c r="H198" s="3">
        <v>43824</v>
      </c>
      <c r="I198">
        <v>5</v>
      </c>
      <c r="J198" t="s">
        <v>12</v>
      </c>
      <c r="K198" t="s">
        <v>13</v>
      </c>
      <c r="L198" s="5">
        <v>64121</v>
      </c>
      <c r="M198" s="5">
        <v>769452</v>
      </c>
      <c r="N198">
        <v>3</v>
      </c>
      <c r="O198">
        <v>2</v>
      </c>
      <c r="P198">
        <v>3</v>
      </c>
      <c r="Q198">
        <v>2</v>
      </c>
      <c r="R198" t="s">
        <v>14</v>
      </c>
      <c r="S198" t="s">
        <v>13</v>
      </c>
      <c r="T198">
        <v>44</v>
      </c>
      <c r="U198" t="s">
        <v>22</v>
      </c>
      <c r="V198" t="s">
        <v>16</v>
      </c>
      <c r="W198" t="str">
        <f t="shared" si="6"/>
        <v>40-49</v>
      </c>
      <c r="X198" t="str">
        <f t="shared" si="7"/>
        <v>50K-100K</v>
      </c>
    </row>
    <row r="199" spans="1:24" x14ac:dyDescent="0.3">
      <c r="A199">
        <v>198</v>
      </c>
      <c r="B199" t="s">
        <v>247</v>
      </c>
      <c r="C199" t="s">
        <v>181</v>
      </c>
      <c r="D199">
        <v>34</v>
      </c>
      <c r="E199" t="s">
        <v>51</v>
      </c>
      <c r="F199" t="s">
        <v>52</v>
      </c>
      <c r="G199" t="s">
        <v>11</v>
      </c>
      <c r="H199" s="3">
        <v>45137</v>
      </c>
      <c r="I199">
        <v>1.4</v>
      </c>
      <c r="J199" t="s">
        <v>12</v>
      </c>
      <c r="K199" t="s">
        <v>13</v>
      </c>
      <c r="L199" s="5">
        <v>133101</v>
      </c>
      <c r="M199" s="5">
        <v>1597212</v>
      </c>
      <c r="N199">
        <v>2</v>
      </c>
      <c r="O199">
        <v>4</v>
      </c>
      <c r="P199">
        <v>3</v>
      </c>
      <c r="Q199">
        <v>55</v>
      </c>
      <c r="R199" t="s">
        <v>13</v>
      </c>
      <c r="S199" t="s">
        <v>13</v>
      </c>
      <c r="T199">
        <v>12</v>
      </c>
      <c r="U199" t="s">
        <v>15</v>
      </c>
      <c r="V199" t="s">
        <v>23</v>
      </c>
      <c r="W199" t="str">
        <f t="shared" si="6"/>
        <v>30-39</v>
      </c>
      <c r="X199" t="str">
        <f t="shared" si="7"/>
        <v>100K+</v>
      </c>
    </row>
    <row r="200" spans="1:24" x14ac:dyDescent="0.3">
      <c r="A200">
        <v>199</v>
      </c>
      <c r="B200" t="s">
        <v>248</v>
      </c>
      <c r="C200" t="s">
        <v>18</v>
      </c>
      <c r="D200">
        <v>59</v>
      </c>
      <c r="E200" t="s">
        <v>46</v>
      </c>
      <c r="F200" t="s">
        <v>70</v>
      </c>
      <c r="G200" t="s">
        <v>11</v>
      </c>
      <c r="H200" s="3">
        <v>41462</v>
      </c>
      <c r="I200">
        <v>11.5</v>
      </c>
      <c r="J200" t="s">
        <v>12</v>
      </c>
      <c r="K200" t="s">
        <v>13</v>
      </c>
      <c r="L200" s="5">
        <v>50372</v>
      </c>
      <c r="M200" s="5">
        <v>604464</v>
      </c>
      <c r="N200">
        <v>5</v>
      </c>
      <c r="O200">
        <v>5</v>
      </c>
      <c r="P200">
        <v>4</v>
      </c>
      <c r="Q200">
        <v>79</v>
      </c>
      <c r="R200" t="s">
        <v>13</v>
      </c>
      <c r="S200" t="s">
        <v>13</v>
      </c>
      <c r="T200">
        <v>13</v>
      </c>
      <c r="U200" t="s">
        <v>22</v>
      </c>
      <c r="V200" t="s">
        <v>33</v>
      </c>
      <c r="W200" t="str">
        <f t="shared" si="6"/>
        <v>50+</v>
      </c>
      <c r="X200" t="str">
        <f t="shared" si="7"/>
        <v>50K-100K</v>
      </c>
    </row>
    <row r="201" spans="1:24" x14ac:dyDescent="0.3">
      <c r="A201">
        <v>200</v>
      </c>
      <c r="B201" t="s">
        <v>249</v>
      </c>
      <c r="C201" t="s">
        <v>18</v>
      </c>
      <c r="D201">
        <v>38</v>
      </c>
      <c r="E201" t="s">
        <v>36</v>
      </c>
      <c r="F201" t="s">
        <v>37</v>
      </c>
      <c r="G201" t="s">
        <v>21</v>
      </c>
      <c r="H201" s="3">
        <v>43850</v>
      </c>
      <c r="I201">
        <v>5</v>
      </c>
      <c r="J201" t="s">
        <v>12</v>
      </c>
      <c r="K201" t="s">
        <v>13</v>
      </c>
      <c r="L201" s="5">
        <v>80388</v>
      </c>
      <c r="M201" s="5">
        <v>964656</v>
      </c>
      <c r="N201">
        <v>3</v>
      </c>
      <c r="O201">
        <v>1</v>
      </c>
      <c r="P201">
        <v>1</v>
      </c>
      <c r="Q201">
        <v>91</v>
      </c>
      <c r="R201" t="s">
        <v>13</v>
      </c>
      <c r="S201" t="s">
        <v>13</v>
      </c>
      <c r="T201">
        <v>43</v>
      </c>
      <c r="U201" t="s">
        <v>15</v>
      </c>
      <c r="V201" t="s">
        <v>43</v>
      </c>
      <c r="W201" t="str">
        <f t="shared" si="6"/>
        <v>30-39</v>
      </c>
      <c r="X201" t="str">
        <f t="shared" si="7"/>
        <v>50K-100K</v>
      </c>
    </row>
    <row r="202" spans="1:24" x14ac:dyDescent="0.3">
      <c r="A202">
        <v>201</v>
      </c>
      <c r="B202" t="s">
        <v>250</v>
      </c>
      <c r="C202" t="s">
        <v>18</v>
      </c>
      <c r="D202">
        <v>48</v>
      </c>
      <c r="E202" t="s">
        <v>36</v>
      </c>
      <c r="F202" t="s">
        <v>42</v>
      </c>
      <c r="G202" t="s">
        <v>21</v>
      </c>
      <c r="H202" s="3">
        <v>43115</v>
      </c>
      <c r="I202">
        <v>7</v>
      </c>
      <c r="J202" t="s">
        <v>12</v>
      </c>
      <c r="K202" t="s">
        <v>13</v>
      </c>
      <c r="L202" s="5">
        <v>110867</v>
      </c>
      <c r="M202" s="5">
        <v>1330404</v>
      </c>
      <c r="N202">
        <v>4</v>
      </c>
      <c r="O202">
        <v>2</v>
      </c>
      <c r="P202">
        <v>2</v>
      </c>
      <c r="Q202">
        <v>26</v>
      </c>
      <c r="R202" t="s">
        <v>13</v>
      </c>
      <c r="S202" t="s">
        <v>13</v>
      </c>
      <c r="T202">
        <v>25</v>
      </c>
      <c r="U202" t="s">
        <v>22</v>
      </c>
      <c r="V202" t="s">
        <v>23</v>
      </c>
      <c r="W202" t="str">
        <f t="shared" si="6"/>
        <v>40-49</v>
      </c>
      <c r="X202" t="str">
        <f t="shared" si="7"/>
        <v>100K+</v>
      </c>
    </row>
    <row r="203" spans="1:24" x14ac:dyDescent="0.3">
      <c r="A203">
        <v>202</v>
      </c>
      <c r="B203" t="s">
        <v>251</v>
      </c>
      <c r="C203" t="s">
        <v>18</v>
      </c>
      <c r="D203">
        <v>56</v>
      </c>
      <c r="E203" t="s">
        <v>25</v>
      </c>
      <c r="F203" t="s">
        <v>26</v>
      </c>
      <c r="G203" t="s">
        <v>66</v>
      </c>
      <c r="H203" s="3">
        <v>43853</v>
      </c>
      <c r="I203">
        <v>4.9000000000000004</v>
      </c>
      <c r="J203" t="s">
        <v>12</v>
      </c>
      <c r="K203" t="s">
        <v>13</v>
      </c>
      <c r="L203" s="5">
        <v>78521</v>
      </c>
      <c r="M203" s="5">
        <v>942252</v>
      </c>
      <c r="N203">
        <v>5</v>
      </c>
      <c r="O203">
        <v>3</v>
      </c>
      <c r="P203">
        <v>3</v>
      </c>
      <c r="Q203">
        <v>81</v>
      </c>
      <c r="R203" t="s">
        <v>13</v>
      </c>
      <c r="S203" t="s">
        <v>13</v>
      </c>
      <c r="T203">
        <v>26</v>
      </c>
      <c r="U203" t="s">
        <v>32</v>
      </c>
      <c r="V203" t="s">
        <v>16</v>
      </c>
      <c r="W203" t="str">
        <f t="shared" si="6"/>
        <v>50+</v>
      </c>
      <c r="X203" t="str">
        <f t="shared" si="7"/>
        <v>50K-100K</v>
      </c>
    </row>
    <row r="204" spans="1:24" x14ac:dyDescent="0.3">
      <c r="A204">
        <v>203</v>
      </c>
      <c r="B204" t="s">
        <v>252</v>
      </c>
      <c r="C204" t="s">
        <v>8</v>
      </c>
      <c r="D204">
        <v>26</v>
      </c>
      <c r="E204" t="s">
        <v>9</v>
      </c>
      <c r="F204" t="s">
        <v>10</v>
      </c>
      <c r="G204" t="s">
        <v>21</v>
      </c>
      <c r="H204" s="3">
        <v>42580</v>
      </c>
      <c r="I204">
        <v>8.4</v>
      </c>
      <c r="J204" t="s">
        <v>12</v>
      </c>
      <c r="K204" t="s">
        <v>13</v>
      </c>
      <c r="L204" s="5">
        <v>51536</v>
      </c>
      <c r="M204" s="5">
        <v>618432</v>
      </c>
      <c r="N204">
        <v>5</v>
      </c>
      <c r="O204">
        <v>3</v>
      </c>
      <c r="P204">
        <v>3</v>
      </c>
      <c r="Q204">
        <v>50</v>
      </c>
      <c r="R204" t="s">
        <v>13</v>
      </c>
      <c r="S204" t="s">
        <v>13</v>
      </c>
      <c r="T204">
        <v>19</v>
      </c>
      <c r="U204" t="s">
        <v>15</v>
      </c>
      <c r="V204" t="s">
        <v>43</v>
      </c>
      <c r="W204" t="str">
        <f t="shared" si="6"/>
        <v>20-29</v>
      </c>
      <c r="X204" t="str">
        <f t="shared" si="7"/>
        <v>50K-100K</v>
      </c>
    </row>
    <row r="205" spans="1:24" x14ac:dyDescent="0.3">
      <c r="A205">
        <v>204</v>
      </c>
      <c r="B205" t="s">
        <v>253</v>
      </c>
      <c r="C205" t="s">
        <v>8</v>
      </c>
      <c r="D205">
        <v>44</v>
      </c>
      <c r="E205" t="s">
        <v>19</v>
      </c>
      <c r="F205" t="s">
        <v>20</v>
      </c>
      <c r="G205" t="s">
        <v>11</v>
      </c>
      <c r="H205" s="3">
        <v>41601</v>
      </c>
      <c r="I205">
        <v>11.1</v>
      </c>
      <c r="J205" t="s">
        <v>12</v>
      </c>
      <c r="K205" t="s">
        <v>13</v>
      </c>
      <c r="L205" s="5">
        <v>126484</v>
      </c>
      <c r="M205" s="5">
        <v>1517808</v>
      </c>
      <c r="N205">
        <v>3</v>
      </c>
      <c r="O205">
        <v>2</v>
      </c>
      <c r="P205">
        <v>3</v>
      </c>
      <c r="Q205">
        <v>45</v>
      </c>
      <c r="R205" t="s">
        <v>14</v>
      </c>
      <c r="S205" t="s">
        <v>14</v>
      </c>
      <c r="T205">
        <v>4</v>
      </c>
      <c r="U205" t="s">
        <v>15</v>
      </c>
      <c r="V205" t="s">
        <v>28</v>
      </c>
      <c r="W205" t="str">
        <f t="shared" si="6"/>
        <v>40-49</v>
      </c>
      <c r="X205" t="str">
        <f t="shared" si="7"/>
        <v>100K+</v>
      </c>
    </row>
    <row r="206" spans="1:24" x14ac:dyDescent="0.3">
      <c r="A206">
        <v>205</v>
      </c>
      <c r="B206" t="s">
        <v>254</v>
      </c>
      <c r="C206" t="s">
        <v>18</v>
      </c>
      <c r="D206">
        <v>45</v>
      </c>
      <c r="E206" t="s">
        <v>19</v>
      </c>
      <c r="F206" t="s">
        <v>20</v>
      </c>
      <c r="G206" t="s">
        <v>38</v>
      </c>
      <c r="H206" s="3">
        <v>45268</v>
      </c>
      <c r="I206">
        <v>1.1000000000000001</v>
      </c>
      <c r="J206" t="s">
        <v>12</v>
      </c>
      <c r="K206" t="s">
        <v>13</v>
      </c>
      <c r="L206" s="5">
        <v>35775</v>
      </c>
      <c r="M206" s="5">
        <v>429300</v>
      </c>
      <c r="N206">
        <v>4</v>
      </c>
      <c r="O206">
        <v>2</v>
      </c>
      <c r="P206">
        <v>4</v>
      </c>
      <c r="Q206">
        <v>86</v>
      </c>
      <c r="R206" t="s">
        <v>14</v>
      </c>
      <c r="S206" t="s">
        <v>13</v>
      </c>
      <c r="T206">
        <v>45</v>
      </c>
      <c r="U206" t="s">
        <v>15</v>
      </c>
      <c r="V206" t="s">
        <v>33</v>
      </c>
      <c r="W206" t="str">
        <f t="shared" si="6"/>
        <v>40-49</v>
      </c>
      <c r="X206" t="str">
        <f t="shared" si="7"/>
        <v>&lt;50K</v>
      </c>
    </row>
    <row r="207" spans="1:24" x14ac:dyDescent="0.3">
      <c r="A207">
        <v>206</v>
      </c>
      <c r="B207" t="s">
        <v>255</v>
      </c>
      <c r="C207" t="s">
        <v>18</v>
      </c>
      <c r="D207">
        <v>27</v>
      </c>
      <c r="E207" t="s">
        <v>19</v>
      </c>
      <c r="F207" t="s">
        <v>59</v>
      </c>
      <c r="G207" t="s">
        <v>21</v>
      </c>
      <c r="H207" s="3">
        <v>41852</v>
      </c>
      <c r="I207">
        <v>10.4</v>
      </c>
      <c r="J207" t="s">
        <v>12</v>
      </c>
      <c r="K207" t="s">
        <v>13</v>
      </c>
      <c r="L207" s="5">
        <v>137230</v>
      </c>
      <c r="M207" s="5">
        <v>1646760</v>
      </c>
      <c r="N207">
        <v>3</v>
      </c>
      <c r="O207">
        <v>3</v>
      </c>
      <c r="P207">
        <v>2</v>
      </c>
      <c r="Q207">
        <v>50</v>
      </c>
      <c r="R207" t="s">
        <v>14</v>
      </c>
      <c r="S207" t="s">
        <v>13</v>
      </c>
      <c r="T207">
        <v>12</v>
      </c>
      <c r="U207" t="s">
        <v>15</v>
      </c>
      <c r="V207" t="s">
        <v>16</v>
      </c>
      <c r="W207" t="str">
        <f t="shared" si="6"/>
        <v>20-29</v>
      </c>
      <c r="X207" t="str">
        <f t="shared" si="7"/>
        <v>100K+</v>
      </c>
    </row>
    <row r="208" spans="1:24" x14ac:dyDescent="0.3">
      <c r="A208">
        <v>207</v>
      </c>
      <c r="B208" t="s">
        <v>256</v>
      </c>
      <c r="C208" t="s">
        <v>8</v>
      </c>
      <c r="D208">
        <v>44</v>
      </c>
      <c r="E208" t="s">
        <v>9</v>
      </c>
      <c r="F208" t="s">
        <v>68</v>
      </c>
      <c r="G208" t="s">
        <v>11</v>
      </c>
      <c r="H208" s="3">
        <v>43792</v>
      </c>
      <c r="I208">
        <v>5.0999999999999996</v>
      </c>
      <c r="J208" t="s">
        <v>12</v>
      </c>
      <c r="K208" t="s">
        <v>13</v>
      </c>
      <c r="L208" s="5">
        <v>48064</v>
      </c>
      <c r="M208" s="5">
        <v>576768</v>
      </c>
      <c r="N208">
        <v>3</v>
      </c>
      <c r="O208">
        <v>3</v>
      </c>
      <c r="P208">
        <v>2</v>
      </c>
      <c r="Q208">
        <v>46</v>
      </c>
      <c r="R208" t="s">
        <v>13</v>
      </c>
      <c r="S208" t="s">
        <v>13</v>
      </c>
      <c r="T208">
        <v>22</v>
      </c>
      <c r="U208" t="s">
        <v>15</v>
      </c>
      <c r="V208" t="s">
        <v>48</v>
      </c>
      <c r="W208" t="str">
        <f t="shared" si="6"/>
        <v>40-49</v>
      </c>
      <c r="X208" t="str">
        <f t="shared" si="7"/>
        <v>&lt;50K</v>
      </c>
    </row>
    <row r="209" spans="1:24" x14ac:dyDescent="0.3">
      <c r="A209">
        <v>208</v>
      </c>
      <c r="B209" t="s">
        <v>257</v>
      </c>
      <c r="C209" t="s">
        <v>18</v>
      </c>
      <c r="D209">
        <v>52</v>
      </c>
      <c r="E209" t="s">
        <v>51</v>
      </c>
      <c r="F209" t="s">
        <v>57</v>
      </c>
      <c r="G209" t="s">
        <v>38</v>
      </c>
      <c r="H209" s="3">
        <v>44717</v>
      </c>
      <c r="I209">
        <v>2.6</v>
      </c>
      <c r="J209" t="s">
        <v>12</v>
      </c>
      <c r="K209" t="s">
        <v>13</v>
      </c>
      <c r="L209" s="5">
        <v>103077</v>
      </c>
      <c r="M209" s="5">
        <v>1236924</v>
      </c>
      <c r="N209">
        <v>3</v>
      </c>
      <c r="O209">
        <v>5</v>
      </c>
      <c r="P209">
        <v>1</v>
      </c>
      <c r="Q209">
        <v>16</v>
      </c>
      <c r="R209" t="s">
        <v>13</v>
      </c>
      <c r="S209" t="s">
        <v>13</v>
      </c>
      <c r="T209">
        <v>25</v>
      </c>
      <c r="U209" t="s">
        <v>15</v>
      </c>
      <c r="V209" t="s">
        <v>48</v>
      </c>
      <c r="W209" t="str">
        <f t="shared" si="6"/>
        <v>50+</v>
      </c>
      <c r="X209" t="str">
        <f t="shared" si="7"/>
        <v>100K+</v>
      </c>
    </row>
    <row r="210" spans="1:24" x14ac:dyDescent="0.3">
      <c r="A210">
        <v>209</v>
      </c>
      <c r="B210" t="s">
        <v>258</v>
      </c>
      <c r="C210" t="s">
        <v>18</v>
      </c>
      <c r="D210">
        <v>46</v>
      </c>
      <c r="E210" t="s">
        <v>30</v>
      </c>
      <c r="F210" t="s">
        <v>31</v>
      </c>
      <c r="G210" t="s">
        <v>21</v>
      </c>
      <c r="H210" s="3">
        <v>41283</v>
      </c>
      <c r="I210">
        <v>12</v>
      </c>
      <c r="J210" t="s">
        <v>27</v>
      </c>
      <c r="K210" t="s">
        <v>14</v>
      </c>
      <c r="L210" s="5">
        <v>120319</v>
      </c>
      <c r="M210" s="5">
        <v>1443828</v>
      </c>
      <c r="N210">
        <v>3</v>
      </c>
      <c r="O210">
        <v>2</v>
      </c>
      <c r="P210">
        <v>1</v>
      </c>
      <c r="Q210">
        <v>69</v>
      </c>
      <c r="R210" t="s">
        <v>13</v>
      </c>
      <c r="S210" t="s">
        <v>13</v>
      </c>
      <c r="T210">
        <v>39</v>
      </c>
      <c r="U210" t="s">
        <v>22</v>
      </c>
      <c r="V210" t="s">
        <v>23</v>
      </c>
      <c r="W210" t="str">
        <f t="shared" si="6"/>
        <v>40-49</v>
      </c>
      <c r="X210" t="str">
        <f t="shared" si="7"/>
        <v>100K+</v>
      </c>
    </row>
    <row r="211" spans="1:24" x14ac:dyDescent="0.3">
      <c r="A211">
        <v>210</v>
      </c>
      <c r="B211" t="s">
        <v>259</v>
      </c>
      <c r="C211" t="s">
        <v>8</v>
      </c>
      <c r="D211">
        <v>50</v>
      </c>
      <c r="E211" t="s">
        <v>51</v>
      </c>
      <c r="F211" t="s">
        <v>57</v>
      </c>
      <c r="G211" t="s">
        <v>21</v>
      </c>
      <c r="H211" s="3">
        <v>44856</v>
      </c>
      <c r="I211">
        <v>2.2000000000000002</v>
      </c>
      <c r="J211" t="s">
        <v>12</v>
      </c>
      <c r="K211" t="s">
        <v>13</v>
      </c>
      <c r="L211" s="5">
        <v>67291</v>
      </c>
      <c r="M211" s="5">
        <v>807492</v>
      </c>
      <c r="N211">
        <v>3</v>
      </c>
      <c r="O211">
        <v>2</v>
      </c>
      <c r="P211">
        <v>4</v>
      </c>
      <c r="Q211">
        <v>46</v>
      </c>
      <c r="R211" t="s">
        <v>13</v>
      </c>
      <c r="S211" t="s">
        <v>13</v>
      </c>
      <c r="T211">
        <v>17</v>
      </c>
      <c r="U211" t="s">
        <v>15</v>
      </c>
      <c r="V211" t="s">
        <v>16</v>
      </c>
      <c r="W211" t="str">
        <f t="shared" si="6"/>
        <v>50+</v>
      </c>
      <c r="X211" t="str">
        <f t="shared" si="7"/>
        <v>50K-100K</v>
      </c>
    </row>
    <row r="212" spans="1:24" x14ac:dyDescent="0.3">
      <c r="A212">
        <v>211</v>
      </c>
      <c r="B212" t="s">
        <v>260</v>
      </c>
      <c r="C212" t="s">
        <v>18</v>
      </c>
      <c r="D212">
        <v>56</v>
      </c>
      <c r="E212" t="s">
        <v>36</v>
      </c>
      <c r="F212" t="s">
        <v>42</v>
      </c>
      <c r="G212" t="s">
        <v>21</v>
      </c>
      <c r="H212" s="3">
        <v>43052</v>
      </c>
      <c r="I212">
        <v>7.1</v>
      </c>
      <c r="J212" t="s">
        <v>12</v>
      </c>
      <c r="K212" t="s">
        <v>13</v>
      </c>
      <c r="L212" s="5">
        <v>95305</v>
      </c>
      <c r="M212" s="5">
        <v>1143660</v>
      </c>
      <c r="N212">
        <v>3</v>
      </c>
      <c r="O212">
        <v>3</v>
      </c>
      <c r="P212">
        <v>4</v>
      </c>
      <c r="Q212">
        <v>82</v>
      </c>
      <c r="R212" t="s">
        <v>13</v>
      </c>
      <c r="S212" t="s">
        <v>13</v>
      </c>
      <c r="T212">
        <v>40</v>
      </c>
      <c r="U212" t="s">
        <v>15</v>
      </c>
      <c r="V212" t="s">
        <v>23</v>
      </c>
      <c r="W212" t="str">
        <f t="shared" si="6"/>
        <v>50+</v>
      </c>
      <c r="X212" t="str">
        <f t="shared" si="7"/>
        <v>50K-100K</v>
      </c>
    </row>
    <row r="213" spans="1:24" x14ac:dyDescent="0.3">
      <c r="A213">
        <v>212</v>
      </c>
      <c r="B213" t="s">
        <v>261</v>
      </c>
      <c r="C213" t="s">
        <v>18</v>
      </c>
      <c r="D213">
        <v>34</v>
      </c>
      <c r="E213" t="s">
        <v>19</v>
      </c>
      <c r="F213" t="s">
        <v>20</v>
      </c>
      <c r="G213" t="s">
        <v>66</v>
      </c>
      <c r="H213" s="3">
        <v>40837</v>
      </c>
      <c r="I213">
        <v>13.2</v>
      </c>
      <c r="J213" t="s">
        <v>12</v>
      </c>
      <c r="K213" t="s">
        <v>13</v>
      </c>
      <c r="L213" s="5">
        <v>29986</v>
      </c>
      <c r="M213" s="5">
        <v>359832</v>
      </c>
      <c r="N213">
        <v>4</v>
      </c>
      <c r="O213">
        <v>4</v>
      </c>
      <c r="P213">
        <v>3</v>
      </c>
      <c r="Q213">
        <v>43</v>
      </c>
      <c r="R213" t="s">
        <v>14</v>
      </c>
      <c r="S213" t="s">
        <v>13</v>
      </c>
      <c r="T213">
        <v>37</v>
      </c>
      <c r="U213" t="s">
        <v>15</v>
      </c>
      <c r="V213" t="s">
        <v>33</v>
      </c>
      <c r="W213" t="str">
        <f t="shared" si="6"/>
        <v>30-39</v>
      </c>
      <c r="X213" t="str">
        <f t="shared" si="7"/>
        <v>&lt;50K</v>
      </c>
    </row>
    <row r="214" spans="1:24" x14ac:dyDescent="0.3">
      <c r="A214">
        <v>213</v>
      </c>
      <c r="B214" t="s">
        <v>262</v>
      </c>
      <c r="C214" t="s">
        <v>8</v>
      </c>
      <c r="D214">
        <v>40</v>
      </c>
      <c r="E214" t="s">
        <v>9</v>
      </c>
      <c r="F214" t="s">
        <v>68</v>
      </c>
      <c r="G214" t="s">
        <v>11</v>
      </c>
      <c r="H214" s="3">
        <v>44774</v>
      </c>
      <c r="I214">
        <v>2.4</v>
      </c>
      <c r="J214" t="s">
        <v>12</v>
      </c>
      <c r="K214" t="s">
        <v>13</v>
      </c>
      <c r="L214" s="5">
        <v>97827</v>
      </c>
      <c r="M214" s="5">
        <v>1173924</v>
      </c>
      <c r="N214">
        <v>3</v>
      </c>
      <c r="O214">
        <v>1</v>
      </c>
      <c r="P214">
        <v>3</v>
      </c>
      <c r="Q214">
        <v>4</v>
      </c>
      <c r="R214" t="s">
        <v>13</v>
      </c>
      <c r="S214" t="s">
        <v>13</v>
      </c>
      <c r="T214">
        <v>33</v>
      </c>
      <c r="U214" t="s">
        <v>22</v>
      </c>
      <c r="V214" t="s">
        <v>16</v>
      </c>
      <c r="W214" t="str">
        <f t="shared" si="6"/>
        <v>40-49</v>
      </c>
      <c r="X214" t="str">
        <f t="shared" si="7"/>
        <v>50K-100K</v>
      </c>
    </row>
    <row r="215" spans="1:24" x14ac:dyDescent="0.3">
      <c r="A215">
        <v>214</v>
      </c>
      <c r="B215" t="s">
        <v>263</v>
      </c>
      <c r="C215" t="s">
        <v>18</v>
      </c>
      <c r="D215">
        <v>54</v>
      </c>
      <c r="E215" t="s">
        <v>30</v>
      </c>
      <c r="F215" t="s">
        <v>31</v>
      </c>
      <c r="G215" t="s">
        <v>21</v>
      </c>
      <c r="H215" s="3">
        <v>44130</v>
      </c>
      <c r="I215">
        <v>4.2</v>
      </c>
      <c r="J215" t="s">
        <v>12</v>
      </c>
      <c r="K215" t="s">
        <v>13</v>
      </c>
      <c r="L215" s="5">
        <v>111741</v>
      </c>
      <c r="M215" s="5">
        <v>1340892</v>
      </c>
      <c r="N215">
        <v>3</v>
      </c>
      <c r="O215">
        <v>2</v>
      </c>
      <c r="P215">
        <v>3</v>
      </c>
      <c r="Q215">
        <v>67</v>
      </c>
      <c r="R215" t="s">
        <v>13</v>
      </c>
      <c r="S215" t="s">
        <v>13</v>
      </c>
      <c r="T215">
        <v>7</v>
      </c>
      <c r="U215" t="s">
        <v>22</v>
      </c>
      <c r="V215" t="s">
        <v>33</v>
      </c>
      <c r="W215" t="str">
        <f t="shared" si="6"/>
        <v>50+</v>
      </c>
      <c r="X215" t="str">
        <f t="shared" si="7"/>
        <v>100K+</v>
      </c>
    </row>
    <row r="216" spans="1:24" x14ac:dyDescent="0.3">
      <c r="A216">
        <v>215</v>
      </c>
      <c r="B216" t="s">
        <v>264</v>
      </c>
      <c r="C216" t="s">
        <v>8</v>
      </c>
      <c r="D216">
        <v>50</v>
      </c>
      <c r="E216" t="s">
        <v>9</v>
      </c>
      <c r="F216" t="s">
        <v>68</v>
      </c>
      <c r="G216" t="s">
        <v>21</v>
      </c>
      <c r="H216" s="3">
        <v>42940</v>
      </c>
      <c r="I216">
        <v>7.4</v>
      </c>
      <c r="J216" t="s">
        <v>27</v>
      </c>
      <c r="K216" t="s">
        <v>14</v>
      </c>
      <c r="L216" s="5">
        <v>50991</v>
      </c>
      <c r="M216" s="5">
        <v>611892</v>
      </c>
      <c r="N216">
        <v>2</v>
      </c>
      <c r="O216">
        <v>3</v>
      </c>
      <c r="P216">
        <v>2</v>
      </c>
      <c r="Q216">
        <v>5</v>
      </c>
      <c r="R216" t="s">
        <v>13</v>
      </c>
      <c r="S216" t="s">
        <v>13</v>
      </c>
      <c r="T216">
        <v>41</v>
      </c>
      <c r="U216" t="s">
        <v>22</v>
      </c>
      <c r="V216" t="s">
        <v>43</v>
      </c>
      <c r="W216" t="str">
        <f t="shared" si="6"/>
        <v>50+</v>
      </c>
      <c r="X216" t="str">
        <f t="shared" si="7"/>
        <v>50K-100K</v>
      </c>
    </row>
    <row r="217" spans="1:24" x14ac:dyDescent="0.3">
      <c r="A217">
        <v>216</v>
      </c>
      <c r="B217" t="s">
        <v>265</v>
      </c>
      <c r="C217" t="s">
        <v>18</v>
      </c>
      <c r="D217">
        <v>33</v>
      </c>
      <c r="E217" t="s">
        <v>36</v>
      </c>
      <c r="F217" t="s">
        <v>54</v>
      </c>
      <c r="G217" t="s">
        <v>21</v>
      </c>
      <c r="H217" s="3">
        <v>42613</v>
      </c>
      <c r="I217">
        <v>8.3000000000000007</v>
      </c>
      <c r="J217" t="s">
        <v>12</v>
      </c>
      <c r="K217" t="s">
        <v>13</v>
      </c>
      <c r="L217" s="5">
        <v>57088</v>
      </c>
      <c r="M217" s="5">
        <v>685056</v>
      </c>
      <c r="N217">
        <v>4</v>
      </c>
      <c r="O217">
        <v>4</v>
      </c>
      <c r="P217">
        <v>3</v>
      </c>
      <c r="Q217">
        <v>37</v>
      </c>
      <c r="R217" t="s">
        <v>13</v>
      </c>
      <c r="S217" t="s">
        <v>13</v>
      </c>
      <c r="T217">
        <v>39</v>
      </c>
      <c r="U217" t="s">
        <v>15</v>
      </c>
      <c r="V217" t="s">
        <v>33</v>
      </c>
      <c r="W217" t="str">
        <f t="shared" si="6"/>
        <v>30-39</v>
      </c>
      <c r="X217" t="str">
        <f t="shared" si="7"/>
        <v>50K-100K</v>
      </c>
    </row>
    <row r="218" spans="1:24" x14ac:dyDescent="0.3">
      <c r="A218">
        <v>217</v>
      </c>
      <c r="B218" t="s">
        <v>266</v>
      </c>
      <c r="C218" t="s">
        <v>18</v>
      </c>
      <c r="D218">
        <v>41</v>
      </c>
      <c r="E218" t="s">
        <v>36</v>
      </c>
      <c r="F218" t="s">
        <v>37</v>
      </c>
      <c r="G218" t="s">
        <v>11</v>
      </c>
      <c r="H218" s="3">
        <v>44870</v>
      </c>
      <c r="I218">
        <v>2.2000000000000002</v>
      </c>
      <c r="J218" t="s">
        <v>12</v>
      </c>
      <c r="K218" t="s">
        <v>13</v>
      </c>
      <c r="L218" s="5">
        <v>41193</v>
      </c>
      <c r="M218" s="5">
        <v>494316</v>
      </c>
      <c r="N218">
        <v>3</v>
      </c>
      <c r="O218">
        <v>1</v>
      </c>
      <c r="P218">
        <v>4</v>
      </c>
      <c r="Q218">
        <v>78</v>
      </c>
      <c r="R218" t="s">
        <v>13</v>
      </c>
      <c r="S218" t="s">
        <v>13</v>
      </c>
      <c r="T218">
        <v>32</v>
      </c>
      <c r="U218" t="s">
        <v>22</v>
      </c>
      <c r="V218" t="s">
        <v>23</v>
      </c>
      <c r="W218" t="str">
        <f t="shared" si="6"/>
        <v>40-49</v>
      </c>
      <c r="X218" t="str">
        <f t="shared" si="7"/>
        <v>&lt;50K</v>
      </c>
    </row>
    <row r="219" spans="1:24" x14ac:dyDescent="0.3">
      <c r="A219">
        <v>218</v>
      </c>
      <c r="B219" t="s">
        <v>267</v>
      </c>
      <c r="C219" t="s">
        <v>8</v>
      </c>
      <c r="D219">
        <v>50</v>
      </c>
      <c r="E219" t="s">
        <v>25</v>
      </c>
      <c r="F219" t="s">
        <v>110</v>
      </c>
      <c r="G219" t="s">
        <v>21</v>
      </c>
      <c r="H219" s="3">
        <v>42821</v>
      </c>
      <c r="I219">
        <v>7.8</v>
      </c>
      <c r="J219" t="s">
        <v>12</v>
      </c>
      <c r="K219" t="s">
        <v>13</v>
      </c>
      <c r="L219" s="5">
        <v>80561</v>
      </c>
      <c r="M219" s="5">
        <v>966732</v>
      </c>
      <c r="N219">
        <v>3</v>
      </c>
      <c r="O219">
        <v>3</v>
      </c>
      <c r="P219">
        <v>4</v>
      </c>
      <c r="Q219">
        <v>20</v>
      </c>
      <c r="R219" t="s">
        <v>14</v>
      </c>
      <c r="S219" t="s">
        <v>13</v>
      </c>
      <c r="T219">
        <v>34</v>
      </c>
      <c r="U219" t="s">
        <v>15</v>
      </c>
      <c r="V219" t="s">
        <v>48</v>
      </c>
      <c r="W219" t="str">
        <f t="shared" si="6"/>
        <v>50+</v>
      </c>
      <c r="X219" t="str">
        <f t="shared" si="7"/>
        <v>50K-100K</v>
      </c>
    </row>
    <row r="220" spans="1:24" x14ac:dyDescent="0.3">
      <c r="A220">
        <v>219</v>
      </c>
      <c r="B220" t="s">
        <v>268</v>
      </c>
      <c r="C220" t="s">
        <v>18</v>
      </c>
      <c r="D220">
        <v>25</v>
      </c>
      <c r="E220" t="s">
        <v>36</v>
      </c>
      <c r="F220" t="s">
        <v>54</v>
      </c>
      <c r="G220" t="s">
        <v>66</v>
      </c>
      <c r="H220" s="3">
        <v>40261</v>
      </c>
      <c r="I220">
        <v>14.8</v>
      </c>
      <c r="J220" t="s">
        <v>27</v>
      </c>
      <c r="K220" t="s">
        <v>14</v>
      </c>
      <c r="L220" s="5">
        <v>102219</v>
      </c>
      <c r="M220" s="5">
        <v>1226628</v>
      </c>
      <c r="N220">
        <v>4</v>
      </c>
      <c r="O220">
        <v>4</v>
      </c>
      <c r="P220">
        <v>4</v>
      </c>
      <c r="Q220">
        <v>5</v>
      </c>
      <c r="R220" t="s">
        <v>13</v>
      </c>
      <c r="S220" t="s">
        <v>13</v>
      </c>
      <c r="T220">
        <v>27</v>
      </c>
      <c r="U220" t="s">
        <v>22</v>
      </c>
      <c r="V220" t="s">
        <v>28</v>
      </c>
      <c r="W220" t="str">
        <f t="shared" si="6"/>
        <v>20-29</v>
      </c>
      <c r="X220" t="str">
        <f t="shared" si="7"/>
        <v>100K+</v>
      </c>
    </row>
    <row r="221" spans="1:24" x14ac:dyDescent="0.3">
      <c r="A221">
        <v>220</v>
      </c>
      <c r="B221" t="s">
        <v>269</v>
      </c>
      <c r="C221" t="s">
        <v>18</v>
      </c>
      <c r="D221">
        <v>46</v>
      </c>
      <c r="E221" t="s">
        <v>36</v>
      </c>
      <c r="F221" t="s">
        <v>37</v>
      </c>
      <c r="G221" t="s">
        <v>11</v>
      </c>
      <c r="H221" s="3">
        <v>43521</v>
      </c>
      <c r="I221">
        <v>5.9</v>
      </c>
      <c r="J221" t="s">
        <v>12</v>
      </c>
      <c r="K221" t="s">
        <v>13</v>
      </c>
      <c r="L221" s="5">
        <v>27426</v>
      </c>
      <c r="M221" s="5">
        <v>329112</v>
      </c>
      <c r="N221">
        <v>4</v>
      </c>
      <c r="O221">
        <v>1</v>
      </c>
      <c r="P221">
        <v>3</v>
      </c>
      <c r="Q221">
        <v>16</v>
      </c>
      <c r="R221" t="s">
        <v>13</v>
      </c>
      <c r="S221" t="s">
        <v>13</v>
      </c>
      <c r="T221">
        <v>20</v>
      </c>
      <c r="U221" t="s">
        <v>15</v>
      </c>
      <c r="V221" t="s">
        <v>23</v>
      </c>
      <c r="W221" t="str">
        <f t="shared" si="6"/>
        <v>40-49</v>
      </c>
      <c r="X221" t="str">
        <f t="shared" si="7"/>
        <v>&lt;50K</v>
      </c>
    </row>
    <row r="222" spans="1:24" x14ac:dyDescent="0.3">
      <c r="A222">
        <v>221</v>
      </c>
      <c r="B222" t="s">
        <v>270</v>
      </c>
      <c r="C222" t="s">
        <v>18</v>
      </c>
      <c r="D222">
        <v>54</v>
      </c>
      <c r="E222" t="s">
        <v>19</v>
      </c>
      <c r="F222" t="s">
        <v>20</v>
      </c>
      <c r="G222" t="s">
        <v>21</v>
      </c>
      <c r="H222" s="3">
        <v>44343</v>
      </c>
      <c r="I222">
        <v>3.6</v>
      </c>
      <c r="J222" t="s">
        <v>12</v>
      </c>
      <c r="K222" t="s">
        <v>13</v>
      </c>
      <c r="L222" s="5">
        <v>46281</v>
      </c>
      <c r="M222" s="5">
        <v>555372</v>
      </c>
      <c r="N222">
        <v>2</v>
      </c>
      <c r="O222">
        <v>3</v>
      </c>
      <c r="P222">
        <v>4</v>
      </c>
      <c r="Q222">
        <v>57</v>
      </c>
      <c r="R222" t="s">
        <v>13</v>
      </c>
      <c r="S222" t="s">
        <v>13</v>
      </c>
      <c r="T222">
        <v>30</v>
      </c>
      <c r="U222" t="s">
        <v>32</v>
      </c>
      <c r="V222" t="s">
        <v>43</v>
      </c>
      <c r="W222" t="str">
        <f t="shared" si="6"/>
        <v>50+</v>
      </c>
      <c r="X222" t="str">
        <f t="shared" si="7"/>
        <v>&lt;50K</v>
      </c>
    </row>
    <row r="223" spans="1:24" x14ac:dyDescent="0.3">
      <c r="A223">
        <v>222</v>
      </c>
      <c r="B223" t="s">
        <v>271</v>
      </c>
      <c r="C223" t="s">
        <v>18</v>
      </c>
      <c r="D223">
        <v>57</v>
      </c>
      <c r="E223" t="s">
        <v>46</v>
      </c>
      <c r="F223" t="s">
        <v>47</v>
      </c>
      <c r="G223" t="s">
        <v>66</v>
      </c>
      <c r="H223" s="3">
        <v>43936</v>
      </c>
      <c r="I223">
        <v>4.7</v>
      </c>
      <c r="J223" t="s">
        <v>12</v>
      </c>
      <c r="K223" t="s">
        <v>13</v>
      </c>
      <c r="L223" s="5">
        <v>25869</v>
      </c>
      <c r="M223" s="5">
        <v>310428</v>
      </c>
      <c r="N223">
        <v>4</v>
      </c>
      <c r="O223">
        <v>4</v>
      </c>
      <c r="P223">
        <v>3</v>
      </c>
      <c r="Q223">
        <v>50</v>
      </c>
      <c r="R223" t="s">
        <v>13</v>
      </c>
      <c r="S223" t="s">
        <v>13</v>
      </c>
      <c r="T223">
        <v>6</v>
      </c>
      <c r="U223" t="s">
        <v>22</v>
      </c>
      <c r="V223" t="s">
        <v>23</v>
      </c>
      <c r="W223" t="str">
        <f t="shared" si="6"/>
        <v>50+</v>
      </c>
      <c r="X223" t="str">
        <f t="shared" si="7"/>
        <v>&lt;50K</v>
      </c>
    </row>
    <row r="224" spans="1:24" x14ac:dyDescent="0.3">
      <c r="A224">
        <v>223</v>
      </c>
      <c r="B224" t="s">
        <v>272</v>
      </c>
      <c r="C224" t="s">
        <v>8</v>
      </c>
      <c r="D224">
        <v>30</v>
      </c>
      <c r="E224" t="s">
        <v>36</v>
      </c>
      <c r="F224" t="s">
        <v>54</v>
      </c>
      <c r="G224" t="s">
        <v>21</v>
      </c>
      <c r="H224" s="3">
        <v>43437</v>
      </c>
      <c r="I224">
        <v>6.1</v>
      </c>
      <c r="J224" t="s">
        <v>12</v>
      </c>
      <c r="K224" t="s">
        <v>13</v>
      </c>
      <c r="L224" s="5">
        <v>148324</v>
      </c>
      <c r="M224" s="5">
        <v>1779888</v>
      </c>
      <c r="N224">
        <v>4</v>
      </c>
      <c r="O224">
        <v>4</v>
      </c>
      <c r="P224">
        <v>4</v>
      </c>
      <c r="Q224">
        <v>39</v>
      </c>
      <c r="R224" t="s">
        <v>13</v>
      </c>
      <c r="S224" t="s">
        <v>13</v>
      </c>
      <c r="T224">
        <v>37</v>
      </c>
      <c r="U224" t="s">
        <v>22</v>
      </c>
      <c r="V224" t="s">
        <v>43</v>
      </c>
      <c r="W224" t="str">
        <f t="shared" si="6"/>
        <v>30-39</v>
      </c>
      <c r="X224" t="str">
        <f t="shared" si="7"/>
        <v>100K+</v>
      </c>
    </row>
    <row r="225" spans="1:24" x14ac:dyDescent="0.3">
      <c r="A225">
        <v>224</v>
      </c>
      <c r="B225" t="s">
        <v>273</v>
      </c>
      <c r="C225" t="s">
        <v>18</v>
      </c>
      <c r="D225">
        <v>32</v>
      </c>
      <c r="E225" t="s">
        <v>46</v>
      </c>
      <c r="F225" t="s">
        <v>70</v>
      </c>
      <c r="G225" t="s">
        <v>11</v>
      </c>
      <c r="H225" s="3">
        <v>45503</v>
      </c>
      <c r="I225">
        <v>0.4</v>
      </c>
      <c r="J225" t="s">
        <v>12</v>
      </c>
      <c r="K225" t="s">
        <v>13</v>
      </c>
      <c r="L225" s="5">
        <v>53927</v>
      </c>
      <c r="M225" s="5">
        <v>647124</v>
      </c>
      <c r="N225">
        <v>3</v>
      </c>
      <c r="O225">
        <v>3</v>
      </c>
      <c r="P225">
        <v>1</v>
      </c>
      <c r="Q225">
        <v>91</v>
      </c>
      <c r="R225" t="s">
        <v>14</v>
      </c>
      <c r="S225" t="s">
        <v>13</v>
      </c>
      <c r="T225">
        <v>14</v>
      </c>
      <c r="U225" t="s">
        <v>15</v>
      </c>
      <c r="V225" t="s">
        <v>23</v>
      </c>
      <c r="W225" t="str">
        <f t="shared" si="6"/>
        <v>30-39</v>
      </c>
      <c r="X225" t="str">
        <f t="shared" si="7"/>
        <v>50K-100K</v>
      </c>
    </row>
    <row r="226" spans="1:24" x14ac:dyDescent="0.3">
      <c r="A226">
        <v>225</v>
      </c>
      <c r="B226" t="s">
        <v>274</v>
      </c>
      <c r="C226" t="s">
        <v>18</v>
      </c>
      <c r="D226">
        <v>50</v>
      </c>
      <c r="E226" t="s">
        <v>51</v>
      </c>
      <c r="F226" t="s">
        <v>57</v>
      </c>
      <c r="G226" t="s">
        <v>21</v>
      </c>
      <c r="H226" s="3">
        <v>42940</v>
      </c>
      <c r="I226">
        <v>7.4</v>
      </c>
      <c r="J226" t="s">
        <v>27</v>
      </c>
      <c r="K226" t="s">
        <v>14</v>
      </c>
      <c r="L226" s="5">
        <v>74393</v>
      </c>
      <c r="M226" s="5">
        <v>892716</v>
      </c>
      <c r="N226">
        <v>4</v>
      </c>
      <c r="O226">
        <v>4</v>
      </c>
      <c r="P226">
        <v>3</v>
      </c>
      <c r="Q226">
        <v>34</v>
      </c>
      <c r="R226" t="s">
        <v>13</v>
      </c>
      <c r="S226" t="s">
        <v>14</v>
      </c>
      <c r="T226">
        <v>12</v>
      </c>
      <c r="U226" t="s">
        <v>15</v>
      </c>
      <c r="V226" t="s">
        <v>43</v>
      </c>
      <c r="W226" t="str">
        <f t="shared" si="6"/>
        <v>50+</v>
      </c>
      <c r="X226" t="str">
        <f t="shared" si="7"/>
        <v>50K-100K</v>
      </c>
    </row>
    <row r="227" spans="1:24" x14ac:dyDescent="0.3">
      <c r="A227">
        <v>226</v>
      </c>
      <c r="B227" t="s">
        <v>275</v>
      </c>
      <c r="C227" t="s">
        <v>18</v>
      </c>
      <c r="D227">
        <v>45</v>
      </c>
      <c r="E227" t="s">
        <v>9</v>
      </c>
      <c r="F227" t="s">
        <v>68</v>
      </c>
      <c r="G227" t="s">
        <v>38</v>
      </c>
      <c r="H227" s="3">
        <v>45609</v>
      </c>
      <c r="I227">
        <v>0.1</v>
      </c>
      <c r="J227" t="s">
        <v>12</v>
      </c>
      <c r="K227" t="s">
        <v>13</v>
      </c>
      <c r="L227" s="5">
        <v>148446</v>
      </c>
      <c r="M227" s="5">
        <v>1781352</v>
      </c>
      <c r="N227">
        <v>5</v>
      </c>
      <c r="O227">
        <v>3</v>
      </c>
      <c r="P227">
        <v>3</v>
      </c>
      <c r="Q227">
        <v>57</v>
      </c>
      <c r="R227" t="s">
        <v>13</v>
      </c>
      <c r="S227" t="s">
        <v>13</v>
      </c>
      <c r="T227">
        <v>21</v>
      </c>
      <c r="U227" t="s">
        <v>32</v>
      </c>
      <c r="V227" t="s">
        <v>33</v>
      </c>
      <c r="W227" t="str">
        <f t="shared" si="6"/>
        <v>40-49</v>
      </c>
      <c r="X227" t="str">
        <f t="shared" si="7"/>
        <v>100K+</v>
      </c>
    </row>
    <row r="228" spans="1:24" x14ac:dyDescent="0.3">
      <c r="A228">
        <v>227</v>
      </c>
      <c r="B228" t="s">
        <v>276</v>
      </c>
      <c r="C228" t="s">
        <v>18</v>
      </c>
      <c r="D228">
        <v>43</v>
      </c>
      <c r="E228" t="s">
        <v>25</v>
      </c>
      <c r="F228" t="s">
        <v>26</v>
      </c>
      <c r="G228" t="s">
        <v>11</v>
      </c>
      <c r="H228" s="3">
        <v>42487</v>
      </c>
      <c r="I228">
        <v>8.6999999999999993</v>
      </c>
      <c r="J228" t="s">
        <v>12</v>
      </c>
      <c r="K228" t="s">
        <v>13</v>
      </c>
      <c r="L228" s="5">
        <v>101240</v>
      </c>
      <c r="M228" s="5">
        <v>1214880</v>
      </c>
      <c r="N228">
        <v>3</v>
      </c>
      <c r="O228">
        <v>3</v>
      </c>
      <c r="P228">
        <v>3</v>
      </c>
      <c r="Q228">
        <v>85</v>
      </c>
      <c r="R228" t="s">
        <v>14</v>
      </c>
      <c r="S228" t="s">
        <v>13</v>
      </c>
      <c r="T228">
        <v>23</v>
      </c>
      <c r="U228" t="s">
        <v>15</v>
      </c>
      <c r="V228" t="s">
        <v>33</v>
      </c>
      <c r="W228" t="str">
        <f t="shared" si="6"/>
        <v>40-49</v>
      </c>
      <c r="X228" t="str">
        <f t="shared" si="7"/>
        <v>100K+</v>
      </c>
    </row>
    <row r="229" spans="1:24" x14ac:dyDescent="0.3">
      <c r="A229">
        <v>228</v>
      </c>
      <c r="B229" t="s">
        <v>277</v>
      </c>
      <c r="C229" t="s">
        <v>18</v>
      </c>
      <c r="D229">
        <v>38</v>
      </c>
      <c r="E229" t="s">
        <v>36</v>
      </c>
      <c r="F229" t="s">
        <v>37</v>
      </c>
      <c r="G229" t="s">
        <v>38</v>
      </c>
      <c r="H229" s="3">
        <v>40775</v>
      </c>
      <c r="I229">
        <v>13.4</v>
      </c>
      <c r="J229" t="s">
        <v>12</v>
      </c>
      <c r="K229" t="s">
        <v>13</v>
      </c>
      <c r="L229" s="5">
        <v>66605</v>
      </c>
      <c r="M229" s="5">
        <v>799260</v>
      </c>
      <c r="N229">
        <v>4</v>
      </c>
      <c r="O229">
        <v>3</v>
      </c>
      <c r="P229">
        <v>3</v>
      </c>
      <c r="Q229">
        <v>29</v>
      </c>
      <c r="R229" t="s">
        <v>14</v>
      </c>
      <c r="S229" t="s">
        <v>13</v>
      </c>
      <c r="T229">
        <v>42</v>
      </c>
      <c r="U229" t="s">
        <v>22</v>
      </c>
      <c r="V229" t="s">
        <v>43</v>
      </c>
      <c r="W229" t="str">
        <f t="shared" si="6"/>
        <v>30-39</v>
      </c>
      <c r="X229" t="str">
        <f t="shared" si="7"/>
        <v>50K-100K</v>
      </c>
    </row>
    <row r="230" spans="1:24" x14ac:dyDescent="0.3">
      <c r="A230">
        <v>229</v>
      </c>
      <c r="B230" t="s">
        <v>278</v>
      </c>
      <c r="C230" t="s">
        <v>18</v>
      </c>
      <c r="D230">
        <v>57</v>
      </c>
      <c r="E230" t="s">
        <v>46</v>
      </c>
      <c r="F230" t="s">
        <v>70</v>
      </c>
      <c r="G230" t="s">
        <v>21</v>
      </c>
      <c r="H230" s="3">
        <v>45532</v>
      </c>
      <c r="I230">
        <v>0.3</v>
      </c>
      <c r="J230" t="s">
        <v>12</v>
      </c>
      <c r="K230" t="s">
        <v>13</v>
      </c>
      <c r="L230" s="5">
        <v>117365</v>
      </c>
      <c r="M230" s="5">
        <v>1408380</v>
      </c>
      <c r="N230">
        <v>3</v>
      </c>
      <c r="O230">
        <v>3</v>
      </c>
      <c r="P230">
        <v>2</v>
      </c>
      <c r="Q230">
        <v>14</v>
      </c>
      <c r="R230" t="s">
        <v>13</v>
      </c>
      <c r="S230" t="s">
        <v>13</v>
      </c>
      <c r="T230">
        <v>43</v>
      </c>
      <c r="U230" t="s">
        <v>22</v>
      </c>
      <c r="V230" t="s">
        <v>23</v>
      </c>
      <c r="W230" t="str">
        <f t="shared" si="6"/>
        <v>50+</v>
      </c>
      <c r="X230" t="str">
        <f t="shared" si="7"/>
        <v>100K+</v>
      </c>
    </row>
    <row r="231" spans="1:24" x14ac:dyDescent="0.3">
      <c r="A231">
        <v>230</v>
      </c>
      <c r="B231" t="s">
        <v>279</v>
      </c>
      <c r="C231" t="s">
        <v>18</v>
      </c>
      <c r="D231">
        <v>31</v>
      </c>
      <c r="E231" t="s">
        <v>30</v>
      </c>
      <c r="F231" t="s">
        <v>31</v>
      </c>
      <c r="G231" t="s">
        <v>11</v>
      </c>
      <c r="H231" s="3">
        <v>45276</v>
      </c>
      <c r="I231">
        <v>1</v>
      </c>
      <c r="J231" t="s">
        <v>12</v>
      </c>
      <c r="K231" t="s">
        <v>13</v>
      </c>
      <c r="L231" s="5">
        <v>116057</v>
      </c>
      <c r="M231" s="5">
        <v>1392684</v>
      </c>
      <c r="N231">
        <v>3</v>
      </c>
      <c r="O231">
        <v>3</v>
      </c>
      <c r="P231">
        <v>3</v>
      </c>
      <c r="Q231">
        <v>92</v>
      </c>
      <c r="R231" t="s">
        <v>13</v>
      </c>
      <c r="S231" t="s">
        <v>13</v>
      </c>
      <c r="T231">
        <v>49</v>
      </c>
      <c r="U231" t="s">
        <v>22</v>
      </c>
      <c r="V231" t="s">
        <v>48</v>
      </c>
      <c r="W231" t="str">
        <f t="shared" si="6"/>
        <v>30-39</v>
      </c>
      <c r="X231" t="str">
        <f t="shared" si="7"/>
        <v>100K+</v>
      </c>
    </row>
    <row r="232" spans="1:24" x14ac:dyDescent="0.3">
      <c r="A232">
        <v>231</v>
      </c>
      <c r="B232" t="s">
        <v>280</v>
      </c>
      <c r="C232" t="s">
        <v>18</v>
      </c>
      <c r="D232">
        <v>47</v>
      </c>
      <c r="E232" t="s">
        <v>19</v>
      </c>
      <c r="F232" t="s">
        <v>20</v>
      </c>
      <c r="G232" t="s">
        <v>11</v>
      </c>
      <c r="H232" s="3">
        <v>45567</v>
      </c>
      <c r="I232">
        <v>0.2</v>
      </c>
      <c r="J232" t="s">
        <v>12</v>
      </c>
      <c r="K232" t="s">
        <v>13</v>
      </c>
      <c r="L232" s="5">
        <v>86744</v>
      </c>
      <c r="M232" s="5">
        <v>1040928</v>
      </c>
      <c r="N232">
        <v>4</v>
      </c>
      <c r="O232">
        <v>4</v>
      </c>
      <c r="P232">
        <v>4</v>
      </c>
      <c r="Q232">
        <v>64</v>
      </c>
      <c r="R232" t="s">
        <v>14</v>
      </c>
      <c r="S232" t="s">
        <v>13</v>
      </c>
      <c r="T232">
        <v>25</v>
      </c>
      <c r="U232" t="s">
        <v>22</v>
      </c>
      <c r="V232" t="s">
        <v>28</v>
      </c>
      <c r="W232" t="str">
        <f t="shared" si="6"/>
        <v>40-49</v>
      </c>
      <c r="X232" t="str">
        <f t="shared" si="7"/>
        <v>50K-100K</v>
      </c>
    </row>
    <row r="233" spans="1:24" x14ac:dyDescent="0.3">
      <c r="A233">
        <v>232</v>
      </c>
      <c r="B233" t="s">
        <v>281</v>
      </c>
      <c r="C233" t="s">
        <v>8</v>
      </c>
      <c r="D233">
        <v>53</v>
      </c>
      <c r="E233" t="s">
        <v>9</v>
      </c>
      <c r="F233" t="s">
        <v>68</v>
      </c>
      <c r="G233" t="s">
        <v>38</v>
      </c>
      <c r="H233" s="3">
        <v>41346</v>
      </c>
      <c r="I233">
        <v>11.8</v>
      </c>
      <c r="J233" t="s">
        <v>12</v>
      </c>
      <c r="K233" t="s">
        <v>13</v>
      </c>
      <c r="L233" s="5">
        <v>130115</v>
      </c>
      <c r="M233" s="5">
        <v>1561380</v>
      </c>
      <c r="N233">
        <v>4</v>
      </c>
      <c r="O233">
        <v>4</v>
      </c>
      <c r="P233">
        <v>3</v>
      </c>
      <c r="Q233">
        <v>85</v>
      </c>
      <c r="R233" t="s">
        <v>13</v>
      </c>
      <c r="S233" t="s">
        <v>13</v>
      </c>
      <c r="T233">
        <v>41</v>
      </c>
      <c r="U233" t="s">
        <v>22</v>
      </c>
      <c r="V233" t="s">
        <v>48</v>
      </c>
      <c r="W233" t="str">
        <f t="shared" si="6"/>
        <v>50+</v>
      </c>
      <c r="X233" t="str">
        <f t="shared" si="7"/>
        <v>100K+</v>
      </c>
    </row>
    <row r="234" spans="1:24" x14ac:dyDescent="0.3">
      <c r="A234">
        <v>233</v>
      </c>
      <c r="B234" t="s">
        <v>282</v>
      </c>
      <c r="C234" t="s">
        <v>8</v>
      </c>
      <c r="D234">
        <v>36</v>
      </c>
      <c r="E234" t="s">
        <v>25</v>
      </c>
      <c r="F234" t="s">
        <v>110</v>
      </c>
      <c r="G234" t="s">
        <v>11</v>
      </c>
      <c r="H234" s="3">
        <v>43943</v>
      </c>
      <c r="I234">
        <v>4.7</v>
      </c>
      <c r="J234" t="s">
        <v>12</v>
      </c>
      <c r="K234" t="s">
        <v>13</v>
      </c>
      <c r="L234" s="5">
        <v>59872</v>
      </c>
      <c r="M234" s="5">
        <v>718464</v>
      </c>
      <c r="N234">
        <v>4</v>
      </c>
      <c r="O234">
        <v>5</v>
      </c>
      <c r="P234">
        <v>2</v>
      </c>
      <c r="Q234">
        <v>95</v>
      </c>
      <c r="R234" t="s">
        <v>14</v>
      </c>
      <c r="S234" t="s">
        <v>13</v>
      </c>
      <c r="T234">
        <v>47</v>
      </c>
      <c r="U234" t="s">
        <v>22</v>
      </c>
      <c r="V234" t="s">
        <v>16</v>
      </c>
      <c r="W234" t="str">
        <f t="shared" si="6"/>
        <v>30-39</v>
      </c>
      <c r="X234" t="str">
        <f t="shared" si="7"/>
        <v>50K-100K</v>
      </c>
    </row>
    <row r="235" spans="1:24" x14ac:dyDescent="0.3">
      <c r="A235">
        <v>234</v>
      </c>
      <c r="B235" t="s">
        <v>283</v>
      </c>
      <c r="C235" t="s">
        <v>18</v>
      </c>
      <c r="D235">
        <v>39</v>
      </c>
      <c r="E235" t="s">
        <v>9</v>
      </c>
      <c r="F235" t="s">
        <v>10</v>
      </c>
      <c r="G235" t="s">
        <v>21</v>
      </c>
      <c r="H235" s="3">
        <v>42783</v>
      </c>
      <c r="I235">
        <v>7.9</v>
      </c>
      <c r="J235" t="s">
        <v>27</v>
      </c>
      <c r="K235" t="s">
        <v>14</v>
      </c>
      <c r="L235" s="5">
        <v>74683</v>
      </c>
      <c r="M235" s="5">
        <v>896196</v>
      </c>
      <c r="N235">
        <v>5</v>
      </c>
      <c r="O235">
        <v>3</v>
      </c>
      <c r="P235">
        <v>3</v>
      </c>
      <c r="Q235">
        <v>82</v>
      </c>
      <c r="R235" t="s">
        <v>14</v>
      </c>
      <c r="S235" t="s">
        <v>13</v>
      </c>
      <c r="T235">
        <v>40</v>
      </c>
      <c r="U235" t="s">
        <v>15</v>
      </c>
      <c r="V235" t="s">
        <v>33</v>
      </c>
      <c r="W235" t="str">
        <f t="shared" si="6"/>
        <v>30-39</v>
      </c>
      <c r="X235" t="str">
        <f t="shared" si="7"/>
        <v>50K-100K</v>
      </c>
    </row>
    <row r="236" spans="1:24" x14ac:dyDescent="0.3">
      <c r="A236">
        <v>235</v>
      </c>
      <c r="B236" t="s">
        <v>284</v>
      </c>
      <c r="C236" t="s">
        <v>18</v>
      </c>
      <c r="D236">
        <v>32</v>
      </c>
      <c r="E236" t="s">
        <v>36</v>
      </c>
      <c r="F236" t="s">
        <v>37</v>
      </c>
      <c r="G236" t="s">
        <v>11</v>
      </c>
      <c r="H236" s="3">
        <v>42845</v>
      </c>
      <c r="I236">
        <v>7.7</v>
      </c>
      <c r="J236" t="s">
        <v>27</v>
      </c>
      <c r="K236" t="s">
        <v>14</v>
      </c>
      <c r="L236" s="5">
        <v>89925</v>
      </c>
      <c r="M236" s="5">
        <v>1079100</v>
      </c>
      <c r="N236">
        <v>3</v>
      </c>
      <c r="O236">
        <v>4</v>
      </c>
      <c r="P236">
        <v>3</v>
      </c>
      <c r="Q236">
        <v>91</v>
      </c>
      <c r="R236" t="s">
        <v>13</v>
      </c>
      <c r="S236" t="s">
        <v>14</v>
      </c>
      <c r="T236">
        <v>15</v>
      </c>
      <c r="U236" t="s">
        <v>15</v>
      </c>
      <c r="V236" t="s">
        <v>16</v>
      </c>
      <c r="W236" t="str">
        <f t="shared" si="6"/>
        <v>30-39</v>
      </c>
      <c r="X236" t="str">
        <f t="shared" si="7"/>
        <v>50K-100K</v>
      </c>
    </row>
    <row r="237" spans="1:24" x14ac:dyDescent="0.3">
      <c r="A237">
        <v>236</v>
      </c>
      <c r="B237" t="s">
        <v>285</v>
      </c>
      <c r="C237" t="s">
        <v>18</v>
      </c>
      <c r="D237">
        <v>53</v>
      </c>
      <c r="E237" t="s">
        <v>51</v>
      </c>
      <c r="F237" t="s">
        <v>57</v>
      </c>
      <c r="G237" t="s">
        <v>11</v>
      </c>
      <c r="H237" s="3">
        <v>43971</v>
      </c>
      <c r="I237">
        <v>4.5999999999999996</v>
      </c>
      <c r="J237" t="s">
        <v>12</v>
      </c>
      <c r="K237" t="s">
        <v>13</v>
      </c>
      <c r="L237" s="5">
        <v>145018</v>
      </c>
      <c r="M237" s="5">
        <v>1740216</v>
      </c>
      <c r="N237">
        <v>3</v>
      </c>
      <c r="O237">
        <v>4</v>
      </c>
      <c r="P237">
        <v>2</v>
      </c>
      <c r="Q237">
        <v>8</v>
      </c>
      <c r="R237" t="s">
        <v>13</v>
      </c>
      <c r="S237" t="s">
        <v>13</v>
      </c>
      <c r="T237">
        <v>17</v>
      </c>
      <c r="U237" t="s">
        <v>15</v>
      </c>
      <c r="V237" t="s">
        <v>28</v>
      </c>
      <c r="W237" t="str">
        <f t="shared" si="6"/>
        <v>50+</v>
      </c>
      <c r="X237" t="str">
        <f t="shared" si="7"/>
        <v>100K+</v>
      </c>
    </row>
    <row r="238" spans="1:24" x14ac:dyDescent="0.3">
      <c r="A238">
        <v>237</v>
      </c>
      <c r="B238" t="s">
        <v>286</v>
      </c>
      <c r="C238" t="s">
        <v>8</v>
      </c>
      <c r="D238">
        <v>58</v>
      </c>
      <c r="E238" t="s">
        <v>19</v>
      </c>
      <c r="F238" t="s">
        <v>59</v>
      </c>
      <c r="G238" t="s">
        <v>11</v>
      </c>
      <c r="H238" s="3">
        <v>43824</v>
      </c>
      <c r="I238">
        <v>5</v>
      </c>
      <c r="J238" t="s">
        <v>12</v>
      </c>
      <c r="K238" t="s">
        <v>13</v>
      </c>
      <c r="L238" s="5">
        <v>84049</v>
      </c>
      <c r="M238" s="5">
        <v>1008588</v>
      </c>
      <c r="N238">
        <v>3</v>
      </c>
      <c r="O238">
        <v>4</v>
      </c>
      <c r="P238">
        <v>3</v>
      </c>
      <c r="Q238">
        <v>58</v>
      </c>
      <c r="R238" t="s">
        <v>14</v>
      </c>
      <c r="S238" t="s">
        <v>13</v>
      </c>
      <c r="T238">
        <v>2</v>
      </c>
      <c r="U238" t="s">
        <v>22</v>
      </c>
      <c r="V238" t="s">
        <v>16</v>
      </c>
      <c r="W238" t="str">
        <f t="shared" si="6"/>
        <v>50+</v>
      </c>
      <c r="X238" t="str">
        <f t="shared" si="7"/>
        <v>50K-100K</v>
      </c>
    </row>
    <row r="239" spans="1:24" x14ac:dyDescent="0.3">
      <c r="A239">
        <v>238</v>
      </c>
      <c r="B239" t="s">
        <v>287</v>
      </c>
      <c r="C239" t="s">
        <v>8</v>
      </c>
      <c r="D239">
        <v>37</v>
      </c>
      <c r="E239" t="s">
        <v>46</v>
      </c>
      <c r="F239" t="s">
        <v>47</v>
      </c>
      <c r="G239" t="s">
        <v>21</v>
      </c>
      <c r="H239" s="3">
        <v>42740</v>
      </c>
      <c r="I239">
        <v>8</v>
      </c>
      <c r="J239" t="s">
        <v>12</v>
      </c>
      <c r="K239" t="s">
        <v>13</v>
      </c>
      <c r="L239" s="5">
        <v>74522</v>
      </c>
      <c r="M239" s="5">
        <v>894264</v>
      </c>
      <c r="N239">
        <v>4</v>
      </c>
      <c r="O239">
        <v>4</v>
      </c>
      <c r="P239">
        <v>4</v>
      </c>
      <c r="Q239">
        <v>61</v>
      </c>
      <c r="R239" t="s">
        <v>13</v>
      </c>
      <c r="S239" t="s">
        <v>13</v>
      </c>
      <c r="T239">
        <v>38</v>
      </c>
      <c r="U239" t="s">
        <v>22</v>
      </c>
      <c r="V239" t="s">
        <v>48</v>
      </c>
      <c r="W239" t="str">
        <f t="shared" si="6"/>
        <v>30-39</v>
      </c>
      <c r="X239" t="str">
        <f t="shared" si="7"/>
        <v>50K-100K</v>
      </c>
    </row>
    <row r="240" spans="1:24" x14ac:dyDescent="0.3">
      <c r="A240">
        <v>239</v>
      </c>
      <c r="B240" t="s">
        <v>288</v>
      </c>
      <c r="C240" t="s">
        <v>18</v>
      </c>
      <c r="D240">
        <v>49</v>
      </c>
      <c r="E240" t="s">
        <v>51</v>
      </c>
      <c r="F240" t="s">
        <v>57</v>
      </c>
      <c r="G240" t="s">
        <v>11</v>
      </c>
      <c r="H240" s="3">
        <v>41101</v>
      </c>
      <c r="I240">
        <v>12.5</v>
      </c>
      <c r="J240" t="s">
        <v>12</v>
      </c>
      <c r="K240" t="s">
        <v>13</v>
      </c>
      <c r="L240" s="5">
        <v>98493</v>
      </c>
      <c r="M240" s="5">
        <v>1181916</v>
      </c>
      <c r="N240">
        <v>2</v>
      </c>
      <c r="O240">
        <v>4</v>
      </c>
      <c r="P240">
        <v>4</v>
      </c>
      <c r="Q240">
        <v>95</v>
      </c>
      <c r="R240" t="s">
        <v>13</v>
      </c>
      <c r="S240" t="s">
        <v>13</v>
      </c>
      <c r="T240">
        <v>20</v>
      </c>
      <c r="U240" t="s">
        <v>22</v>
      </c>
      <c r="V240" t="s">
        <v>16</v>
      </c>
      <c r="W240" t="str">
        <f t="shared" si="6"/>
        <v>40-49</v>
      </c>
      <c r="X240" t="str">
        <f t="shared" si="7"/>
        <v>50K-100K</v>
      </c>
    </row>
    <row r="241" spans="1:24" x14ac:dyDescent="0.3">
      <c r="A241">
        <v>240</v>
      </c>
      <c r="B241" t="s">
        <v>289</v>
      </c>
      <c r="C241" t="s">
        <v>18</v>
      </c>
      <c r="D241">
        <v>22</v>
      </c>
      <c r="E241" t="s">
        <v>36</v>
      </c>
      <c r="F241" t="s">
        <v>54</v>
      </c>
      <c r="G241" t="s">
        <v>11</v>
      </c>
      <c r="H241" s="3">
        <v>42760</v>
      </c>
      <c r="I241">
        <v>7.9</v>
      </c>
      <c r="J241" t="s">
        <v>12</v>
      </c>
      <c r="K241" t="s">
        <v>13</v>
      </c>
      <c r="L241" s="5">
        <v>45884</v>
      </c>
      <c r="M241" s="5">
        <v>550608</v>
      </c>
      <c r="N241">
        <v>4</v>
      </c>
      <c r="O241">
        <v>4</v>
      </c>
      <c r="P241">
        <v>3</v>
      </c>
      <c r="Q241">
        <v>45</v>
      </c>
      <c r="R241" t="s">
        <v>13</v>
      </c>
      <c r="S241" t="s">
        <v>13</v>
      </c>
      <c r="T241">
        <v>46</v>
      </c>
      <c r="U241" t="s">
        <v>22</v>
      </c>
      <c r="V241" t="s">
        <v>48</v>
      </c>
      <c r="W241" t="str">
        <f t="shared" si="6"/>
        <v>20-29</v>
      </c>
      <c r="X241" t="str">
        <f t="shared" si="7"/>
        <v>&lt;50K</v>
      </c>
    </row>
    <row r="242" spans="1:24" x14ac:dyDescent="0.3">
      <c r="A242">
        <v>241</v>
      </c>
      <c r="B242" t="s">
        <v>290</v>
      </c>
      <c r="C242" t="s">
        <v>8</v>
      </c>
      <c r="D242">
        <v>39</v>
      </c>
      <c r="E242" t="s">
        <v>9</v>
      </c>
      <c r="F242" t="s">
        <v>10</v>
      </c>
      <c r="G242" t="s">
        <v>38</v>
      </c>
      <c r="H242" s="3">
        <v>42557</v>
      </c>
      <c r="I242">
        <v>8.5</v>
      </c>
      <c r="J242" t="s">
        <v>12</v>
      </c>
      <c r="K242" t="s">
        <v>13</v>
      </c>
      <c r="L242" s="5">
        <v>111908</v>
      </c>
      <c r="M242" s="5">
        <v>1342896</v>
      </c>
      <c r="N242">
        <v>2</v>
      </c>
      <c r="O242">
        <v>2</v>
      </c>
      <c r="P242">
        <v>4</v>
      </c>
      <c r="Q242">
        <v>42</v>
      </c>
      <c r="R242" t="s">
        <v>13</v>
      </c>
      <c r="S242" t="s">
        <v>13</v>
      </c>
      <c r="T242">
        <v>10</v>
      </c>
      <c r="U242" t="s">
        <v>15</v>
      </c>
      <c r="V242" t="s">
        <v>28</v>
      </c>
      <c r="W242" t="str">
        <f t="shared" si="6"/>
        <v>30-39</v>
      </c>
      <c r="X242" t="str">
        <f t="shared" si="7"/>
        <v>100K+</v>
      </c>
    </row>
    <row r="243" spans="1:24" x14ac:dyDescent="0.3">
      <c r="A243">
        <v>242</v>
      </c>
      <c r="B243" t="s">
        <v>291</v>
      </c>
      <c r="C243" t="s">
        <v>18</v>
      </c>
      <c r="D243">
        <v>34</v>
      </c>
      <c r="E243" t="s">
        <v>25</v>
      </c>
      <c r="F243" t="s">
        <v>110</v>
      </c>
      <c r="G243" t="s">
        <v>21</v>
      </c>
      <c r="H243" s="3">
        <v>45286</v>
      </c>
      <c r="I243">
        <v>1</v>
      </c>
      <c r="J243" t="s">
        <v>27</v>
      </c>
      <c r="K243" t="s">
        <v>14</v>
      </c>
      <c r="L243" s="5">
        <v>142652</v>
      </c>
      <c r="M243" s="5">
        <v>1711824</v>
      </c>
      <c r="N243">
        <v>4</v>
      </c>
      <c r="O243">
        <v>3</v>
      </c>
      <c r="P243">
        <v>3</v>
      </c>
      <c r="Q243">
        <v>47</v>
      </c>
      <c r="R243" t="s">
        <v>13</v>
      </c>
      <c r="S243" t="s">
        <v>14</v>
      </c>
      <c r="T243">
        <v>31</v>
      </c>
      <c r="U243" t="s">
        <v>22</v>
      </c>
      <c r="V243" t="s">
        <v>43</v>
      </c>
      <c r="W243" t="str">
        <f t="shared" si="6"/>
        <v>30-39</v>
      </c>
      <c r="X243" t="str">
        <f t="shared" si="7"/>
        <v>100K+</v>
      </c>
    </row>
    <row r="244" spans="1:24" x14ac:dyDescent="0.3">
      <c r="A244">
        <v>243</v>
      </c>
      <c r="B244" t="s">
        <v>292</v>
      </c>
      <c r="C244" t="s">
        <v>18</v>
      </c>
      <c r="D244">
        <v>36</v>
      </c>
      <c r="E244" t="s">
        <v>51</v>
      </c>
      <c r="F244" t="s">
        <v>57</v>
      </c>
      <c r="G244" t="s">
        <v>11</v>
      </c>
      <c r="H244" s="3">
        <v>43605</v>
      </c>
      <c r="I244">
        <v>5.6</v>
      </c>
      <c r="J244" t="s">
        <v>27</v>
      </c>
      <c r="K244" t="s">
        <v>14</v>
      </c>
      <c r="L244" s="5">
        <v>111724</v>
      </c>
      <c r="M244" s="5">
        <v>1340688</v>
      </c>
      <c r="N244">
        <v>4</v>
      </c>
      <c r="O244">
        <v>3</v>
      </c>
      <c r="P244">
        <v>3</v>
      </c>
      <c r="Q244">
        <v>60</v>
      </c>
      <c r="R244" t="s">
        <v>13</v>
      </c>
      <c r="S244" t="s">
        <v>13</v>
      </c>
      <c r="T244">
        <v>2</v>
      </c>
      <c r="U244" t="s">
        <v>22</v>
      </c>
      <c r="V244" t="s">
        <v>28</v>
      </c>
      <c r="W244" t="str">
        <f t="shared" si="6"/>
        <v>30-39</v>
      </c>
      <c r="X244" t="str">
        <f t="shared" si="7"/>
        <v>100K+</v>
      </c>
    </row>
    <row r="245" spans="1:24" x14ac:dyDescent="0.3">
      <c r="A245">
        <v>244</v>
      </c>
      <c r="B245" t="s">
        <v>293</v>
      </c>
      <c r="C245" t="s">
        <v>8</v>
      </c>
      <c r="D245">
        <v>44</v>
      </c>
      <c r="E245" t="s">
        <v>51</v>
      </c>
      <c r="F245" t="s">
        <v>57</v>
      </c>
      <c r="G245" t="s">
        <v>66</v>
      </c>
      <c r="H245" s="3">
        <v>45268</v>
      </c>
      <c r="I245">
        <v>1.1000000000000001</v>
      </c>
      <c r="J245" t="s">
        <v>12</v>
      </c>
      <c r="K245" t="s">
        <v>13</v>
      </c>
      <c r="L245" s="5">
        <v>147564</v>
      </c>
      <c r="M245" s="5">
        <v>1770768</v>
      </c>
      <c r="N245">
        <v>3</v>
      </c>
      <c r="O245">
        <v>3</v>
      </c>
      <c r="P245">
        <v>3</v>
      </c>
      <c r="Q245">
        <v>49</v>
      </c>
      <c r="R245" t="s">
        <v>13</v>
      </c>
      <c r="S245" t="s">
        <v>13</v>
      </c>
      <c r="T245">
        <v>20</v>
      </c>
      <c r="U245" t="s">
        <v>32</v>
      </c>
      <c r="V245" t="s">
        <v>33</v>
      </c>
      <c r="W245" t="str">
        <f t="shared" si="6"/>
        <v>40-49</v>
      </c>
      <c r="X245" t="str">
        <f t="shared" si="7"/>
        <v>100K+</v>
      </c>
    </row>
    <row r="246" spans="1:24" x14ac:dyDescent="0.3">
      <c r="A246">
        <v>245</v>
      </c>
      <c r="B246" t="s">
        <v>294</v>
      </c>
      <c r="C246" t="s">
        <v>8</v>
      </c>
      <c r="D246">
        <v>48</v>
      </c>
      <c r="E246" t="s">
        <v>25</v>
      </c>
      <c r="F246" t="s">
        <v>110</v>
      </c>
      <c r="G246" t="s">
        <v>11</v>
      </c>
      <c r="H246" s="3">
        <v>41277</v>
      </c>
      <c r="I246">
        <v>12</v>
      </c>
      <c r="J246" t="s">
        <v>12</v>
      </c>
      <c r="K246" t="s">
        <v>13</v>
      </c>
      <c r="L246" s="5">
        <v>127020</v>
      </c>
      <c r="M246" s="5">
        <v>1524240</v>
      </c>
      <c r="N246">
        <v>2</v>
      </c>
      <c r="O246">
        <v>4</v>
      </c>
      <c r="P246">
        <v>4</v>
      </c>
      <c r="Q246">
        <v>53</v>
      </c>
      <c r="R246" t="s">
        <v>14</v>
      </c>
      <c r="S246" t="s">
        <v>13</v>
      </c>
      <c r="T246">
        <v>7</v>
      </c>
      <c r="U246" t="s">
        <v>22</v>
      </c>
      <c r="V246" t="s">
        <v>16</v>
      </c>
      <c r="W246" t="str">
        <f t="shared" si="6"/>
        <v>40-49</v>
      </c>
      <c r="X246" t="str">
        <f t="shared" si="7"/>
        <v>100K+</v>
      </c>
    </row>
    <row r="247" spans="1:24" x14ac:dyDescent="0.3">
      <c r="A247">
        <v>246</v>
      </c>
      <c r="B247" t="s">
        <v>295</v>
      </c>
      <c r="C247" t="s">
        <v>8</v>
      </c>
      <c r="D247">
        <v>38</v>
      </c>
      <c r="E247" t="s">
        <v>30</v>
      </c>
      <c r="F247" t="s">
        <v>73</v>
      </c>
      <c r="G247" t="s">
        <v>38</v>
      </c>
      <c r="H247" s="3">
        <v>44928</v>
      </c>
      <c r="I247">
        <v>2</v>
      </c>
      <c r="J247" t="s">
        <v>12</v>
      </c>
      <c r="K247" t="s">
        <v>13</v>
      </c>
      <c r="L247" s="5">
        <v>29529</v>
      </c>
      <c r="M247" s="5">
        <v>354348</v>
      </c>
      <c r="N247">
        <v>4</v>
      </c>
      <c r="O247">
        <v>4</v>
      </c>
      <c r="P247">
        <v>3</v>
      </c>
      <c r="Q247">
        <v>11</v>
      </c>
      <c r="R247" t="s">
        <v>13</v>
      </c>
      <c r="S247" t="s">
        <v>13</v>
      </c>
      <c r="T247">
        <v>38</v>
      </c>
      <c r="U247" t="s">
        <v>22</v>
      </c>
      <c r="V247" t="s">
        <v>43</v>
      </c>
      <c r="W247" t="str">
        <f t="shared" si="6"/>
        <v>30-39</v>
      </c>
      <c r="X247" t="str">
        <f t="shared" si="7"/>
        <v>&lt;50K</v>
      </c>
    </row>
    <row r="248" spans="1:24" x14ac:dyDescent="0.3">
      <c r="A248">
        <v>247</v>
      </c>
      <c r="B248" t="s">
        <v>296</v>
      </c>
      <c r="C248" t="s">
        <v>18</v>
      </c>
      <c r="D248">
        <v>58</v>
      </c>
      <c r="E248" t="s">
        <v>30</v>
      </c>
      <c r="F248" t="s">
        <v>31</v>
      </c>
      <c r="G248" t="s">
        <v>38</v>
      </c>
      <c r="H248" s="3">
        <v>44054</v>
      </c>
      <c r="I248">
        <v>4.4000000000000004</v>
      </c>
      <c r="J248" t="s">
        <v>12</v>
      </c>
      <c r="K248" t="s">
        <v>13</v>
      </c>
      <c r="L248" s="5">
        <v>133106</v>
      </c>
      <c r="M248" s="5">
        <v>1597272</v>
      </c>
      <c r="N248">
        <v>3</v>
      </c>
      <c r="O248">
        <v>3</v>
      </c>
      <c r="P248">
        <v>1</v>
      </c>
      <c r="Q248">
        <v>7</v>
      </c>
      <c r="R248" t="s">
        <v>14</v>
      </c>
      <c r="S248" t="s">
        <v>13</v>
      </c>
      <c r="T248">
        <v>17</v>
      </c>
      <c r="U248" t="s">
        <v>22</v>
      </c>
      <c r="V248" t="s">
        <v>16</v>
      </c>
      <c r="W248" t="str">
        <f t="shared" si="6"/>
        <v>50+</v>
      </c>
      <c r="X248" t="str">
        <f t="shared" si="7"/>
        <v>100K+</v>
      </c>
    </row>
    <row r="249" spans="1:24" x14ac:dyDescent="0.3">
      <c r="A249">
        <v>248</v>
      </c>
      <c r="B249" t="s">
        <v>297</v>
      </c>
      <c r="C249" t="s">
        <v>8</v>
      </c>
      <c r="D249">
        <v>28</v>
      </c>
      <c r="E249" t="s">
        <v>9</v>
      </c>
      <c r="F249" t="s">
        <v>10</v>
      </c>
      <c r="G249" t="s">
        <v>11</v>
      </c>
      <c r="H249" s="3">
        <v>41133</v>
      </c>
      <c r="I249">
        <v>12.4</v>
      </c>
      <c r="J249" t="s">
        <v>27</v>
      </c>
      <c r="K249" t="s">
        <v>14</v>
      </c>
      <c r="L249" s="5">
        <v>148823</v>
      </c>
      <c r="M249" s="5">
        <v>1785876</v>
      </c>
      <c r="N249">
        <v>3</v>
      </c>
      <c r="O249">
        <v>4</v>
      </c>
      <c r="P249">
        <v>4</v>
      </c>
      <c r="Q249">
        <v>72</v>
      </c>
      <c r="R249" t="s">
        <v>13</v>
      </c>
      <c r="S249" t="s">
        <v>14</v>
      </c>
      <c r="T249">
        <v>42</v>
      </c>
      <c r="U249" t="s">
        <v>22</v>
      </c>
      <c r="V249" t="s">
        <v>23</v>
      </c>
      <c r="W249" t="str">
        <f t="shared" si="6"/>
        <v>20-29</v>
      </c>
      <c r="X249" t="str">
        <f t="shared" si="7"/>
        <v>100K+</v>
      </c>
    </row>
    <row r="250" spans="1:24" x14ac:dyDescent="0.3">
      <c r="A250">
        <v>249</v>
      </c>
      <c r="B250" t="s">
        <v>298</v>
      </c>
      <c r="C250" t="s">
        <v>8</v>
      </c>
      <c r="D250">
        <v>41</v>
      </c>
      <c r="E250" t="s">
        <v>9</v>
      </c>
      <c r="F250" t="s">
        <v>68</v>
      </c>
      <c r="G250" t="s">
        <v>21</v>
      </c>
      <c r="H250" s="3">
        <v>45607</v>
      </c>
      <c r="I250">
        <v>0.1</v>
      </c>
      <c r="J250" t="s">
        <v>27</v>
      </c>
      <c r="K250" t="s">
        <v>14</v>
      </c>
      <c r="L250" s="5">
        <v>103768</v>
      </c>
      <c r="M250" s="5">
        <v>1245216</v>
      </c>
      <c r="N250">
        <v>4</v>
      </c>
      <c r="O250">
        <v>4</v>
      </c>
      <c r="P250">
        <v>3</v>
      </c>
      <c r="Q250">
        <v>10</v>
      </c>
      <c r="R250" t="s">
        <v>13</v>
      </c>
      <c r="S250" t="s">
        <v>13</v>
      </c>
      <c r="T250">
        <v>34</v>
      </c>
      <c r="U250" t="s">
        <v>22</v>
      </c>
      <c r="V250" t="s">
        <v>43</v>
      </c>
      <c r="W250" t="str">
        <f t="shared" si="6"/>
        <v>40-49</v>
      </c>
      <c r="X250" t="str">
        <f t="shared" si="7"/>
        <v>100K+</v>
      </c>
    </row>
    <row r="251" spans="1:24" x14ac:dyDescent="0.3">
      <c r="A251">
        <v>250</v>
      </c>
      <c r="B251" t="s">
        <v>299</v>
      </c>
      <c r="C251" t="s">
        <v>18</v>
      </c>
      <c r="D251">
        <v>36</v>
      </c>
      <c r="E251" t="s">
        <v>30</v>
      </c>
      <c r="F251" t="s">
        <v>73</v>
      </c>
      <c r="G251" t="s">
        <v>21</v>
      </c>
      <c r="H251" s="3">
        <v>44149</v>
      </c>
      <c r="I251">
        <v>4.0999999999999996</v>
      </c>
      <c r="J251" t="s">
        <v>27</v>
      </c>
      <c r="K251" t="s">
        <v>14</v>
      </c>
      <c r="L251" s="5">
        <v>51616</v>
      </c>
      <c r="M251" s="5">
        <v>619392</v>
      </c>
      <c r="N251">
        <v>5</v>
      </c>
      <c r="O251">
        <v>3</v>
      </c>
      <c r="P251">
        <v>2</v>
      </c>
      <c r="Q251">
        <v>10</v>
      </c>
      <c r="R251" t="s">
        <v>13</v>
      </c>
      <c r="S251" t="s">
        <v>13</v>
      </c>
      <c r="T251">
        <v>30</v>
      </c>
      <c r="U251" t="s">
        <v>15</v>
      </c>
      <c r="V251" t="s">
        <v>43</v>
      </c>
      <c r="W251" t="str">
        <f t="shared" si="6"/>
        <v>30-39</v>
      </c>
      <c r="X251" t="str">
        <f t="shared" si="7"/>
        <v>50K-100K</v>
      </c>
    </row>
    <row r="252" spans="1:24" x14ac:dyDescent="0.3">
      <c r="A252">
        <v>251</v>
      </c>
      <c r="B252" t="s">
        <v>300</v>
      </c>
      <c r="C252" t="s">
        <v>18</v>
      </c>
      <c r="D252">
        <v>34</v>
      </c>
      <c r="E252" t="s">
        <v>9</v>
      </c>
      <c r="F252" t="s">
        <v>10</v>
      </c>
      <c r="G252" t="s">
        <v>21</v>
      </c>
      <c r="H252" s="3">
        <v>42327</v>
      </c>
      <c r="I252">
        <v>9.1</v>
      </c>
      <c r="J252" t="s">
        <v>12</v>
      </c>
      <c r="K252" t="s">
        <v>13</v>
      </c>
      <c r="L252" s="5">
        <v>85931</v>
      </c>
      <c r="M252" s="5">
        <v>1031172</v>
      </c>
      <c r="N252">
        <v>2</v>
      </c>
      <c r="O252">
        <v>3</v>
      </c>
      <c r="P252">
        <v>4</v>
      </c>
      <c r="Q252">
        <v>86</v>
      </c>
      <c r="R252" t="s">
        <v>14</v>
      </c>
      <c r="S252" t="s">
        <v>13</v>
      </c>
      <c r="T252">
        <v>11</v>
      </c>
      <c r="U252" t="s">
        <v>22</v>
      </c>
      <c r="V252" t="s">
        <v>33</v>
      </c>
      <c r="W252" t="str">
        <f t="shared" si="6"/>
        <v>30-39</v>
      </c>
      <c r="X252" t="str">
        <f t="shared" si="7"/>
        <v>50K-100K</v>
      </c>
    </row>
    <row r="253" spans="1:24" x14ac:dyDescent="0.3">
      <c r="A253">
        <v>252</v>
      </c>
      <c r="B253" t="s">
        <v>301</v>
      </c>
      <c r="C253" t="s">
        <v>8</v>
      </c>
      <c r="D253">
        <v>45</v>
      </c>
      <c r="E253" t="s">
        <v>19</v>
      </c>
      <c r="F253" t="s">
        <v>59</v>
      </c>
      <c r="G253" t="s">
        <v>11</v>
      </c>
      <c r="H253" s="3">
        <v>43362</v>
      </c>
      <c r="I253">
        <v>6.3</v>
      </c>
      <c r="J253" t="s">
        <v>12</v>
      </c>
      <c r="K253" t="s">
        <v>13</v>
      </c>
      <c r="L253" s="5">
        <v>63230</v>
      </c>
      <c r="M253" s="5">
        <v>758760</v>
      </c>
      <c r="N253">
        <v>2</v>
      </c>
      <c r="O253">
        <v>3</v>
      </c>
      <c r="P253">
        <v>3</v>
      </c>
      <c r="Q253">
        <v>56</v>
      </c>
      <c r="R253" t="s">
        <v>13</v>
      </c>
      <c r="S253" t="s">
        <v>13</v>
      </c>
      <c r="T253">
        <v>34</v>
      </c>
      <c r="U253" t="s">
        <v>22</v>
      </c>
      <c r="V253" t="s">
        <v>48</v>
      </c>
      <c r="W253" t="str">
        <f t="shared" si="6"/>
        <v>40-49</v>
      </c>
      <c r="X253" t="str">
        <f t="shared" si="7"/>
        <v>50K-100K</v>
      </c>
    </row>
    <row r="254" spans="1:24" x14ac:dyDescent="0.3">
      <c r="A254">
        <v>253</v>
      </c>
      <c r="B254" t="s">
        <v>302</v>
      </c>
      <c r="C254" t="s">
        <v>18</v>
      </c>
      <c r="D254">
        <v>33</v>
      </c>
      <c r="E254" t="s">
        <v>51</v>
      </c>
      <c r="F254" t="s">
        <v>57</v>
      </c>
      <c r="G254" t="s">
        <v>38</v>
      </c>
      <c r="H254" s="3">
        <v>42332</v>
      </c>
      <c r="I254">
        <v>9.1</v>
      </c>
      <c r="J254" t="s">
        <v>12</v>
      </c>
      <c r="K254" t="s">
        <v>13</v>
      </c>
      <c r="L254" s="5">
        <v>146662</v>
      </c>
      <c r="M254" s="5">
        <v>1759944</v>
      </c>
      <c r="N254">
        <v>2</v>
      </c>
      <c r="O254">
        <v>3</v>
      </c>
      <c r="P254">
        <v>4</v>
      </c>
      <c r="Q254">
        <v>39</v>
      </c>
      <c r="R254" t="s">
        <v>13</v>
      </c>
      <c r="S254" t="s">
        <v>13</v>
      </c>
      <c r="T254">
        <v>18</v>
      </c>
      <c r="U254" t="s">
        <v>22</v>
      </c>
      <c r="V254" t="s">
        <v>23</v>
      </c>
      <c r="W254" t="str">
        <f t="shared" si="6"/>
        <v>30-39</v>
      </c>
      <c r="X254" t="str">
        <f t="shared" si="7"/>
        <v>100K+</v>
      </c>
    </row>
    <row r="255" spans="1:24" x14ac:dyDescent="0.3">
      <c r="A255">
        <v>254</v>
      </c>
      <c r="B255" t="s">
        <v>303</v>
      </c>
      <c r="C255" t="s">
        <v>18</v>
      </c>
      <c r="D255">
        <v>40</v>
      </c>
      <c r="E255" t="s">
        <v>9</v>
      </c>
      <c r="F255" t="s">
        <v>10</v>
      </c>
      <c r="G255" t="s">
        <v>11</v>
      </c>
      <c r="H255" s="3">
        <v>40405</v>
      </c>
      <c r="I255">
        <v>14.4</v>
      </c>
      <c r="J255" t="s">
        <v>12</v>
      </c>
      <c r="K255" t="s">
        <v>13</v>
      </c>
      <c r="L255" s="5">
        <v>36151</v>
      </c>
      <c r="M255" s="5">
        <v>433812</v>
      </c>
      <c r="N255">
        <v>3</v>
      </c>
      <c r="O255">
        <v>3</v>
      </c>
      <c r="P255">
        <v>4</v>
      </c>
      <c r="Q255">
        <v>61</v>
      </c>
      <c r="R255" t="s">
        <v>13</v>
      </c>
      <c r="S255" t="s">
        <v>13</v>
      </c>
      <c r="T255">
        <v>49</v>
      </c>
      <c r="U255" t="s">
        <v>15</v>
      </c>
      <c r="V255" t="s">
        <v>28</v>
      </c>
      <c r="W255" t="str">
        <f t="shared" si="6"/>
        <v>40-49</v>
      </c>
      <c r="X255" t="str">
        <f t="shared" si="7"/>
        <v>&lt;50K</v>
      </c>
    </row>
    <row r="256" spans="1:24" x14ac:dyDescent="0.3">
      <c r="A256">
        <v>255</v>
      </c>
      <c r="B256" t="s">
        <v>304</v>
      </c>
      <c r="C256" t="s">
        <v>18</v>
      </c>
      <c r="D256">
        <v>35</v>
      </c>
      <c r="E256" t="s">
        <v>19</v>
      </c>
      <c r="F256" t="s">
        <v>20</v>
      </c>
      <c r="G256" t="s">
        <v>11</v>
      </c>
      <c r="H256" s="3">
        <v>43382</v>
      </c>
      <c r="I256">
        <v>6.2</v>
      </c>
      <c r="J256" t="s">
        <v>27</v>
      </c>
      <c r="K256" t="s">
        <v>14</v>
      </c>
      <c r="L256" s="5">
        <v>71151</v>
      </c>
      <c r="M256" s="5">
        <v>853812</v>
      </c>
      <c r="N256">
        <v>3</v>
      </c>
      <c r="O256">
        <v>4</v>
      </c>
      <c r="P256">
        <v>2</v>
      </c>
      <c r="Q256">
        <v>37</v>
      </c>
      <c r="R256" t="s">
        <v>13</v>
      </c>
      <c r="S256" t="s">
        <v>13</v>
      </c>
      <c r="T256">
        <v>3</v>
      </c>
      <c r="U256" t="s">
        <v>15</v>
      </c>
      <c r="V256" t="s">
        <v>48</v>
      </c>
      <c r="W256" t="str">
        <f t="shared" si="6"/>
        <v>30-39</v>
      </c>
      <c r="X256" t="str">
        <f t="shared" si="7"/>
        <v>50K-100K</v>
      </c>
    </row>
    <row r="257" spans="1:24" x14ac:dyDescent="0.3">
      <c r="A257">
        <v>256</v>
      </c>
      <c r="B257" t="s">
        <v>305</v>
      </c>
      <c r="C257" t="s">
        <v>8</v>
      </c>
      <c r="D257">
        <v>53</v>
      </c>
      <c r="E257" t="s">
        <v>30</v>
      </c>
      <c r="F257" t="s">
        <v>73</v>
      </c>
      <c r="G257" t="s">
        <v>66</v>
      </c>
      <c r="H257" s="3">
        <v>42473</v>
      </c>
      <c r="I257">
        <v>8.6999999999999993</v>
      </c>
      <c r="J257" t="s">
        <v>12</v>
      </c>
      <c r="K257" t="s">
        <v>13</v>
      </c>
      <c r="L257" s="5">
        <v>137824</v>
      </c>
      <c r="M257" s="5">
        <v>1653888</v>
      </c>
      <c r="N257">
        <v>4</v>
      </c>
      <c r="O257">
        <v>3</v>
      </c>
      <c r="P257">
        <v>4</v>
      </c>
      <c r="Q257">
        <v>58</v>
      </c>
      <c r="R257" t="s">
        <v>13</v>
      </c>
      <c r="S257" t="s">
        <v>13</v>
      </c>
      <c r="T257">
        <v>29</v>
      </c>
      <c r="U257" t="s">
        <v>22</v>
      </c>
      <c r="V257" t="s">
        <v>33</v>
      </c>
      <c r="W257" t="str">
        <f t="shared" si="6"/>
        <v>50+</v>
      </c>
      <c r="X257" t="str">
        <f t="shared" si="7"/>
        <v>100K+</v>
      </c>
    </row>
    <row r="258" spans="1:24" x14ac:dyDescent="0.3">
      <c r="A258">
        <v>257</v>
      </c>
      <c r="B258" t="s">
        <v>306</v>
      </c>
      <c r="C258" t="s">
        <v>18</v>
      </c>
      <c r="D258">
        <v>52</v>
      </c>
      <c r="E258" t="s">
        <v>36</v>
      </c>
      <c r="F258" t="s">
        <v>54</v>
      </c>
      <c r="G258" t="s">
        <v>21</v>
      </c>
      <c r="H258" s="3">
        <v>42988</v>
      </c>
      <c r="I258">
        <v>7.3</v>
      </c>
      <c r="J258" t="s">
        <v>12</v>
      </c>
      <c r="K258" t="s">
        <v>13</v>
      </c>
      <c r="L258" s="5">
        <v>45862</v>
      </c>
      <c r="M258" s="5">
        <v>550344</v>
      </c>
      <c r="N258">
        <v>3</v>
      </c>
      <c r="O258">
        <v>1</v>
      </c>
      <c r="P258">
        <v>4</v>
      </c>
      <c r="Q258">
        <v>48</v>
      </c>
      <c r="R258" t="s">
        <v>13</v>
      </c>
      <c r="S258" t="s">
        <v>13</v>
      </c>
      <c r="T258">
        <v>36</v>
      </c>
      <c r="U258" t="s">
        <v>22</v>
      </c>
      <c r="V258" t="s">
        <v>48</v>
      </c>
      <c r="W258" t="str">
        <f t="shared" si="6"/>
        <v>50+</v>
      </c>
      <c r="X258" t="str">
        <f t="shared" si="7"/>
        <v>&lt;50K</v>
      </c>
    </row>
    <row r="259" spans="1:24" x14ac:dyDescent="0.3">
      <c r="A259">
        <v>258</v>
      </c>
      <c r="B259" t="s">
        <v>307</v>
      </c>
      <c r="C259" t="s">
        <v>18</v>
      </c>
      <c r="D259">
        <v>48</v>
      </c>
      <c r="E259" t="s">
        <v>51</v>
      </c>
      <c r="F259" t="s">
        <v>57</v>
      </c>
      <c r="G259" t="s">
        <v>21</v>
      </c>
      <c r="H259" s="3">
        <v>43936</v>
      </c>
      <c r="I259">
        <v>4.7</v>
      </c>
      <c r="J259" t="s">
        <v>12</v>
      </c>
      <c r="K259" t="s">
        <v>13</v>
      </c>
      <c r="L259" s="5">
        <v>123618</v>
      </c>
      <c r="M259" s="5">
        <v>1483416</v>
      </c>
      <c r="N259">
        <v>3</v>
      </c>
      <c r="O259">
        <v>5</v>
      </c>
      <c r="P259">
        <v>3</v>
      </c>
      <c r="Q259">
        <v>27</v>
      </c>
      <c r="R259" t="s">
        <v>13</v>
      </c>
      <c r="S259" t="s">
        <v>13</v>
      </c>
      <c r="T259">
        <v>2</v>
      </c>
      <c r="U259" t="s">
        <v>22</v>
      </c>
      <c r="V259" t="s">
        <v>23</v>
      </c>
      <c r="W259" t="str">
        <f t="shared" ref="W259:W322" si="8">IF(D259&lt;30,"20-29",IF(D259&lt;40,"30-39",IF(D259&lt;50,"40-49","50+")))</f>
        <v>40-49</v>
      </c>
      <c r="X259" t="str">
        <f t="shared" ref="X259:X322" si="9">IF(L259&lt;50000,"&lt;50K",IF(L259&lt;100000,"50K-100K","100K+"))</f>
        <v>100K+</v>
      </c>
    </row>
    <row r="260" spans="1:24" x14ac:dyDescent="0.3">
      <c r="A260">
        <v>259</v>
      </c>
      <c r="B260" t="s">
        <v>308</v>
      </c>
      <c r="C260" t="s">
        <v>8</v>
      </c>
      <c r="D260">
        <v>50</v>
      </c>
      <c r="E260" t="s">
        <v>30</v>
      </c>
      <c r="F260" t="s">
        <v>31</v>
      </c>
      <c r="G260" t="s">
        <v>38</v>
      </c>
      <c r="H260" s="3">
        <v>43588</v>
      </c>
      <c r="I260">
        <v>5.7</v>
      </c>
      <c r="J260" t="s">
        <v>12</v>
      </c>
      <c r="K260" t="s">
        <v>13</v>
      </c>
      <c r="L260" s="5">
        <v>55676</v>
      </c>
      <c r="M260" s="5">
        <v>668112</v>
      </c>
      <c r="N260">
        <v>4</v>
      </c>
      <c r="O260">
        <v>1</v>
      </c>
      <c r="P260">
        <v>3</v>
      </c>
      <c r="Q260">
        <v>82</v>
      </c>
      <c r="R260" t="s">
        <v>13</v>
      </c>
      <c r="S260" t="s">
        <v>13</v>
      </c>
      <c r="T260">
        <v>10</v>
      </c>
      <c r="U260" t="s">
        <v>22</v>
      </c>
      <c r="V260" t="s">
        <v>48</v>
      </c>
      <c r="W260" t="str">
        <f t="shared" si="8"/>
        <v>50+</v>
      </c>
      <c r="X260" t="str">
        <f t="shared" si="9"/>
        <v>50K-100K</v>
      </c>
    </row>
    <row r="261" spans="1:24" x14ac:dyDescent="0.3">
      <c r="A261">
        <v>260</v>
      </c>
      <c r="B261" t="s">
        <v>309</v>
      </c>
      <c r="C261" t="s">
        <v>18</v>
      </c>
      <c r="D261">
        <v>54</v>
      </c>
      <c r="E261" t="s">
        <v>9</v>
      </c>
      <c r="F261" t="s">
        <v>10</v>
      </c>
      <c r="G261" t="s">
        <v>38</v>
      </c>
      <c r="H261" s="3">
        <v>42875</v>
      </c>
      <c r="I261">
        <v>7.6</v>
      </c>
      <c r="J261" t="s">
        <v>12</v>
      </c>
      <c r="K261" t="s">
        <v>13</v>
      </c>
      <c r="L261" s="5">
        <v>44456</v>
      </c>
      <c r="M261" s="5">
        <v>533472</v>
      </c>
      <c r="N261">
        <v>4</v>
      </c>
      <c r="O261">
        <v>4</v>
      </c>
      <c r="P261">
        <v>2</v>
      </c>
      <c r="Q261">
        <v>31</v>
      </c>
      <c r="R261" t="s">
        <v>14</v>
      </c>
      <c r="S261" t="s">
        <v>13</v>
      </c>
      <c r="T261">
        <v>14</v>
      </c>
      <c r="U261" t="s">
        <v>32</v>
      </c>
      <c r="V261" t="s">
        <v>28</v>
      </c>
      <c r="W261" t="str">
        <f t="shared" si="8"/>
        <v>50+</v>
      </c>
      <c r="X261" t="str">
        <f t="shared" si="9"/>
        <v>&lt;50K</v>
      </c>
    </row>
    <row r="262" spans="1:24" x14ac:dyDescent="0.3">
      <c r="A262">
        <v>261</v>
      </c>
      <c r="B262" t="s">
        <v>310</v>
      </c>
      <c r="C262" t="s">
        <v>18</v>
      </c>
      <c r="D262">
        <v>32</v>
      </c>
      <c r="E262" t="s">
        <v>30</v>
      </c>
      <c r="F262" t="s">
        <v>73</v>
      </c>
      <c r="G262" t="s">
        <v>11</v>
      </c>
      <c r="H262" s="3">
        <v>41683</v>
      </c>
      <c r="I262">
        <v>10.9</v>
      </c>
      <c r="J262" t="s">
        <v>12</v>
      </c>
      <c r="K262" t="s">
        <v>13</v>
      </c>
      <c r="L262" s="5">
        <v>132228</v>
      </c>
      <c r="M262" s="5">
        <v>1586736</v>
      </c>
      <c r="N262">
        <v>4</v>
      </c>
      <c r="O262">
        <v>4</v>
      </c>
      <c r="P262">
        <v>4</v>
      </c>
      <c r="Q262">
        <v>85</v>
      </c>
      <c r="R262" t="s">
        <v>14</v>
      </c>
      <c r="S262" t="s">
        <v>14</v>
      </c>
      <c r="T262">
        <v>8</v>
      </c>
      <c r="U262" t="s">
        <v>22</v>
      </c>
      <c r="V262" t="s">
        <v>28</v>
      </c>
      <c r="W262" t="str">
        <f t="shared" si="8"/>
        <v>30-39</v>
      </c>
      <c r="X262" t="str">
        <f t="shared" si="9"/>
        <v>100K+</v>
      </c>
    </row>
    <row r="263" spans="1:24" x14ac:dyDescent="0.3">
      <c r="A263">
        <v>262</v>
      </c>
      <c r="B263" t="s">
        <v>311</v>
      </c>
      <c r="C263" t="s">
        <v>18</v>
      </c>
      <c r="D263">
        <v>42</v>
      </c>
      <c r="E263" t="s">
        <v>25</v>
      </c>
      <c r="F263" t="s">
        <v>110</v>
      </c>
      <c r="G263" t="s">
        <v>66</v>
      </c>
      <c r="H263" s="3">
        <v>41265</v>
      </c>
      <c r="I263">
        <v>12</v>
      </c>
      <c r="J263" t="s">
        <v>12</v>
      </c>
      <c r="K263" t="s">
        <v>13</v>
      </c>
      <c r="L263" s="5">
        <v>66830</v>
      </c>
      <c r="M263" s="5">
        <v>801960</v>
      </c>
      <c r="N263">
        <v>3</v>
      </c>
      <c r="O263">
        <v>4</v>
      </c>
      <c r="P263">
        <v>3</v>
      </c>
      <c r="Q263">
        <v>27</v>
      </c>
      <c r="R263" t="s">
        <v>13</v>
      </c>
      <c r="S263" t="s">
        <v>13</v>
      </c>
      <c r="T263">
        <v>4</v>
      </c>
      <c r="U263" t="s">
        <v>15</v>
      </c>
      <c r="V263" t="s">
        <v>23</v>
      </c>
      <c r="W263" t="str">
        <f t="shared" si="8"/>
        <v>40-49</v>
      </c>
      <c r="X263" t="str">
        <f t="shared" si="9"/>
        <v>50K-100K</v>
      </c>
    </row>
    <row r="264" spans="1:24" x14ac:dyDescent="0.3">
      <c r="A264">
        <v>263</v>
      </c>
      <c r="B264" t="s">
        <v>312</v>
      </c>
      <c r="C264" t="s">
        <v>18</v>
      </c>
      <c r="D264">
        <v>53</v>
      </c>
      <c r="E264" t="s">
        <v>25</v>
      </c>
      <c r="F264" t="s">
        <v>132</v>
      </c>
      <c r="G264" t="s">
        <v>11</v>
      </c>
      <c r="H264" s="3">
        <v>41430</v>
      </c>
      <c r="I264">
        <v>11.6</v>
      </c>
      <c r="J264" t="s">
        <v>12</v>
      </c>
      <c r="K264" t="s">
        <v>13</v>
      </c>
      <c r="L264" s="5">
        <v>141205</v>
      </c>
      <c r="M264" s="5">
        <v>1694460</v>
      </c>
      <c r="N264">
        <v>4</v>
      </c>
      <c r="O264">
        <v>3</v>
      </c>
      <c r="P264">
        <v>2</v>
      </c>
      <c r="Q264">
        <v>55</v>
      </c>
      <c r="R264" t="s">
        <v>13</v>
      </c>
      <c r="S264" t="s">
        <v>13</v>
      </c>
      <c r="T264">
        <v>18</v>
      </c>
      <c r="U264" t="s">
        <v>32</v>
      </c>
      <c r="V264" t="s">
        <v>23</v>
      </c>
      <c r="W264" t="str">
        <f t="shared" si="8"/>
        <v>50+</v>
      </c>
      <c r="X264" t="str">
        <f t="shared" si="9"/>
        <v>100K+</v>
      </c>
    </row>
    <row r="265" spans="1:24" x14ac:dyDescent="0.3">
      <c r="A265">
        <v>264</v>
      </c>
      <c r="B265" t="s">
        <v>313</v>
      </c>
      <c r="C265" t="s">
        <v>18</v>
      </c>
      <c r="D265">
        <v>37</v>
      </c>
      <c r="E265" t="s">
        <v>9</v>
      </c>
      <c r="F265" t="s">
        <v>10</v>
      </c>
      <c r="G265" t="s">
        <v>11</v>
      </c>
      <c r="H265" s="3">
        <v>44184</v>
      </c>
      <c r="I265">
        <v>4</v>
      </c>
      <c r="J265" t="s">
        <v>12</v>
      </c>
      <c r="K265" t="s">
        <v>13</v>
      </c>
      <c r="L265" s="5">
        <v>86576</v>
      </c>
      <c r="M265" s="5">
        <v>1038912</v>
      </c>
      <c r="N265">
        <v>3</v>
      </c>
      <c r="O265">
        <v>4</v>
      </c>
      <c r="P265">
        <v>2</v>
      </c>
      <c r="Q265">
        <v>13</v>
      </c>
      <c r="R265" t="s">
        <v>13</v>
      </c>
      <c r="S265" t="s">
        <v>13</v>
      </c>
      <c r="T265">
        <v>3</v>
      </c>
      <c r="U265" t="s">
        <v>15</v>
      </c>
      <c r="V265" t="s">
        <v>33</v>
      </c>
      <c r="W265" t="str">
        <f t="shared" si="8"/>
        <v>30-39</v>
      </c>
      <c r="X265" t="str">
        <f t="shared" si="9"/>
        <v>50K-100K</v>
      </c>
    </row>
    <row r="266" spans="1:24" x14ac:dyDescent="0.3">
      <c r="A266">
        <v>265</v>
      </c>
      <c r="B266" t="s">
        <v>314</v>
      </c>
      <c r="C266" t="s">
        <v>8</v>
      </c>
      <c r="D266">
        <v>41</v>
      </c>
      <c r="E266" t="s">
        <v>30</v>
      </c>
      <c r="F266" t="s">
        <v>73</v>
      </c>
      <c r="G266" t="s">
        <v>38</v>
      </c>
      <c r="H266" s="3">
        <v>43260</v>
      </c>
      <c r="I266">
        <v>6.6</v>
      </c>
      <c r="J266" t="s">
        <v>12</v>
      </c>
      <c r="K266" t="s">
        <v>13</v>
      </c>
      <c r="L266" s="5">
        <v>94783</v>
      </c>
      <c r="M266" s="5">
        <v>1137396</v>
      </c>
      <c r="N266">
        <v>4</v>
      </c>
      <c r="O266">
        <v>4</v>
      </c>
      <c r="P266">
        <v>1</v>
      </c>
      <c r="Q266">
        <v>14</v>
      </c>
      <c r="R266" t="s">
        <v>13</v>
      </c>
      <c r="S266" t="s">
        <v>13</v>
      </c>
      <c r="T266">
        <v>44</v>
      </c>
      <c r="U266" t="s">
        <v>22</v>
      </c>
      <c r="V266" t="s">
        <v>43</v>
      </c>
      <c r="W266" t="str">
        <f t="shared" si="8"/>
        <v>40-49</v>
      </c>
      <c r="X266" t="str">
        <f t="shared" si="9"/>
        <v>50K-100K</v>
      </c>
    </row>
    <row r="267" spans="1:24" x14ac:dyDescent="0.3">
      <c r="A267">
        <v>266</v>
      </c>
      <c r="B267" t="s">
        <v>315</v>
      </c>
      <c r="C267" t="s">
        <v>18</v>
      </c>
      <c r="D267">
        <v>33</v>
      </c>
      <c r="E267" t="s">
        <v>9</v>
      </c>
      <c r="F267" t="s">
        <v>68</v>
      </c>
      <c r="G267" t="s">
        <v>66</v>
      </c>
      <c r="H267" s="3">
        <v>44361</v>
      </c>
      <c r="I267">
        <v>3.6</v>
      </c>
      <c r="J267" t="s">
        <v>12</v>
      </c>
      <c r="K267" t="s">
        <v>13</v>
      </c>
      <c r="L267" s="5">
        <v>31511</v>
      </c>
      <c r="M267" s="5">
        <v>378132</v>
      </c>
      <c r="N267">
        <v>3</v>
      </c>
      <c r="O267">
        <v>2</v>
      </c>
      <c r="P267">
        <v>2</v>
      </c>
      <c r="Q267">
        <v>20</v>
      </c>
      <c r="R267" t="s">
        <v>13</v>
      </c>
      <c r="S267" t="s">
        <v>13</v>
      </c>
      <c r="T267">
        <v>22</v>
      </c>
      <c r="U267" t="s">
        <v>15</v>
      </c>
      <c r="V267" t="s">
        <v>48</v>
      </c>
      <c r="W267" t="str">
        <f t="shared" si="8"/>
        <v>30-39</v>
      </c>
      <c r="X267" t="str">
        <f t="shared" si="9"/>
        <v>&lt;50K</v>
      </c>
    </row>
    <row r="268" spans="1:24" x14ac:dyDescent="0.3">
      <c r="A268">
        <v>267</v>
      </c>
      <c r="B268" t="s">
        <v>316</v>
      </c>
      <c r="C268" t="s">
        <v>18</v>
      </c>
      <c r="D268">
        <v>36</v>
      </c>
      <c r="E268" t="s">
        <v>51</v>
      </c>
      <c r="F268" t="s">
        <v>57</v>
      </c>
      <c r="G268" t="s">
        <v>66</v>
      </c>
      <c r="H268" s="3">
        <v>43104</v>
      </c>
      <c r="I268">
        <v>7</v>
      </c>
      <c r="J268" t="s">
        <v>12</v>
      </c>
      <c r="K268" t="s">
        <v>13</v>
      </c>
      <c r="L268" s="5">
        <v>50901</v>
      </c>
      <c r="M268" s="5">
        <v>610812</v>
      </c>
      <c r="N268">
        <v>3</v>
      </c>
      <c r="O268">
        <v>3</v>
      </c>
      <c r="P268">
        <v>3</v>
      </c>
      <c r="Q268">
        <v>69</v>
      </c>
      <c r="R268" t="s">
        <v>13</v>
      </c>
      <c r="S268" t="s">
        <v>13</v>
      </c>
      <c r="T268">
        <v>47</v>
      </c>
      <c r="U268" t="s">
        <v>15</v>
      </c>
      <c r="V268" t="s">
        <v>28</v>
      </c>
      <c r="W268" t="str">
        <f t="shared" si="8"/>
        <v>30-39</v>
      </c>
      <c r="X268" t="str">
        <f t="shared" si="9"/>
        <v>50K-100K</v>
      </c>
    </row>
    <row r="269" spans="1:24" x14ac:dyDescent="0.3">
      <c r="A269">
        <v>268</v>
      </c>
      <c r="B269" t="s">
        <v>317</v>
      </c>
      <c r="C269" t="s">
        <v>8</v>
      </c>
      <c r="D269">
        <v>43</v>
      </c>
      <c r="E269" t="s">
        <v>46</v>
      </c>
      <c r="F269" t="s">
        <v>70</v>
      </c>
      <c r="G269" t="s">
        <v>11</v>
      </c>
      <c r="H269" s="3">
        <v>40370</v>
      </c>
      <c r="I269">
        <v>14.5</v>
      </c>
      <c r="J269" t="s">
        <v>27</v>
      </c>
      <c r="K269" t="s">
        <v>14</v>
      </c>
      <c r="L269" s="5">
        <v>81561</v>
      </c>
      <c r="M269" s="5">
        <v>978732</v>
      </c>
      <c r="N269">
        <v>3</v>
      </c>
      <c r="O269">
        <v>5</v>
      </c>
      <c r="P269">
        <v>1</v>
      </c>
      <c r="Q269">
        <v>74</v>
      </c>
      <c r="R269" t="s">
        <v>13</v>
      </c>
      <c r="S269" t="s">
        <v>13</v>
      </c>
      <c r="T269">
        <v>45</v>
      </c>
      <c r="U269" t="s">
        <v>15</v>
      </c>
      <c r="V269" t="s">
        <v>48</v>
      </c>
      <c r="W269" t="str">
        <f t="shared" si="8"/>
        <v>40-49</v>
      </c>
      <c r="X269" t="str">
        <f t="shared" si="9"/>
        <v>50K-100K</v>
      </c>
    </row>
    <row r="270" spans="1:24" x14ac:dyDescent="0.3">
      <c r="A270">
        <v>269</v>
      </c>
      <c r="B270" t="s">
        <v>318</v>
      </c>
      <c r="C270" t="s">
        <v>8</v>
      </c>
      <c r="D270">
        <v>26</v>
      </c>
      <c r="E270" t="s">
        <v>25</v>
      </c>
      <c r="F270" t="s">
        <v>26</v>
      </c>
      <c r="G270" t="s">
        <v>21</v>
      </c>
      <c r="H270" s="3">
        <v>42978</v>
      </c>
      <c r="I270">
        <v>7.3</v>
      </c>
      <c r="J270" t="s">
        <v>12</v>
      </c>
      <c r="K270" t="s">
        <v>13</v>
      </c>
      <c r="L270" s="5">
        <v>148239</v>
      </c>
      <c r="M270" s="5">
        <v>1778868</v>
      </c>
      <c r="N270">
        <v>1</v>
      </c>
      <c r="O270">
        <v>4</v>
      </c>
      <c r="P270">
        <v>3</v>
      </c>
      <c r="Q270">
        <v>75</v>
      </c>
      <c r="R270" t="s">
        <v>13</v>
      </c>
      <c r="S270" t="s">
        <v>13</v>
      </c>
      <c r="T270">
        <v>8</v>
      </c>
      <c r="U270" t="s">
        <v>15</v>
      </c>
      <c r="V270" t="s">
        <v>48</v>
      </c>
      <c r="W270" t="str">
        <f t="shared" si="8"/>
        <v>20-29</v>
      </c>
      <c r="X270" t="str">
        <f t="shared" si="9"/>
        <v>100K+</v>
      </c>
    </row>
    <row r="271" spans="1:24" x14ac:dyDescent="0.3">
      <c r="A271">
        <v>270</v>
      </c>
      <c r="B271" t="s">
        <v>319</v>
      </c>
      <c r="C271" t="s">
        <v>18</v>
      </c>
      <c r="D271">
        <v>51</v>
      </c>
      <c r="E271" t="s">
        <v>19</v>
      </c>
      <c r="F271" t="s">
        <v>59</v>
      </c>
      <c r="G271" t="s">
        <v>21</v>
      </c>
      <c r="H271" s="3">
        <v>43985</v>
      </c>
      <c r="I271">
        <v>4.5999999999999996</v>
      </c>
      <c r="J271" t="s">
        <v>12</v>
      </c>
      <c r="K271" t="s">
        <v>13</v>
      </c>
      <c r="L271" s="5">
        <v>108639</v>
      </c>
      <c r="M271" s="5">
        <v>1303668</v>
      </c>
      <c r="N271">
        <v>3</v>
      </c>
      <c r="O271">
        <v>2</v>
      </c>
      <c r="P271">
        <v>1</v>
      </c>
      <c r="Q271">
        <v>75</v>
      </c>
      <c r="R271" t="s">
        <v>13</v>
      </c>
      <c r="S271" t="s">
        <v>13</v>
      </c>
      <c r="T271">
        <v>37</v>
      </c>
      <c r="U271" t="s">
        <v>22</v>
      </c>
      <c r="V271" t="s">
        <v>23</v>
      </c>
      <c r="W271" t="str">
        <f t="shared" si="8"/>
        <v>50+</v>
      </c>
      <c r="X271" t="str">
        <f t="shared" si="9"/>
        <v>100K+</v>
      </c>
    </row>
    <row r="272" spans="1:24" x14ac:dyDescent="0.3">
      <c r="A272">
        <v>271</v>
      </c>
      <c r="B272" t="s">
        <v>320</v>
      </c>
      <c r="C272" t="s">
        <v>8</v>
      </c>
      <c r="D272">
        <v>42</v>
      </c>
      <c r="E272" t="s">
        <v>51</v>
      </c>
      <c r="F272" t="s">
        <v>52</v>
      </c>
      <c r="G272" t="s">
        <v>38</v>
      </c>
      <c r="H272" s="3">
        <v>44296</v>
      </c>
      <c r="I272">
        <v>3.7</v>
      </c>
      <c r="J272" t="s">
        <v>12</v>
      </c>
      <c r="K272" t="s">
        <v>13</v>
      </c>
      <c r="L272" s="5">
        <v>108948</v>
      </c>
      <c r="M272" s="5">
        <v>1307376</v>
      </c>
      <c r="N272">
        <v>4</v>
      </c>
      <c r="O272">
        <v>2</v>
      </c>
      <c r="P272">
        <v>1</v>
      </c>
      <c r="Q272">
        <v>89</v>
      </c>
      <c r="R272" t="s">
        <v>14</v>
      </c>
      <c r="S272" t="s">
        <v>13</v>
      </c>
      <c r="T272">
        <v>48</v>
      </c>
      <c r="U272" t="s">
        <v>22</v>
      </c>
      <c r="V272" t="s">
        <v>33</v>
      </c>
      <c r="W272" t="str">
        <f t="shared" si="8"/>
        <v>40-49</v>
      </c>
      <c r="X272" t="str">
        <f t="shared" si="9"/>
        <v>100K+</v>
      </c>
    </row>
    <row r="273" spans="1:24" x14ac:dyDescent="0.3">
      <c r="A273">
        <v>272</v>
      </c>
      <c r="B273" t="s">
        <v>321</v>
      </c>
      <c r="C273" t="s">
        <v>18</v>
      </c>
      <c r="D273">
        <v>29</v>
      </c>
      <c r="E273" t="s">
        <v>25</v>
      </c>
      <c r="F273" t="s">
        <v>132</v>
      </c>
      <c r="G273" t="s">
        <v>38</v>
      </c>
      <c r="H273" s="3">
        <v>43759</v>
      </c>
      <c r="I273">
        <v>5.2</v>
      </c>
      <c r="J273" t="s">
        <v>12</v>
      </c>
      <c r="K273" t="s">
        <v>13</v>
      </c>
      <c r="L273" s="5">
        <v>100504</v>
      </c>
      <c r="M273" s="5">
        <v>1206048</v>
      </c>
      <c r="N273">
        <v>3</v>
      </c>
      <c r="O273">
        <v>3</v>
      </c>
      <c r="P273">
        <v>1</v>
      </c>
      <c r="Q273">
        <v>68</v>
      </c>
      <c r="R273" t="s">
        <v>13</v>
      </c>
      <c r="S273" t="s">
        <v>13</v>
      </c>
      <c r="T273">
        <v>25</v>
      </c>
      <c r="U273" t="s">
        <v>22</v>
      </c>
      <c r="V273" t="s">
        <v>48</v>
      </c>
      <c r="W273" t="str">
        <f t="shared" si="8"/>
        <v>20-29</v>
      </c>
      <c r="X273" t="str">
        <f t="shared" si="9"/>
        <v>100K+</v>
      </c>
    </row>
    <row r="274" spans="1:24" x14ac:dyDescent="0.3">
      <c r="A274">
        <v>273</v>
      </c>
      <c r="B274" t="s">
        <v>322</v>
      </c>
      <c r="C274" t="s">
        <v>18</v>
      </c>
      <c r="D274">
        <v>39</v>
      </c>
      <c r="E274" t="s">
        <v>46</v>
      </c>
      <c r="F274" t="s">
        <v>47</v>
      </c>
      <c r="G274" t="s">
        <v>21</v>
      </c>
      <c r="H274" s="3">
        <v>45547</v>
      </c>
      <c r="I274">
        <v>0.3</v>
      </c>
      <c r="J274" t="s">
        <v>12</v>
      </c>
      <c r="K274" t="s">
        <v>13</v>
      </c>
      <c r="L274" s="5">
        <v>85294</v>
      </c>
      <c r="M274" s="5">
        <v>1023528</v>
      </c>
      <c r="N274">
        <v>3</v>
      </c>
      <c r="O274">
        <v>2</v>
      </c>
      <c r="P274">
        <v>3</v>
      </c>
      <c r="Q274">
        <v>34</v>
      </c>
      <c r="R274" t="s">
        <v>14</v>
      </c>
      <c r="S274" t="s">
        <v>13</v>
      </c>
      <c r="T274">
        <v>36</v>
      </c>
      <c r="U274" t="s">
        <v>22</v>
      </c>
      <c r="V274" t="s">
        <v>43</v>
      </c>
      <c r="W274" t="str">
        <f t="shared" si="8"/>
        <v>30-39</v>
      </c>
      <c r="X274" t="str">
        <f t="shared" si="9"/>
        <v>50K-100K</v>
      </c>
    </row>
    <row r="275" spans="1:24" x14ac:dyDescent="0.3">
      <c r="A275">
        <v>274</v>
      </c>
      <c r="B275" t="s">
        <v>323</v>
      </c>
      <c r="C275" t="s">
        <v>18</v>
      </c>
      <c r="D275">
        <v>28</v>
      </c>
      <c r="E275" t="s">
        <v>36</v>
      </c>
      <c r="F275" t="s">
        <v>54</v>
      </c>
      <c r="G275" t="s">
        <v>21</v>
      </c>
      <c r="H275" s="3">
        <v>45363</v>
      </c>
      <c r="I275">
        <v>0.8</v>
      </c>
      <c r="J275" t="s">
        <v>12</v>
      </c>
      <c r="K275" t="s">
        <v>13</v>
      </c>
      <c r="L275" s="5">
        <v>147019</v>
      </c>
      <c r="M275" s="5">
        <v>1764228</v>
      </c>
      <c r="N275">
        <v>3</v>
      </c>
      <c r="O275">
        <v>4</v>
      </c>
      <c r="P275">
        <v>3</v>
      </c>
      <c r="Q275">
        <v>78</v>
      </c>
      <c r="R275" t="s">
        <v>13</v>
      </c>
      <c r="S275" t="s">
        <v>13</v>
      </c>
      <c r="T275">
        <v>16</v>
      </c>
      <c r="U275" t="s">
        <v>22</v>
      </c>
      <c r="V275" t="s">
        <v>33</v>
      </c>
      <c r="W275" t="str">
        <f t="shared" si="8"/>
        <v>20-29</v>
      </c>
      <c r="X275" t="str">
        <f t="shared" si="9"/>
        <v>100K+</v>
      </c>
    </row>
    <row r="276" spans="1:24" x14ac:dyDescent="0.3">
      <c r="A276">
        <v>275</v>
      </c>
      <c r="B276" t="s">
        <v>324</v>
      </c>
      <c r="C276" t="s">
        <v>18</v>
      </c>
      <c r="D276">
        <v>53</v>
      </c>
      <c r="E276" t="s">
        <v>36</v>
      </c>
      <c r="F276" t="s">
        <v>54</v>
      </c>
      <c r="G276" t="s">
        <v>38</v>
      </c>
      <c r="H276" s="3">
        <v>45585</v>
      </c>
      <c r="I276">
        <v>0.2</v>
      </c>
      <c r="J276" t="s">
        <v>12</v>
      </c>
      <c r="K276" t="s">
        <v>13</v>
      </c>
      <c r="L276" s="5">
        <v>53807</v>
      </c>
      <c r="M276" s="5">
        <v>645684</v>
      </c>
      <c r="N276">
        <v>3</v>
      </c>
      <c r="O276">
        <v>4</v>
      </c>
      <c r="P276">
        <v>4</v>
      </c>
      <c r="Q276">
        <v>44</v>
      </c>
      <c r="R276" t="s">
        <v>13</v>
      </c>
      <c r="S276" t="s">
        <v>14</v>
      </c>
      <c r="T276">
        <v>44</v>
      </c>
      <c r="U276" t="s">
        <v>32</v>
      </c>
      <c r="V276" t="s">
        <v>43</v>
      </c>
      <c r="W276" t="str">
        <f t="shared" si="8"/>
        <v>50+</v>
      </c>
      <c r="X276" t="str">
        <f t="shared" si="9"/>
        <v>50K-100K</v>
      </c>
    </row>
    <row r="277" spans="1:24" x14ac:dyDescent="0.3">
      <c r="A277">
        <v>276</v>
      </c>
      <c r="B277" t="s">
        <v>325</v>
      </c>
      <c r="C277" t="s">
        <v>18</v>
      </c>
      <c r="D277">
        <v>51</v>
      </c>
      <c r="E277" t="s">
        <v>19</v>
      </c>
      <c r="F277" t="s">
        <v>20</v>
      </c>
      <c r="G277" t="s">
        <v>38</v>
      </c>
      <c r="H277" s="3">
        <v>40836</v>
      </c>
      <c r="I277">
        <v>13.2</v>
      </c>
      <c r="J277" t="s">
        <v>12</v>
      </c>
      <c r="K277" t="s">
        <v>13</v>
      </c>
      <c r="L277" s="5">
        <v>106780</v>
      </c>
      <c r="M277" s="5">
        <v>1281360</v>
      </c>
      <c r="N277">
        <v>3</v>
      </c>
      <c r="O277">
        <v>4</v>
      </c>
      <c r="P277">
        <v>4</v>
      </c>
      <c r="Q277">
        <v>44</v>
      </c>
      <c r="R277" t="s">
        <v>13</v>
      </c>
      <c r="S277" t="s">
        <v>14</v>
      </c>
      <c r="T277">
        <v>46</v>
      </c>
      <c r="U277" t="s">
        <v>15</v>
      </c>
      <c r="V277" t="s">
        <v>48</v>
      </c>
      <c r="W277" t="str">
        <f t="shared" si="8"/>
        <v>50+</v>
      </c>
      <c r="X277" t="str">
        <f t="shared" si="9"/>
        <v>100K+</v>
      </c>
    </row>
    <row r="278" spans="1:24" x14ac:dyDescent="0.3">
      <c r="A278">
        <v>277</v>
      </c>
      <c r="B278" t="s">
        <v>326</v>
      </c>
      <c r="C278" t="s">
        <v>18</v>
      </c>
      <c r="D278">
        <v>39</v>
      </c>
      <c r="E278" t="s">
        <v>9</v>
      </c>
      <c r="F278" t="s">
        <v>10</v>
      </c>
      <c r="G278" t="s">
        <v>21</v>
      </c>
      <c r="H278" s="3">
        <v>40786</v>
      </c>
      <c r="I278">
        <v>13.3</v>
      </c>
      <c r="J278" t="s">
        <v>12</v>
      </c>
      <c r="K278" t="s">
        <v>13</v>
      </c>
      <c r="L278" s="5">
        <v>34417</v>
      </c>
      <c r="M278" s="5">
        <v>413004</v>
      </c>
      <c r="N278">
        <v>3</v>
      </c>
      <c r="O278">
        <v>3</v>
      </c>
      <c r="P278">
        <v>1</v>
      </c>
      <c r="Q278">
        <v>66</v>
      </c>
      <c r="R278" t="s">
        <v>13</v>
      </c>
      <c r="S278" t="s">
        <v>13</v>
      </c>
      <c r="T278">
        <v>32</v>
      </c>
      <c r="U278" t="s">
        <v>32</v>
      </c>
      <c r="V278" t="s">
        <v>16</v>
      </c>
      <c r="W278" t="str">
        <f t="shared" si="8"/>
        <v>30-39</v>
      </c>
      <c r="X278" t="str">
        <f t="shared" si="9"/>
        <v>&lt;50K</v>
      </c>
    </row>
    <row r="279" spans="1:24" x14ac:dyDescent="0.3">
      <c r="A279">
        <v>278</v>
      </c>
      <c r="B279" t="s">
        <v>327</v>
      </c>
      <c r="C279" t="s">
        <v>18</v>
      </c>
      <c r="D279">
        <v>53</v>
      </c>
      <c r="E279" t="s">
        <v>51</v>
      </c>
      <c r="F279" t="s">
        <v>52</v>
      </c>
      <c r="G279" t="s">
        <v>11</v>
      </c>
      <c r="H279" s="3">
        <v>42680</v>
      </c>
      <c r="I279">
        <v>8.1999999999999993</v>
      </c>
      <c r="J279" t="s">
        <v>12</v>
      </c>
      <c r="K279" t="s">
        <v>13</v>
      </c>
      <c r="L279" s="5">
        <v>108136</v>
      </c>
      <c r="M279" s="5">
        <v>1297632</v>
      </c>
      <c r="N279">
        <v>3</v>
      </c>
      <c r="O279">
        <v>4</v>
      </c>
      <c r="P279">
        <v>2</v>
      </c>
      <c r="Q279">
        <v>2</v>
      </c>
      <c r="R279" t="s">
        <v>13</v>
      </c>
      <c r="S279" t="s">
        <v>13</v>
      </c>
      <c r="T279">
        <v>14</v>
      </c>
      <c r="U279" t="s">
        <v>22</v>
      </c>
      <c r="V279" t="s">
        <v>23</v>
      </c>
      <c r="W279" t="str">
        <f t="shared" si="8"/>
        <v>50+</v>
      </c>
      <c r="X279" t="str">
        <f t="shared" si="9"/>
        <v>100K+</v>
      </c>
    </row>
    <row r="280" spans="1:24" x14ac:dyDescent="0.3">
      <c r="A280">
        <v>279</v>
      </c>
      <c r="B280" t="s">
        <v>328</v>
      </c>
      <c r="C280" t="s">
        <v>18</v>
      </c>
      <c r="D280">
        <v>31</v>
      </c>
      <c r="E280" t="s">
        <v>25</v>
      </c>
      <c r="F280" t="s">
        <v>26</v>
      </c>
      <c r="G280" t="s">
        <v>11</v>
      </c>
      <c r="H280" s="3">
        <v>43425</v>
      </c>
      <c r="I280">
        <v>6.1</v>
      </c>
      <c r="J280" t="s">
        <v>12</v>
      </c>
      <c r="K280" t="s">
        <v>13</v>
      </c>
      <c r="L280" s="5">
        <v>60699</v>
      </c>
      <c r="M280" s="5">
        <v>728388</v>
      </c>
      <c r="N280">
        <v>3</v>
      </c>
      <c r="O280">
        <v>3</v>
      </c>
      <c r="P280">
        <v>2</v>
      </c>
      <c r="Q280">
        <v>24</v>
      </c>
      <c r="R280" t="s">
        <v>13</v>
      </c>
      <c r="S280" t="s">
        <v>13</v>
      </c>
      <c r="T280">
        <v>46</v>
      </c>
      <c r="U280" t="s">
        <v>15</v>
      </c>
      <c r="V280" t="s">
        <v>23</v>
      </c>
      <c r="W280" t="str">
        <f t="shared" si="8"/>
        <v>30-39</v>
      </c>
      <c r="X280" t="str">
        <f t="shared" si="9"/>
        <v>50K-100K</v>
      </c>
    </row>
    <row r="281" spans="1:24" x14ac:dyDescent="0.3">
      <c r="A281">
        <v>280</v>
      </c>
      <c r="B281" t="s">
        <v>329</v>
      </c>
      <c r="C281" t="s">
        <v>18</v>
      </c>
      <c r="D281">
        <v>55</v>
      </c>
      <c r="E281" t="s">
        <v>51</v>
      </c>
      <c r="F281" t="s">
        <v>57</v>
      </c>
      <c r="G281" t="s">
        <v>21</v>
      </c>
      <c r="H281" s="3">
        <v>41799</v>
      </c>
      <c r="I281">
        <v>10.6</v>
      </c>
      <c r="J281" t="s">
        <v>12</v>
      </c>
      <c r="K281" t="s">
        <v>13</v>
      </c>
      <c r="L281" s="5">
        <v>111700</v>
      </c>
      <c r="M281" s="5">
        <v>1340400</v>
      </c>
      <c r="N281">
        <v>3</v>
      </c>
      <c r="O281">
        <v>3</v>
      </c>
      <c r="P281">
        <v>2</v>
      </c>
      <c r="Q281">
        <v>1</v>
      </c>
      <c r="R281" t="s">
        <v>13</v>
      </c>
      <c r="S281" t="s">
        <v>13</v>
      </c>
      <c r="T281">
        <v>11</v>
      </c>
      <c r="U281" t="s">
        <v>22</v>
      </c>
      <c r="V281" t="s">
        <v>28</v>
      </c>
      <c r="W281" t="str">
        <f t="shared" si="8"/>
        <v>50+</v>
      </c>
      <c r="X281" t="str">
        <f t="shared" si="9"/>
        <v>100K+</v>
      </c>
    </row>
    <row r="282" spans="1:24" x14ac:dyDescent="0.3">
      <c r="A282">
        <v>281</v>
      </c>
      <c r="B282" t="s">
        <v>330</v>
      </c>
      <c r="C282" t="s">
        <v>18</v>
      </c>
      <c r="D282">
        <v>47</v>
      </c>
      <c r="E282" t="s">
        <v>46</v>
      </c>
      <c r="F282" t="s">
        <v>70</v>
      </c>
      <c r="G282" t="s">
        <v>66</v>
      </c>
      <c r="H282" s="3">
        <v>45227</v>
      </c>
      <c r="I282">
        <v>1.2</v>
      </c>
      <c r="J282" t="s">
        <v>12</v>
      </c>
      <c r="K282" t="s">
        <v>13</v>
      </c>
      <c r="L282" s="5">
        <v>50006</v>
      </c>
      <c r="M282" s="5">
        <v>600072</v>
      </c>
      <c r="N282">
        <v>3</v>
      </c>
      <c r="O282">
        <v>4</v>
      </c>
      <c r="P282">
        <v>3</v>
      </c>
      <c r="Q282">
        <v>3</v>
      </c>
      <c r="R282" t="s">
        <v>13</v>
      </c>
      <c r="S282" t="s">
        <v>13</v>
      </c>
      <c r="T282">
        <v>27</v>
      </c>
      <c r="U282" t="s">
        <v>22</v>
      </c>
      <c r="V282" t="s">
        <v>33</v>
      </c>
      <c r="W282" t="str">
        <f t="shared" si="8"/>
        <v>40-49</v>
      </c>
      <c r="X282" t="str">
        <f t="shared" si="9"/>
        <v>50K-100K</v>
      </c>
    </row>
    <row r="283" spans="1:24" x14ac:dyDescent="0.3">
      <c r="A283">
        <v>282</v>
      </c>
      <c r="B283" t="s">
        <v>331</v>
      </c>
      <c r="C283" t="s">
        <v>18</v>
      </c>
      <c r="D283">
        <v>34</v>
      </c>
      <c r="E283" t="s">
        <v>9</v>
      </c>
      <c r="F283" t="s">
        <v>10</v>
      </c>
      <c r="G283" t="s">
        <v>38</v>
      </c>
      <c r="H283" s="3">
        <v>40195</v>
      </c>
      <c r="I283">
        <v>15</v>
      </c>
      <c r="J283" t="s">
        <v>12</v>
      </c>
      <c r="K283" t="s">
        <v>13</v>
      </c>
      <c r="L283" s="5">
        <v>107384</v>
      </c>
      <c r="M283" s="5">
        <v>1288608</v>
      </c>
      <c r="N283">
        <v>3</v>
      </c>
      <c r="O283">
        <v>4</v>
      </c>
      <c r="P283">
        <v>4</v>
      </c>
      <c r="Q283">
        <v>79</v>
      </c>
      <c r="R283" t="s">
        <v>14</v>
      </c>
      <c r="S283" t="s">
        <v>14</v>
      </c>
      <c r="T283">
        <v>47</v>
      </c>
      <c r="U283" t="s">
        <v>22</v>
      </c>
      <c r="V283" t="s">
        <v>33</v>
      </c>
      <c r="W283" t="str">
        <f t="shared" si="8"/>
        <v>30-39</v>
      </c>
      <c r="X283" t="str">
        <f t="shared" si="9"/>
        <v>100K+</v>
      </c>
    </row>
    <row r="284" spans="1:24" x14ac:dyDescent="0.3">
      <c r="A284">
        <v>283</v>
      </c>
      <c r="B284" t="s">
        <v>332</v>
      </c>
      <c r="C284" t="s">
        <v>18</v>
      </c>
      <c r="D284">
        <v>28</v>
      </c>
      <c r="E284" t="s">
        <v>9</v>
      </c>
      <c r="F284" t="s">
        <v>10</v>
      </c>
      <c r="G284" t="s">
        <v>21</v>
      </c>
      <c r="H284" s="3">
        <v>43374</v>
      </c>
      <c r="I284">
        <v>6.3</v>
      </c>
      <c r="J284" t="s">
        <v>12</v>
      </c>
      <c r="K284" t="s">
        <v>13</v>
      </c>
      <c r="L284" s="5">
        <v>113860</v>
      </c>
      <c r="M284" s="5">
        <v>1366320</v>
      </c>
      <c r="N284">
        <v>3</v>
      </c>
      <c r="O284">
        <v>3</v>
      </c>
      <c r="P284">
        <v>3</v>
      </c>
      <c r="Q284">
        <v>18</v>
      </c>
      <c r="R284" t="s">
        <v>14</v>
      </c>
      <c r="S284" t="s">
        <v>13</v>
      </c>
      <c r="T284">
        <v>37</v>
      </c>
      <c r="U284" t="s">
        <v>22</v>
      </c>
      <c r="V284" t="s">
        <v>16</v>
      </c>
      <c r="W284" t="str">
        <f t="shared" si="8"/>
        <v>20-29</v>
      </c>
      <c r="X284" t="str">
        <f t="shared" si="9"/>
        <v>100K+</v>
      </c>
    </row>
    <row r="285" spans="1:24" x14ac:dyDescent="0.3">
      <c r="A285">
        <v>284</v>
      </c>
      <c r="B285" t="s">
        <v>333</v>
      </c>
      <c r="C285" t="s">
        <v>8</v>
      </c>
      <c r="D285">
        <v>57</v>
      </c>
      <c r="E285" t="s">
        <v>19</v>
      </c>
      <c r="F285" t="s">
        <v>59</v>
      </c>
      <c r="G285" t="s">
        <v>11</v>
      </c>
      <c r="H285" s="3">
        <v>44498</v>
      </c>
      <c r="I285">
        <v>3.2</v>
      </c>
      <c r="J285" t="s">
        <v>12</v>
      </c>
      <c r="K285" t="s">
        <v>13</v>
      </c>
      <c r="L285" s="5">
        <v>64876</v>
      </c>
      <c r="M285" s="5">
        <v>778512</v>
      </c>
      <c r="N285">
        <v>4</v>
      </c>
      <c r="O285">
        <v>3</v>
      </c>
      <c r="P285">
        <v>3</v>
      </c>
      <c r="Q285">
        <v>33</v>
      </c>
      <c r="R285" t="s">
        <v>14</v>
      </c>
      <c r="S285" t="s">
        <v>13</v>
      </c>
      <c r="T285">
        <v>29</v>
      </c>
      <c r="U285" t="s">
        <v>15</v>
      </c>
      <c r="V285" t="s">
        <v>16</v>
      </c>
      <c r="W285" t="str">
        <f t="shared" si="8"/>
        <v>50+</v>
      </c>
      <c r="X285" t="str">
        <f t="shared" si="9"/>
        <v>50K-100K</v>
      </c>
    </row>
    <row r="286" spans="1:24" x14ac:dyDescent="0.3">
      <c r="A286">
        <v>285</v>
      </c>
      <c r="B286" t="s">
        <v>334</v>
      </c>
      <c r="C286" t="s">
        <v>18</v>
      </c>
      <c r="D286">
        <v>40</v>
      </c>
      <c r="E286" t="s">
        <v>36</v>
      </c>
      <c r="F286" t="s">
        <v>37</v>
      </c>
      <c r="G286" t="s">
        <v>11</v>
      </c>
      <c r="H286" s="3">
        <v>43585</v>
      </c>
      <c r="I286">
        <v>5.7</v>
      </c>
      <c r="J286" t="s">
        <v>12</v>
      </c>
      <c r="K286" t="s">
        <v>13</v>
      </c>
      <c r="L286" s="5">
        <v>140720</v>
      </c>
      <c r="M286" s="5">
        <v>1688640</v>
      </c>
      <c r="N286">
        <v>3</v>
      </c>
      <c r="O286">
        <v>2</v>
      </c>
      <c r="P286">
        <v>1</v>
      </c>
      <c r="Q286">
        <v>86</v>
      </c>
      <c r="R286" t="s">
        <v>13</v>
      </c>
      <c r="S286" t="s">
        <v>13</v>
      </c>
      <c r="T286">
        <v>4</v>
      </c>
      <c r="U286" t="s">
        <v>15</v>
      </c>
      <c r="V286" t="s">
        <v>43</v>
      </c>
      <c r="W286" t="str">
        <f t="shared" si="8"/>
        <v>40-49</v>
      </c>
      <c r="X286" t="str">
        <f t="shared" si="9"/>
        <v>100K+</v>
      </c>
    </row>
    <row r="287" spans="1:24" x14ac:dyDescent="0.3">
      <c r="A287">
        <v>286</v>
      </c>
      <c r="B287" t="s">
        <v>335</v>
      </c>
      <c r="C287" t="s">
        <v>18</v>
      </c>
      <c r="D287">
        <v>52</v>
      </c>
      <c r="E287" t="s">
        <v>19</v>
      </c>
      <c r="F287" t="s">
        <v>59</v>
      </c>
      <c r="G287" t="s">
        <v>66</v>
      </c>
      <c r="H287" s="3">
        <v>41349</v>
      </c>
      <c r="I287">
        <v>11.8</v>
      </c>
      <c r="J287" t="s">
        <v>12</v>
      </c>
      <c r="K287" t="s">
        <v>13</v>
      </c>
      <c r="L287" s="5">
        <v>149062</v>
      </c>
      <c r="M287" s="5">
        <v>1788744</v>
      </c>
      <c r="N287">
        <v>4</v>
      </c>
      <c r="O287">
        <v>3</v>
      </c>
      <c r="P287">
        <v>4</v>
      </c>
      <c r="Q287">
        <v>82</v>
      </c>
      <c r="R287" t="s">
        <v>13</v>
      </c>
      <c r="S287" t="s">
        <v>13</v>
      </c>
      <c r="T287">
        <v>10</v>
      </c>
      <c r="U287" t="s">
        <v>22</v>
      </c>
      <c r="V287" t="s">
        <v>16</v>
      </c>
      <c r="W287" t="str">
        <f t="shared" si="8"/>
        <v>50+</v>
      </c>
      <c r="X287" t="str">
        <f t="shared" si="9"/>
        <v>100K+</v>
      </c>
    </row>
    <row r="288" spans="1:24" x14ac:dyDescent="0.3">
      <c r="A288">
        <v>287</v>
      </c>
      <c r="B288" t="s">
        <v>336</v>
      </c>
      <c r="C288" t="s">
        <v>8</v>
      </c>
      <c r="D288">
        <v>52</v>
      </c>
      <c r="E288" t="s">
        <v>51</v>
      </c>
      <c r="F288" t="s">
        <v>57</v>
      </c>
      <c r="G288" t="s">
        <v>11</v>
      </c>
      <c r="H288" s="3">
        <v>42355</v>
      </c>
      <c r="I288">
        <v>9</v>
      </c>
      <c r="J288" t="s">
        <v>12</v>
      </c>
      <c r="K288" t="s">
        <v>13</v>
      </c>
      <c r="L288" s="5">
        <v>148220</v>
      </c>
      <c r="M288" s="5">
        <v>1778640</v>
      </c>
      <c r="N288">
        <v>4</v>
      </c>
      <c r="O288">
        <v>1</v>
      </c>
      <c r="P288">
        <v>4</v>
      </c>
      <c r="Q288">
        <v>94</v>
      </c>
      <c r="R288" t="s">
        <v>13</v>
      </c>
      <c r="S288" t="s">
        <v>13</v>
      </c>
      <c r="T288">
        <v>32</v>
      </c>
      <c r="U288" t="s">
        <v>15</v>
      </c>
      <c r="V288" t="s">
        <v>16</v>
      </c>
      <c r="W288" t="str">
        <f t="shared" si="8"/>
        <v>50+</v>
      </c>
      <c r="X288" t="str">
        <f t="shared" si="9"/>
        <v>100K+</v>
      </c>
    </row>
    <row r="289" spans="1:24" x14ac:dyDescent="0.3">
      <c r="A289">
        <v>288</v>
      </c>
      <c r="B289" t="s">
        <v>337</v>
      </c>
      <c r="C289" t="s">
        <v>8</v>
      </c>
      <c r="D289">
        <v>45</v>
      </c>
      <c r="E289" t="s">
        <v>19</v>
      </c>
      <c r="F289" t="s">
        <v>59</v>
      </c>
      <c r="G289" t="s">
        <v>11</v>
      </c>
      <c r="H289" s="3">
        <v>42757</v>
      </c>
      <c r="I289">
        <v>7.9</v>
      </c>
      <c r="J289" t="s">
        <v>12</v>
      </c>
      <c r="K289" t="s">
        <v>13</v>
      </c>
      <c r="L289" s="5">
        <v>134863</v>
      </c>
      <c r="M289" s="5">
        <v>1618356</v>
      </c>
      <c r="N289">
        <v>2</v>
      </c>
      <c r="O289">
        <v>5</v>
      </c>
      <c r="P289">
        <v>2</v>
      </c>
      <c r="Q289">
        <v>66</v>
      </c>
      <c r="R289" t="s">
        <v>13</v>
      </c>
      <c r="S289" t="s">
        <v>13</v>
      </c>
      <c r="T289">
        <v>2</v>
      </c>
      <c r="U289" t="s">
        <v>22</v>
      </c>
      <c r="V289" t="s">
        <v>43</v>
      </c>
      <c r="W289" t="str">
        <f t="shared" si="8"/>
        <v>40-49</v>
      </c>
      <c r="X289" t="str">
        <f t="shared" si="9"/>
        <v>100K+</v>
      </c>
    </row>
    <row r="290" spans="1:24" x14ac:dyDescent="0.3">
      <c r="A290">
        <v>289</v>
      </c>
      <c r="B290" t="s">
        <v>338</v>
      </c>
      <c r="C290" t="s">
        <v>18</v>
      </c>
      <c r="D290">
        <v>59</v>
      </c>
      <c r="E290" t="s">
        <v>36</v>
      </c>
      <c r="F290" t="s">
        <v>42</v>
      </c>
      <c r="G290" t="s">
        <v>21</v>
      </c>
      <c r="H290" s="3">
        <v>45394</v>
      </c>
      <c r="I290">
        <v>0.7</v>
      </c>
      <c r="J290" t="s">
        <v>12</v>
      </c>
      <c r="K290" t="s">
        <v>13</v>
      </c>
      <c r="L290" s="5">
        <v>33635</v>
      </c>
      <c r="M290" s="5">
        <v>403620</v>
      </c>
      <c r="N290">
        <v>5</v>
      </c>
      <c r="O290">
        <v>3</v>
      </c>
      <c r="P290">
        <v>3</v>
      </c>
      <c r="Q290">
        <v>41</v>
      </c>
      <c r="R290" t="s">
        <v>14</v>
      </c>
      <c r="S290" t="s">
        <v>13</v>
      </c>
      <c r="T290">
        <v>45</v>
      </c>
      <c r="U290" t="s">
        <v>22</v>
      </c>
      <c r="V290" t="s">
        <v>16</v>
      </c>
      <c r="W290" t="str">
        <f t="shared" si="8"/>
        <v>50+</v>
      </c>
      <c r="X290" t="str">
        <f t="shared" si="9"/>
        <v>&lt;50K</v>
      </c>
    </row>
    <row r="291" spans="1:24" x14ac:dyDescent="0.3">
      <c r="A291">
        <v>290</v>
      </c>
      <c r="B291" t="s">
        <v>339</v>
      </c>
      <c r="C291" t="s">
        <v>18</v>
      </c>
      <c r="D291">
        <v>37</v>
      </c>
      <c r="E291" t="s">
        <v>46</v>
      </c>
      <c r="F291" t="s">
        <v>70</v>
      </c>
      <c r="G291" t="s">
        <v>21</v>
      </c>
      <c r="H291" s="3">
        <v>43851</v>
      </c>
      <c r="I291">
        <v>5</v>
      </c>
      <c r="J291" t="s">
        <v>27</v>
      </c>
      <c r="K291" t="s">
        <v>14</v>
      </c>
      <c r="L291" s="5">
        <v>30543</v>
      </c>
      <c r="M291" s="5">
        <v>366516</v>
      </c>
      <c r="N291">
        <v>2</v>
      </c>
      <c r="O291">
        <v>1</v>
      </c>
      <c r="P291">
        <v>3</v>
      </c>
      <c r="Q291">
        <v>97</v>
      </c>
      <c r="R291" t="s">
        <v>13</v>
      </c>
      <c r="S291" t="s">
        <v>13</v>
      </c>
      <c r="T291">
        <v>2</v>
      </c>
      <c r="U291" t="s">
        <v>22</v>
      </c>
      <c r="V291" t="s">
        <v>16</v>
      </c>
      <c r="W291" t="str">
        <f t="shared" si="8"/>
        <v>30-39</v>
      </c>
      <c r="X291" t="str">
        <f t="shared" si="9"/>
        <v>&lt;50K</v>
      </c>
    </row>
    <row r="292" spans="1:24" x14ac:dyDescent="0.3">
      <c r="A292">
        <v>291</v>
      </c>
      <c r="B292" t="s">
        <v>340</v>
      </c>
      <c r="C292" t="s">
        <v>18</v>
      </c>
      <c r="D292">
        <v>52</v>
      </c>
      <c r="E292" t="s">
        <v>36</v>
      </c>
      <c r="F292" t="s">
        <v>42</v>
      </c>
      <c r="G292" t="s">
        <v>38</v>
      </c>
      <c r="H292" s="3">
        <v>40705</v>
      </c>
      <c r="I292">
        <v>13.6</v>
      </c>
      <c r="J292" t="s">
        <v>27</v>
      </c>
      <c r="K292" t="s">
        <v>14</v>
      </c>
      <c r="L292" s="5">
        <v>56899</v>
      </c>
      <c r="M292" s="5">
        <v>682788</v>
      </c>
      <c r="N292">
        <v>3</v>
      </c>
      <c r="O292">
        <v>1</v>
      </c>
      <c r="P292">
        <v>3</v>
      </c>
      <c r="Q292">
        <v>77</v>
      </c>
      <c r="R292" t="s">
        <v>13</v>
      </c>
      <c r="S292" t="s">
        <v>13</v>
      </c>
      <c r="T292">
        <v>34</v>
      </c>
      <c r="U292" t="s">
        <v>32</v>
      </c>
      <c r="V292" t="s">
        <v>16</v>
      </c>
      <c r="W292" t="str">
        <f t="shared" si="8"/>
        <v>50+</v>
      </c>
      <c r="X292" t="str">
        <f t="shared" si="9"/>
        <v>50K-100K</v>
      </c>
    </row>
    <row r="293" spans="1:24" x14ac:dyDescent="0.3">
      <c r="A293">
        <v>292</v>
      </c>
      <c r="B293" t="s">
        <v>341</v>
      </c>
      <c r="C293" t="s">
        <v>8</v>
      </c>
      <c r="D293">
        <v>57</v>
      </c>
      <c r="E293" t="s">
        <v>30</v>
      </c>
      <c r="F293" t="s">
        <v>73</v>
      </c>
      <c r="G293" t="s">
        <v>38</v>
      </c>
      <c r="H293" s="3">
        <v>42865</v>
      </c>
      <c r="I293">
        <v>7.7</v>
      </c>
      <c r="J293" t="s">
        <v>12</v>
      </c>
      <c r="K293" t="s">
        <v>13</v>
      </c>
      <c r="L293" s="5">
        <v>136971</v>
      </c>
      <c r="M293" s="5">
        <v>1643652</v>
      </c>
      <c r="N293">
        <v>3</v>
      </c>
      <c r="O293">
        <v>3</v>
      </c>
      <c r="P293">
        <v>4</v>
      </c>
      <c r="Q293">
        <v>19</v>
      </c>
      <c r="R293" t="s">
        <v>13</v>
      </c>
      <c r="S293" t="s">
        <v>13</v>
      </c>
      <c r="T293">
        <v>32</v>
      </c>
      <c r="U293" t="s">
        <v>22</v>
      </c>
      <c r="V293" t="s">
        <v>28</v>
      </c>
      <c r="W293" t="str">
        <f t="shared" si="8"/>
        <v>50+</v>
      </c>
      <c r="X293" t="str">
        <f t="shared" si="9"/>
        <v>100K+</v>
      </c>
    </row>
    <row r="294" spans="1:24" x14ac:dyDescent="0.3">
      <c r="A294">
        <v>293</v>
      </c>
      <c r="B294" t="s">
        <v>342</v>
      </c>
      <c r="C294" t="s">
        <v>18</v>
      </c>
      <c r="D294">
        <v>35</v>
      </c>
      <c r="E294" t="s">
        <v>19</v>
      </c>
      <c r="F294" t="s">
        <v>59</v>
      </c>
      <c r="G294" t="s">
        <v>11</v>
      </c>
      <c r="H294" s="3">
        <v>43968</v>
      </c>
      <c r="I294">
        <v>4.5999999999999996</v>
      </c>
      <c r="J294" t="s">
        <v>12</v>
      </c>
      <c r="K294" t="s">
        <v>13</v>
      </c>
      <c r="L294" s="5">
        <v>83255</v>
      </c>
      <c r="M294" s="5">
        <v>999060</v>
      </c>
      <c r="N294">
        <v>5</v>
      </c>
      <c r="O294">
        <v>4</v>
      </c>
      <c r="P294">
        <v>2</v>
      </c>
      <c r="Q294">
        <v>45</v>
      </c>
      <c r="R294" t="s">
        <v>14</v>
      </c>
      <c r="S294" t="s">
        <v>14</v>
      </c>
      <c r="T294">
        <v>41</v>
      </c>
      <c r="U294" t="s">
        <v>22</v>
      </c>
      <c r="V294" t="s">
        <v>16</v>
      </c>
      <c r="W294" t="str">
        <f t="shared" si="8"/>
        <v>30-39</v>
      </c>
      <c r="X294" t="str">
        <f t="shared" si="9"/>
        <v>50K-100K</v>
      </c>
    </row>
    <row r="295" spans="1:24" x14ac:dyDescent="0.3">
      <c r="A295">
        <v>294</v>
      </c>
      <c r="B295" t="s">
        <v>343</v>
      </c>
      <c r="C295" t="s">
        <v>18</v>
      </c>
      <c r="D295">
        <v>44</v>
      </c>
      <c r="E295" t="s">
        <v>46</v>
      </c>
      <c r="F295" t="s">
        <v>70</v>
      </c>
      <c r="G295" t="s">
        <v>38</v>
      </c>
      <c r="H295" s="3">
        <v>42432</v>
      </c>
      <c r="I295">
        <v>8.8000000000000007</v>
      </c>
      <c r="J295" t="s">
        <v>12</v>
      </c>
      <c r="K295" t="s">
        <v>13</v>
      </c>
      <c r="L295" s="5">
        <v>25864</v>
      </c>
      <c r="M295" s="5">
        <v>310368</v>
      </c>
      <c r="N295">
        <v>1</v>
      </c>
      <c r="O295">
        <v>3</v>
      </c>
      <c r="P295">
        <v>3</v>
      </c>
      <c r="Q295">
        <v>53</v>
      </c>
      <c r="R295" t="s">
        <v>14</v>
      </c>
      <c r="S295" t="s">
        <v>13</v>
      </c>
      <c r="T295">
        <v>13</v>
      </c>
      <c r="U295" t="s">
        <v>32</v>
      </c>
      <c r="V295" t="s">
        <v>28</v>
      </c>
      <c r="W295" t="str">
        <f t="shared" si="8"/>
        <v>40-49</v>
      </c>
      <c r="X295" t="str">
        <f t="shared" si="9"/>
        <v>&lt;50K</v>
      </c>
    </row>
    <row r="296" spans="1:24" x14ac:dyDescent="0.3">
      <c r="A296">
        <v>295</v>
      </c>
      <c r="B296" t="s">
        <v>344</v>
      </c>
      <c r="C296" t="s">
        <v>8</v>
      </c>
      <c r="D296">
        <v>46</v>
      </c>
      <c r="E296" t="s">
        <v>19</v>
      </c>
      <c r="F296" t="s">
        <v>20</v>
      </c>
      <c r="G296" t="s">
        <v>21</v>
      </c>
      <c r="H296" s="3">
        <v>42164</v>
      </c>
      <c r="I296">
        <v>9.6</v>
      </c>
      <c r="J296" t="s">
        <v>12</v>
      </c>
      <c r="K296" t="s">
        <v>13</v>
      </c>
      <c r="L296" s="5">
        <v>127907</v>
      </c>
      <c r="M296" s="5">
        <v>1534884</v>
      </c>
      <c r="N296">
        <v>3</v>
      </c>
      <c r="O296">
        <v>3</v>
      </c>
      <c r="P296">
        <v>3</v>
      </c>
      <c r="Q296">
        <v>43</v>
      </c>
      <c r="R296" t="s">
        <v>14</v>
      </c>
      <c r="S296" t="s">
        <v>13</v>
      </c>
      <c r="T296">
        <v>47</v>
      </c>
      <c r="U296" t="s">
        <v>32</v>
      </c>
      <c r="V296" t="s">
        <v>28</v>
      </c>
      <c r="W296" t="str">
        <f t="shared" si="8"/>
        <v>40-49</v>
      </c>
      <c r="X296" t="str">
        <f t="shared" si="9"/>
        <v>100K+</v>
      </c>
    </row>
    <row r="297" spans="1:24" x14ac:dyDescent="0.3">
      <c r="A297">
        <v>296</v>
      </c>
      <c r="B297" t="s">
        <v>345</v>
      </c>
      <c r="C297" t="s">
        <v>8</v>
      </c>
      <c r="D297">
        <v>56</v>
      </c>
      <c r="E297" t="s">
        <v>19</v>
      </c>
      <c r="F297" t="s">
        <v>59</v>
      </c>
      <c r="G297" t="s">
        <v>38</v>
      </c>
      <c r="H297" s="3">
        <v>42165</v>
      </c>
      <c r="I297">
        <v>9.6</v>
      </c>
      <c r="J297" t="s">
        <v>12</v>
      </c>
      <c r="K297" t="s">
        <v>13</v>
      </c>
      <c r="L297" s="5">
        <v>51681</v>
      </c>
      <c r="M297" s="5">
        <v>620172</v>
      </c>
      <c r="N297">
        <v>3</v>
      </c>
      <c r="O297">
        <v>3</v>
      </c>
      <c r="P297">
        <v>3</v>
      </c>
      <c r="Q297">
        <v>83</v>
      </c>
      <c r="R297" t="s">
        <v>13</v>
      </c>
      <c r="S297" t="s">
        <v>13</v>
      </c>
      <c r="T297">
        <v>33</v>
      </c>
      <c r="U297" t="s">
        <v>22</v>
      </c>
      <c r="V297" t="s">
        <v>28</v>
      </c>
      <c r="W297" t="str">
        <f t="shared" si="8"/>
        <v>50+</v>
      </c>
      <c r="X297" t="str">
        <f t="shared" si="9"/>
        <v>50K-100K</v>
      </c>
    </row>
    <row r="298" spans="1:24" x14ac:dyDescent="0.3">
      <c r="A298">
        <v>297</v>
      </c>
      <c r="B298" t="s">
        <v>346</v>
      </c>
      <c r="C298" t="s">
        <v>18</v>
      </c>
      <c r="D298">
        <v>41</v>
      </c>
      <c r="E298" t="s">
        <v>19</v>
      </c>
      <c r="F298" t="s">
        <v>20</v>
      </c>
      <c r="G298" t="s">
        <v>38</v>
      </c>
      <c r="H298" s="3">
        <v>43323</v>
      </c>
      <c r="I298">
        <v>6.4</v>
      </c>
      <c r="J298" t="s">
        <v>12</v>
      </c>
      <c r="K298" t="s">
        <v>13</v>
      </c>
      <c r="L298" s="5">
        <v>41626</v>
      </c>
      <c r="M298" s="5">
        <v>499512</v>
      </c>
      <c r="N298">
        <v>3</v>
      </c>
      <c r="O298">
        <v>4</v>
      </c>
      <c r="P298">
        <v>3</v>
      </c>
      <c r="Q298">
        <v>12</v>
      </c>
      <c r="R298" t="s">
        <v>13</v>
      </c>
      <c r="S298" t="s">
        <v>13</v>
      </c>
      <c r="T298">
        <v>28</v>
      </c>
      <c r="U298" t="s">
        <v>22</v>
      </c>
      <c r="V298" t="s">
        <v>48</v>
      </c>
      <c r="W298" t="str">
        <f t="shared" si="8"/>
        <v>40-49</v>
      </c>
      <c r="X298" t="str">
        <f t="shared" si="9"/>
        <v>&lt;50K</v>
      </c>
    </row>
    <row r="299" spans="1:24" x14ac:dyDescent="0.3">
      <c r="A299">
        <v>298</v>
      </c>
      <c r="B299" t="s">
        <v>347</v>
      </c>
      <c r="C299" t="s">
        <v>18</v>
      </c>
      <c r="D299">
        <v>29</v>
      </c>
      <c r="E299" t="s">
        <v>19</v>
      </c>
      <c r="F299" t="s">
        <v>59</v>
      </c>
      <c r="G299" t="s">
        <v>21</v>
      </c>
      <c r="H299" s="3">
        <v>41036</v>
      </c>
      <c r="I299">
        <v>12.7</v>
      </c>
      <c r="J299" t="s">
        <v>12</v>
      </c>
      <c r="K299" t="s">
        <v>13</v>
      </c>
      <c r="L299" s="5">
        <v>50625</v>
      </c>
      <c r="M299" s="5">
        <v>607500</v>
      </c>
      <c r="N299">
        <v>3</v>
      </c>
      <c r="O299">
        <v>3</v>
      </c>
      <c r="P299">
        <v>4</v>
      </c>
      <c r="Q299">
        <v>55</v>
      </c>
      <c r="R299" t="s">
        <v>14</v>
      </c>
      <c r="S299" t="s">
        <v>13</v>
      </c>
      <c r="T299">
        <v>12</v>
      </c>
      <c r="U299" t="s">
        <v>22</v>
      </c>
      <c r="V299" t="s">
        <v>33</v>
      </c>
      <c r="W299" t="str">
        <f t="shared" si="8"/>
        <v>20-29</v>
      </c>
      <c r="X299" t="str">
        <f t="shared" si="9"/>
        <v>50K-100K</v>
      </c>
    </row>
    <row r="300" spans="1:24" x14ac:dyDescent="0.3">
      <c r="A300">
        <v>299</v>
      </c>
      <c r="B300" t="s">
        <v>348</v>
      </c>
      <c r="C300" t="s">
        <v>18</v>
      </c>
      <c r="D300">
        <v>32</v>
      </c>
      <c r="E300" t="s">
        <v>25</v>
      </c>
      <c r="F300" t="s">
        <v>132</v>
      </c>
      <c r="G300" t="s">
        <v>21</v>
      </c>
      <c r="H300" s="3">
        <v>44701</v>
      </c>
      <c r="I300">
        <v>2.6</v>
      </c>
      <c r="J300" t="s">
        <v>12</v>
      </c>
      <c r="K300" t="s">
        <v>13</v>
      </c>
      <c r="L300" s="5">
        <v>142637</v>
      </c>
      <c r="M300" s="5">
        <v>1711644</v>
      </c>
      <c r="N300">
        <v>3</v>
      </c>
      <c r="O300">
        <v>3</v>
      </c>
      <c r="P300">
        <v>3</v>
      </c>
      <c r="Q300">
        <v>64</v>
      </c>
      <c r="R300" t="s">
        <v>13</v>
      </c>
      <c r="S300" t="s">
        <v>13</v>
      </c>
      <c r="T300">
        <v>47</v>
      </c>
      <c r="U300" t="s">
        <v>15</v>
      </c>
      <c r="V300" t="s">
        <v>28</v>
      </c>
      <c r="W300" t="str">
        <f t="shared" si="8"/>
        <v>30-39</v>
      </c>
      <c r="X300" t="str">
        <f t="shared" si="9"/>
        <v>100K+</v>
      </c>
    </row>
    <row r="301" spans="1:24" x14ac:dyDescent="0.3">
      <c r="A301">
        <v>300</v>
      </c>
      <c r="B301" t="s">
        <v>349</v>
      </c>
      <c r="C301" t="s">
        <v>181</v>
      </c>
      <c r="D301">
        <v>33</v>
      </c>
      <c r="E301" t="s">
        <v>9</v>
      </c>
      <c r="F301" t="s">
        <v>68</v>
      </c>
      <c r="G301" t="s">
        <v>38</v>
      </c>
      <c r="H301" s="3">
        <v>43813</v>
      </c>
      <c r="I301">
        <v>5.0999999999999996</v>
      </c>
      <c r="J301" t="s">
        <v>27</v>
      </c>
      <c r="K301" t="s">
        <v>14</v>
      </c>
      <c r="L301" s="5">
        <v>143580</v>
      </c>
      <c r="M301" s="5">
        <v>1722960</v>
      </c>
      <c r="N301">
        <v>3</v>
      </c>
      <c r="O301">
        <v>2</v>
      </c>
      <c r="P301">
        <v>4</v>
      </c>
      <c r="Q301">
        <v>53</v>
      </c>
      <c r="R301" t="s">
        <v>13</v>
      </c>
      <c r="S301" t="s">
        <v>13</v>
      </c>
      <c r="T301">
        <v>11</v>
      </c>
      <c r="U301" t="s">
        <v>32</v>
      </c>
      <c r="V301" t="s">
        <v>33</v>
      </c>
      <c r="W301" t="str">
        <f t="shared" si="8"/>
        <v>30-39</v>
      </c>
      <c r="X301" t="str">
        <f t="shared" si="9"/>
        <v>100K+</v>
      </c>
    </row>
    <row r="302" spans="1:24" x14ac:dyDescent="0.3">
      <c r="A302">
        <v>301</v>
      </c>
      <c r="B302" t="s">
        <v>350</v>
      </c>
      <c r="C302" t="s">
        <v>18</v>
      </c>
      <c r="D302">
        <v>44</v>
      </c>
      <c r="E302" t="s">
        <v>46</v>
      </c>
      <c r="F302" t="s">
        <v>70</v>
      </c>
      <c r="G302" t="s">
        <v>38</v>
      </c>
      <c r="H302" s="3">
        <v>43748</v>
      </c>
      <c r="I302">
        <v>5.2</v>
      </c>
      <c r="J302" t="s">
        <v>12</v>
      </c>
      <c r="K302" t="s">
        <v>13</v>
      </c>
      <c r="L302" s="5">
        <v>121622</v>
      </c>
      <c r="M302" s="5">
        <v>1459464</v>
      </c>
      <c r="N302">
        <v>3</v>
      </c>
      <c r="O302">
        <v>4</v>
      </c>
      <c r="P302">
        <v>3</v>
      </c>
      <c r="Q302">
        <v>96</v>
      </c>
      <c r="R302" t="s">
        <v>13</v>
      </c>
      <c r="S302" t="s">
        <v>13</v>
      </c>
      <c r="T302">
        <v>30</v>
      </c>
      <c r="U302" t="s">
        <v>22</v>
      </c>
      <c r="V302" t="s">
        <v>28</v>
      </c>
      <c r="W302" t="str">
        <f t="shared" si="8"/>
        <v>40-49</v>
      </c>
      <c r="X302" t="str">
        <f t="shared" si="9"/>
        <v>100K+</v>
      </c>
    </row>
    <row r="303" spans="1:24" x14ac:dyDescent="0.3">
      <c r="A303">
        <v>302</v>
      </c>
      <c r="B303" t="s">
        <v>351</v>
      </c>
      <c r="C303" t="s">
        <v>8</v>
      </c>
      <c r="D303">
        <v>36</v>
      </c>
      <c r="E303" t="s">
        <v>30</v>
      </c>
      <c r="F303" t="s">
        <v>73</v>
      </c>
      <c r="G303" t="s">
        <v>11</v>
      </c>
      <c r="H303" s="3">
        <v>41125</v>
      </c>
      <c r="I303">
        <v>12.4</v>
      </c>
      <c r="J303" t="s">
        <v>12</v>
      </c>
      <c r="K303" t="s">
        <v>13</v>
      </c>
      <c r="L303" s="5">
        <v>140194</v>
      </c>
      <c r="M303" s="5">
        <v>1682328</v>
      </c>
      <c r="N303">
        <v>4</v>
      </c>
      <c r="O303">
        <v>3</v>
      </c>
      <c r="P303">
        <v>3</v>
      </c>
      <c r="Q303">
        <v>37</v>
      </c>
      <c r="R303" t="s">
        <v>13</v>
      </c>
      <c r="S303" t="s">
        <v>13</v>
      </c>
      <c r="T303">
        <v>7</v>
      </c>
      <c r="U303" t="s">
        <v>22</v>
      </c>
      <c r="V303" t="s">
        <v>43</v>
      </c>
      <c r="W303" t="str">
        <f t="shared" si="8"/>
        <v>30-39</v>
      </c>
      <c r="X303" t="str">
        <f t="shared" si="9"/>
        <v>100K+</v>
      </c>
    </row>
    <row r="304" spans="1:24" x14ac:dyDescent="0.3">
      <c r="A304">
        <v>303</v>
      </c>
      <c r="B304" t="s">
        <v>352</v>
      </c>
      <c r="C304" t="s">
        <v>18</v>
      </c>
      <c r="D304">
        <v>28</v>
      </c>
      <c r="E304" t="s">
        <v>51</v>
      </c>
      <c r="F304" t="s">
        <v>52</v>
      </c>
      <c r="G304" t="s">
        <v>11</v>
      </c>
      <c r="H304" s="3">
        <v>43556</v>
      </c>
      <c r="I304">
        <v>5.8</v>
      </c>
      <c r="J304" t="s">
        <v>12</v>
      </c>
      <c r="K304" t="s">
        <v>13</v>
      </c>
      <c r="L304" s="5">
        <v>70875</v>
      </c>
      <c r="M304" s="5">
        <v>850500</v>
      </c>
      <c r="N304">
        <v>3</v>
      </c>
      <c r="O304">
        <v>2</v>
      </c>
      <c r="P304">
        <v>3</v>
      </c>
      <c r="Q304">
        <v>3</v>
      </c>
      <c r="R304" t="s">
        <v>13</v>
      </c>
      <c r="S304" t="s">
        <v>13</v>
      </c>
      <c r="T304">
        <v>26</v>
      </c>
      <c r="U304" t="s">
        <v>15</v>
      </c>
      <c r="V304" t="s">
        <v>33</v>
      </c>
      <c r="W304" t="str">
        <f t="shared" si="8"/>
        <v>20-29</v>
      </c>
      <c r="X304" t="str">
        <f t="shared" si="9"/>
        <v>50K-100K</v>
      </c>
    </row>
    <row r="305" spans="1:24" x14ac:dyDescent="0.3">
      <c r="A305">
        <v>304</v>
      </c>
      <c r="B305" t="s">
        <v>353</v>
      </c>
      <c r="C305" t="s">
        <v>18</v>
      </c>
      <c r="D305">
        <v>29</v>
      </c>
      <c r="E305" t="s">
        <v>46</v>
      </c>
      <c r="F305" t="s">
        <v>70</v>
      </c>
      <c r="G305" t="s">
        <v>21</v>
      </c>
      <c r="H305" s="3">
        <v>44229</v>
      </c>
      <c r="I305">
        <v>3.9</v>
      </c>
      <c r="J305" t="s">
        <v>12</v>
      </c>
      <c r="K305" t="s">
        <v>13</v>
      </c>
      <c r="L305" s="5">
        <v>33947</v>
      </c>
      <c r="M305" s="5">
        <v>407364</v>
      </c>
      <c r="N305">
        <v>2</v>
      </c>
      <c r="O305">
        <v>3</v>
      </c>
      <c r="P305">
        <v>4</v>
      </c>
      <c r="Q305">
        <v>17</v>
      </c>
      <c r="R305" t="s">
        <v>14</v>
      </c>
      <c r="S305" t="s">
        <v>13</v>
      </c>
      <c r="T305">
        <v>35</v>
      </c>
      <c r="U305" t="s">
        <v>15</v>
      </c>
      <c r="V305" t="s">
        <v>28</v>
      </c>
      <c r="W305" t="str">
        <f t="shared" si="8"/>
        <v>20-29</v>
      </c>
      <c r="X305" t="str">
        <f t="shared" si="9"/>
        <v>&lt;50K</v>
      </c>
    </row>
    <row r="306" spans="1:24" x14ac:dyDescent="0.3">
      <c r="A306">
        <v>305</v>
      </c>
      <c r="B306" t="s">
        <v>354</v>
      </c>
      <c r="C306" t="s">
        <v>8</v>
      </c>
      <c r="D306">
        <v>47</v>
      </c>
      <c r="E306" t="s">
        <v>9</v>
      </c>
      <c r="F306" t="s">
        <v>10</v>
      </c>
      <c r="G306" t="s">
        <v>11</v>
      </c>
      <c r="H306" s="3">
        <v>43894</v>
      </c>
      <c r="I306">
        <v>4.8</v>
      </c>
      <c r="J306" t="s">
        <v>12</v>
      </c>
      <c r="K306" t="s">
        <v>13</v>
      </c>
      <c r="L306" s="5">
        <v>59069</v>
      </c>
      <c r="M306" s="5">
        <v>708828</v>
      </c>
      <c r="N306">
        <v>3</v>
      </c>
      <c r="O306">
        <v>4</v>
      </c>
      <c r="P306">
        <v>4</v>
      </c>
      <c r="Q306">
        <v>17</v>
      </c>
      <c r="R306" t="s">
        <v>13</v>
      </c>
      <c r="S306" t="s">
        <v>13</v>
      </c>
      <c r="T306">
        <v>1</v>
      </c>
      <c r="U306" t="s">
        <v>15</v>
      </c>
      <c r="V306" t="s">
        <v>43</v>
      </c>
      <c r="W306" t="str">
        <f t="shared" si="8"/>
        <v>40-49</v>
      </c>
      <c r="X306" t="str">
        <f t="shared" si="9"/>
        <v>50K-100K</v>
      </c>
    </row>
    <row r="307" spans="1:24" x14ac:dyDescent="0.3">
      <c r="A307">
        <v>306</v>
      </c>
      <c r="B307" t="s">
        <v>355</v>
      </c>
      <c r="C307" t="s">
        <v>18</v>
      </c>
      <c r="D307">
        <v>27</v>
      </c>
      <c r="E307" t="s">
        <v>9</v>
      </c>
      <c r="F307" t="s">
        <v>10</v>
      </c>
      <c r="G307" t="s">
        <v>11</v>
      </c>
      <c r="H307" s="3">
        <v>43914</v>
      </c>
      <c r="I307">
        <v>4.8</v>
      </c>
      <c r="J307" t="s">
        <v>12</v>
      </c>
      <c r="K307" t="s">
        <v>13</v>
      </c>
      <c r="L307" s="5">
        <v>99852</v>
      </c>
      <c r="M307" s="5">
        <v>1198224</v>
      </c>
      <c r="N307">
        <v>3</v>
      </c>
      <c r="O307">
        <v>5</v>
      </c>
      <c r="P307">
        <v>1</v>
      </c>
      <c r="Q307">
        <v>41</v>
      </c>
      <c r="R307" t="s">
        <v>13</v>
      </c>
      <c r="S307" t="s">
        <v>13</v>
      </c>
      <c r="T307">
        <v>30</v>
      </c>
      <c r="U307" t="s">
        <v>15</v>
      </c>
      <c r="V307" t="s">
        <v>23</v>
      </c>
      <c r="W307" t="str">
        <f t="shared" si="8"/>
        <v>20-29</v>
      </c>
      <c r="X307" t="str">
        <f t="shared" si="9"/>
        <v>50K-100K</v>
      </c>
    </row>
    <row r="308" spans="1:24" x14ac:dyDescent="0.3">
      <c r="A308">
        <v>307</v>
      </c>
      <c r="B308" t="s">
        <v>356</v>
      </c>
      <c r="C308" t="s">
        <v>18</v>
      </c>
      <c r="D308">
        <v>50</v>
      </c>
      <c r="E308" t="s">
        <v>30</v>
      </c>
      <c r="F308" t="s">
        <v>31</v>
      </c>
      <c r="G308" t="s">
        <v>21</v>
      </c>
      <c r="H308" s="3">
        <v>41904</v>
      </c>
      <c r="I308">
        <v>10.3</v>
      </c>
      <c r="J308" t="s">
        <v>12</v>
      </c>
      <c r="K308" t="s">
        <v>13</v>
      </c>
      <c r="L308" s="5">
        <v>136361</v>
      </c>
      <c r="M308" s="5">
        <v>1636332</v>
      </c>
      <c r="N308">
        <v>3</v>
      </c>
      <c r="O308">
        <v>3</v>
      </c>
      <c r="P308">
        <v>1</v>
      </c>
      <c r="Q308">
        <v>2</v>
      </c>
      <c r="R308" t="s">
        <v>14</v>
      </c>
      <c r="S308" t="s">
        <v>13</v>
      </c>
      <c r="T308">
        <v>38</v>
      </c>
      <c r="U308" t="s">
        <v>15</v>
      </c>
      <c r="V308" t="s">
        <v>23</v>
      </c>
      <c r="W308" t="str">
        <f t="shared" si="8"/>
        <v>50+</v>
      </c>
      <c r="X308" t="str">
        <f t="shared" si="9"/>
        <v>100K+</v>
      </c>
    </row>
    <row r="309" spans="1:24" x14ac:dyDescent="0.3">
      <c r="A309">
        <v>308</v>
      </c>
      <c r="B309" t="s">
        <v>357</v>
      </c>
      <c r="C309" t="s">
        <v>18</v>
      </c>
      <c r="D309">
        <v>32</v>
      </c>
      <c r="E309" t="s">
        <v>36</v>
      </c>
      <c r="F309" t="s">
        <v>37</v>
      </c>
      <c r="G309" t="s">
        <v>38</v>
      </c>
      <c r="H309" s="3">
        <v>44996</v>
      </c>
      <c r="I309">
        <v>1.8</v>
      </c>
      <c r="J309" t="s">
        <v>12</v>
      </c>
      <c r="K309" t="s">
        <v>13</v>
      </c>
      <c r="L309" s="5">
        <v>54793</v>
      </c>
      <c r="M309" s="5">
        <v>657516</v>
      </c>
      <c r="N309">
        <v>4</v>
      </c>
      <c r="O309">
        <v>3</v>
      </c>
      <c r="P309">
        <v>4</v>
      </c>
      <c r="Q309">
        <v>5</v>
      </c>
      <c r="R309" t="s">
        <v>13</v>
      </c>
      <c r="S309" t="s">
        <v>13</v>
      </c>
      <c r="T309">
        <v>21</v>
      </c>
      <c r="U309" t="s">
        <v>22</v>
      </c>
      <c r="V309" t="s">
        <v>33</v>
      </c>
      <c r="W309" t="str">
        <f t="shared" si="8"/>
        <v>30-39</v>
      </c>
      <c r="X309" t="str">
        <f t="shared" si="9"/>
        <v>50K-100K</v>
      </c>
    </row>
    <row r="310" spans="1:24" x14ac:dyDescent="0.3">
      <c r="A310">
        <v>309</v>
      </c>
      <c r="B310" t="s">
        <v>358</v>
      </c>
      <c r="C310" t="s">
        <v>18</v>
      </c>
      <c r="D310">
        <v>30</v>
      </c>
      <c r="E310" t="s">
        <v>9</v>
      </c>
      <c r="F310" t="s">
        <v>10</v>
      </c>
      <c r="G310" t="s">
        <v>21</v>
      </c>
      <c r="H310" s="3">
        <v>43912</v>
      </c>
      <c r="I310">
        <v>4.8</v>
      </c>
      <c r="J310" t="s">
        <v>12</v>
      </c>
      <c r="K310" t="s">
        <v>13</v>
      </c>
      <c r="L310" s="5">
        <v>109694</v>
      </c>
      <c r="M310" s="5">
        <v>1316328</v>
      </c>
      <c r="N310">
        <v>4</v>
      </c>
      <c r="O310">
        <v>3</v>
      </c>
      <c r="P310">
        <v>4</v>
      </c>
      <c r="Q310">
        <v>38</v>
      </c>
      <c r="R310" t="s">
        <v>13</v>
      </c>
      <c r="S310" t="s">
        <v>13</v>
      </c>
      <c r="T310">
        <v>47</v>
      </c>
      <c r="U310" t="s">
        <v>15</v>
      </c>
      <c r="V310" t="s">
        <v>43</v>
      </c>
      <c r="W310" t="str">
        <f t="shared" si="8"/>
        <v>30-39</v>
      </c>
      <c r="X310" t="str">
        <f t="shared" si="9"/>
        <v>100K+</v>
      </c>
    </row>
    <row r="311" spans="1:24" x14ac:dyDescent="0.3">
      <c r="A311">
        <v>310</v>
      </c>
      <c r="B311" t="s">
        <v>359</v>
      </c>
      <c r="C311" t="s">
        <v>18</v>
      </c>
      <c r="D311">
        <v>27</v>
      </c>
      <c r="E311" t="s">
        <v>36</v>
      </c>
      <c r="F311" t="s">
        <v>54</v>
      </c>
      <c r="G311" t="s">
        <v>21</v>
      </c>
      <c r="H311" s="3">
        <v>43544</v>
      </c>
      <c r="I311">
        <v>5.8</v>
      </c>
      <c r="J311" t="s">
        <v>12</v>
      </c>
      <c r="K311" t="s">
        <v>13</v>
      </c>
      <c r="L311" s="5">
        <v>101946</v>
      </c>
      <c r="M311" s="5">
        <v>1223352</v>
      </c>
      <c r="N311">
        <v>4</v>
      </c>
      <c r="O311">
        <v>3</v>
      </c>
      <c r="P311">
        <v>2</v>
      </c>
      <c r="Q311">
        <v>46</v>
      </c>
      <c r="R311" t="s">
        <v>13</v>
      </c>
      <c r="S311" t="s">
        <v>14</v>
      </c>
      <c r="T311">
        <v>45</v>
      </c>
      <c r="U311" t="s">
        <v>22</v>
      </c>
      <c r="V311" t="s">
        <v>48</v>
      </c>
      <c r="W311" t="str">
        <f t="shared" si="8"/>
        <v>20-29</v>
      </c>
      <c r="X311" t="str">
        <f t="shared" si="9"/>
        <v>100K+</v>
      </c>
    </row>
    <row r="312" spans="1:24" x14ac:dyDescent="0.3">
      <c r="A312">
        <v>311</v>
      </c>
      <c r="B312" t="s">
        <v>360</v>
      </c>
      <c r="C312" t="s">
        <v>8</v>
      </c>
      <c r="D312">
        <v>34</v>
      </c>
      <c r="E312" t="s">
        <v>25</v>
      </c>
      <c r="F312" t="s">
        <v>26</v>
      </c>
      <c r="G312" t="s">
        <v>21</v>
      </c>
      <c r="H312" s="3">
        <v>42241</v>
      </c>
      <c r="I312">
        <v>9.4</v>
      </c>
      <c r="J312" t="s">
        <v>12</v>
      </c>
      <c r="K312" t="s">
        <v>13</v>
      </c>
      <c r="L312" s="5">
        <v>78473</v>
      </c>
      <c r="M312" s="5">
        <v>941676</v>
      </c>
      <c r="N312">
        <v>3</v>
      </c>
      <c r="O312">
        <v>3</v>
      </c>
      <c r="P312">
        <v>3</v>
      </c>
      <c r="Q312">
        <v>0</v>
      </c>
      <c r="R312" t="s">
        <v>13</v>
      </c>
      <c r="S312" t="s">
        <v>13</v>
      </c>
      <c r="T312">
        <v>8</v>
      </c>
      <c r="U312" t="s">
        <v>15</v>
      </c>
      <c r="V312" t="s">
        <v>23</v>
      </c>
      <c r="W312" t="str">
        <f t="shared" si="8"/>
        <v>30-39</v>
      </c>
      <c r="X312" t="str">
        <f t="shared" si="9"/>
        <v>50K-100K</v>
      </c>
    </row>
    <row r="313" spans="1:24" x14ac:dyDescent="0.3">
      <c r="A313">
        <v>312</v>
      </c>
      <c r="B313" t="s">
        <v>361</v>
      </c>
      <c r="C313" t="s">
        <v>181</v>
      </c>
      <c r="D313">
        <v>47</v>
      </c>
      <c r="E313" t="s">
        <v>46</v>
      </c>
      <c r="F313" t="s">
        <v>47</v>
      </c>
      <c r="G313" t="s">
        <v>38</v>
      </c>
      <c r="H313" s="3">
        <v>44096</v>
      </c>
      <c r="I313">
        <v>4.3</v>
      </c>
      <c r="J313" t="s">
        <v>12</v>
      </c>
      <c r="K313" t="s">
        <v>13</v>
      </c>
      <c r="L313" s="5">
        <v>93472</v>
      </c>
      <c r="M313" s="5">
        <v>1121664</v>
      </c>
      <c r="N313">
        <v>2</v>
      </c>
      <c r="O313">
        <v>4</v>
      </c>
      <c r="P313">
        <v>4</v>
      </c>
      <c r="Q313">
        <v>24</v>
      </c>
      <c r="R313" t="s">
        <v>14</v>
      </c>
      <c r="S313" t="s">
        <v>13</v>
      </c>
      <c r="T313">
        <v>14</v>
      </c>
      <c r="U313" t="s">
        <v>15</v>
      </c>
      <c r="V313" t="s">
        <v>28</v>
      </c>
      <c r="W313" t="str">
        <f t="shared" si="8"/>
        <v>40-49</v>
      </c>
      <c r="X313" t="str">
        <f t="shared" si="9"/>
        <v>50K-100K</v>
      </c>
    </row>
    <row r="314" spans="1:24" x14ac:dyDescent="0.3">
      <c r="A314">
        <v>313</v>
      </c>
      <c r="B314" t="s">
        <v>362</v>
      </c>
      <c r="C314" t="s">
        <v>8</v>
      </c>
      <c r="D314">
        <v>48</v>
      </c>
      <c r="E314" t="s">
        <v>36</v>
      </c>
      <c r="F314" t="s">
        <v>37</v>
      </c>
      <c r="G314" t="s">
        <v>38</v>
      </c>
      <c r="H314" s="3">
        <v>44742</v>
      </c>
      <c r="I314">
        <v>2.5</v>
      </c>
      <c r="J314" t="s">
        <v>12</v>
      </c>
      <c r="K314" t="s">
        <v>13</v>
      </c>
      <c r="L314" s="5">
        <v>32235</v>
      </c>
      <c r="M314" s="5">
        <v>386820</v>
      </c>
      <c r="N314">
        <v>3</v>
      </c>
      <c r="O314">
        <v>2</v>
      </c>
      <c r="P314">
        <v>4</v>
      </c>
      <c r="Q314">
        <v>7</v>
      </c>
      <c r="R314" t="s">
        <v>13</v>
      </c>
      <c r="S314" t="s">
        <v>13</v>
      </c>
      <c r="T314">
        <v>39</v>
      </c>
      <c r="U314" t="s">
        <v>15</v>
      </c>
      <c r="V314" t="s">
        <v>48</v>
      </c>
      <c r="W314" t="str">
        <f t="shared" si="8"/>
        <v>40-49</v>
      </c>
      <c r="X314" t="str">
        <f t="shared" si="9"/>
        <v>&lt;50K</v>
      </c>
    </row>
    <row r="315" spans="1:24" x14ac:dyDescent="0.3">
      <c r="A315">
        <v>314</v>
      </c>
      <c r="B315" t="s">
        <v>363</v>
      </c>
      <c r="C315" t="s">
        <v>18</v>
      </c>
      <c r="D315">
        <v>39</v>
      </c>
      <c r="E315" t="s">
        <v>19</v>
      </c>
      <c r="F315" t="s">
        <v>20</v>
      </c>
      <c r="G315" t="s">
        <v>38</v>
      </c>
      <c r="H315" s="3">
        <v>41268</v>
      </c>
      <c r="I315">
        <v>12</v>
      </c>
      <c r="J315" t="s">
        <v>12</v>
      </c>
      <c r="K315" t="s">
        <v>13</v>
      </c>
      <c r="L315" s="5">
        <v>122649</v>
      </c>
      <c r="M315" s="5">
        <v>1471788</v>
      </c>
      <c r="N315">
        <v>3</v>
      </c>
      <c r="O315">
        <v>4</v>
      </c>
      <c r="P315">
        <v>3</v>
      </c>
      <c r="Q315">
        <v>54</v>
      </c>
      <c r="R315" t="s">
        <v>13</v>
      </c>
      <c r="S315" t="s">
        <v>13</v>
      </c>
      <c r="T315">
        <v>26</v>
      </c>
      <c r="U315" t="s">
        <v>22</v>
      </c>
      <c r="V315" t="s">
        <v>33</v>
      </c>
      <c r="W315" t="str">
        <f t="shared" si="8"/>
        <v>30-39</v>
      </c>
      <c r="X315" t="str">
        <f t="shared" si="9"/>
        <v>100K+</v>
      </c>
    </row>
    <row r="316" spans="1:24" x14ac:dyDescent="0.3">
      <c r="A316">
        <v>315</v>
      </c>
      <c r="B316" t="s">
        <v>364</v>
      </c>
      <c r="C316" t="s">
        <v>18</v>
      </c>
      <c r="D316">
        <v>22</v>
      </c>
      <c r="E316" t="s">
        <v>19</v>
      </c>
      <c r="F316" t="s">
        <v>59</v>
      </c>
      <c r="G316" t="s">
        <v>11</v>
      </c>
      <c r="H316" s="3">
        <v>43113</v>
      </c>
      <c r="I316">
        <v>7</v>
      </c>
      <c r="J316" t="s">
        <v>12</v>
      </c>
      <c r="K316" t="s">
        <v>13</v>
      </c>
      <c r="L316" s="5">
        <v>81759</v>
      </c>
      <c r="M316" s="5">
        <v>981108</v>
      </c>
      <c r="N316">
        <v>4</v>
      </c>
      <c r="O316">
        <v>3</v>
      </c>
      <c r="P316">
        <v>4</v>
      </c>
      <c r="Q316">
        <v>91</v>
      </c>
      <c r="R316" t="s">
        <v>13</v>
      </c>
      <c r="S316" t="s">
        <v>13</v>
      </c>
      <c r="T316">
        <v>28</v>
      </c>
      <c r="U316" t="s">
        <v>22</v>
      </c>
      <c r="V316" t="s">
        <v>48</v>
      </c>
      <c r="W316" t="str">
        <f t="shared" si="8"/>
        <v>20-29</v>
      </c>
      <c r="X316" t="str">
        <f t="shared" si="9"/>
        <v>50K-100K</v>
      </c>
    </row>
    <row r="317" spans="1:24" x14ac:dyDescent="0.3">
      <c r="A317">
        <v>316</v>
      </c>
      <c r="B317" t="s">
        <v>365</v>
      </c>
      <c r="C317" t="s">
        <v>8</v>
      </c>
      <c r="D317">
        <v>56</v>
      </c>
      <c r="E317" t="s">
        <v>30</v>
      </c>
      <c r="F317" t="s">
        <v>31</v>
      </c>
      <c r="G317" t="s">
        <v>21</v>
      </c>
      <c r="H317" s="3">
        <v>41370</v>
      </c>
      <c r="I317">
        <v>11.7</v>
      </c>
      <c r="J317" t="s">
        <v>12</v>
      </c>
      <c r="K317" t="s">
        <v>13</v>
      </c>
      <c r="L317" s="5">
        <v>106533</v>
      </c>
      <c r="M317" s="5">
        <v>1278396</v>
      </c>
      <c r="N317">
        <v>3</v>
      </c>
      <c r="O317">
        <v>5</v>
      </c>
      <c r="P317">
        <v>2</v>
      </c>
      <c r="Q317">
        <v>34</v>
      </c>
      <c r="R317" t="s">
        <v>13</v>
      </c>
      <c r="S317" t="s">
        <v>13</v>
      </c>
      <c r="T317">
        <v>44</v>
      </c>
      <c r="U317" t="s">
        <v>22</v>
      </c>
      <c r="V317" t="s">
        <v>33</v>
      </c>
      <c r="W317" t="str">
        <f t="shared" si="8"/>
        <v>50+</v>
      </c>
      <c r="X317" t="str">
        <f t="shared" si="9"/>
        <v>100K+</v>
      </c>
    </row>
    <row r="318" spans="1:24" x14ac:dyDescent="0.3">
      <c r="A318">
        <v>317</v>
      </c>
      <c r="B318" t="s">
        <v>366</v>
      </c>
      <c r="C318" t="s">
        <v>8</v>
      </c>
      <c r="D318">
        <v>46</v>
      </c>
      <c r="E318" t="s">
        <v>19</v>
      </c>
      <c r="F318" t="s">
        <v>59</v>
      </c>
      <c r="G318" t="s">
        <v>11</v>
      </c>
      <c r="H318" s="3">
        <v>44937</v>
      </c>
      <c r="I318">
        <v>2</v>
      </c>
      <c r="J318" t="s">
        <v>12</v>
      </c>
      <c r="K318" t="s">
        <v>13</v>
      </c>
      <c r="L318" s="5">
        <v>85758</v>
      </c>
      <c r="M318" s="5">
        <v>1029096</v>
      </c>
      <c r="N318">
        <v>3</v>
      </c>
      <c r="O318">
        <v>3</v>
      </c>
      <c r="P318">
        <v>3</v>
      </c>
      <c r="Q318">
        <v>17</v>
      </c>
      <c r="R318" t="s">
        <v>13</v>
      </c>
      <c r="S318" t="s">
        <v>13</v>
      </c>
      <c r="T318">
        <v>39</v>
      </c>
      <c r="U318" t="s">
        <v>22</v>
      </c>
      <c r="V318" t="s">
        <v>48</v>
      </c>
      <c r="W318" t="str">
        <f t="shared" si="8"/>
        <v>40-49</v>
      </c>
      <c r="X318" t="str">
        <f t="shared" si="9"/>
        <v>50K-100K</v>
      </c>
    </row>
    <row r="319" spans="1:24" x14ac:dyDescent="0.3">
      <c r="A319">
        <v>318</v>
      </c>
      <c r="B319" t="s">
        <v>367</v>
      </c>
      <c r="C319" t="s">
        <v>18</v>
      </c>
      <c r="D319">
        <v>28</v>
      </c>
      <c r="E319" t="s">
        <v>36</v>
      </c>
      <c r="F319" t="s">
        <v>42</v>
      </c>
      <c r="G319" t="s">
        <v>38</v>
      </c>
      <c r="H319" s="3">
        <v>42566</v>
      </c>
      <c r="I319">
        <v>8.5</v>
      </c>
      <c r="J319" t="s">
        <v>12</v>
      </c>
      <c r="K319" t="s">
        <v>13</v>
      </c>
      <c r="L319" s="5">
        <v>132866</v>
      </c>
      <c r="M319" s="5">
        <v>1594392</v>
      </c>
      <c r="N319">
        <v>4</v>
      </c>
      <c r="O319">
        <v>3</v>
      </c>
      <c r="P319">
        <v>4</v>
      </c>
      <c r="Q319">
        <v>89</v>
      </c>
      <c r="R319" t="s">
        <v>13</v>
      </c>
      <c r="S319" t="s">
        <v>13</v>
      </c>
      <c r="T319">
        <v>49</v>
      </c>
      <c r="U319" t="s">
        <v>15</v>
      </c>
      <c r="V319" t="s">
        <v>48</v>
      </c>
      <c r="W319" t="str">
        <f t="shared" si="8"/>
        <v>20-29</v>
      </c>
      <c r="X319" t="str">
        <f t="shared" si="9"/>
        <v>100K+</v>
      </c>
    </row>
    <row r="320" spans="1:24" x14ac:dyDescent="0.3">
      <c r="A320">
        <v>319</v>
      </c>
      <c r="B320" t="s">
        <v>368</v>
      </c>
      <c r="C320" t="s">
        <v>18</v>
      </c>
      <c r="D320">
        <v>49</v>
      </c>
      <c r="E320" t="s">
        <v>30</v>
      </c>
      <c r="F320" t="s">
        <v>31</v>
      </c>
      <c r="G320" t="s">
        <v>11</v>
      </c>
      <c r="H320" s="3">
        <v>44332</v>
      </c>
      <c r="I320">
        <v>3.6</v>
      </c>
      <c r="J320" t="s">
        <v>12</v>
      </c>
      <c r="K320" t="s">
        <v>13</v>
      </c>
      <c r="L320" s="5">
        <v>125485</v>
      </c>
      <c r="M320" s="5">
        <v>1505820</v>
      </c>
      <c r="N320">
        <v>5</v>
      </c>
      <c r="O320">
        <v>3</v>
      </c>
      <c r="P320">
        <v>1</v>
      </c>
      <c r="Q320">
        <v>74</v>
      </c>
      <c r="R320" t="s">
        <v>13</v>
      </c>
      <c r="S320" t="s">
        <v>13</v>
      </c>
      <c r="T320">
        <v>35</v>
      </c>
      <c r="U320" t="s">
        <v>15</v>
      </c>
      <c r="V320" t="s">
        <v>28</v>
      </c>
      <c r="W320" t="str">
        <f t="shared" si="8"/>
        <v>40-49</v>
      </c>
      <c r="X320" t="str">
        <f t="shared" si="9"/>
        <v>100K+</v>
      </c>
    </row>
    <row r="321" spans="1:24" x14ac:dyDescent="0.3">
      <c r="A321">
        <v>320</v>
      </c>
      <c r="B321" t="s">
        <v>369</v>
      </c>
      <c r="C321" t="s">
        <v>8</v>
      </c>
      <c r="D321">
        <v>45</v>
      </c>
      <c r="E321" t="s">
        <v>46</v>
      </c>
      <c r="F321" t="s">
        <v>47</v>
      </c>
      <c r="G321" t="s">
        <v>11</v>
      </c>
      <c r="H321" s="3">
        <v>42928</v>
      </c>
      <c r="I321">
        <v>7.5</v>
      </c>
      <c r="J321" t="s">
        <v>12</v>
      </c>
      <c r="K321" t="s">
        <v>13</v>
      </c>
      <c r="L321" s="5">
        <v>127552</v>
      </c>
      <c r="M321" s="5">
        <v>1530624</v>
      </c>
      <c r="N321">
        <v>1</v>
      </c>
      <c r="O321">
        <v>4</v>
      </c>
      <c r="P321">
        <v>3</v>
      </c>
      <c r="Q321">
        <v>88</v>
      </c>
      <c r="R321" t="s">
        <v>13</v>
      </c>
      <c r="S321" t="s">
        <v>13</v>
      </c>
      <c r="T321">
        <v>23</v>
      </c>
      <c r="U321" t="s">
        <v>22</v>
      </c>
      <c r="V321" t="s">
        <v>33</v>
      </c>
      <c r="W321" t="str">
        <f t="shared" si="8"/>
        <v>40-49</v>
      </c>
      <c r="X321" t="str">
        <f t="shared" si="9"/>
        <v>100K+</v>
      </c>
    </row>
    <row r="322" spans="1:24" x14ac:dyDescent="0.3">
      <c r="A322">
        <v>321</v>
      </c>
      <c r="B322" t="s">
        <v>370</v>
      </c>
      <c r="C322" t="s">
        <v>8</v>
      </c>
      <c r="D322">
        <v>40</v>
      </c>
      <c r="E322" t="s">
        <v>25</v>
      </c>
      <c r="F322" t="s">
        <v>26</v>
      </c>
      <c r="G322" t="s">
        <v>21</v>
      </c>
      <c r="H322" s="3">
        <v>42050</v>
      </c>
      <c r="I322">
        <v>9.9</v>
      </c>
      <c r="J322" t="s">
        <v>12</v>
      </c>
      <c r="K322" t="s">
        <v>13</v>
      </c>
      <c r="L322" s="5">
        <v>26462</v>
      </c>
      <c r="M322" s="5">
        <v>317544</v>
      </c>
      <c r="N322">
        <v>3</v>
      </c>
      <c r="O322">
        <v>3</v>
      </c>
      <c r="P322">
        <v>3</v>
      </c>
      <c r="Q322">
        <v>20</v>
      </c>
      <c r="R322" t="s">
        <v>13</v>
      </c>
      <c r="S322" t="s">
        <v>13</v>
      </c>
      <c r="T322">
        <v>48</v>
      </c>
      <c r="U322" t="s">
        <v>15</v>
      </c>
      <c r="V322" t="s">
        <v>43</v>
      </c>
      <c r="W322" t="str">
        <f t="shared" si="8"/>
        <v>40-49</v>
      </c>
      <c r="X322" t="str">
        <f t="shared" si="9"/>
        <v>&lt;50K</v>
      </c>
    </row>
    <row r="323" spans="1:24" x14ac:dyDescent="0.3">
      <c r="A323">
        <v>322</v>
      </c>
      <c r="B323" t="s">
        <v>371</v>
      </c>
      <c r="C323" t="s">
        <v>8</v>
      </c>
      <c r="D323">
        <v>39</v>
      </c>
      <c r="E323" t="s">
        <v>46</v>
      </c>
      <c r="F323" t="s">
        <v>47</v>
      </c>
      <c r="G323" t="s">
        <v>21</v>
      </c>
      <c r="H323" s="3">
        <v>41958</v>
      </c>
      <c r="I323">
        <v>10.1</v>
      </c>
      <c r="J323" t="s">
        <v>12</v>
      </c>
      <c r="K323" t="s">
        <v>13</v>
      </c>
      <c r="L323" s="5">
        <v>74630</v>
      </c>
      <c r="M323" s="5">
        <v>895560</v>
      </c>
      <c r="N323">
        <v>1</v>
      </c>
      <c r="O323">
        <v>4</v>
      </c>
      <c r="P323">
        <v>3</v>
      </c>
      <c r="Q323">
        <v>8</v>
      </c>
      <c r="R323" t="s">
        <v>14</v>
      </c>
      <c r="S323" t="s">
        <v>13</v>
      </c>
      <c r="T323">
        <v>15</v>
      </c>
      <c r="U323" t="s">
        <v>15</v>
      </c>
      <c r="V323" t="s">
        <v>16</v>
      </c>
      <c r="W323" t="str">
        <f t="shared" ref="W323:W386" si="10">IF(D323&lt;30,"20-29",IF(D323&lt;40,"30-39",IF(D323&lt;50,"40-49","50+")))</f>
        <v>30-39</v>
      </c>
      <c r="X323" t="str">
        <f t="shared" ref="X323:X386" si="11">IF(L323&lt;50000,"&lt;50K",IF(L323&lt;100000,"50K-100K","100K+"))</f>
        <v>50K-100K</v>
      </c>
    </row>
    <row r="324" spans="1:24" x14ac:dyDescent="0.3">
      <c r="A324">
        <v>323</v>
      </c>
      <c r="B324" t="s">
        <v>372</v>
      </c>
      <c r="C324" t="s">
        <v>8</v>
      </c>
      <c r="D324">
        <v>36</v>
      </c>
      <c r="E324" t="s">
        <v>19</v>
      </c>
      <c r="F324" t="s">
        <v>20</v>
      </c>
      <c r="G324" t="s">
        <v>11</v>
      </c>
      <c r="H324" s="3">
        <v>44020</v>
      </c>
      <c r="I324">
        <v>4.5</v>
      </c>
      <c r="J324" t="s">
        <v>12</v>
      </c>
      <c r="K324" t="s">
        <v>13</v>
      </c>
      <c r="L324" s="5">
        <v>130219</v>
      </c>
      <c r="M324" s="5">
        <v>1562628</v>
      </c>
      <c r="N324">
        <v>5</v>
      </c>
      <c r="O324">
        <v>4</v>
      </c>
      <c r="P324">
        <v>2</v>
      </c>
      <c r="Q324">
        <v>7</v>
      </c>
      <c r="R324" t="s">
        <v>13</v>
      </c>
      <c r="S324" t="s">
        <v>13</v>
      </c>
      <c r="T324">
        <v>9</v>
      </c>
      <c r="U324" t="s">
        <v>15</v>
      </c>
      <c r="V324" t="s">
        <v>28</v>
      </c>
      <c r="W324" t="str">
        <f t="shared" si="10"/>
        <v>30-39</v>
      </c>
      <c r="X324" t="str">
        <f t="shared" si="11"/>
        <v>100K+</v>
      </c>
    </row>
    <row r="325" spans="1:24" x14ac:dyDescent="0.3">
      <c r="A325">
        <v>324</v>
      </c>
      <c r="B325" t="s">
        <v>373</v>
      </c>
      <c r="C325" t="s">
        <v>18</v>
      </c>
      <c r="D325">
        <v>34</v>
      </c>
      <c r="E325" t="s">
        <v>25</v>
      </c>
      <c r="F325" t="s">
        <v>26</v>
      </c>
      <c r="G325" t="s">
        <v>21</v>
      </c>
      <c r="H325" s="3">
        <v>44927</v>
      </c>
      <c r="I325">
        <v>2</v>
      </c>
      <c r="J325" t="s">
        <v>12</v>
      </c>
      <c r="K325" t="s">
        <v>13</v>
      </c>
      <c r="L325" s="5">
        <v>120305</v>
      </c>
      <c r="M325" s="5">
        <v>1443660</v>
      </c>
      <c r="N325">
        <v>5</v>
      </c>
      <c r="O325">
        <v>1</v>
      </c>
      <c r="P325">
        <v>3</v>
      </c>
      <c r="Q325">
        <v>55</v>
      </c>
      <c r="R325" t="s">
        <v>13</v>
      </c>
      <c r="S325" t="s">
        <v>13</v>
      </c>
      <c r="T325">
        <v>39</v>
      </c>
      <c r="U325" t="s">
        <v>15</v>
      </c>
      <c r="V325" t="s">
        <v>48</v>
      </c>
      <c r="W325" t="str">
        <f t="shared" si="10"/>
        <v>30-39</v>
      </c>
      <c r="X325" t="str">
        <f t="shared" si="11"/>
        <v>100K+</v>
      </c>
    </row>
    <row r="326" spans="1:24" x14ac:dyDescent="0.3">
      <c r="A326">
        <v>325</v>
      </c>
      <c r="B326" t="s">
        <v>374</v>
      </c>
      <c r="C326" t="s">
        <v>8</v>
      </c>
      <c r="D326">
        <v>52</v>
      </c>
      <c r="E326" t="s">
        <v>30</v>
      </c>
      <c r="F326" t="s">
        <v>73</v>
      </c>
      <c r="G326" t="s">
        <v>11</v>
      </c>
      <c r="H326" s="3">
        <v>40966</v>
      </c>
      <c r="I326">
        <v>12.9</v>
      </c>
      <c r="J326" t="s">
        <v>12</v>
      </c>
      <c r="K326" t="s">
        <v>13</v>
      </c>
      <c r="L326" s="5">
        <v>70264</v>
      </c>
      <c r="M326" s="5">
        <v>843168</v>
      </c>
      <c r="N326">
        <v>3</v>
      </c>
      <c r="O326">
        <v>5</v>
      </c>
      <c r="P326">
        <v>3</v>
      </c>
      <c r="Q326">
        <v>91</v>
      </c>
      <c r="R326" t="s">
        <v>14</v>
      </c>
      <c r="S326" t="s">
        <v>13</v>
      </c>
      <c r="T326">
        <v>35</v>
      </c>
      <c r="U326" t="s">
        <v>22</v>
      </c>
      <c r="V326" t="s">
        <v>33</v>
      </c>
      <c r="W326" t="str">
        <f t="shared" si="10"/>
        <v>50+</v>
      </c>
      <c r="X326" t="str">
        <f t="shared" si="11"/>
        <v>50K-100K</v>
      </c>
    </row>
    <row r="327" spans="1:24" x14ac:dyDescent="0.3">
      <c r="A327">
        <v>326</v>
      </c>
      <c r="B327" t="s">
        <v>375</v>
      </c>
      <c r="C327" t="s">
        <v>18</v>
      </c>
      <c r="D327">
        <v>40</v>
      </c>
      <c r="E327" t="s">
        <v>36</v>
      </c>
      <c r="F327" t="s">
        <v>54</v>
      </c>
      <c r="G327" t="s">
        <v>11</v>
      </c>
      <c r="H327" s="3">
        <v>43568</v>
      </c>
      <c r="I327">
        <v>5.7</v>
      </c>
      <c r="J327" t="s">
        <v>12</v>
      </c>
      <c r="K327" t="s">
        <v>13</v>
      </c>
      <c r="L327" s="5">
        <v>76415</v>
      </c>
      <c r="M327" s="5">
        <v>916980</v>
      </c>
      <c r="N327">
        <v>4</v>
      </c>
      <c r="O327">
        <v>4</v>
      </c>
      <c r="P327">
        <v>3</v>
      </c>
      <c r="Q327">
        <v>34</v>
      </c>
      <c r="R327" t="s">
        <v>13</v>
      </c>
      <c r="S327" t="s">
        <v>13</v>
      </c>
      <c r="T327">
        <v>38</v>
      </c>
      <c r="U327" t="s">
        <v>22</v>
      </c>
      <c r="V327" t="s">
        <v>33</v>
      </c>
      <c r="W327" t="str">
        <f t="shared" si="10"/>
        <v>40-49</v>
      </c>
      <c r="X327" t="str">
        <f t="shared" si="11"/>
        <v>50K-100K</v>
      </c>
    </row>
    <row r="328" spans="1:24" x14ac:dyDescent="0.3">
      <c r="A328">
        <v>327</v>
      </c>
      <c r="B328" t="s">
        <v>376</v>
      </c>
      <c r="C328" t="s">
        <v>18</v>
      </c>
      <c r="D328">
        <v>29</v>
      </c>
      <c r="E328" t="s">
        <v>25</v>
      </c>
      <c r="F328" t="s">
        <v>26</v>
      </c>
      <c r="G328" t="s">
        <v>21</v>
      </c>
      <c r="H328" s="3">
        <v>41756</v>
      </c>
      <c r="I328">
        <v>10.7</v>
      </c>
      <c r="J328" t="s">
        <v>12</v>
      </c>
      <c r="K328" t="s">
        <v>13</v>
      </c>
      <c r="L328" s="5">
        <v>141908</v>
      </c>
      <c r="M328" s="5">
        <v>1702896</v>
      </c>
      <c r="N328">
        <v>4</v>
      </c>
      <c r="O328">
        <v>4</v>
      </c>
      <c r="P328">
        <v>4</v>
      </c>
      <c r="Q328">
        <v>24</v>
      </c>
      <c r="R328" t="s">
        <v>13</v>
      </c>
      <c r="S328" t="s">
        <v>14</v>
      </c>
      <c r="T328">
        <v>6</v>
      </c>
      <c r="U328" t="s">
        <v>22</v>
      </c>
      <c r="V328" t="s">
        <v>23</v>
      </c>
      <c r="W328" t="str">
        <f t="shared" si="10"/>
        <v>20-29</v>
      </c>
      <c r="X328" t="str">
        <f t="shared" si="11"/>
        <v>100K+</v>
      </c>
    </row>
    <row r="329" spans="1:24" x14ac:dyDescent="0.3">
      <c r="A329">
        <v>328</v>
      </c>
      <c r="B329" t="s">
        <v>377</v>
      </c>
      <c r="C329" t="s">
        <v>8</v>
      </c>
      <c r="D329">
        <v>32</v>
      </c>
      <c r="E329" t="s">
        <v>9</v>
      </c>
      <c r="F329" t="s">
        <v>68</v>
      </c>
      <c r="G329" t="s">
        <v>11</v>
      </c>
      <c r="H329" s="3">
        <v>43732</v>
      </c>
      <c r="I329">
        <v>5.3</v>
      </c>
      <c r="J329" t="s">
        <v>12</v>
      </c>
      <c r="K329" t="s">
        <v>13</v>
      </c>
      <c r="L329" s="5">
        <v>38386</v>
      </c>
      <c r="M329" s="5">
        <v>460632</v>
      </c>
      <c r="N329">
        <v>4</v>
      </c>
      <c r="O329">
        <v>2</v>
      </c>
      <c r="P329">
        <v>4</v>
      </c>
      <c r="Q329">
        <v>20</v>
      </c>
      <c r="R329" t="s">
        <v>13</v>
      </c>
      <c r="S329" t="s">
        <v>13</v>
      </c>
      <c r="T329">
        <v>8</v>
      </c>
      <c r="U329" t="s">
        <v>22</v>
      </c>
      <c r="V329" t="s">
        <v>33</v>
      </c>
      <c r="W329" t="str">
        <f t="shared" si="10"/>
        <v>30-39</v>
      </c>
      <c r="X329" t="str">
        <f t="shared" si="11"/>
        <v>&lt;50K</v>
      </c>
    </row>
    <row r="330" spans="1:24" x14ac:dyDescent="0.3">
      <c r="A330">
        <v>329</v>
      </c>
      <c r="B330" t="s">
        <v>378</v>
      </c>
      <c r="C330" t="s">
        <v>18</v>
      </c>
      <c r="D330">
        <v>22</v>
      </c>
      <c r="E330" t="s">
        <v>25</v>
      </c>
      <c r="F330" t="s">
        <v>110</v>
      </c>
      <c r="G330" t="s">
        <v>11</v>
      </c>
      <c r="H330" s="3">
        <v>45498</v>
      </c>
      <c r="I330">
        <v>0.4</v>
      </c>
      <c r="J330" t="s">
        <v>12</v>
      </c>
      <c r="K330" t="s">
        <v>13</v>
      </c>
      <c r="L330" s="5">
        <v>136299</v>
      </c>
      <c r="M330" s="5">
        <v>1635588</v>
      </c>
      <c r="N330">
        <v>3</v>
      </c>
      <c r="O330">
        <v>4</v>
      </c>
      <c r="P330">
        <v>3</v>
      </c>
      <c r="Q330">
        <v>6</v>
      </c>
      <c r="R330" t="s">
        <v>13</v>
      </c>
      <c r="S330" t="s">
        <v>13</v>
      </c>
      <c r="T330">
        <v>38</v>
      </c>
      <c r="U330" t="s">
        <v>15</v>
      </c>
      <c r="V330" t="s">
        <v>23</v>
      </c>
      <c r="W330" t="str">
        <f t="shared" si="10"/>
        <v>20-29</v>
      </c>
      <c r="X330" t="str">
        <f t="shared" si="11"/>
        <v>100K+</v>
      </c>
    </row>
    <row r="331" spans="1:24" x14ac:dyDescent="0.3">
      <c r="A331">
        <v>330</v>
      </c>
      <c r="B331" t="s">
        <v>379</v>
      </c>
      <c r="C331" t="s">
        <v>8</v>
      </c>
      <c r="D331">
        <v>54</v>
      </c>
      <c r="E331" t="s">
        <v>25</v>
      </c>
      <c r="F331" t="s">
        <v>110</v>
      </c>
      <c r="G331" t="s">
        <v>21</v>
      </c>
      <c r="H331" s="3">
        <v>42391</v>
      </c>
      <c r="I331">
        <v>9</v>
      </c>
      <c r="J331" t="s">
        <v>12</v>
      </c>
      <c r="K331" t="s">
        <v>13</v>
      </c>
      <c r="L331" s="5">
        <v>41766</v>
      </c>
      <c r="M331" s="5">
        <v>501192</v>
      </c>
      <c r="N331">
        <v>3</v>
      </c>
      <c r="O331">
        <v>4</v>
      </c>
      <c r="P331">
        <v>4</v>
      </c>
      <c r="Q331">
        <v>2</v>
      </c>
      <c r="R331" t="s">
        <v>13</v>
      </c>
      <c r="S331" t="s">
        <v>13</v>
      </c>
      <c r="T331">
        <v>14</v>
      </c>
      <c r="U331" t="s">
        <v>22</v>
      </c>
      <c r="V331" t="s">
        <v>48</v>
      </c>
      <c r="W331" t="str">
        <f t="shared" si="10"/>
        <v>50+</v>
      </c>
      <c r="X331" t="str">
        <f t="shared" si="11"/>
        <v>&lt;50K</v>
      </c>
    </row>
    <row r="332" spans="1:24" x14ac:dyDescent="0.3">
      <c r="A332">
        <v>331</v>
      </c>
      <c r="B332" t="s">
        <v>380</v>
      </c>
      <c r="C332" t="s">
        <v>18</v>
      </c>
      <c r="D332">
        <v>45</v>
      </c>
      <c r="E332" t="s">
        <v>19</v>
      </c>
      <c r="F332" t="s">
        <v>20</v>
      </c>
      <c r="G332" t="s">
        <v>21</v>
      </c>
      <c r="H332" s="3">
        <v>41252</v>
      </c>
      <c r="I332">
        <v>12.1</v>
      </c>
      <c r="J332" t="s">
        <v>12</v>
      </c>
      <c r="K332" t="s">
        <v>13</v>
      </c>
      <c r="L332" s="5">
        <v>143257</v>
      </c>
      <c r="M332" s="5">
        <v>1719084</v>
      </c>
      <c r="N332">
        <v>1</v>
      </c>
      <c r="O332">
        <v>5</v>
      </c>
      <c r="P332">
        <v>3</v>
      </c>
      <c r="Q332">
        <v>35</v>
      </c>
      <c r="R332" t="s">
        <v>14</v>
      </c>
      <c r="S332" t="s">
        <v>13</v>
      </c>
      <c r="T332">
        <v>47</v>
      </c>
      <c r="U332" t="s">
        <v>22</v>
      </c>
      <c r="V332" t="s">
        <v>43</v>
      </c>
      <c r="W332" t="str">
        <f t="shared" si="10"/>
        <v>40-49</v>
      </c>
      <c r="X332" t="str">
        <f t="shared" si="11"/>
        <v>100K+</v>
      </c>
    </row>
    <row r="333" spans="1:24" x14ac:dyDescent="0.3">
      <c r="A333">
        <v>332</v>
      </c>
      <c r="B333" t="s">
        <v>381</v>
      </c>
      <c r="C333" t="s">
        <v>181</v>
      </c>
      <c r="D333">
        <v>34</v>
      </c>
      <c r="E333" t="s">
        <v>19</v>
      </c>
      <c r="F333" t="s">
        <v>59</v>
      </c>
      <c r="G333" t="s">
        <v>66</v>
      </c>
      <c r="H333" s="3">
        <v>44353</v>
      </c>
      <c r="I333">
        <v>3.6</v>
      </c>
      <c r="J333" t="s">
        <v>12</v>
      </c>
      <c r="K333" t="s">
        <v>13</v>
      </c>
      <c r="L333" s="5">
        <v>50464</v>
      </c>
      <c r="M333" s="5">
        <v>605568</v>
      </c>
      <c r="N333">
        <v>3</v>
      </c>
      <c r="O333">
        <v>2</v>
      </c>
      <c r="P333">
        <v>3</v>
      </c>
      <c r="Q333">
        <v>30</v>
      </c>
      <c r="R333" t="s">
        <v>14</v>
      </c>
      <c r="S333" t="s">
        <v>13</v>
      </c>
      <c r="T333">
        <v>14</v>
      </c>
      <c r="U333" t="s">
        <v>32</v>
      </c>
      <c r="V333" t="s">
        <v>33</v>
      </c>
      <c r="W333" t="str">
        <f t="shared" si="10"/>
        <v>30-39</v>
      </c>
      <c r="X333" t="str">
        <f t="shared" si="11"/>
        <v>50K-100K</v>
      </c>
    </row>
    <row r="334" spans="1:24" x14ac:dyDescent="0.3">
      <c r="A334">
        <v>333</v>
      </c>
      <c r="B334" t="s">
        <v>382</v>
      </c>
      <c r="C334" t="s">
        <v>18</v>
      </c>
      <c r="D334">
        <v>46</v>
      </c>
      <c r="E334" t="s">
        <v>46</v>
      </c>
      <c r="F334" t="s">
        <v>70</v>
      </c>
      <c r="G334" t="s">
        <v>11</v>
      </c>
      <c r="H334" s="3">
        <v>44614</v>
      </c>
      <c r="I334">
        <v>2.9</v>
      </c>
      <c r="J334" t="s">
        <v>12</v>
      </c>
      <c r="K334" t="s">
        <v>13</v>
      </c>
      <c r="L334" s="5">
        <v>140733</v>
      </c>
      <c r="M334" s="5">
        <v>1688796</v>
      </c>
      <c r="N334">
        <v>3</v>
      </c>
      <c r="O334">
        <v>4</v>
      </c>
      <c r="P334">
        <v>3</v>
      </c>
      <c r="Q334">
        <v>42</v>
      </c>
      <c r="R334" t="s">
        <v>13</v>
      </c>
      <c r="S334" t="s">
        <v>13</v>
      </c>
      <c r="T334">
        <v>2</v>
      </c>
      <c r="U334" t="s">
        <v>32</v>
      </c>
      <c r="V334" t="s">
        <v>43</v>
      </c>
      <c r="W334" t="str">
        <f t="shared" si="10"/>
        <v>40-49</v>
      </c>
      <c r="X334" t="str">
        <f t="shared" si="11"/>
        <v>100K+</v>
      </c>
    </row>
    <row r="335" spans="1:24" x14ac:dyDescent="0.3">
      <c r="A335">
        <v>334</v>
      </c>
      <c r="B335" t="s">
        <v>383</v>
      </c>
      <c r="C335" t="s">
        <v>18</v>
      </c>
      <c r="D335">
        <v>46</v>
      </c>
      <c r="E335" t="s">
        <v>30</v>
      </c>
      <c r="F335" t="s">
        <v>73</v>
      </c>
      <c r="G335" t="s">
        <v>11</v>
      </c>
      <c r="H335" s="3">
        <v>43910</v>
      </c>
      <c r="I335">
        <v>4.8</v>
      </c>
      <c r="J335" t="s">
        <v>12</v>
      </c>
      <c r="K335" t="s">
        <v>13</v>
      </c>
      <c r="L335" s="5">
        <v>72922</v>
      </c>
      <c r="M335" s="5">
        <v>875064</v>
      </c>
      <c r="N335">
        <v>2</v>
      </c>
      <c r="O335">
        <v>3</v>
      </c>
      <c r="P335">
        <v>3</v>
      </c>
      <c r="Q335">
        <v>56</v>
      </c>
      <c r="R335" t="s">
        <v>14</v>
      </c>
      <c r="S335" t="s">
        <v>13</v>
      </c>
      <c r="T335">
        <v>22</v>
      </c>
      <c r="U335" t="s">
        <v>22</v>
      </c>
      <c r="V335" t="s">
        <v>33</v>
      </c>
      <c r="W335" t="str">
        <f t="shared" si="10"/>
        <v>40-49</v>
      </c>
      <c r="X335" t="str">
        <f t="shared" si="11"/>
        <v>50K-100K</v>
      </c>
    </row>
    <row r="336" spans="1:24" x14ac:dyDescent="0.3">
      <c r="A336">
        <v>335</v>
      </c>
      <c r="B336" t="s">
        <v>384</v>
      </c>
      <c r="C336" t="s">
        <v>8</v>
      </c>
      <c r="D336">
        <v>54</v>
      </c>
      <c r="E336" t="s">
        <v>46</v>
      </c>
      <c r="F336" t="s">
        <v>70</v>
      </c>
      <c r="G336" t="s">
        <v>38</v>
      </c>
      <c r="H336" s="3">
        <v>45169</v>
      </c>
      <c r="I336">
        <v>1.3</v>
      </c>
      <c r="J336" t="s">
        <v>12</v>
      </c>
      <c r="K336" t="s">
        <v>13</v>
      </c>
      <c r="L336" s="5">
        <v>25215</v>
      </c>
      <c r="M336" s="5">
        <v>302580</v>
      </c>
      <c r="N336">
        <v>3</v>
      </c>
      <c r="O336">
        <v>3</v>
      </c>
      <c r="P336">
        <v>1</v>
      </c>
      <c r="Q336">
        <v>58</v>
      </c>
      <c r="R336" t="s">
        <v>13</v>
      </c>
      <c r="S336" t="s">
        <v>13</v>
      </c>
      <c r="T336">
        <v>41</v>
      </c>
      <c r="U336" t="s">
        <v>22</v>
      </c>
      <c r="V336" t="s">
        <v>16</v>
      </c>
      <c r="W336" t="str">
        <f t="shared" si="10"/>
        <v>50+</v>
      </c>
      <c r="X336" t="str">
        <f t="shared" si="11"/>
        <v>&lt;50K</v>
      </c>
    </row>
    <row r="337" spans="1:24" x14ac:dyDescent="0.3">
      <c r="A337">
        <v>336</v>
      </c>
      <c r="B337" t="s">
        <v>385</v>
      </c>
      <c r="C337" t="s">
        <v>18</v>
      </c>
      <c r="D337">
        <v>44</v>
      </c>
      <c r="E337" t="s">
        <v>30</v>
      </c>
      <c r="F337" t="s">
        <v>73</v>
      </c>
      <c r="G337" t="s">
        <v>38</v>
      </c>
      <c r="H337" s="3">
        <v>44746</v>
      </c>
      <c r="I337">
        <v>2.5</v>
      </c>
      <c r="J337" t="s">
        <v>12</v>
      </c>
      <c r="K337" t="s">
        <v>13</v>
      </c>
      <c r="L337" s="5">
        <v>137652</v>
      </c>
      <c r="M337" s="5">
        <v>1651824</v>
      </c>
      <c r="N337">
        <v>2</v>
      </c>
      <c r="O337">
        <v>3</v>
      </c>
      <c r="P337">
        <v>4</v>
      </c>
      <c r="Q337">
        <v>42</v>
      </c>
      <c r="R337" t="s">
        <v>13</v>
      </c>
      <c r="S337" t="s">
        <v>13</v>
      </c>
      <c r="T337">
        <v>15</v>
      </c>
      <c r="U337" t="s">
        <v>22</v>
      </c>
      <c r="V337" t="s">
        <v>33</v>
      </c>
      <c r="W337" t="str">
        <f t="shared" si="10"/>
        <v>40-49</v>
      </c>
      <c r="X337" t="str">
        <f t="shared" si="11"/>
        <v>100K+</v>
      </c>
    </row>
    <row r="338" spans="1:24" x14ac:dyDescent="0.3">
      <c r="A338">
        <v>337</v>
      </c>
      <c r="B338" t="s">
        <v>386</v>
      </c>
      <c r="C338" t="s">
        <v>8</v>
      </c>
      <c r="D338">
        <v>25</v>
      </c>
      <c r="E338" t="s">
        <v>25</v>
      </c>
      <c r="F338" t="s">
        <v>132</v>
      </c>
      <c r="G338" t="s">
        <v>66</v>
      </c>
      <c r="H338" s="3">
        <v>40324</v>
      </c>
      <c r="I338">
        <v>14.6</v>
      </c>
      <c r="J338" t="s">
        <v>27</v>
      </c>
      <c r="K338" t="s">
        <v>14</v>
      </c>
      <c r="L338" s="5">
        <v>120527</v>
      </c>
      <c r="M338" s="5">
        <v>1446324</v>
      </c>
      <c r="N338">
        <v>3</v>
      </c>
      <c r="O338">
        <v>4</v>
      </c>
      <c r="P338">
        <v>4</v>
      </c>
      <c r="Q338">
        <v>48</v>
      </c>
      <c r="R338" t="s">
        <v>13</v>
      </c>
      <c r="S338" t="s">
        <v>14</v>
      </c>
      <c r="T338">
        <v>21</v>
      </c>
      <c r="U338" t="s">
        <v>22</v>
      </c>
      <c r="V338" t="s">
        <v>23</v>
      </c>
      <c r="W338" t="str">
        <f t="shared" si="10"/>
        <v>20-29</v>
      </c>
      <c r="X338" t="str">
        <f t="shared" si="11"/>
        <v>100K+</v>
      </c>
    </row>
    <row r="339" spans="1:24" x14ac:dyDescent="0.3">
      <c r="A339">
        <v>338</v>
      </c>
      <c r="B339" t="s">
        <v>387</v>
      </c>
      <c r="C339" t="s">
        <v>18</v>
      </c>
      <c r="D339">
        <v>27</v>
      </c>
      <c r="E339" t="s">
        <v>25</v>
      </c>
      <c r="F339" t="s">
        <v>110</v>
      </c>
      <c r="G339" t="s">
        <v>21</v>
      </c>
      <c r="H339" s="3">
        <v>44184</v>
      </c>
      <c r="I339">
        <v>4</v>
      </c>
      <c r="J339" t="s">
        <v>27</v>
      </c>
      <c r="K339" t="s">
        <v>14</v>
      </c>
      <c r="L339" s="5">
        <v>73821</v>
      </c>
      <c r="M339" s="5">
        <v>885852</v>
      </c>
      <c r="N339">
        <v>3</v>
      </c>
      <c r="O339">
        <v>3</v>
      </c>
      <c r="P339">
        <v>1</v>
      </c>
      <c r="Q339">
        <v>82</v>
      </c>
      <c r="R339" t="s">
        <v>13</v>
      </c>
      <c r="S339" t="s">
        <v>14</v>
      </c>
      <c r="T339">
        <v>35</v>
      </c>
      <c r="U339" t="s">
        <v>15</v>
      </c>
      <c r="V339" t="s">
        <v>48</v>
      </c>
      <c r="W339" t="str">
        <f t="shared" si="10"/>
        <v>20-29</v>
      </c>
      <c r="X339" t="str">
        <f t="shared" si="11"/>
        <v>50K-100K</v>
      </c>
    </row>
    <row r="340" spans="1:24" x14ac:dyDescent="0.3">
      <c r="A340">
        <v>339</v>
      </c>
      <c r="B340" t="s">
        <v>388</v>
      </c>
      <c r="C340" t="s">
        <v>8</v>
      </c>
      <c r="D340">
        <v>50</v>
      </c>
      <c r="E340" t="s">
        <v>30</v>
      </c>
      <c r="F340" t="s">
        <v>31</v>
      </c>
      <c r="G340" t="s">
        <v>38</v>
      </c>
      <c r="H340" s="3">
        <v>42780</v>
      </c>
      <c r="I340">
        <v>7.9</v>
      </c>
      <c r="J340" t="s">
        <v>12</v>
      </c>
      <c r="K340" t="s">
        <v>13</v>
      </c>
      <c r="L340" s="5">
        <v>38854</v>
      </c>
      <c r="M340" s="5">
        <v>466248</v>
      </c>
      <c r="N340">
        <v>3</v>
      </c>
      <c r="O340">
        <v>4</v>
      </c>
      <c r="P340">
        <v>4</v>
      </c>
      <c r="Q340">
        <v>37</v>
      </c>
      <c r="R340" t="s">
        <v>13</v>
      </c>
      <c r="S340" t="s">
        <v>13</v>
      </c>
      <c r="T340">
        <v>46</v>
      </c>
      <c r="U340" t="s">
        <v>32</v>
      </c>
      <c r="V340" t="s">
        <v>28</v>
      </c>
      <c r="W340" t="str">
        <f t="shared" si="10"/>
        <v>50+</v>
      </c>
      <c r="X340" t="str">
        <f t="shared" si="11"/>
        <v>&lt;50K</v>
      </c>
    </row>
    <row r="341" spans="1:24" x14ac:dyDescent="0.3">
      <c r="A341">
        <v>340</v>
      </c>
      <c r="B341" t="s">
        <v>389</v>
      </c>
      <c r="C341" t="s">
        <v>18</v>
      </c>
      <c r="D341">
        <v>55</v>
      </c>
      <c r="E341" t="s">
        <v>9</v>
      </c>
      <c r="F341" t="s">
        <v>68</v>
      </c>
      <c r="G341" t="s">
        <v>66</v>
      </c>
      <c r="H341" s="3">
        <v>42095</v>
      </c>
      <c r="I341">
        <v>9.8000000000000007</v>
      </c>
      <c r="J341" t="s">
        <v>12</v>
      </c>
      <c r="K341" t="s">
        <v>13</v>
      </c>
      <c r="L341" s="5">
        <v>146684</v>
      </c>
      <c r="M341" s="5">
        <v>1760208</v>
      </c>
      <c r="N341">
        <v>3</v>
      </c>
      <c r="O341">
        <v>2</v>
      </c>
      <c r="P341">
        <v>4</v>
      </c>
      <c r="Q341">
        <v>90</v>
      </c>
      <c r="R341" t="s">
        <v>13</v>
      </c>
      <c r="S341" t="s">
        <v>13</v>
      </c>
      <c r="T341">
        <v>40</v>
      </c>
      <c r="U341" t="s">
        <v>15</v>
      </c>
      <c r="V341" t="s">
        <v>16</v>
      </c>
      <c r="W341" t="str">
        <f t="shared" si="10"/>
        <v>50+</v>
      </c>
      <c r="X341" t="str">
        <f t="shared" si="11"/>
        <v>100K+</v>
      </c>
    </row>
    <row r="342" spans="1:24" x14ac:dyDescent="0.3">
      <c r="A342">
        <v>341</v>
      </c>
      <c r="B342" t="s">
        <v>390</v>
      </c>
      <c r="C342" t="s">
        <v>8</v>
      </c>
      <c r="D342">
        <v>38</v>
      </c>
      <c r="E342" t="s">
        <v>51</v>
      </c>
      <c r="F342" t="s">
        <v>57</v>
      </c>
      <c r="G342" t="s">
        <v>38</v>
      </c>
      <c r="H342" s="3">
        <v>40713</v>
      </c>
      <c r="I342">
        <v>13.5</v>
      </c>
      <c r="J342" t="s">
        <v>27</v>
      </c>
      <c r="K342" t="s">
        <v>14</v>
      </c>
      <c r="L342" s="5">
        <v>44782</v>
      </c>
      <c r="M342" s="5">
        <v>537384</v>
      </c>
      <c r="N342">
        <v>3</v>
      </c>
      <c r="O342">
        <v>4</v>
      </c>
      <c r="P342">
        <v>4</v>
      </c>
      <c r="Q342">
        <v>77</v>
      </c>
      <c r="R342" t="s">
        <v>13</v>
      </c>
      <c r="S342" t="s">
        <v>13</v>
      </c>
      <c r="T342">
        <v>19</v>
      </c>
      <c r="U342" t="s">
        <v>22</v>
      </c>
      <c r="V342" t="s">
        <v>43</v>
      </c>
      <c r="W342" t="str">
        <f t="shared" si="10"/>
        <v>30-39</v>
      </c>
      <c r="X342" t="str">
        <f t="shared" si="11"/>
        <v>&lt;50K</v>
      </c>
    </row>
    <row r="343" spans="1:24" x14ac:dyDescent="0.3">
      <c r="A343">
        <v>342</v>
      </c>
      <c r="B343" t="s">
        <v>391</v>
      </c>
      <c r="C343" t="s">
        <v>18</v>
      </c>
      <c r="D343">
        <v>27</v>
      </c>
      <c r="E343" t="s">
        <v>19</v>
      </c>
      <c r="F343" t="s">
        <v>20</v>
      </c>
      <c r="G343" t="s">
        <v>11</v>
      </c>
      <c r="H343" s="3">
        <v>43099</v>
      </c>
      <c r="I343">
        <v>7</v>
      </c>
      <c r="J343" t="s">
        <v>12</v>
      </c>
      <c r="K343" t="s">
        <v>13</v>
      </c>
      <c r="L343" s="5">
        <v>74589</v>
      </c>
      <c r="M343" s="5">
        <v>895068</v>
      </c>
      <c r="N343">
        <v>2</v>
      </c>
      <c r="O343">
        <v>3</v>
      </c>
      <c r="P343">
        <v>4</v>
      </c>
      <c r="Q343">
        <v>5</v>
      </c>
      <c r="R343" t="s">
        <v>13</v>
      </c>
      <c r="S343" t="s">
        <v>14</v>
      </c>
      <c r="T343">
        <v>26</v>
      </c>
      <c r="U343" t="s">
        <v>15</v>
      </c>
      <c r="V343" t="s">
        <v>16</v>
      </c>
      <c r="W343" t="str">
        <f t="shared" si="10"/>
        <v>20-29</v>
      </c>
      <c r="X343" t="str">
        <f t="shared" si="11"/>
        <v>50K-100K</v>
      </c>
    </row>
    <row r="344" spans="1:24" x14ac:dyDescent="0.3">
      <c r="A344">
        <v>343</v>
      </c>
      <c r="B344" t="s">
        <v>392</v>
      </c>
      <c r="C344" t="s">
        <v>8</v>
      </c>
      <c r="D344">
        <v>57</v>
      </c>
      <c r="E344" t="s">
        <v>25</v>
      </c>
      <c r="F344" t="s">
        <v>132</v>
      </c>
      <c r="G344" t="s">
        <v>21</v>
      </c>
      <c r="H344" s="3">
        <v>40882</v>
      </c>
      <c r="I344">
        <v>13.1</v>
      </c>
      <c r="J344" t="s">
        <v>12</v>
      </c>
      <c r="K344" t="s">
        <v>13</v>
      </c>
      <c r="L344" s="5">
        <v>126444</v>
      </c>
      <c r="M344" s="5">
        <v>1517328</v>
      </c>
      <c r="N344">
        <v>2</v>
      </c>
      <c r="O344">
        <v>4</v>
      </c>
      <c r="P344">
        <v>2</v>
      </c>
      <c r="Q344">
        <v>86</v>
      </c>
      <c r="R344" t="s">
        <v>13</v>
      </c>
      <c r="S344" t="s">
        <v>13</v>
      </c>
      <c r="T344">
        <v>29</v>
      </c>
      <c r="U344" t="s">
        <v>15</v>
      </c>
      <c r="V344" t="s">
        <v>28</v>
      </c>
      <c r="W344" t="str">
        <f t="shared" si="10"/>
        <v>50+</v>
      </c>
      <c r="X344" t="str">
        <f t="shared" si="11"/>
        <v>100K+</v>
      </c>
    </row>
    <row r="345" spans="1:24" x14ac:dyDescent="0.3">
      <c r="A345">
        <v>344</v>
      </c>
      <c r="B345" t="s">
        <v>393</v>
      </c>
      <c r="C345" t="s">
        <v>18</v>
      </c>
      <c r="D345">
        <v>44</v>
      </c>
      <c r="E345" t="s">
        <v>9</v>
      </c>
      <c r="F345" t="s">
        <v>68</v>
      </c>
      <c r="G345" t="s">
        <v>38</v>
      </c>
      <c r="H345" s="3">
        <v>42258</v>
      </c>
      <c r="I345">
        <v>9.3000000000000007</v>
      </c>
      <c r="J345" t="s">
        <v>12</v>
      </c>
      <c r="K345" t="s">
        <v>13</v>
      </c>
      <c r="L345" s="5">
        <v>28114</v>
      </c>
      <c r="M345" s="5">
        <v>337368</v>
      </c>
      <c r="N345">
        <v>2</v>
      </c>
      <c r="O345">
        <v>3</v>
      </c>
      <c r="P345">
        <v>3</v>
      </c>
      <c r="Q345">
        <v>95</v>
      </c>
      <c r="R345" t="s">
        <v>13</v>
      </c>
      <c r="S345" t="s">
        <v>13</v>
      </c>
      <c r="T345">
        <v>26</v>
      </c>
      <c r="U345" t="s">
        <v>22</v>
      </c>
      <c r="V345" t="s">
        <v>16</v>
      </c>
      <c r="W345" t="str">
        <f t="shared" si="10"/>
        <v>40-49</v>
      </c>
      <c r="X345" t="str">
        <f t="shared" si="11"/>
        <v>&lt;50K</v>
      </c>
    </row>
    <row r="346" spans="1:24" x14ac:dyDescent="0.3">
      <c r="A346">
        <v>345</v>
      </c>
      <c r="B346" t="s">
        <v>394</v>
      </c>
      <c r="C346" t="s">
        <v>18</v>
      </c>
      <c r="D346">
        <v>54</v>
      </c>
      <c r="E346" t="s">
        <v>19</v>
      </c>
      <c r="F346" t="s">
        <v>59</v>
      </c>
      <c r="G346" t="s">
        <v>21</v>
      </c>
      <c r="H346" s="3">
        <v>45489</v>
      </c>
      <c r="I346">
        <v>0.5</v>
      </c>
      <c r="J346" t="s">
        <v>12</v>
      </c>
      <c r="K346" t="s">
        <v>13</v>
      </c>
      <c r="L346" s="5">
        <v>39130</v>
      </c>
      <c r="M346" s="5">
        <v>469560</v>
      </c>
      <c r="N346">
        <v>3</v>
      </c>
      <c r="O346">
        <v>4</v>
      </c>
      <c r="P346">
        <v>3</v>
      </c>
      <c r="Q346">
        <v>14</v>
      </c>
      <c r="R346" t="s">
        <v>13</v>
      </c>
      <c r="S346" t="s">
        <v>13</v>
      </c>
      <c r="T346">
        <v>46</v>
      </c>
      <c r="U346" t="s">
        <v>22</v>
      </c>
      <c r="V346" t="s">
        <v>43</v>
      </c>
      <c r="W346" t="str">
        <f t="shared" si="10"/>
        <v>50+</v>
      </c>
      <c r="X346" t="str">
        <f t="shared" si="11"/>
        <v>&lt;50K</v>
      </c>
    </row>
    <row r="347" spans="1:24" x14ac:dyDescent="0.3">
      <c r="A347">
        <v>346</v>
      </c>
      <c r="B347" t="s">
        <v>395</v>
      </c>
      <c r="C347" t="s">
        <v>18</v>
      </c>
      <c r="D347">
        <v>28</v>
      </c>
      <c r="E347" t="s">
        <v>46</v>
      </c>
      <c r="F347" t="s">
        <v>70</v>
      </c>
      <c r="G347" t="s">
        <v>11</v>
      </c>
      <c r="H347" s="3">
        <v>43851</v>
      </c>
      <c r="I347">
        <v>5</v>
      </c>
      <c r="J347" t="s">
        <v>12</v>
      </c>
      <c r="K347" t="s">
        <v>13</v>
      </c>
      <c r="L347" s="5">
        <v>106685</v>
      </c>
      <c r="M347" s="5">
        <v>1280220</v>
      </c>
      <c r="N347">
        <v>2</v>
      </c>
      <c r="O347">
        <v>3</v>
      </c>
      <c r="P347">
        <v>4</v>
      </c>
      <c r="Q347">
        <v>24</v>
      </c>
      <c r="R347" t="s">
        <v>13</v>
      </c>
      <c r="S347" t="s">
        <v>13</v>
      </c>
      <c r="T347">
        <v>38</v>
      </c>
      <c r="U347" t="s">
        <v>15</v>
      </c>
      <c r="V347" t="s">
        <v>33</v>
      </c>
      <c r="W347" t="str">
        <f t="shared" si="10"/>
        <v>20-29</v>
      </c>
      <c r="X347" t="str">
        <f t="shared" si="11"/>
        <v>100K+</v>
      </c>
    </row>
    <row r="348" spans="1:24" x14ac:dyDescent="0.3">
      <c r="A348">
        <v>347</v>
      </c>
      <c r="B348" t="s">
        <v>396</v>
      </c>
      <c r="C348" t="s">
        <v>18</v>
      </c>
      <c r="D348">
        <v>23</v>
      </c>
      <c r="E348" t="s">
        <v>51</v>
      </c>
      <c r="F348" t="s">
        <v>52</v>
      </c>
      <c r="G348" t="s">
        <v>21</v>
      </c>
      <c r="H348" s="3">
        <v>42222</v>
      </c>
      <c r="I348">
        <v>9.4</v>
      </c>
      <c r="J348" t="s">
        <v>12</v>
      </c>
      <c r="K348" t="s">
        <v>13</v>
      </c>
      <c r="L348" s="5">
        <v>28720</v>
      </c>
      <c r="M348" s="5">
        <v>344640</v>
      </c>
      <c r="N348">
        <v>3</v>
      </c>
      <c r="O348">
        <v>2</v>
      </c>
      <c r="P348">
        <v>3</v>
      </c>
      <c r="Q348">
        <v>93</v>
      </c>
      <c r="R348" t="s">
        <v>14</v>
      </c>
      <c r="S348" t="s">
        <v>13</v>
      </c>
      <c r="T348">
        <v>21</v>
      </c>
      <c r="U348" t="s">
        <v>22</v>
      </c>
      <c r="V348" t="s">
        <v>48</v>
      </c>
      <c r="W348" t="str">
        <f t="shared" si="10"/>
        <v>20-29</v>
      </c>
      <c r="X348" t="str">
        <f t="shared" si="11"/>
        <v>&lt;50K</v>
      </c>
    </row>
    <row r="349" spans="1:24" x14ac:dyDescent="0.3">
      <c r="A349">
        <v>348</v>
      </c>
      <c r="B349" t="s">
        <v>397</v>
      </c>
      <c r="C349" t="s">
        <v>8</v>
      </c>
      <c r="D349">
        <v>41</v>
      </c>
      <c r="E349" t="s">
        <v>46</v>
      </c>
      <c r="F349" t="s">
        <v>70</v>
      </c>
      <c r="G349" t="s">
        <v>66</v>
      </c>
      <c r="H349" s="3">
        <v>45380</v>
      </c>
      <c r="I349">
        <v>0.8</v>
      </c>
      <c r="J349" t="s">
        <v>12</v>
      </c>
      <c r="K349" t="s">
        <v>13</v>
      </c>
      <c r="L349" s="5">
        <v>60853</v>
      </c>
      <c r="M349" s="5">
        <v>730236</v>
      </c>
      <c r="N349">
        <v>4</v>
      </c>
      <c r="O349">
        <v>3</v>
      </c>
      <c r="P349">
        <v>4</v>
      </c>
      <c r="Q349">
        <v>19</v>
      </c>
      <c r="R349" t="s">
        <v>13</v>
      </c>
      <c r="S349" t="s">
        <v>13</v>
      </c>
      <c r="T349">
        <v>44</v>
      </c>
      <c r="U349" t="s">
        <v>15</v>
      </c>
      <c r="V349" t="s">
        <v>28</v>
      </c>
      <c r="W349" t="str">
        <f t="shared" si="10"/>
        <v>40-49</v>
      </c>
      <c r="X349" t="str">
        <f t="shared" si="11"/>
        <v>50K-100K</v>
      </c>
    </row>
    <row r="350" spans="1:24" x14ac:dyDescent="0.3">
      <c r="A350">
        <v>349</v>
      </c>
      <c r="B350" t="s">
        <v>398</v>
      </c>
      <c r="C350" t="s">
        <v>18</v>
      </c>
      <c r="D350">
        <v>40</v>
      </c>
      <c r="E350" t="s">
        <v>9</v>
      </c>
      <c r="F350" t="s">
        <v>10</v>
      </c>
      <c r="G350" t="s">
        <v>21</v>
      </c>
      <c r="H350" s="3">
        <v>45003</v>
      </c>
      <c r="I350">
        <v>1.8</v>
      </c>
      <c r="J350" t="s">
        <v>12</v>
      </c>
      <c r="K350" t="s">
        <v>13</v>
      </c>
      <c r="L350" s="5">
        <v>32853</v>
      </c>
      <c r="M350" s="5">
        <v>394236</v>
      </c>
      <c r="N350">
        <v>5</v>
      </c>
      <c r="O350">
        <v>3</v>
      </c>
      <c r="P350">
        <v>3</v>
      </c>
      <c r="Q350">
        <v>65</v>
      </c>
      <c r="R350" t="s">
        <v>13</v>
      </c>
      <c r="S350" t="s">
        <v>13</v>
      </c>
      <c r="T350">
        <v>44</v>
      </c>
      <c r="U350" t="s">
        <v>22</v>
      </c>
      <c r="V350" t="s">
        <v>23</v>
      </c>
      <c r="W350" t="str">
        <f t="shared" si="10"/>
        <v>40-49</v>
      </c>
      <c r="X350" t="str">
        <f t="shared" si="11"/>
        <v>&lt;50K</v>
      </c>
    </row>
    <row r="351" spans="1:24" x14ac:dyDescent="0.3">
      <c r="A351">
        <v>350</v>
      </c>
      <c r="B351" t="s">
        <v>399</v>
      </c>
      <c r="C351" t="s">
        <v>18</v>
      </c>
      <c r="D351">
        <v>47</v>
      </c>
      <c r="E351" t="s">
        <v>9</v>
      </c>
      <c r="F351" t="s">
        <v>68</v>
      </c>
      <c r="G351" t="s">
        <v>21</v>
      </c>
      <c r="H351" s="3">
        <v>45606</v>
      </c>
      <c r="I351">
        <v>0.1</v>
      </c>
      <c r="J351" t="s">
        <v>12</v>
      </c>
      <c r="K351" t="s">
        <v>13</v>
      </c>
      <c r="L351" s="5">
        <v>45085</v>
      </c>
      <c r="M351" s="5">
        <v>541020</v>
      </c>
      <c r="N351">
        <v>3</v>
      </c>
      <c r="O351">
        <v>4</v>
      </c>
      <c r="P351">
        <v>4</v>
      </c>
      <c r="Q351">
        <v>60</v>
      </c>
      <c r="R351" t="s">
        <v>13</v>
      </c>
      <c r="S351" t="s">
        <v>13</v>
      </c>
      <c r="T351">
        <v>25</v>
      </c>
      <c r="U351" t="s">
        <v>22</v>
      </c>
      <c r="V351" t="s">
        <v>43</v>
      </c>
      <c r="W351" t="str">
        <f t="shared" si="10"/>
        <v>40-49</v>
      </c>
      <c r="X351" t="str">
        <f t="shared" si="11"/>
        <v>&lt;50K</v>
      </c>
    </row>
    <row r="352" spans="1:24" x14ac:dyDescent="0.3">
      <c r="A352">
        <v>351</v>
      </c>
      <c r="B352" t="s">
        <v>400</v>
      </c>
      <c r="C352" t="s">
        <v>18</v>
      </c>
      <c r="D352">
        <v>37</v>
      </c>
      <c r="E352" t="s">
        <v>19</v>
      </c>
      <c r="F352" t="s">
        <v>20</v>
      </c>
      <c r="G352" t="s">
        <v>11</v>
      </c>
      <c r="H352" s="3">
        <v>43321</v>
      </c>
      <c r="I352">
        <v>6.4</v>
      </c>
      <c r="J352" t="s">
        <v>12</v>
      </c>
      <c r="K352" t="s">
        <v>13</v>
      </c>
      <c r="L352" s="5">
        <v>72914</v>
      </c>
      <c r="M352" s="5">
        <v>874968</v>
      </c>
      <c r="N352">
        <v>2</v>
      </c>
      <c r="O352">
        <v>3</v>
      </c>
      <c r="P352">
        <v>3</v>
      </c>
      <c r="Q352">
        <v>44</v>
      </c>
      <c r="R352" t="s">
        <v>13</v>
      </c>
      <c r="S352" t="s">
        <v>13</v>
      </c>
      <c r="T352">
        <v>4</v>
      </c>
      <c r="U352" t="s">
        <v>22</v>
      </c>
      <c r="V352" t="s">
        <v>28</v>
      </c>
      <c r="W352" t="str">
        <f t="shared" si="10"/>
        <v>30-39</v>
      </c>
      <c r="X352" t="str">
        <f t="shared" si="11"/>
        <v>50K-100K</v>
      </c>
    </row>
    <row r="353" spans="1:24" x14ac:dyDescent="0.3">
      <c r="A353">
        <v>352</v>
      </c>
      <c r="B353" t="s">
        <v>401</v>
      </c>
      <c r="C353" t="s">
        <v>8</v>
      </c>
      <c r="D353">
        <v>33</v>
      </c>
      <c r="E353" t="s">
        <v>46</v>
      </c>
      <c r="F353" t="s">
        <v>47</v>
      </c>
      <c r="G353" t="s">
        <v>66</v>
      </c>
      <c r="H353" s="3">
        <v>43840</v>
      </c>
      <c r="I353">
        <v>5</v>
      </c>
      <c r="J353" t="s">
        <v>12</v>
      </c>
      <c r="K353" t="s">
        <v>13</v>
      </c>
      <c r="L353" s="5">
        <v>68617</v>
      </c>
      <c r="M353" s="5">
        <v>823404</v>
      </c>
      <c r="N353">
        <v>4</v>
      </c>
      <c r="O353">
        <v>3</v>
      </c>
      <c r="P353">
        <v>3</v>
      </c>
      <c r="Q353">
        <v>39</v>
      </c>
      <c r="R353" t="s">
        <v>14</v>
      </c>
      <c r="S353" t="s">
        <v>13</v>
      </c>
      <c r="T353">
        <v>15</v>
      </c>
      <c r="U353" t="s">
        <v>15</v>
      </c>
      <c r="V353" t="s">
        <v>23</v>
      </c>
      <c r="W353" t="str">
        <f t="shared" si="10"/>
        <v>30-39</v>
      </c>
      <c r="X353" t="str">
        <f t="shared" si="11"/>
        <v>50K-100K</v>
      </c>
    </row>
    <row r="354" spans="1:24" x14ac:dyDescent="0.3">
      <c r="A354">
        <v>353</v>
      </c>
      <c r="B354" t="s">
        <v>402</v>
      </c>
      <c r="C354" t="s">
        <v>8</v>
      </c>
      <c r="D354">
        <v>41</v>
      </c>
      <c r="E354" t="s">
        <v>30</v>
      </c>
      <c r="F354" t="s">
        <v>73</v>
      </c>
      <c r="G354" t="s">
        <v>38</v>
      </c>
      <c r="H354" s="3">
        <v>45173</v>
      </c>
      <c r="I354">
        <v>1.3</v>
      </c>
      <c r="J354" t="s">
        <v>12</v>
      </c>
      <c r="K354" t="s">
        <v>13</v>
      </c>
      <c r="L354" s="5">
        <v>32489</v>
      </c>
      <c r="M354" s="5">
        <v>389868</v>
      </c>
      <c r="N354">
        <v>4</v>
      </c>
      <c r="O354">
        <v>3</v>
      </c>
      <c r="P354">
        <v>3</v>
      </c>
      <c r="Q354">
        <v>43</v>
      </c>
      <c r="R354" t="s">
        <v>13</v>
      </c>
      <c r="S354" t="s">
        <v>14</v>
      </c>
      <c r="T354">
        <v>36</v>
      </c>
      <c r="U354" t="s">
        <v>15</v>
      </c>
      <c r="V354" t="s">
        <v>16</v>
      </c>
      <c r="W354" t="str">
        <f t="shared" si="10"/>
        <v>40-49</v>
      </c>
      <c r="X354" t="str">
        <f t="shared" si="11"/>
        <v>&lt;50K</v>
      </c>
    </row>
    <row r="355" spans="1:24" x14ac:dyDescent="0.3">
      <c r="A355">
        <v>354</v>
      </c>
      <c r="B355" t="s">
        <v>403</v>
      </c>
      <c r="C355" t="s">
        <v>8</v>
      </c>
      <c r="D355">
        <v>28</v>
      </c>
      <c r="E355" t="s">
        <v>36</v>
      </c>
      <c r="F355" t="s">
        <v>37</v>
      </c>
      <c r="G355" t="s">
        <v>11</v>
      </c>
      <c r="H355" s="3">
        <v>41976</v>
      </c>
      <c r="I355">
        <v>10.1</v>
      </c>
      <c r="J355" t="s">
        <v>12</v>
      </c>
      <c r="K355" t="s">
        <v>13</v>
      </c>
      <c r="L355" s="5">
        <v>138204</v>
      </c>
      <c r="M355" s="5">
        <v>1658448</v>
      </c>
      <c r="N355">
        <v>2</v>
      </c>
      <c r="O355">
        <v>4</v>
      </c>
      <c r="P355">
        <v>4</v>
      </c>
      <c r="Q355">
        <v>10</v>
      </c>
      <c r="R355" t="s">
        <v>14</v>
      </c>
      <c r="S355" t="s">
        <v>13</v>
      </c>
      <c r="T355">
        <v>5</v>
      </c>
      <c r="U355" t="s">
        <v>22</v>
      </c>
      <c r="V355" t="s">
        <v>48</v>
      </c>
      <c r="W355" t="str">
        <f t="shared" si="10"/>
        <v>20-29</v>
      </c>
      <c r="X355" t="str">
        <f t="shared" si="11"/>
        <v>100K+</v>
      </c>
    </row>
    <row r="356" spans="1:24" x14ac:dyDescent="0.3">
      <c r="A356">
        <v>355</v>
      </c>
      <c r="B356" t="s">
        <v>404</v>
      </c>
      <c r="C356" t="s">
        <v>18</v>
      </c>
      <c r="D356">
        <v>27</v>
      </c>
      <c r="E356" t="s">
        <v>51</v>
      </c>
      <c r="F356" t="s">
        <v>52</v>
      </c>
      <c r="G356" t="s">
        <v>21</v>
      </c>
      <c r="H356" s="3">
        <v>44679</v>
      </c>
      <c r="I356">
        <v>2.7</v>
      </c>
      <c r="J356" t="s">
        <v>12</v>
      </c>
      <c r="K356" t="s">
        <v>13</v>
      </c>
      <c r="L356" s="5">
        <v>83232</v>
      </c>
      <c r="M356" s="5">
        <v>998784</v>
      </c>
      <c r="N356">
        <v>3</v>
      </c>
      <c r="O356">
        <v>4</v>
      </c>
      <c r="P356">
        <v>3</v>
      </c>
      <c r="Q356">
        <v>34</v>
      </c>
      <c r="R356" t="s">
        <v>13</v>
      </c>
      <c r="S356" t="s">
        <v>13</v>
      </c>
      <c r="T356">
        <v>10</v>
      </c>
      <c r="U356" t="s">
        <v>32</v>
      </c>
      <c r="V356" t="s">
        <v>16</v>
      </c>
      <c r="W356" t="str">
        <f t="shared" si="10"/>
        <v>20-29</v>
      </c>
      <c r="X356" t="str">
        <f t="shared" si="11"/>
        <v>50K-100K</v>
      </c>
    </row>
    <row r="357" spans="1:24" x14ac:dyDescent="0.3">
      <c r="A357">
        <v>356</v>
      </c>
      <c r="B357" t="s">
        <v>405</v>
      </c>
      <c r="C357" t="s">
        <v>18</v>
      </c>
      <c r="D357">
        <v>31</v>
      </c>
      <c r="E357" t="s">
        <v>9</v>
      </c>
      <c r="F357" t="s">
        <v>10</v>
      </c>
      <c r="G357" t="s">
        <v>38</v>
      </c>
      <c r="H357" s="3">
        <v>41141</v>
      </c>
      <c r="I357">
        <v>12.4</v>
      </c>
      <c r="J357" t="s">
        <v>12</v>
      </c>
      <c r="K357" t="s">
        <v>13</v>
      </c>
      <c r="L357" s="5">
        <v>25882</v>
      </c>
      <c r="M357" s="5">
        <v>310584</v>
      </c>
      <c r="N357">
        <v>3</v>
      </c>
      <c r="O357">
        <v>2</v>
      </c>
      <c r="P357">
        <v>2</v>
      </c>
      <c r="Q357">
        <v>97</v>
      </c>
      <c r="R357" t="s">
        <v>13</v>
      </c>
      <c r="S357" t="s">
        <v>13</v>
      </c>
      <c r="T357">
        <v>4</v>
      </c>
      <c r="U357" t="s">
        <v>22</v>
      </c>
      <c r="V357" t="s">
        <v>28</v>
      </c>
      <c r="W357" t="str">
        <f t="shared" si="10"/>
        <v>30-39</v>
      </c>
      <c r="X357" t="str">
        <f t="shared" si="11"/>
        <v>&lt;50K</v>
      </c>
    </row>
    <row r="358" spans="1:24" x14ac:dyDescent="0.3">
      <c r="A358">
        <v>357</v>
      </c>
      <c r="B358" t="s">
        <v>406</v>
      </c>
      <c r="C358" t="s">
        <v>8</v>
      </c>
      <c r="D358">
        <v>55</v>
      </c>
      <c r="E358" t="s">
        <v>46</v>
      </c>
      <c r="F358" t="s">
        <v>47</v>
      </c>
      <c r="G358" t="s">
        <v>21</v>
      </c>
      <c r="H358" s="3">
        <v>44911</v>
      </c>
      <c r="I358">
        <v>2</v>
      </c>
      <c r="J358" t="s">
        <v>12</v>
      </c>
      <c r="K358" t="s">
        <v>13</v>
      </c>
      <c r="L358" s="5">
        <v>143206</v>
      </c>
      <c r="M358" s="5">
        <v>1718472</v>
      </c>
      <c r="N358">
        <v>1</v>
      </c>
      <c r="O358">
        <v>3</v>
      </c>
      <c r="P358">
        <v>3</v>
      </c>
      <c r="Q358">
        <v>10</v>
      </c>
      <c r="R358" t="s">
        <v>14</v>
      </c>
      <c r="S358" t="s">
        <v>13</v>
      </c>
      <c r="T358">
        <v>21</v>
      </c>
      <c r="U358" t="s">
        <v>22</v>
      </c>
      <c r="V358" t="s">
        <v>16</v>
      </c>
      <c r="W358" t="str">
        <f t="shared" si="10"/>
        <v>50+</v>
      </c>
      <c r="X358" t="str">
        <f t="shared" si="11"/>
        <v>100K+</v>
      </c>
    </row>
    <row r="359" spans="1:24" x14ac:dyDescent="0.3">
      <c r="A359">
        <v>358</v>
      </c>
      <c r="B359" t="s">
        <v>407</v>
      </c>
      <c r="C359" t="s">
        <v>18</v>
      </c>
      <c r="D359">
        <v>35</v>
      </c>
      <c r="E359" t="s">
        <v>19</v>
      </c>
      <c r="F359" t="s">
        <v>59</v>
      </c>
      <c r="G359" t="s">
        <v>38</v>
      </c>
      <c r="H359" s="3">
        <v>41032</v>
      </c>
      <c r="I359">
        <v>12.7</v>
      </c>
      <c r="J359" t="s">
        <v>12</v>
      </c>
      <c r="K359" t="s">
        <v>13</v>
      </c>
      <c r="L359" s="5">
        <v>100057</v>
      </c>
      <c r="M359" s="5">
        <v>1200684</v>
      </c>
      <c r="N359">
        <v>2</v>
      </c>
      <c r="O359">
        <v>4</v>
      </c>
      <c r="P359">
        <v>3</v>
      </c>
      <c r="Q359">
        <v>8</v>
      </c>
      <c r="R359" t="s">
        <v>13</v>
      </c>
      <c r="S359" t="s">
        <v>13</v>
      </c>
      <c r="T359">
        <v>44</v>
      </c>
      <c r="U359" t="s">
        <v>15</v>
      </c>
      <c r="V359" t="s">
        <v>43</v>
      </c>
      <c r="W359" t="str">
        <f t="shared" si="10"/>
        <v>30-39</v>
      </c>
      <c r="X359" t="str">
        <f t="shared" si="11"/>
        <v>100K+</v>
      </c>
    </row>
    <row r="360" spans="1:24" x14ac:dyDescent="0.3">
      <c r="A360">
        <v>359</v>
      </c>
      <c r="B360" t="s">
        <v>408</v>
      </c>
      <c r="C360" t="s">
        <v>18</v>
      </c>
      <c r="D360">
        <v>38</v>
      </c>
      <c r="E360" t="s">
        <v>9</v>
      </c>
      <c r="F360" t="s">
        <v>10</v>
      </c>
      <c r="G360" t="s">
        <v>11</v>
      </c>
      <c r="H360" s="3">
        <v>41098</v>
      </c>
      <c r="I360">
        <v>12.5</v>
      </c>
      <c r="J360" t="s">
        <v>12</v>
      </c>
      <c r="K360" t="s">
        <v>13</v>
      </c>
      <c r="L360" s="5">
        <v>138783</v>
      </c>
      <c r="M360" s="5">
        <v>1665396</v>
      </c>
      <c r="N360">
        <v>5</v>
      </c>
      <c r="O360">
        <v>3</v>
      </c>
      <c r="P360">
        <v>3</v>
      </c>
      <c r="Q360">
        <v>38</v>
      </c>
      <c r="R360" t="s">
        <v>13</v>
      </c>
      <c r="S360" t="s">
        <v>13</v>
      </c>
      <c r="T360">
        <v>28</v>
      </c>
      <c r="U360" t="s">
        <v>15</v>
      </c>
      <c r="V360" t="s">
        <v>16</v>
      </c>
      <c r="W360" t="str">
        <f t="shared" si="10"/>
        <v>30-39</v>
      </c>
      <c r="X360" t="str">
        <f t="shared" si="11"/>
        <v>100K+</v>
      </c>
    </row>
    <row r="361" spans="1:24" x14ac:dyDescent="0.3">
      <c r="A361">
        <v>360</v>
      </c>
      <c r="B361" t="s">
        <v>409</v>
      </c>
      <c r="C361" t="s">
        <v>18</v>
      </c>
      <c r="D361">
        <v>53</v>
      </c>
      <c r="E361" t="s">
        <v>46</v>
      </c>
      <c r="F361" t="s">
        <v>70</v>
      </c>
      <c r="G361" t="s">
        <v>66</v>
      </c>
      <c r="H361" s="3">
        <v>40203</v>
      </c>
      <c r="I361">
        <v>14.9</v>
      </c>
      <c r="J361" t="s">
        <v>12</v>
      </c>
      <c r="K361" t="s">
        <v>13</v>
      </c>
      <c r="L361" s="5">
        <v>124041</v>
      </c>
      <c r="M361" s="5">
        <v>1488492</v>
      </c>
      <c r="N361">
        <v>3</v>
      </c>
      <c r="O361">
        <v>3</v>
      </c>
      <c r="P361">
        <v>3</v>
      </c>
      <c r="Q361">
        <v>30</v>
      </c>
      <c r="R361" t="s">
        <v>14</v>
      </c>
      <c r="S361" t="s">
        <v>13</v>
      </c>
      <c r="T361">
        <v>21</v>
      </c>
      <c r="U361" t="s">
        <v>15</v>
      </c>
      <c r="V361" t="s">
        <v>23</v>
      </c>
      <c r="W361" t="str">
        <f t="shared" si="10"/>
        <v>50+</v>
      </c>
      <c r="X361" t="str">
        <f t="shared" si="11"/>
        <v>100K+</v>
      </c>
    </row>
    <row r="362" spans="1:24" x14ac:dyDescent="0.3">
      <c r="A362">
        <v>361</v>
      </c>
      <c r="B362" t="s">
        <v>410</v>
      </c>
      <c r="C362" t="s">
        <v>8</v>
      </c>
      <c r="D362">
        <v>39</v>
      </c>
      <c r="E362" t="s">
        <v>19</v>
      </c>
      <c r="F362" t="s">
        <v>59</v>
      </c>
      <c r="G362" t="s">
        <v>21</v>
      </c>
      <c r="H362" s="3">
        <v>42314</v>
      </c>
      <c r="I362">
        <v>9.1999999999999993</v>
      </c>
      <c r="J362" t="s">
        <v>12</v>
      </c>
      <c r="K362" t="s">
        <v>13</v>
      </c>
      <c r="L362" s="5">
        <v>75717</v>
      </c>
      <c r="M362" s="5">
        <v>908604</v>
      </c>
      <c r="N362">
        <v>3</v>
      </c>
      <c r="O362">
        <v>2</v>
      </c>
      <c r="P362">
        <v>4</v>
      </c>
      <c r="Q362">
        <v>10</v>
      </c>
      <c r="R362" t="s">
        <v>13</v>
      </c>
      <c r="S362" t="s">
        <v>13</v>
      </c>
      <c r="T362">
        <v>33</v>
      </c>
      <c r="U362" t="s">
        <v>22</v>
      </c>
      <c r="V362" t="s">
        <v>23</v>
      </c>
      <c r="W362" t="str">
        <f t="shared" si="10"/>
        <v>30-39</v>
      </c>
      <c r="X362" t="str">
        <f t="shared" si="11"/>
        <v>50K-100K</v>
      </c>
    </row>
    <row r="363" spans="1:24" x14ac:dyDescent="0.3">
      <c r="A363">
        <v>362</v>
      </c>
      <c r="B363" t="s">
        <v>411</v>
      </c>
      <c r="C363" t="s">
        <v>8</v>
      </c>
      <c r="D363">
        <v>58</v>
      </c>
      <c r="E363" t="s">
        <v>36</v>
      </c>
      <c r="F363" t="s">
        <v>42</v>
      </c>
      <c r="G363" t="s">
        <v>21</v>
      </c>
      <c r="H363" s="3">
        <v>41132</v>
      </c>
      <c r="I363">
        <v>12.4</v>
      </c>
      <c r="J363" t="s">
        <v>12</v>
      </c>
      <c r="K363" t="s">
        <v>13</v>
      </c>
      <c r="L363" s="5">
        <v>143069</v>
      </c>
      <c r="M363" s="5">
        <v>1716828</v>
      </c>
      <c r="N363">
        <v>3</v>
      </c>
      <c r="O363">
        <v>2</v>
      </c>
      <c r="P363">
        <v>3</v>
      </c>
      <c r="Q363">
        <v>7</v>
      </c>
      <c r="R363" t="s">
        <v>14</v>
      </c>
      <c r="S363" t="s">
        <v>13</v>
      </c>
      <c r="T363">
        <v>26</v>
      </c>
      <c r="U363" t="s">
        <v>22</v>
      </c>
      <c r="V363" t="s">
        <v>48</v>
      </c>
      <c r="W363" t="str">
        <f t="shared" si="10"/>
        <v>50+</v>
      </c>
      <c r="X363" t="str">
        <f t="shared" si="11"/>
        <v>100K+</v>
      </c>
    </row>
    <row r="364" spans="1:24" x14ac:dyDescent="0.3">
      <c r="A364">
        <v>363</v>
      </c>
      <c r="B364" t="s">
        <v>412</v>
      </c>
      <c r="C364" t="s">
        <v>18</v>
      </c>
      <c r="D364">
        <v>33</v>
      </c>
      <c r="E364" t="s">
        <v>25</v>
      </c>
      <c r="F364" t="s">
        <v>26</v>
      </c>
      <c r="G364" t="s">
        <v>66</v>
      </c>
      <c r="H364" s="3">
        <v>41310</v>
      </c>
      <c r="I364">
        <v>11.9</v>
      </c>
      <c r="J364" t="s">
        <v>27</v>
      </c>
      <c r="K364" t="s">
        <v>14</v>
      </c>
      <c r="L364" s="5">
        <v>35828</v>
      </c>
      <c r="M364" s="5">
        <v>429936</v>
      </c>
      <c r="N364">
        <v>4</v>
      </c>
      <c r="O364">
        <v>4</v>
      </c>
      <c r="P364">
        <v>1</v>
      </c>
      <c r="Q364">
        <v>6</v>
      </c>
      <c r="R364" t="s">
        <v>13</v>
      </c>
      <c r="S364" t="s">
        <v>13</v>
      </c>
      <c r="T364">
        <v>16</v>
      </c>
      <c r="U364" t="s">
        <v>15</v>
      </c>
      <c r="V364" t="s">
        <v>33</v>
      </c>
      <c r="W364" t="str">
        <f t="shared" si="10"/>
        <v>30-39</v>
      </c>
      <c r="X364" t="str">
        <f t="shared" si="11"/>
        <v>&lt;50K</v>
      </c>
    </row>
    <row r="365" spans="1:24" x14ac:dyDescent="0.3">
      <c r="A365">
        <v>364</v>
      </c>
      <c r="B365" t="s">
        <v>413</v>
      </c>
      <c r="C365" t="s">
        <v>18</v>
      </c>
      <c r="D365">
        <v>58</v>
      </c>
      <c r="E365" t="s">
        <v>36</v>
      </c>
      <c r="F365" t="s">
        <v>54</v>
      </c>
      <c r="G365" t="s">
        <v>11</v>
      </c>
      <c r="H365" s="3">
        <v>43580</v>
      </c>
      <c r="I365">
        <v>5.7</v>
      </c>
      <c r="J365" t="s">
        <v>12</v>
      </c>
      <c r="K365" t="s">
        <v>13</v>
      </c>
      <c r="L365" s="5">
        <v>46672</v>
      </c>
      <c r="M365" s="5">
        <v>560064</v>
      </c>
      <c r="N365">
        <v>2</v>
      </c>
      <c r="O365">
        <v>3</v>
      </c>
      <c r="P365">
        <v>2</v>
      </c>
      <c r="Q365">
        <v>6</v>
      </c>
      <c r="R365" t="s">
        <v>13</v>
      </c>
      <c r="S365" t="s">
        <v>13</v>
      </c>
      <c r="T365">
        <v>15</v>
      </c>
      <c r="U365" t="s">
        <v>15</v>
      </c>
      <c r="V365" t="s">
        <v>48</v>
      </c>
      <c r="W365" t="str">
        <f t="shared" si="10"/>
        <v>50+</v>
      </c>
      <c r="X365" t="str">
        <f t="shared" si="11"/>
        <v>&lt;50K</v>
      </c>
    </row>
    <row r="366" spans="1:24" x14ac:dyDescent="0.3">
      <c r="A366">
        <v>365</v>
      </c>
      <c r="B366" t="s">
        <v>414</v>
      </c>
      <c r="C366" t="s">
        <v>18</v>
      </c>
      <c r="D366">
        <v>47</v>
      </c>
      <c r="E366" t="s">
        <v>30</v>
      </c>
      <c r="F366" t="s">
        <v>31</v>
      </c>
      <c r="G366" t="s">
        <v>66</v>
      </c>
      <c r="H366" s="3">
        <v>43913</v>
      </c>
      <c r="I366">
        <v>4.8</v>
      </c>
      <c r="J366" t="s">
        <v>12</v>
      </c>
      <c r="K366" t="s">
        <v>13</v>
      </c>
      <c r="L366" s="5">
        <v>113559</v>
      </c>
      <c r="M366" s="5">
        <v>1362708</v>
      </c>
      <c r="N366">
        <v>3</v>
      </c>
      <c r="O366">
        <v>3</v>
      </c>
      <c r="P366">
        <v>4</v>
      </c>
      <c r="Q366">
        <v>76</v>
      </c>
      <c r="R366" t="s">
        <v>14</v>
      </c>
      <c r="S366" t="s">
        <v>13</v>
      </c>
      <c r="T366">
        <v>4</v>
      </c>
      <c r="U366" t="s">
        <v>22</v>
      </c>
      <c r="V366" t="s">
        <v>48</v>
      </c>
      <c r="W366" t="str">
        <f t="shared" si="10"/>
        <v>40-49</v>
      </c>
      <c r="X366" t="str">
        <f t="shared" si="11"/>
        <v>100K+</v>
      </c>
    </row>
    <row r="367" spans="1:24" x14ac:dyDescent="0.3">
      <c r="A367">
        <v>366</v>
      </c>
      <c r="B367" t="s">
        <v>415</v>
      </c>
      <c r="C367" t="s">
        <v>18</v>
      </c>
      <c r="D367">
        <v>47</v>
      </c>
      <c r="E367" t="s">
        <v>46</v>
      </c>
      <c r="F367" t="s">
        <v>70</v>
      </c>
      <c r="G367" t="s">
        <v>38</v>
      </c>
      <c r="H367" s="3">
        <v>41186</v>
      </c>
      <c r="I367">
        <v>12.3</v>
      </c>
      <c r="J367" t="s">
        <v>12</v>
      </c>
      <c r="K367" t="s">
        <v>13</v>
      </c>
      <c r="L367" s="5">
        <v>130992</v>
      </c>
      <c r="M367" s="5">
        <v>1571904</v>
      </c>
      <c r="N367">
        <v>3</v>
      </c>
      <c r="O367">
        <v>5</v>
      </c>
      <c r="P367">
        <v>3</v>
      </c>
      <c r="Q367">
        <v>55</v>
      </c>
      <c r="R367" t="s">
        <v>14</v>
      </c>
      <c r="S367" t="s">
        <v>13</v>
      </c>
      <c r="T367">
        <v>34</v>
      </c>
      <c r="U367" t="s">
        <v>22</v>
      </c>
      <c r="V367" t="s">
        <v>43</v>
      </c>
      <c r="W367" t="str">
        <f t="shared" si="10"/>
        <v>40-49</v>
      </c>
      <c r="X367" t="str">
        <f t="shared" si="11"/>
        <v>100K+</v>
      </c>
    </row>
    <row r="368" spans="1:24" x14ac:dyDescent="0.3">
      <c r="A368">
        <v>367</v>
      </c>
      <c r="B368" t="s">
        <v>416</v>
      </c>
      <c r="C368" t="s">
        <v>8</v>
      </c>
      <c r="D368">
        <v>32</v>
      </c>
      <c r="E368" t="s">
        <v>19</v>
      </c>
      <c r="F368" t="s">
        <v>59</v>
      </c>
      <c r="G368" t="s">
        <v>66</v>
      </c>
      <c r="H368" s="3">
        <v>43062</v>
      </c>
      <c r="I368">
        <v>7.1</v>
      </c>
      <c r="J368" t="s">
        <v>12</v>
      </c>
      <c r="K368" t="s">
        <v>13</v>
      </c>
      <c r="L368" s="5">
        <v>53742</v>
      </c>
      <c r="M368" s="5">
        <v>644904</v>
      </c>
      <c r="N368">
        <v>4</v>
      </c>
      <c r="O368">
        <v>4</v>
      </c>
      <c r="P368">
        <v>4</v>
      </c>
      <c r="Q368">
        <v>73</v>
      </c>
      <c r="R368" t="s">
        <v>14</v>
      </c>
      <c r="S368" t="s">
        <v>13</v>
      </c>
      <c r="T368">
        <v>15</v>
      </c>
      <c r="U368" t="s">
        <v>15</v>
      </c>
      <c r="V368" t="s">
        <v>28</v>
      </c>
      <c r="W368" t="str">
        <f t="shared" si="10"/>
        <v>30-39</v>
      </c>
      <c r="X368" t="str">
        <f t="shared" si="11"/>
        <v>50K-100K</v>
      </c>
    </row>
    <row r="369" spans="1:24" x14ac:dyDescent="0.3">
      <c r="A369">
        <v>368</v>
      </c>
      <c r="B369" t="s">
        <v>417</v>
      </c>
      <c r="C369" t="s">
        <v>18</v>
      </c>
      <c r="D369">
        <v>25</v>
      </c>
      <c r="E369" t="s">
        <v>30</v>
      </c>
      <c r="F369" t="s">
        <v>31</v>
      </c>
      <c r="G369" t="s">
        <v>66</v>
      </c>
      <c r="H369" s="3">
        <v>45122</v>
      </c>
      <c r="I369">
        <v>1.5</v>
      </c>
      <c r="J369" t="s">
        <v>12</v>
      </c>
      <c r="K369" t="s">
        <v>13</v>
      </c>
      <c r="L369" s="5">
        <v>130752</v>
      </c>
      <c r="M369" s="5">
        <v>1569024</v>
      </c>
      <c r="N369">
        <v>3</v>
      </c>
      <c r="O369">
        <v>3</v>
      </c>
      <c r="P369">
        <v>3</v>
      </c>
      <c r="Q369">
        <v>8</v>
      </c>
      <c r="R369" t="s">
        <v>13</v>
      </c>
      <c r="S369" t="s">
        <v>13</v>
      </c>
      <c r="T369">
        <v>35</v>
      </c>
      <c r="U369" t="s">
        <v>22</v>
      </c>
      <c r="V369" t="s">
        <v>23</v>
      </c>
      <c r="W369" t="str">
        <f t="shared" si="10"/>
        <v>20-29</v>
      </c>
      <c r="X369" t="str">
        <f t="shared" si="11"/>
        <v>100K+</v>
      </c>
    </row>
    <row r="370" spans="1:24" x14ac:dyDescent="0.3">
      <c r="A370">
        <v>369</v>
      </c>
      <c r="B370" t="s">
        <v>418</v>
      </c>
      <c r="C370" t="s">
        <v>8</v>
      </c>
      <c r="D370">
        <v>25</v>
      </c>
      <c r="E370" t="s">
        <v>9</v>
      </c>
      <c r="F370" t="s">
        <v>10</v>
      </c>
      <c r="G370" t="s">
        <v>11</v>
      </c>
      <c r="H370" s="3">
        <v>44703</v>
      </c>
      <c r="I370">
        <v>2.6</v>
      </c>
      <c r="J370" t="s">
        <v>12</v>
      </c>
      <c r="K370" t="s">
        <v>13</v>
      </c>
      <c r="L370" s="5">
        <v>52675</v>
      </c>
      <c r="M370" s="5">
        <v>632100</v>
      </c>
      <c r="N370">
        <v>3</v>
      </c>
      <c r="O370">
        <v>2</v>
      </c>
      <c r="P370">
        <v>2</v>
      </c>
      <c r="Q370">
        <v>0</v>
      </c>
      <c r="R370" t="s">
        <v>14</v>
      </c>
      <c r="S370" t="s">
        <v>13</v>
      </c>
      <c r="T370">
        <v>48</v>
      </c>
      <c r="U370" t="s">
        <v>32</v>
      </c>
      <c r="V370" t="s">
        <v>28</v>
      </c>
      <c r="W370" t="str">
        <f t="shared" si="10"/>
        <v>20-29</v>
      </c>
      <c r="X370" t="str">
        <f t="shared" si="11"/>
        <v>50K-100K</v>
      </c>
    </row>
    <row r="371" spans="1:24" x14ac:dyDescent="0.3">
      <c r="A371">
        <v>370</v>
      </c>
      <c r="B371" t="s">
        <v>419</v>
      </c>
      <c r="C371" t="s">
        <v>8</v>
      </c>
      <c r="D371">
        <v>47</v>
      </c>
      <c r="E371" t="s">
        <v>30</v>
      </c>
      <c r="F371" t="s">
        <v>73</v>
      </c>
      <c r="G371" t="s">
        <v>11</v>
      </c>
      <c r="H371" s="3">
        <v>41097</v>
      </c>
      <c r="I371">
        <v>12.5</v>
      </c>
      <c r="J371" t="s">
        <v>12</v>
      </c>
      <c r="K371" t="s">
        <v>13</v>
      </c>
      <c r="L371" s="5">
        <v>99160</v>
      </c>
      <c r="M371" s="5">
        <v>1189920</v>
      </c>
      <c r="N371">
        <v>3</v>
      </c>
      <c r="O371">
        <v>3</v>
      </c>
      <c r="P371">
        <v>2</v>
      </c>
      <c r="Q371">
        <v>48</v>
      </c>
      <c r="R371" t="s">
        <v>13</v>
      </c>
      <c r="S371" t="s">
        <v>13</v>
      </c>
      <c r="T371">
        <v>31</v>
      </c>
      <c r="U371" t="s">
        <v>22</v>
      </c>
      <c r="V371" t="s">
        <v>28</v>
      </c>
      <c r="W371" t="str">
        <f t="shared" si="10"/>
        <v>40-49</v>
      </c>
      <c r="X371" t="str">
        <f t="shared" si="11"/>
        <v>50K-100K</v>
      </c>
    </row>
    <row r="372" spans="1:24" x14ac:dyDescent="0.3">
      <c r="A372">
        <v>371</v>
      </c>
      <c r="B372" t="s">
        <v>420</v>
      </c>
      <c r="C372" t="s">
        <v>8</v>
      </c>
      <c r="D372">
        <v>47</v>
      </c>
      <c r="E372" t="s">
        <v>25</v>
      </c>
      <c r="F372" t="s">
        <v>132</v>
      </c>
      <c r="G372" t="s">
        <v>11</v>
      </c>
      <c r="H372" s="3">
        <v>43617</v>
      </c>
      <c r="I372">
        <v>5.6</v>
      </c>
      <c r="J372" t="s">
        <v>12</v>
      </c>
      <c r="K372" t="s">
        <v>13</v>
      </c>
      <c r="L372" s="5">
        <v>114626</v>
      </c>
      <c r="M372" s="5">
        <v>1375512</v>
      </c>
      <c r="N372">
        <v>3</v>
      </c>
      <c r="O372">
        <v>3</v>
      </c>
      <c r="P372">
        <v>3</v>
      </c>
      <c r="Q372">
        <v>35</v>
      </c>
      <c r="R372" t="s">
        <v>13</v>
      </c>
      <c r="S372" t="s">
        <v>13</v>
      </c>
      <c r="T372">
        <v>49</v>
      </c>
      <c r="U372" t="s">
        <v>15</v>
      </c>
      <c r="V372" t="s">
        <v>48</v>
      </c>
      <c r="W372" t="str">
        <f t="shared" si="10"/>
        <v>40-49</v>
      </c>
      <c r="X372" t="str">
        <f t="shared" si="11"/>
        <v>100K+</v>
      </c>
    </row>
    <row r="373" spans="1:24" x14ac:dyDescent="0.3">
      <c r="A373">
        <v>372</v>
      </c>
      <c r="B373" t="s">
        <v>421</v>
      </c>
      <c r="C373" t="s">
        <v>8</v>
      </c>
      <c r="D373">
        <v>44</v>
      </c>
      <c r="E373" t="s">
        <v>36</v>
      </c>
      <c r="F373" t="s">
        <v>37</v>
      </c>
      <c r="G373" t="s">
        <v>21</v>
      </c>
      <c r="H373" s="3">
        <v>43334</v>
      </c>
      <c r="I373">
        <v>6.4</v>
      </c>
      <c r="J373" t="s">
        <v>12</v>
      </c>
      <c r="K373" t="s">
        <v>13</v>
      </c>
      <c r="L373" s="5">
        <v>80963</v>
      </c>
      <c r="M373" s="5">
        <v>971556</v>
      </c>
      <c r="N373">
        <v>3</v>
      </c>
      <c r="O373">
        <v>3</v>
      </c>
      <c r="P373">
        <v>3</v>
      </c>
      <c r="Q373">
        <v>36</v>
      </c>
      <c r="R373" t="s">
        <v>13</v>
      </c>
      <c r="S373" t="s">
        <v>13</v>
      </c>
      <c r="T373">
        <v>18</v>
      </c>
      <c r="U373" t="s">
        <v>15</v>
      </c>
      <c r="V373" t="s">
        <v>16</v>
      </c>
      <c r="W373" t="str">
        <f t="shared" si="10"/>
        <v>40-49</v>
      </c>
      <c r="X373" t="str">
        <f t="shared" si="11"/>
        <v>50K-100K</v>
      </c>
    </row>
    <row r="374" spans="1:24" x14ac:dyDescent="0.3">
      <c r="A374">
        <v>373</v>
      </c>
      <c r="B374" t="s">
        <v>422</v>
      </c>
      <c r="C374" t="s">
        <v>18</v>
      </c>
      <c r="D374">
        <v>28</v>
      </c>
      <c r="E374" t="s">
        <v>36</v>
      </c>
      <c r="F374" t="s">
        <v>37</v>
      </c>
      <c r="G374" t="s">
        <v>21</v>
      </c>
      <c r="H374" s="3">
        <v>45415</v>
      </c>
      <c r="I374">
        <v>0.7</v>
      </c>
      <c r="J374" t="s">
        <v>12</v>
      </c>
      <c r="K374" t="s">
        <v>13</v>
      </c>
      <c r="L374" s="5">
        <v>82889</v>
      </c>
      <c r="M374" s="5">
        <v>994668</v>
      </c>
      <c r="N374">
        <v>4</v>
      </c>
      <c r="O374">
        <v>1</v>
      </c>
      <c r="P374">
        <v>3</v>
      </c>
      <c r="Q374">
        <v>40</v>
      </c>
      <c r="R374" t="s">
        <v>14</v>
      </c>
      <c r="S374" t="s">
        <v>13</v>
      </c>
      <c r="T374">
        <v>10</v>
      </c>
      <c r="U374" t="s">
        <v>15</v>
      </c>
      <c r="V374" t="s">
        <v>28</v>
      </c>
      <c r="W374" t="str">
        <f t="shared" si="10"/>
        <v>20-29</v>
      </c>
      <c r="X374" t="str">
        <f t="shared" si="11"/>
        <v>50K-100K</v>
      </c>
    </row>
    <row r="375" spans="1:24" x14ac:dyDescent="0.3">
      <c r="A375">
        <v>374</v>
      </c>
      <c r="B375" t="s">
        <v>423</v>
      </c>
      <c r="C375" t="s">
        <v>18</v>
      </c>
      <c r="D375">
        <v>22</v>
      </c>
      <c r="E375" t="s">
        <v>36</v>
      </c>
      <c r="F375" t="s">
        <v>37</v>
      </c>
      <c r="G375" t="s">
        <v>38</v>
      </c>
      <c r="H375" s="3">
        <v>43993</v>
      </c>
      <c r="I375">
        <v>4.5999999999999996</v>
      </c>
      <c r="J375" t="s">
        <v>12</v>
      </c>
      <c r="K375" t="s">
        <v>13</v>
      </c>
      <c r="L375" s="5">
        <v>131196</v>
      </c>
      <c r="M375" s="5">
        <v>1574352</v>
      </c>
      <c r="N375">
        <v>2</v>
      </c>
      <c r="O375">
        <v>1</v>
      </c>
      <c r="P375">
        <v>1</v>
      </c>
      <c r="Q375">
        <v>61</v>
      </c>
      <c r="R375" t="s">
        <v>13</v>
      </c>
      <c r="S375" t="s">
        <v>13</v>
      </c>
      <c r="T375">
        <v>38</v>
      </c>
      <c r="U375" t="s">
        <v>22</v>
      </c>
      <c r="V375" t="s">
        <v>28</v>
      </c>
      <c r="W375" t="str">
        <f t="shared" si="10"/>
        <v>20-29</v>
      </c>
      <c r="X375" t="str">
        <f t="shared" si="11"/>
        <v>100K+</v>
      </c>
    </row>
    <row r="376" spans="1:24" x14ac:dyDescent="0.3">
      <c r="A376">
        <v>375</v>
      </c>
      <c r="B376" t="s">
        <v>424</v>
      </c>
      <c r="C376" t="s">
        <v>18</v>
      </c>
      <c r="D376">
        <v>35</v>
      </c>
      <c r="E376" t="s">
        <v>36</v>
      </c>
      <c r="F376" t="s">
        <v>42</v>
      </c>
      <c r="G376" t="s">
        <v>11</v>
      </c>
      <c r="H376" s="3">
        <v>40624</v>
      </c>
      <c r="I376">
        <v>13.8</v>
      </c>
      <c r="J376" t="s">
        <v>12</v>
      </c>
      <c r="K376" t="s">
        <v>13</v>
      </c>
      <c r="L376" s="5">
        <v>110936</v>
      </c>
      <c r="M376" s="5">
        <v>1331232</v>
      </c>
      <c r="N376">
        <v>5</v>
      </c>
      <c r="O376">
        <v>3</v>
      </c>
      <c r="P376">
        <v>3</v>
      </c>
      <c r="Q376">
        <v>56</v>
      </c>
      <c r="R376" t="s">
        <v>13</v>
      </c>
      <c r="S376" t="s">
        <v>13</v>
      </c>
      <c r="T376">
        <v>21</v>
      </c>
      <c r="U376" t="s">
        <v>32</v>
      </c>
      <c r="V376" t="s">
        <v>33</v>
      </c>
      <c r="W376" t="str">
        <f t="shared" si="10"/>
        <v>30-39</v>
      </c>
      <c r="X376" t="str">
        <f t="shared" si="11"/>
        <v>100K+</v>
      </c>
    </row>
    <row r="377" spans="1:24" x14ac:dyDescent="0.3">
      <c r="A377">
        <v>376</v>
      </c>
      <c r="B377" t="s">
        <v>425</v>
      </c>
      <c r="C377" t="s">
        <v>18</v>
      </c>
      <c r="D377">
        <v>46</v>
      </c>
      <c r="E377" t="s">
        <v>9</v>
      </c>
      <c r="F377" t="s">
        <v>10</v>
      </c>
      <c r="G377" t="s">
        <v>66</v>
      </c>
      <c r="H377" s="3">
        <v>41991</v>
      </c>
      <c r="I377">
        <v>10</v>
      </c>
      <c r="J377" t="s">
        <v>12</v>
      </c>
      <c r="K377" t="s">
        <v>13</v>
      </c>
      <c r="L377" s="5">
        <v>104557</v>
      </c>
      <c r="M377" s="5">
        <v>1254684</v>
      </c>
      <c r="N377">
        <v>5</v>
      </c>
      <c r="O377">
        <v>4</v>
      </c>
      <c r="P377">
        <v>4</v>
      </c>
      <c r="Q377">
        <v>2</v>
      </c>
      <c r="R377" t="s">
        <v>13</v>
      </c>
      <c r="S377" t="s">
        <v>13</v>
      </c>
      <c r="T377">
        <v>40</v>
      </c>
      <c r="U377" t="s">
        <v>15</v>
      </c>
      <c r="V377" t="s">
        <v>48</v>
      </c>
      <c r="W377" t="str">
        <f t="shared" si="10"/>
        <v>40-49</v>
      </c>
      <c r="X377" t="str">
        <f t="shared" si="11"/>
        <v>100K+</v>
      </c>
    </row>
    <row r="378" spans="1:24" x14ac:dyDescent="0.3">
      <c r="A378">
        <v>377</v>
      </c>
      <c r="B378" t="s">
        <v>426</v>
      </c>
      <c r="C378" t="s">
        <v>18</v>
      </c>
      <c r="D378">
        <v>55</v>
      </c>
      <c r="E378" t="s">
        <v>30</v>
      </c>
      <c r="F378" t="s">
        <v>31</v>
      </c>
      <c r="G378" t="s">
        <v>21</v>
      </c>
      <c r="H378" s="3">
        <v>45666</v>
      </c>
      <c r="I378">
        <v>0</v>
      </c>
      <c r="J378" t="s">
        <v>27</v>
      </c>
      <c r="K378" t="s">
        <v>14</v>
      </c>
      <c r="L378" s="5">
        <v>63258</v>
      </c>
      <c r="M378" s="5">
        <v>759096</v>
      </c>
      <c r="N378">
        <v>3</v>
      </c>
      <c r="O378">
        <v>3</v>
      </c>
      <c r="P378">
        <v>4</v>
      </c>
      <c r="Q378">
        <v>65</v>
      </c>
      <c r="R378" t="s">
        <v>13</v>
      </c>
      <c r="S378" t="s">
        <v>13</v>
      </c>
      <c r="T378">
        <v>42</v>
      </c>
      <c r="U378" t="s">
        <v>32</v>
      </c>
      <c r="V378" t="s">
        <v>16</v>
      </c>
      <c r="W378" t="str">
        <f t="shared" si="10"/>
        <v>50+</v>
      </c>
      <c r="X378" t="str">
        <f t="shared" si="11"/>
        <v>50K-100K</v>
      </c>
    </row>
    <row r="379" spans="1:24" x14ac:dyDescent="0.3">
      <c r="A379">
        <v>378</v>
      </c>
      <c r="B379" t="s">
        <v>427</v>
      </c>
      <c r="C379" t="s">
        <v>18</v>
      </c>
      <c r="D379">
        <v>23</v>
      </c>
      <c r="E379" t="s">
        <v>51</v>
      </c>
      <c r="F379" t="s">
        <v>52</v>
      </c>
      <c r="G379" t="s">
        <v>11</v>
      </c>
      <c r="H379" s="3">
        <v>45317</v>
      </c>
      <c r="I379">
        <v>0.9</v>
      </c>
      <c r="J379" t="s">
        <v>12</v>
      </c>
      <c r="K379" t="s">
        <v>13</v>
      </c>
      <c r="L379" s="5">
        <v>112505</v>
      </c>
      <c r="M379" s="5">
        <v>1350060</v>
      </c>
      <c r="N379">
        <v>3</v>
      </c>
      <c r="O379">
        <v>3</v>
      </c>
      <c r="P379">
        <v>3</v>
      </c>
      <c r="Q379">
        <v>35</v>
      </c>
      <c r="R379" t="s">
        <v>14</v>
      </c>
      <c r="S379" t="s">
        <v>14</v>
      </c>
      <c r="T379">
        <v>25</v>
      </c>
      <c r="U379" t="s">
        <v>22</v>
      </c>
      <c r="V379" t="s">
        <v>16</v>
      </c>
      <c r="W379" t="str">
        <f t="shared" si="10"/>
        <v>20-29</v>
      </c>
      <c r="X379" t="str">
        <f t="shared" si="11"/>
        <v>100K+</v>
      </c>
    </row>
    <row r="380" spans="1:24" x14ac:dyDescent="0.3">
      <c r="A380">
        <v>379</v>
      </c>
      <c r="B380" t="s">
        <v>428</v>
      </c>
      <c r="C380" t="s">
        <v>18</v>
      </c>
      <c r="D380">
        <v>45</v>
      </c>
      <c r="E380" t="s">
        <v>36</v>
      </c>
      <c r="F380" t="s">
        <v>54</v>
      </c>
      <c r="G380" t="s">
        <v>11</v>
      </c>
      <c r="H380" s="3">
        <v>42140</v>
      </c>
      <c r="I380">
        <v>9.6</v>
      </c>
      <c r="J380" t="s">
        <v>27</v>
      </c>
      <c r="K380" t="s">
        <v>14</v>
      </c>
      <c r="L380" s="5">
        <v>83123</v>
      </c>
      <c r="M380" s="5">
        <v>997476</v>
      </c>
      <c r="N380">
        <v>2</v>
      </c>
      <c r="O380">
        <v>4</v>
      </c>
      <c r="P380">
        <v>4</v>
      </c>
      <c r="Q380">
        <v>22</v>
      </c>
      <c r="R380" t="s">
        <v>13</v>
      </c>
      <c r="S380" t="s">
        <v>13</v>
      </c>
      <c r="T380">
        <v>9</v>
      </c>
      <c r="U380" t="s">
        <v>22</v>
      </c>
      <c r="V380" t="s">
        <v>16</v>
      </c>
      <c r="W380" t="str">
        <f t="shared" si="10"/>
        <v>40-49</v>
      </c>
      <c r="X380" t="str">
        <f t="shared" si="11"/>
        <v>50K-100K</v>
      </c>
    </row>
    <row r="381" spans="1:24" x14ac:dyDescent="0.3">
      <c r="A381">
        <v>380</v>
      </c>
      <c r="B381" t="s">
        <v>429</v>
      </c>
      <c r="C381" t="s">
        <v>8</v>
      </c>
      <c r="D381">
        <v>40</v>
      </c>
      <c r="E381" t="s">
        <v>19</v>
      </c>
      <c r="F381" t="s">
        <v>20</v>
      </c>
      <c r="G381" t="s">
        <v>21</v>
      </c>
      <c r="H381" s="3">
        <v>43571</v>
      </c>
      <c r="I381">
        <v>5.7</v>
      </c>
      <c r="J381" t="s">
        <v>12</v>
      </c>
      <c r="K381" t="s">
        <v>13</v>
      </c>
      <c r="L381" s="5">
        <v>104980</v>
      </c>
      <c r="M381" s="5">
        <v>1259760</v>
      </c>
      <c r="N381">
        <v>3</v>
      </c>
      <c r="O381">
        <v>3</v>
      </c>
      <c r="P381">
        <v>1</v>
      </c>
      <c r="Q381">
        <v>61</v>
      </c>
      <c r="R381" t="s">
        <v>14</v>
      </c>
      <c r="S381" t="s">
        <v>13</v>
      </c>
      <c r="T381">
        <v>48</v>
      </c>
      <c r="U381" t="s">
        <v>32</v>
      </c>
      <c r="V381" t="s">
        <v>28</v>
      </c>
      <c r="W381" t="str">
        <f t="shared" si="10"/>
        <v>40-49</v>
      </c>
      <c r="X381" t="str">
        <f t="shared" si="11"/>
        <v>100K+</v>
      </c>
    </row>
    <row r="382" spans="1:24" x14ac:dyDescent="0.3">
      <c r="A382">
        <v>381</v>
      </c>
      <c r="B382" t="s">
        <v>430</v>
      </c>
      <c r="C382" t="s">
        <v>8</v>
      </c>
      <c r="D382">
        <v>50</v>
      </c>
      <c r="E382" t="s">
        <v>36</v>
      </c>
      <c r="F382" t="s">
        <v>42</v>
      </c>
      <c r="G382" t="s">
        <v>21</v>
      </c>
      <c r="H382" s="3">
        <v>41786</v>
      </c>
      <c r="I382">
        <v>10.6</v>
      </c>
      <c r="J382" t="s">
        <v>12</v>
      </c>
      <c r="K382" t="s">
        <v>13</v>
      </c>
      <c r="L382" s="5">
        <v>141477</v>
      </c>
      <c r="M382" s="5">
        <v>1697724</v>
      </c>
      <c r="N382">
        <v>4</v>
      </c>
      <c r="O382">
        <v>3</v>
      </c>
      <c r="P382">
        <v>2</v>
      </c>
      <c r="Q382">
        <v>58</v>
      </c>
      <c r="R382" t="s">
        <v>13</v>
      </c>
      <c r="S382" t="s">
        <v>13</v>
      </c>
      <c r="T382">
        <v>46</v>
      </c>
      <c r="U382" t="s">
        <v>15</v>
      </c>
      <c r="V382" t="s">
        <v>28</v>
      </c>
      <c r="W382" t="str">
        <f t="shared" si="10"/>
        <v>50+</v>
      </c>
      <c r="X382" t="str">
        <f t="shared" si="11"/>
        <v>100K+</v>
      </c>
    </row>
    <row r="383" spans="1:24" x14ac:dyDescent="0.3">
      <c r="A383">
        <v>382</v>
      </c>
      <c r="B383" t="s">
        <v>431</v>
      </c>
      <c r="C383" t="s">
        <v>18</v>
      </c>
      <c r="D383">
        <v>49</v>
      </c>
      <c r="E383" t="s">
        <v>25</v>
      </c>
      <c r="F383" t="s">
        <v>132</v>
      </c>
      <c r="G383" t="s">
        <v>11</v>
      </c>
      <c r="H383" s="3">
        <v>43718</v>
      </c>
      <c r="I383">
        <v>5.3</v>
      </c>
      <c r="J383" t="s">
        <v>12</v>
      </c>
      <c r="K383" t="s">
        <v>13</v>
      </c>
      <c r="L383" s="5">
        <v>44867</v>
      </c>
      <c r="M383" s="5">
        <v>538404</v>
      </c>
      <c r="N383">
        <v>3</v>
      </c>
      <c r="O383">
        <v>3</v>
      </c>
      <c r="P383">
        <v>3</v>
      </c>
      <c r="Q383">
        <v>22</v>
      </c>
      <c r="R383" t="s">
        <v>14</v>
      </c>
      <c r="S383" t="s">
        <v>13</v>
      </c>
      <c r="T383">
        <v>4</v>
      </c>
      <c r="U383" t="s">
        <v>22</v>
      </c>
      <c r="V383" t="s">
        <v>23</v>
      </c>
      <c r="W383" t="str">
        <f t="shared" si="10"/>
        <v>40-49</v>
      </c>
      <c r="X383" t="str">
        <f t="shared" si="11"/>
        <v>&lt;50K</v>
      </c>
    </row>
    <row r="384" spans="1:24" x14ac:dyDescent="0.3">
      <c r="A384">
        <v>383</v>
      </c>
      <c r="B384" t="s">
        <v>432</v>
      </c>
      <c r="C384" t="s">
        <v>18</v>
      </c>
      <c r="D384">
        <v>33</v>
      </c>
      <c r="E384" t="s">
        <v>51</v>
      </c>
      <c r="F384" t="s">
        <v>52</v>
      </c>
      <c r="G384" t="s">
        <v>66</v>
      </c>
      <c r="H384" s="3">
        <v>44452</v>
      </c>
      <c r="I384">
        <v>3.3</v>
      </c>
      <c r="J384" t="s">
        <v>12</v>
      </c>
      <c r="K384" t="s">
        <v>13</v>
      </c>
      <c r="L384" s="5">
        <v>31523</v>
      </c>
      <c r="M384" s="5">
        <v>378276</v>
      </c>
      <c r="N384">
        <v>5</v>
      </c>
      <c r="O384">
        <v>3</v>
      </c>
      <c r="P384">
        <v>3</v>
      </c>
      <c r="Q384">
        <v>93</v>
      </c>
      <c r="R384" t="s">
        <v>13</v>
      </c>
      <c r="S384" t="s">
        <v>13</v>
      </c>
      <c r="T384">
        <v>7</v>
      </c>
      <c r="U384" t="s">
        <v>22</v>
      </c>
      <c r="V384" t="s">
        <v>28</v>
      </c>
      <c r="W384" t="str">
        <f t="shared" si="10"/>
        <v>30-39</v>
      </c>
      <c r="X384" t="str">
        <f t="shared" si="11"/>
        <v>&lt;50K</v>
      </c>
    </row>
    <row r="385" spans="1:24" x14ac:dyDescent="0.3">
      <c r="A385">
        <v>384</v>
      </c>
      <c r="B385" t="s">
        <v>433</v>
      </c>
      <c r="C385" t="s">
        <v>18</v>
      </c>
      <c r="D385">
        <v>55</v>
      </c>
      <c r="E385" t="s">
        <v>36</v>
      </c>
      <c r="F385" t="s">
        <v>37</v>
      </c>
      <c r="G385" t="s">
        <v>21</v>
      </c>
      <c r="H385" s="3">
        <v>43736</v>
      </c>
      <c r="I385">
        <v>5.3</v>
      </c>
      <c r="J385" t="s">
        <v>27</v>
      </c>
      <c r="K385" t="s">
        <v>14</v>
      </c>
      <c r="L385" s="5">
        <v>61018</v>
      </c>
      <c r="M385" s="5">
        <v>732216</v>
      </c>
      <c r="N385">
        <v>3</v>
      </c>
      <c r="O385">
        <v>4</v>
      </c>
      <c r="P385">
        <v>1</v>
      </c>
      <c r="Q385">
        <v>49</v>
      </c>
      <c r="R385" t="s">
        <v>13</v>
      </c>
      <c r="S385" t="s">
        <v>13</v>
      </c>
      <c r="T385">
        <v>3</v>
      </c>
      <c r="U385" t="s">
        <v>15</v>
      </c>
      <c r="V385" t="s">
        <v>43</v>
      </c>
      <c r="W385" t="str">
        <f t="shared" si="10"/>
        <v>50+</v>
      </c>
      <c r="X385" t="str">
        <f t="shared" si="11"/>
        <v>50K-100K</v>
      </c>
    </row>
    <row r="386" spans="1:24" x14ac:dyDescent="0.3">
      <c r="A386">
        <v>385</v>
      </c>
      <c r="B386" t="s">
        <v>434</v>
      </c>
      <c r="C386" t="s">
        <v>18</v>
      </c>
      <c r="D386">
        <v>50</v>
      </c>
      <c r="E386" t="s">
        <v>25</v>
      </c>
      <c r="F386" t="s">
        <v>110</v>
      </c>
      <c r="G386" t="s">
        <v>21</v>
      </c>
      <c r="H386" s="3">
        <v>41471</v>
      </c>
      <c r="I386">
        <v>11.5</v>
      </c>
      <c r="J386" t="s">
        <v>12</v>
      </c>
      <c r="K386" t="s">
        <v>13</v>
      </c>
      <c r="L386" s="5">
        <v>36267</v>
      </c>
      <c r="M386" s="5">
        <v>435204</v>
      </c>
      <c r="N386">
        <v>2</v>
      </c>
      <c r="O386">
        <v>4</v>
      </c>
      <c r="P386">
        <v>2</v>
      </c>
      <c r="Q386">
        <v>82</v>
      </c>
      <c r="R386" t="s">
        <v>13</v>
      </c>
      <c r="S386" t="s">
        <v>13</v>
      </c>
      <c r="T386">
        <v>27</v>
      </c>
      <c r="U386" t="s">
        <v>22</v>
      </c>
      <c r="V386" t="s">
        <v>48</v>
      </c>
      <c r="W386" t="str">
        <f t="shared" si="10"/>
        <v>50+</v>
      </c>
      <c r="X386" t="str">
        <f t="shared" si="11"/>
        <v>&lt;50K</v>
      </c>
    </row>
    <row r="387" spans="1:24" x14ac:dyDescent="0.3">
      <c r="A387">
        <v>386</v>
      </c>
      <c r="B387" t="s">
        <v>435</v>
      </c>
      <c r="C387" t="s">
        <v>8</v>
      </c>
      <c r="D387">
        <v>56</v>
      </c>
      <c r="E387" t="s">
        <v>30</v>
      </c>
      <c r="F387" t="s">
        <v>73</v>
      </c>
      <c r="G387" t="s">
        <v>38</v>
      </c>
      <c r="H387" s="3">
        <v>45143</v>
      </c>
      <c r="I387">
        <v>1.4</v>
      </c>
      <c r="J387" t="s">
        <v>12</v>
      </c>
      <c r="K387" t="s">
        <v>13</v>
      </c>
      <c r="L387" s="5">
        <v>66269</v>
      </c>
      <c r="M387" s="5">
        <v>795228</v>
      </c>
      <c r="N387">
        <v>3</v>
      </c>
      <c r="O387">
        <v>3</v>
      </c>
      <c r="P387">
        <v>3</v>
      </c>
      <c r="Q387">
        <v>76</v>
      </c>
      <c r="R387" t="s">
        <v>13</v>
      </c>
      <c r="S387" t="s">
        <v>13</v>
      </c>
      <c r="T387">
        <v>27</v>
      </c>
      <c r="U387" t="s">
        <v>22</v>
      </c>
      <c r="V387" t="s">
        <v>16</v>
      </c>
      <c r="W387" t="str">
        <f t="shared" ref="W387:W450" si="12">IF(D387&lt;30,"20-29",IF(D387&lt;40,"30-39",IF(D387&lt;50,"40-49","50+")))</f>
        <v>50+</v>
      </c>
      <c r="X387" t="str">
        <f t="shared" ref="X387:X450" si="13">IF(L387&lt;50000,"&lt;50K",IF(L387&lt;100000,"50K-100K","100K+"))</f>
        <v>50K-100K</v>
      </c>
    </row>
    <row r="388" spans="1:24" x14ac:dyDescent="0.3">
      <c r="A388">
        <v>387</v>
      </c>
      <c r="B388" t="s">
        <v>436</v>
      </c>
      <c r="C388" t="s">
        <v>8</v>
      </c>
      <c r="D388">
        <v>23</v>
      </c>
      <c r="E388" t="s">
        <v>51</v>
      </c>
      <c r="F388" t="s">
        <v>52</v>
      </c>
      <c r="G388" t="s">
        <v>21</v>
      </c>
      <c r="H388" s="3">
        <v>44454</v>
      </c>
      <c r="I388">
        <v>3.3</v>
      </c>
      <c r="J388" t="s">
        <v>12</v>
      </c>
      <c r="K388" t="s">
        <v>13</v>
      </c>
      <c r="L388" s="5">
        <v>102994</v>
      </c>
      <c r="M388" s="5">
        <v>1235928</v>
      </c>
      <c r="N388">
        <v>4</v>
      </c>
      <c r="O388">
        <v>3</v>
      </c>
      <c r="P388">
        <v>2</v>
      </c>
      <c r="Q388">
        <v>66</v>
      </c>
      <c r="R388" t="s">
        <v>14</v>
      </c>
      <c r="S388" t="s">
        <v>13</v>
      </c>
      <c r="T388">
        <v>24</v>
      </c>
      <c r="U388" t="s">
        <v>32</v>
      </c>
      <c r="V388" t="s">
        <v>48</v>
      </c>
      <c r="W388" t="str">
        <f t="shared" si="12"/>
        <v>20-29</v>
      </c>
      <c r="X388" t="str">
        <f t="shared" si="13"/>
        <v>100K+</v>
      </c>
    </row>
    <row r="389" spans="1:24" x14ac:dyDescent="0.3">
      <c r="A389">
        <v>388</v>
      </c>
      <c r="B389" t="s">
        <v>437</v>
      </c>
      <c r="C389" t="s">
        <v>8</v>
      </c>
      <c r="D389">
        <v>33</v>
      </c>
      <c r="E389" t="s">
        <v>51</v>
      </c>
      <c r="F389" t="s">
        <v>52</v>
      </c>
      <c r="G389" t="s">
        <v>11</v>
      </c>
      <c r="H389" s="3">
        <v>45244</v>
      </c>
      <c r="I389">
        <v>1.1000000000000001</v>
      </c>
      <c r="J389" t="s">
        <v>12</v>
      </c>
      <c r="K389" t="s">
        <v>13</v>
      </c>
      <c r="L389" s="5">
        <v>145871</v>
      </c>
      <c r="M389" s="5">
        <v>1750452</v>
      </c>
      <c r="N389">
        <v>3</v>
      </c>
      <c r="O389">
        <v>3</v>
      </c>
      <c r="P389">
        <v>1</v>
      </c>
      <c r="Q389">
        <v>4</v>
      </c>
      <c r="R389" t="s">
        <v>13</v>
      </c>
      <c r="S389" t="s">
        <v>13</v>
      </c>
      <c r="T389">
        <v>10</v>
      </c>
      <c r="U389" t="s">
        <v>22</v>
      </c>
      <c r="V389" t="s">
        <v>43</v>
      </c>
      <c r="W389" t="str">
        <f t="shared" si="12"/>
        <v>30-39</v>
      </c>
      <c r="X389" t="str">
        <f t="shared" si="13"/>
        <v>100K+</v>
      </c>
    </row>
    <row r="390" spans="1:24" x14ac:dyDescent="0.3">
      <c r="A390">
        <v>389</v>
      </c>
      <c r="B390" t="s">
        <v>438</v>
      </c>
      <c r="C390" t="s">
        <v>18</v>
      </c>
      <c r="D390">
        <v>28</v>
      </c>
      <c r="E390" t="s">
        <v>25</v>
      </c>
      <c r="F390" t="s">
        <v>110</v>
      </c>
      <c r="G390" t="s">
        <v>21</v>
      </c>
      <c r="H390" s="3">
        <v>41272</v>
      </c>
      <c r="I390">
        <v>12</v>
      </c>
      <c r="J390" t="s">
        <v>12</v>
      </c>
      <c r="K390" t="s">
        <v>13</v>
      </c>
      <c r="L390" s="5">
        <v>80711</v>
      </c>
      <c r="M390" s="5">
        <v>968532</v>
      </c>
      <c r="N390">
        <v>4</v>
      </c>
      <c r="O390">
        <v>2</v>
      </c>
      <c r="P390">
        <v>3</v>
      </c>
      <c r="Q390">
        <v>11</v>
      </c>
      <c r="R390" t="s">
        <v>14</v>
      </c>
      <c r="S390" t="s">
        <v>13</v>
      </c>
      <c r="T390">
        <v>11</v>
      </c>
      <c r="U390" t="s">
        <v>15</v>
      </c>
      <c r="V390" t="s">
        <v>28</v>
      </c>
      <c r="W390" t="str">
        <f t="shared" si="12"/>
        <v>20-29</v>
      </c>
      <c r="X390" t="str">
        <f t="shared" si="13"/>
        <v>50K-100K</v>
      </c>
    </row>
    <row r="391" spans="1:24" x14ac:dyDescent="0.3">
      <c r="A391">
        <v>390</v>
      </c>
      <c r="B391" t="s">
        <v>439</v>
      </c>
      <c r="C391" t="s">
        <v>18</v>
      </c>
      <c r="D391">
        <v>43</v>
      </c>
      <c r="E391" t="s">
        <v>30</v>
      </c>
      <c r="F391" t="s">
        <v>73</v>
      </c>
      <c r="G391" t="s">
        <v>11</v>
      </c>
      <c r="H391" s="3">
        <v>43585</v>
      </c>
      <c r="I391">
        <v>5.7</v>
      </c>
      <c r="J391" t="s">
        <v>12</v>
      </c>
      <c r="K391" t="s">
        <v>13</v>
      </c>
      <c r="L391" s="5">
        <v>45316</v>
      </c>
      <c r="M391" s="5">
        <v>543792</v>
      </c>
      <c r="N391">
        <v>3</v>
      </c>
      <c r="O391">
        <v>4</v>
      </c>
      <c r="P391">
        <v>2</v>
      </c>
      <c r="Q391">
        <v>4</v>
      </c>
      <c r="R391" t="s">
        <v>14</v>
      </c>
      <c r="S391" t="s">
        <v>13</v>
      </c>
      <c r="T391">
        <v>37</v>
      </c>
      <c r="U391" t="s">
        <v>22</v>
      </c>
      <c r="V391" t="s">
        <v>43</v>
      </c>
      <c r="W391" t="str">
        <f t="shared" si="12"/>
        <v>40-49</v>
      </c>
      <c r="X391" t="str">
        <f t="shared" si="13"/>
        <v>&lt;50K</v>
      </c>
    </row>
    <row r="392" spans="1:24" x14ac:dyDescent="0.3">
      <c r="A392">
        <v>391</v>
      </c>
      <c r="B392" t="s">
        <v>440</v>
      </c>
      <c r="C392" t="s">
        <v>18</v>
      </c>
      <c r="D392">
        <v>39</v>
      </c>
      <c r="E392" t="s">
        <v>9</v>
      </c>
      <c r="F392" t="s">
        <v>10</v>
      </c>
      <c r="G392" t="s">
        <v>21</v>
      </c>
      <c r="H392" s="3">
        <v>42242</v>
      </c>
      <c r="I392">
        <v>9.4</v>
      </c>
      <c r="J392" t="s">
        <v>12</v>
      </c>
      <c r="K392" t="s">
        <v>13</v>
      </c>
      <c r="L392" s="5">
        <v>57930</v>
      </c>
      <c r="M392" s="5">
        <v>695160</v>
      </c>
      <c r="N392">
        <v>3</v>
      </c>
      <c r="O392">
        <v>3</v>
      </c>
      <c r="P392">
        <v>3</v>
      </c>
      <c r="Q392">
        <v>79</v>
      </c>
      <c r="R392" t="s">
        <v>14</v>
      </c>
      <c r="S392" t="s">
        <v>13</v>
      </c>
      <c r="T392">
        <v>39</v>
      </c>
      <c r="U392" t="s">
        <v>22</v>
      </c>
      <c r="V392" t="s">
        <v>48</v>
      </c>
      <c r="W392" t="str">
        <f t="shared" si="12"/>
        <v>30-39</v>
      </c>
      <c r="X392" t="str">
        <f t="shared" si="13"/>
        <v>50K-100K</v>
      </c>
    </row>
    <row r="393" spans="1:24" x14ac:dyDescent="0.3">
      <c r="A393">
        <v>392</v>
      </c>
      <c r="B393" t="s">
        <v>441</v>
      </c>
      <c r="C393" t="s">
        <v>18</v>
      </c>
      <c r="D393">
        <v>48</v>
      </c>
      <c r="E393" t="s">
        <v>25</v>
      </c>
      <c r="F393" t="s">
        <v>132</v>
      </c>
      <c r="G393" t="s">
        <v>21</v>
      </c>
      <c r="H393" s="3">
        <v>41761</v>
      </c>
      <c r="I393">
        <v>10.7</v>
      </c>
      <c r="J393" t="s">
        <v>12</v>
      </c>
      <c r="K393" t="s">
        <v>13</v>
      </c>
      <c r="L393" s="5">
        <v>101325</v>
      </c>
      <c r="M393" s="5">
        <v>1215900</v>
      </c>
      <c r="N393">
        <v>3</v>
      </c>
      <c r="O393">
        <v>4</v>
      </c>
      <c r="P393">
        <v>4</v>
      </c>
      <c r="Q393">
        <v>95</v>
      </c>
      <c r="R393" t="s">
        <v>13</v>
      </c>
      <c r="S393" t="s">
        <v>13</v>
      </c>
      <c r="T393">
        <v>9</v>
      </c>
      <c r="U393" t="s">
        <v>32</v>
      </c>
      <c r="V393" t="s">
        <v>33</v>
      </c>
      <c r="W393" t="str">
        <f t="shared" si="12"/>
        <v>40-49</v>
      </c>
      <c r="X393" t="str">
        <f t="shared" si="13"/>
        <v>100K+</v>
      </c>
    </row>
    <row r="394" spans="1:24" x14ac:dyDescent="0.3">
      <c r="A394">
        <v>393</v>
      </c>
      <c r="B394" t="s">
        <v>442</v>
      </c>
      <c r="C394" t="s">
        <v>18</v>
      </c>
      <c r="D394">
        <v>25</v>
      </c>
      <c r="E394" t="s">
        <v>19</v>
      </c>
      <c r="F394" t="s">
        <v>59</v>
      </c>
      <c r="G394" t="s">
        <v>11</v>
      </c>
      <c r="H394" s="3">
        <v>45290</v>
      </c>
      <c r="I394">
        <v>1</v>
      </c>
      <c r="J394" t="s">
        <v>12</v>
      </c>
      <c r="K394" t="s">
        <v>13</v>
      </c>
      <c r="L394" s="5">
        <v>60187</v>
      </c>
      <c r="M394" s="5">
        <v>722244</v>
      </c>
      <c r="N394">
        <v>4</v>
      </c>
      <c r="O394">
        <v>5</v>
      </c>
      <c r="P394">
        <v>1</v>
      </c>
      <c r="Q394">
        <v>96</v>
      </c>
      <c r="R394" t="s">
        <v>13</v>
      </c>
      <c r="S394" t="s">
        <v>13</v>
      </c>
      <c r="T394">
        <v>46</v>
      </c>
      <c r="U394" t="s">
        <v>15</v>
      </c>
      <c r="V394" t="s">
        <v>16</v>
      </c>
      <c r="W394" t="str">
        <f t="shared" si="12"/>
        <v>20-29</v>
      </c>
      <c r="X394" t="str">
        <f t="shared" si="13"/>
        <v>50K-100K</v>
      </c>
    </row>
    <row r="395" spans="1:24" x14ac:dyDescent="0.3">
      <c r="A395">
        <v>394</v>
      </c>
      <c r="B395" t="s">
        <v>443</v>
      </c>
      <c r="C395" t="s">
        <v>8</v>
      </c>
      <c r="D395">
        <v>22</v>
      </c>
      <c r="E395" t="s">
        <v>25</v>
      </c>
      <c r="F395" t="s">
        <v>110</v>
      </c>
      <c r="G395" t="s">
        <v>11</v>
      </c>
      <c r="H395" s="3">
        <v>43541</v>
      </c>
      <c r="I395">
        <v>5.8</v>
      </c>
      <c r="J395" t="s">
        <v>12</v>
      </c>
      <c r="K395" t="s">
        <v>13</v>
      </c>
      <c r="L395" s="5">
        <v>126248</v>
      </c>
      <c r="M395" s="5">
        <v>1514976</v>
      </c>
      <c r="N395">
        <v>5</v>
      </c>
      <c r="O395">
        <v>3</v>
      </c>
      <c r="P395">
        <v>1</v>
      </c>
      <c r="Q395">
        <v>50</v>
      </c>
      <c r="R395" t="s">
        <v>14</v>
      </c>
      <c r="S395" t="s">
        <v>14</v>
      </c>
      <c r="T395">
        <v>10</v>
      </c>
      <c r="U395" t="s">
        <v>15</v>
      </c>
      <c r="V395" t="s">
        <v>43</v>
      </c>
      <c r="W395" t="str">
        <f t="shared" si="12"/>
        <v>20-29</v>
      </c>
      <c r="X395" t="str">
        <f t="shared" si="13"/>
        <v>100K+</v>
      </c>
    </row>
    <row r="396" spans="1:24" x14ac:dyDescent="0.3">
      <c r="A396">
        <v>395</v>
      </c>
      <c r="B396" t="s">
        <v>444</v>
      </c>
      <c r="C396" t="s">
        <v>8</v>
      </c>
      <c r="D396">
        <v>52</v>
      </c>
      <c r="E396" t="s">
        <v>46</v>
      </c>
      <c r="F396" t="s">
        <v>47</v>
      </c>
      <c r="G396" t="s">
        <v>11</v>
      </c>
      <c r="H396" s="3">
        <v>40680</v>
      </c>
      <c r="I396">
        <v>13.6</v>
      </c>
      <c r="J396" t="s">
        <v>27</v>
      </c>
      <c r="K396" t="s">
        <v>14</v>
      </c>
      <c r="L396" s="5">
        <v>44950</v>
      </c>
      <c r="M396" s="5">
        <v>539400</v>
      </c>
      <c r="N396">
        <v>5</v>
      </c>
      <c r="O396">
        <v>3</v>
      </c>
      <c r="P396">
        <v>3</v>
      </c>
      <c r="Q396">
        <v>89</v>
      </c>
      <c r="R396" t="s">
        <v>13</v>
      </c>
      <c r="S396" t="s">
        <v>13</v>
      </c>
      <c r="T396">
        <v>38</v>
      </c>
      <c r="U396" t="s">
        <v>15</v>
      </c>
      <c r="V396" t="s">
        <v>43</v>
      </c>
      <c r="W396" t="str">
        <f t="shared" si="12"/>
        <v>50+</v>
      </c>
      <c r="X396" t="str">
        <f t="shared" si="13"/>
        <v>&lt;50K</v>
      </c>
    </row>
    <row r="397" spans="1:24" x14ac:dyDescent="0.3">
      <c r="A397">
        <v>396</v>
      </c>
      <c r="B397" t="s">
        <v>445</v>
      </c>
      <c r="C397" t="s">
        <v>8</v>
      </c>
      <c r="D397">
        <v>37</v>
      </c>
      <c r="E397" t="s">
        <v>19</v>
      </c>
      <c r="F397" t="s">
        <v>59</v>
      </c>
      <c r="G397" t="s">
        <v>21</v>
      </c>
      <c r="H397" s="3">
        <v>40437</v>
      </c>
      <c r="I397">
        <v>14.3</v>
      </c>
      <c r="J397" t="s">
        <v>27</v>
      </c>
      <c r="K397" t="s">
        <v>14</v>
      </c>
      <c r="L397" s="5">
        <v>128262</v>
      </c>
      <c r="M397" s="5">
        <v>1539144</v>
      </c>
      <c r="N397">
        <v>5</v>
      </c>
      <c r="O397">
        <v>5</v>
      </c>
      <c r="P397">
        <v>3</v>
      </c>
      <c r="Q397">
        <v>65</v>
      </c>
      <c r="R397" t="s">
        <v>13</v>
      </c>
      <c r="S397" t="s">
        <v>13</v>
      </c>
      <c r="T397">
        <v>38</v>
      </c>
      <c r="U397" t="s">
        <v>22</v>
      </c>
      <c r="V397" t="s">
        <v>28</v>
      </c>
      <c r="W397" t="str">
        <f t="shared" si="12"/>
        <v>30-39</v>
      </c>
      <c r="X397" t="str">
        <f t="shared" si="13"/>
        <v>100K+</v>
      </c>
    </row>
    <row r="398" spans="1:24" x14ac:dyDescent="0.3">
      <c r="A398">
        <v>397</v>
      </c>
      <c r="B398" t="s">
        <v>446</v>
      </c>
      <c r="C398" t="s">
        <v>8</v>
      </c>
      <c r="D398">
        <v>59</v>
      </c>
      <c r="E398" t="s">
        <v>51</v>
      </c>
      <c r="F398" t="s">
        <v>52</v>
      </c>
      <c r="G398" t="s">
        <v>21</v>
      </c>
      <c r="H398" s="3">
        <v>44645</v>
      </c>
      <c r="I398">
        <v>2.8</v>
      </c>
      <c r="J398" t="s">
        <v>12</v>
      </c>
      <c r="K398" t="s">
        <v>13</v>
      </c>
      <c r="L398" s="5">
        <v>113916</v>
      </c>
      <c r="M398" s="5">
        <v>1366992</v>
      </c>
      <c r="N398">
        <v>4</v>
      </c>
      <c r="O398">
        <v>1</v>
      </c>
      <c r="P398">
        <v>4</v>
      </c>
      <c r="Q398">
        <v>30</v>
      </c>
      <c r="R398" t="s">
        <v>13</v>
      </c>
      <c r="S398" t="s">
        <v>13</v>
      </c>
      <c r="T398">
        <v>9</v>
      </c>
      <c r="U398" t="s">
        <v>15</v>
      </c>
      <c r="V398" t="s">
        <v>43</v>
      </c>
      <c r="W398" t="str">
        <f t="shared" si="12"/>
        <v>50+</v>
      </c>
      <c r="X398" t="str">
        <f t="shared" si="13"/>
        <v>100K+</v>
      </c>
    </row>
    <row r="399" spans="1:24" x14ac:dyDescent="0.3">
      <c r="A399">
        <v>398</v>
      </c>
      <c r="B399" t="s">
        <v>447</v>
      </c>
      <c r="C399" t="s">
        <v>8</v>
      </c>
      <c r="D399">
        <v>57</v>
      </c>
      <c r="E399" t="s">
        <v>46</v>
      </c>
      <c r="F399" t="s">
        <v>70</v>
      </c>
      <c r="G399" t="s">
        <v>21</v>
      </c>
      <c r="H399" s="3">
        <v>43112</v>
      </c>
      <c r="I399">
        <v>7</v>
      </c>
      <c r="J399" t="s">
        <v>12</v>
      </c>
      <c r="K399" t="s">
        <v>13</v>
      </c>
      <c r="L399" s="5">
        <v>74990</v>
      </c>
      <c r="M399" s="5">
        <v>899880</v>
      </c>
      <c r="N399">
        <v>3</v>
      </c>
      <c r="O399">
        <v>4</v>
      </c>
      <c r="P399">
        <v>1</v>
      </c>
      <c r="Q399">
        <v>27</v>
      </c>
      <c r="R399" t="s">
        <v>14</v>
      </c>
      <c r="S399" t="s">
        <v>13</v>
      </c>
      <c r="T399">
        <v>33</v>
      </c>
      <c r="U399" t="s">
        <v>22</v>
      </c>
      <c r="V399" t="s">
        <v>23</v>
      </c>
      <c r="W399" t="str">
        <f t="shared" si="12"/>
        <v>50+</v>
      </c>
      <c r="X399" t="str">
        <f t="shared" si="13"/>
        <v>50K-100K</v>
      </c>
    </row>
    <row r="400" spans="1:24" x14ac:dyDescent="0.3">
      <c r="A400">
        <v>399</v>
      </c>
      <c r="B400" t="s">
        <v>448</v>
      </c>
      <c r="C400" t="s">
        <v>18</v>
      </c>
      <c r="D400">
        <v>47</v>
      </c>
      <c r="E400" t="s">
        <v>9</v>
      </c>
      <c r="F400" t="s">
        <v>68</v>
      </c>
      <c r="G400" t="s">
        <v>11</v>
      </c>
      <c r="H400" s="3">
        <v>42019</v>
      </c>
      <c r="I400">
        <v>10</v>
      </c>
      <c r="J400" t="s">
        <v>12</v>
      </c>
      <c r="K400" t="s">
        <v>13</v>
      </c>
      <c r="L400" s="5">
        <v>52867</v>
      </c>
      <c r="M400" s="5">
        <v>634404</v>
      </c>
      <c r="N400">
        <v>4</v>
      </c>
      <c r="O400">
        <v>4</v>
      </c>
      <c r="P400">
        <v>4</v>
      </c>
      <c r="Q400">
        <v>41</v>
      </c>
      <c r="R400" t="s">
        <v>13</v>
      </c>
      <c r="S400" t="s">
        <v>13</v>
      </c>
      <c r="T400">
        <v>46</v>
      </c>
      <c r="U400" t="s">
        <v>15</v>
      </c>
      <c r="V400" t="s">
        <v>23</v>
      </c>
      <c r="W400" t="str">
        <f t="shared" si="12"/>
        <v>40-49</v>
      </c>
      <c r="X400" t="str">
        <f t="shared" si="13"/>
        <v>50K-100K</v>
      </c>
    </row>
    <row r="401" spans="1:24" x14ac:dyDescent="0.3">
      <c r="A401">
        <v>400</v>
      </c>
      <c r="B401" t="s">
        <v>449</v>
      </c>
      <c r="C401" t="s">
        <v>8</v>
      </c>
      <c r="D401">
        <v>31</v>
      </c>
      <c r="E401" t="s">
        <v>19</v>
      </c>
      <c r="F401" t="s">
        <v>20</v>
      </c>
      <c r="G401" t="s">
        <v>11</v>
      </c>
      <c r="H401" s="3">
        <v>44939</v>
      </c>
      <c r="I401">
        <v>2</v>
      </c>
      <c r="J401" t="s">
        <v>12</v>
      </c>
      <c r="K401" t="s">
        <v>13</v>
      </c>
      <c r="L401" s="5">
        <v>90602</v>
      </c>
      <c r="M401" s="5">
        <v>1087224</v>
      </c>
      <c r="N401">
        <v>3</v>
      </c>
      <c r="O401">
        <v>3</v>
      </c>
      <c r="P401">
        <v>4</v>
      </c>
      <c r="Q401">
        <v>57</v>
      </c>
      <c r="R401" t="s">
        <v>13</v>
      </c>
      <c r="S401" t="s">
        <v>13</v>
      </c>
      <c r="T401">
        <v>12</v>
      </c>
      <c r="U401" t="s">
        <v>22</v>
      </c>
      <c r="V401" t="s">
        <v>16</v>
      </c>
      <c r="W401" t="str">
        <f t="shared" si="12"/>
        <v>30-39</v>
      </c>
      <c r="X401" t="str">
        <f t="shared" si="13"/>
        <v>50K-100K</v>
      </c>
    </row>
    <row r="402" spans="1:24" x14ac:dyDescent="0.3">
      <c r="A402">
        <v>401</v>
      </c>
      <c r="B402" t="s">
        <v>450</v>
      </c>
      <c r="C402" t="s">
        <v>18</v>
      </c>
      <c r="D402">
        <v>22</v>
      </c>
      <c r="E402" t="s">
        <v>9</v>
      </c>
      <c r="F402" t="s">
        <v>10</v>
      </c>
      <c r="G402" t="s">
        <v>21</v>
      </c>
      <c r="H402" s="3">
        <v>44902</v>
      </c>
      <c r="I402">
        <v>2.1</v>
      </c>
      <c r="J402" t="s">
        <v>27</v>
      </c>
      <c r="K402" t="s">
        <v>14</v>
      </c>
      <c r="L402" s="5">
        <v>102928</v>
      </c>
      <c r="M402" s="5">
        <v>1235136</v>
      </c>
      <c r="N402">
        <v>3</v>
      </c>
      <c r="O402">
        <v>4</v>
      </c>
      <c r="P402">
        <v>2</v>
      </c>
      <c r="Q402">
        <v>85</v>
      </c>
      <c r="R402" t="s">
        <v>13</v>
      </c>
      <c r="S402" t="s">
        <v>14</v>
      </c>
      <c r="T402">
        <v>13</v>
      </c>
      <c r="U402" t="s">
        <v>15</v>
      </c>
      <c r="V402" t="s">
        <v>43</v>
      </c>
      <c r="W402" t="str">
        <f t="shared" si="12"/>
        <v>20-29</v>
      </c>
      <c r="X402" t="str">
        <f t="shared" si="13"/>
        <v>100K+</v>
      </c>
    </row>
    <row r="403" spans="1:24" x14ac:dyDescent="0.3">
      <c r="A403">
        <v>402</v>
      </c>
      <c r="B403" t="s">
        <v>451</v>
      </c>
      <c r="C403" t="s">
        <v>8</v>
      </c>
      <c r="D403">
        <v>36</v>
      </c>
      <c r="E403" t="s">
        <v>25</v>
      </c>
      <c r="F403" t="s">
        <v>110</v>
      </c>
      <c r="G403" t="s">
        <v>21</v>
      </c>
      <c r="H403" s="3">
        <v>44244</v>
      </c>
      <c r="I403">
        <v>3.9</v>
      </c>
      <c r="J403" t="s">
        <v>12</v>
      </c>
      <c r="K403" t="s">
        <v>13</v>
      </c>
      <c r="L403" s="5">
        <v>49398</v>
      </c>
      <c r="M403" s="5">
        <v>592776</v>
      </c>
      <c r="N403">
        <v>3</v>
      </c>
      <c r="O403">
        <v>5</v>
      </c>
      <c r="P403">
        <v>4</v>
      </c>
      <c r="Q403">
        <v>12</v>
      </c>
      <c r="R403" t="s">
        <v>13</v>
      </c>
      <c r="S403" t="s">
        <v>13</v>
      </c>
      <c r="T403">
        <v>39</v>
      </c>
      <c r="U403" t="s">
        <v>32</v>
      </c>
      <c r="V403" t="s">
        <v>43</v>
      </c>
      <c r="W403" t="str">
        <f t="shared" si="12"/>
        <v>30-39</v>
      </c>
      <c r="X403" t="str">
        <f t="shared" si="13"/>
        <v>&lt;50K</v>
      </c>
    </row>
    <row r="404" spans="1:24" x14ac:dyDescent="0.3">
      <c r="A404">
        <v>403</v>
      </c>
      <c r="B404" t="s">
        <v>452</v>
      </c>
      <c r="C404" t="s">
        <v>18</v>
      </c>
      <c r="D404">
        <v>24</v>
      </c>
      <c r="E404" t="s">
        <v>9</v>
      </c>
      <c r="F404" t="s">
        <v>68</v>
      </c>
      <c r="G404" t="s">
        <v>21</v>
      </c>
      <c r="H404" s="3">
        <v>42275</v>
      </c>
      <c r="I404">
        <v>9.3000000000000007</v>
      </c>
      <c r="J404" t="s">
        <v>27</v>
      </c>
      <c r="K404" t="s">
        <v>14</v>
      </c>
      <c r="L404" s="5">
        <v>112908</v>
      </c>
      <c r="M404" s="5">
        <v>1354896</v>
      </c>
      <c r="N404">
        <v>5</v>
      </c>
      <c r="O404">
        <v>3</v>
      </c>
      <c r="P404">
        <v>3</v>
      </c>
      <c r="Q404">
        <v>31</v>
      </c>
      <c r="R404" t="s">
        <v>13</v>
      </c>
      <c r="S404" t="s">
        <v>13</v>
      </c>
      <c r="T404">
        <v>36</v>
      </c>
      <c r="U404" t="s">
        <v>15</v>
      </c>
      <c r="V404" t="s">
        <v>48</v>
      </c>
      <c r="W404" t="str">
        <f t="shared" si="12"/>
        <v>20-29</v>
      </c>
      <c r="X404" t="str">
        <f t="shared" si="13"/>
        <v>100K+</v>
      </c>
    </row>
    <row r="405" spans="1:24" x14ac:dyDescent="0.3">
      <c r="A405">
        <v>404</v>
      </c>
      <c r="B405" t="s">
        <v>453</v>
      </c>
      <c r="C405" t="s">
        <v>18</v>
      </c>
      <c r="D405">
        <v>51</v>
      </c>
      <c r="E405" t="s">
        <v>51</v>
      </c>
      <c r="F405" t="s">
        <v>57</v>
      </c>
      <c r="G405" t="s">
        <v>21</v>
      </c>
      <c r="H405" s="3">
        <v>42219</v>
      </c>
      <c r="I405">
        <v>9.4</v>
      </c>
      <c r="J405" t="s">
        <v>12</v>
      </c>
      <c r="K405" t="s">
        <v>13</v>
      </c>
      <c r="L405" s="5">
        <v>83959</v>
      </c>
      <c r="M405" s="5">
        <v>1007508</v>
      </c>
      <c r="N405">
        <v>3</v>
      </c>
      <c r="O405">
        <v>4</v>
      </c>
      <c r="P405">
        <v>2</v>
      </c>
      <c r="Q405">
        <v>21</v>
      </c>
      <c r="R405" t="s">
        <v>13</v>
      </c>
      <c r="S405" t="s">
        <v>13</v>
      </c>
      <c r="T405">
        <v>37</v>
      </c>
      <c r="U405" t="s">
        <v>15</v>
      </c>
      <c r="V405" t="s">
        <v>16</v>
      </c>
      <c r="W405" t="str">
        <f t="shared" si="12"/>
        <v>50+</v>
      </c>
      <c r="X405" t="str">
        <f t="shared" si="13"/>
        <v>50K-100K</v>
      </c>
    </row>
    <row r="406" spans="1:24" x14ac:dyDescent="0.3">
      <c r="A406">
        <v>405</v>
      </c>
      <c r="B406" t="s">
        <v>454</v>
      </c>
      <c r="C406" t="s">
        <v>18</v>
      </c>
      <c r="D406">
        <v>37</v>
      </c>
      <c r="E406" t="s">
        <v>36</v>
      </c>
      <c r="F406" t="s">
        <v>54</v>
      </c>
      <c r="G406" t="s">
        <v>11</v>
      </c>
      <c r="H406" s="3">
        <v>41736</v>
      </c>
      <c r="I406">
        <v>10.7</v>
      </c>
      <c r="J406" t="s">
        <v>12</v>
      </c>
      <c r="K406" t="s">
        <v>13</v>
      </c>
      <c r="L406" s="5">
        <v>71691</v>
      </c>
      <c r="M406" s="5">
        <v>860292</v>
      </c>
      <c r="N406">
        <v>4</v>
      </c>
      <c r="O406">
        <v>4</v>
      </c>
      <c r="P406">
        <v>2</v>
      </c>
      <c r="Q406">
        <v>53</v>
      </c>
      <c r="R406" t="s">
        <v>14</v>
      </c>
      <c r="S406" t="s">
        <v>13</v>
      </c>
      <c r="T406">
        <v>31</v>
      </c>
      <c r="U406" t="s">
        <v>15</v>
      </c>
      <c r="V406" t="s">
        <v>33</v>
      </c>
      <c r="W406" t="str">
        <f t="shared" si="12"/>
        <v>30-39</v>
      </c>
      <c r="X406" t="str">
        <f t="shared" si="13"/>
        <v>50K-100K</v>
      </c>
    </row>
    <row r="407" spans="1:24" x14ac:dyDescent="0.3">
      <c r="A407">
        <v>406</v>
      </c>
      <c r="B407" t="s">
        <v>455</v>
      </c>
      <c r="C407" t="s">
        <v>18</v>
      </c>
      <c r="D407">
        <v>35</v>
      </c>
      <c r="E407" t="s">
        <v>51</v>
      </c>
      <c r="F407" t="s">
        <v>52</v>
      </c>
      <c r="G407" t="s">
        <v>66</v>
      </c>
      <c r="H407" s="3">
        <v>45397</v>
      </c>
      <c r="I407">
        <v>0.7</v>
      </c>
      <c r="J407" t="s">
        <v>12</v>
      </c>
      <c r="K407" t="s">
        <v>13</v>
      </c>
      <c r="L407" s="5">
        <v>31073</v>
      </c>
      <c r="M407" s="5">
        <v>372876</v>
      </c>
      <c r="N407">
        <v>3</v>
      </c>
      <c r="O407">
        <v>4</v>
      </c>
      <c r="P407">
        <v>2</v>
      </c>
      <c r="Q407">
        <v>82</v>
      </c>
      <c r="R407" t="s">
        <v>13</v>
      </c>
      <c r="S407" t="s">
        <v>13</v>
      </c>
      <c r="T407">
        <v>4</v>
      </c>
      <c r="U407" t="s">
        <v>22</v>
      </c>
      <c r="V407" t="s">
        <v>33</v>
      </c>
      <c r="W407" t="str">
        <f t="shared" si="12"/>
        <v>30-39</v>
      </c>
      <c r="X407" t="str">
        <f t="shared" si="13"/>
        <v>&lt;50K</v>
      </c>
    </row>
    <row r="408" spans="1:24" x14ac:dyDescent="0.3">
      <c r="A408">
        <v>407</v>
      </c>
      <c r="B408" t="s">
        <v>456</v>
      </c>
      <c r="C408" t="s">
        <v>18</v>
      </c>
      <c r="D408">
        <v>38</v>
      </c>
      <c r="E408" t="s">
        <v>9</v>
      </c>
      <c r="F408" t="s">
        <v>10</v>
      </c>
      <c r="G408" t="s">
        <v>21</v>
      </c>
      <c r="H408" s="3">
        <v>42258</v>
      </c>
      <c r="I408">
        <v>9.3000000000000007</v>
      </c>
      <c r="J408" t="s">
        <v>27</v>
      </c>
      <c r="K408" t="s">
        <v>14</v>
      </c>
      <c r="L408" s="5">
        <v>55544</v>
      </c>
      <c r="M408" s="5">
        <v>666528</v>
      </c>
      <c r="N408">
        <v>5</v>
      </c>
      <c r="O408">
        <v>3</v>
      </c>
      <c r="P408">
        <v>3</v>
      </c>
      <c r="Q408">
        <v>99</v>
      </c>
      <c r="R408" t="s">
        <v>14</v>
      </c>
      <c r="S408" t="s">
        <v>13</v>
      </c>
      <c r="T408">
        <v>29</v>
      </c>
      <c r="U408" t="s">
        <v>22</v>
      </c>
      <c r="V408" t="s">
        <v>33</v>
      </c>
      <c r="W408" t="str">
        <f t="shared" si="12"/>
        <v>30-39</v>
      </c>
      <c r="X408" t="str">
        <f t="shared" si="13"/>
        <v>50K-100K</v>
      </c>
    </row>
    <row r="409" spans="1:24" x14ac:dyDescent="0.3">
      <c r="A409">
        <v>408</v>
      </c>
      <c r="B409" t="s">
        <v>457</v>
      </c>
      <c r="C409" t="s">
        <v>18</v>
      </c>
      <c r="D409">
        <v>50</v>
      </c>
      <c r="E409" t="s">
        <v>51</v>
      </c>
      <c r="F409" t="s">
        <v>52</v>
      </c>
      <c r="G409" t="s">
        <v>11</v>
      </c>
      <c r="H409" s="3">
        <v>42308</v>
      </c>
      <c r="I409">
        <v>9.1999999999999993</v>
      </c>
      <c r="J409" t="s">
        <v>12</v>
      </c>
      <c r="K409" t="s">
        <v>13</v>
      </c>
      <c r="L409" s="5">
        <v>61784</v>
      </c>
      <c r="M409" s="5">
        <v>741408</v>
      </c>
      <c r="N409">
        <v>4</v>
      </c>
      <c r="O409">
        <v>3</v>
      </c>
      <c r="P409">
        <v>3</v>
      </c>
      <c r="Q409">
        <v>61</v>
      </c>
      <c r="R409" t="s">
        <v>14</v>
      </c>
      <c r="S409" t="s">
        <v>14</v>
      </c>
      <c r="T409">
        <v>42</v>
      </c>
      <c r="U409" t="s">
        <v>32</v>
      </c>
      <c r="V409" t="s">
        <v>16</v>
      </c>
      <c r="W409" t="str">
        <f t="shared" si="12"/>
        <v>50+</v>
      </c>
      <c r="X409" t="str">
        <f t="shared" si="13"/>
        <v>50K-100K</v>
      </c>
    </row>
    <row r="410" spans="1:24" x14ac:dyDescent="0.3">
      <c r="A410">
        <v>409</v>
      </c>
      <c r="B410" t="s">
        <v>458</v>
      </c>
      <c r="C410" t="s">
        <v>181</v>
      </c>
      <c r="D410">
        <v>59</v>
      </c>
      <c r="E410" t="s">
        <v>46</v>
      </c>
      <c r="F410" t="s">
        <v>47</v>
      </c>
      <c r="G410" t="s">
        <v>21</v>
      </c>
      <c r="H410" s="3">
        <v>41065</v>
      </c>
      <c r="I410">
        <v>12.6</v>
      </c>
      <c r="J410" t="s">
        <v>12</v>
      </c>
      <c r="K410" t="s">
        <v>13</v>
      </c>
      <c r="L410" s="5">
        <v>132611</v>
      </c>
      <c r="M410" s="5">
        <v>1591332</v>
      </c>
      <c r="N410">
        <v>3</v>
      </c>
      <c r="O410">
        <v>2</v>
      </c>
      <c r="P410">
        <v>4</v>
      </c>
      <c r="Q410">
        <v>4</v>
      </c>
      <c r="R410" t="s">
        <v>14</v>
      </c>
      <c r="S410" t="s">
        <v>13</v>
      </c>
      <c r="T410">
        <v>9</v>
      </c>
      <c r="U410" t="s">
        <v>15</v>
      </c>
      <c r="V410" t="s">
        <v>23</v>
      </c>
      <c r="W410" t="str">
        <f t="shared" si="12"/>
        <v>50+</v>
      </c>
      <c r="X410" t="str">
        <f t="shared" si="13"/>
        <v>100K+</v>
      </c>
    </row>
    <row r="411" spans="1:24" x14ac:dyDescent="0.3">
      <c r="A411">
        <v>410</v>
      </c>
      <c r="B411" t="s">
        <v>459</v>
      </c>
      <c r="C411" t="s">
        <v>18</v>
      </c>
      <c r="D411">
        <v>33</v>
      </c>
      <c r="E411" t="s">
        <v>30</v>
      </c>
      <c r="F411" t="s">
        <v>31</v>
      </c>
      <c r="G411" t="s">
        <v>38</v>
      </c>
      <c r="H411" s="3">
        <v>44748</v>
      </c>
      <c r="I411">
        <v>2.5</v>
      </c>
      <c r="J411" t="s">
        <v>12</v>
      </c>
      <c r="K411" t="s">
        <v>13</v>
      </c>
      <c r="L411" s="5">
        <v>102597</v>
      </c>
      <c r="M411" s="5">
        <v>1231164</v>
      </c>
      <c r="N411">
        <v>2</v>
      </c>
      <c r="O411">
        <v>3</v>
      </c>
      <c r="P411">
        <v>3</v>
      </c>
      <c r="Q411">
        <v>67</v>
      </c>
      <c r="R411" t="s">
        <v>13</v>
      </c>
      <c r="S411" t="s">
        <v>13</v>
      </c>
      <c r="T411">
        <v>44</v>
      </c>
      <c r="U411" t="s">
        <v>15</v>
      </c>
      <c r="V411" t="s">
        <v>23</v>
      </c>
      <c r="W411" t="str">
        <f t="shared" si="12"/>
        <v>30-39</v>
      </c>
      <c r="X411" t="str">
        <f t="shared" si="13"/>
        <v>100K+</v>
      </c>
    </row>
    <row r="412" spans="1:24" x14ac:dyDescent="0.3">
      <c r="A412">
        <v>411</v>
      </c>
      <c r="B412" t="s">
        <v>460</v>
      </c>
      <c r="C412" t="s">
        <v>18</v>
      </c>
      <c r="D412">
        <v>52</v>
      </c>
      <c r="E412" t="s">
        <v>46</v>
      </c>
      <c r="F412" t="s">
        <v>70</v>
      </c>
      <c r="G412" t="s">
        <v>11</v>
      </c>
      <c r="H412" s="3">
        <v>44404</v>
      </c>
      <c r="I412">
        <v>3.4</v>
      </c>
      <c r="J412" t="s">
        <v>12</v>
      </c>
      <c r="K412" t="s">
        <v>13</v>
      </c>
      <c r="L412" s="5">
        <v>98548</v>
      </c>
      <c r="M412" s="5">
        <v>1182576</v>
      </c>
      <c r="N412">
        <v>4</v>
      </c>
      <c r="O412">
        <v>3</v>
      </c>
      <c r="P412">
        <v>4</v>
      </c>
      <c r="Q412">
        <v>55</v>
      </c>
      <c r="R412" t="s">
        <v>14</v>
      </c>
      <c r="S412" t="s">
        <v>13</v>
      </c>
      <c r="T412">
        <v>37</v>
      </c>
      <c r="U412" t="s">
        <v>22</v>
      </c>
      <c r="V412" t="s">
        <v>33</v>
      </c>
      <c r="W412" t="str">
        <f t="shared" si="12"/>
        <v>50+</v>
      </c>
      <c r="X412" t="str">
        <f t="shared" si="13"/>
        <v>50K-100K</v>
      </c>
    </row>
    <row r="413" spans="1:24" x14ac:dyDescent="0.3">
      <c r="A413">
        <v>412</v>
      </c>
      <c r="B413" t="s">
        <v>461</v>
      </c>
      <c r="C413" t="s">
        <v>18</v>
      </c>
      <c r="D413">
        <v>24</v>
      </c>
      <c r="E413" t="s">
        <v>30</v>
      </c>
      <c r="F413" t="s">
        <v>31</v>
      </c>
      <c r="G413" t="s">
        <v>11</v>
      </c>
      <c r="H413" s="3">
        <v>45496</v>
      </c>
      <c r="I413">
        <v>0.4</v>
      </c>
      <c r="J413" t="s">
        <v>12</v>
      </c>
      <c r="K413" t="s">
        <v>13</v>
      </c>
      <c r="L413" s="5">
        <v>97377</v>
      </c>
      <c r="M413" s="5">
        <v>1168524</v>
      </c>
      <c r="N413">
        <v>4</v>
      </c>
      <c r="O413">
        <v>4</v>
      </c>
      <c r="P413">
        <v>4</v>
      </c>
      <c r="Q413">
        <v>10</v>
      </c>
      <c r="R413" t="s">
        <v>13</v>
      </c>
      <c r="S413" t="s">
        <v>13</v>
      </c>
      <c r="T413">
        <v>21</v>
      </c>
      <c r="U413" t="s">
        <v>22</v>
      </c>
      <c r="V413" t="s">
        <v>16</v>
      </c>
      <c r="W413" t="str">
        <f t="shared" si="12"/>
        <v>20-29</v>
      </c>
      <c r="X413" t="str">
        <f t="shared" si="13"/>
        <v>50K-100K</v>
      </c>
    </row>
    <row r="414" spans="1:24" x14ac:dyDescent="0.3">
      <c r="A414">
        <v>413</v>
      </c>
      <c r="B414" t="s">
        <v>462</v>
      </c>
      <c r="C414" t="s">
        <v>8</v>
      </c>
      <c r="D414">
        <v>51</v>
      </c>
      <c r="E414" t="s">
        <v>30</v>
      </c>
      <c r="F414" t="s">
        <v>73</v>
      </c>
      <c r="G414" t="s">
        <v>21</v>
      </c>
      <c r="H414" s="3">
        <v>44529</v>
      </c>
      <c r="I414">
        <v>3.1</v>
      </c>
      <c r="J414" t="s">
        <v>12</v>
      </c>
      <c r="K414" t="s">
        <v>13</v>
      </c>
      <c r="L414" s="5">
        <v>33733</v>
      </c>
      <c r="M414" s="5">
        <v>404796</v>
      </c>
      <c r="N414">
        <v>3</v>
      </c>
      <c r="O414">
        <v>2</v>
      </c>
      <c r="P414">
        <v>4</v>
      </c>
      <c r="Q414">
        <v>19</v>
      </c>
      <c r="R414" t="s">
        <v>13</v>
      </c>
      <c r="S414" t="s">
        <v>13</v>
      </c>
      <c r="T414">
        <v>11</v>
      </c>
      <c r="U414" t="s">
        <v>22</v>
      </c>
      <c r="V414" t="s">
        <v>28</v>
      </c>
      <c r="W414" t="str">
        <f t="shared" si="12"/>
        <v>50+</v>
      </c>
      <c r="X414" t="str">
        <f t="shared" si="13"/>
        <v>&lt;50K</v>
      </c>
    </row>
    <row r="415" spans="1:24" x14ac:dyDescent="0.3">
      <c r="A415">
        <v>414</v>
      </c>
      <c r="B415" t="s">
        <v>463</v>
      </c>
      <c r="C415" t="s">
        <v>18</v>
      </c>
      <c r="D415">
        <v>47</v>
      </c>
      <c r="E415" t="s">
        <v>9</v>
      </c>
      <c r="F415" t="s">
        <v>68</v>
      </c>
      <c r="G415" t="s">
        <v>11</v>
      </c>
      <c r="H415" s="3">
        <v>42098</v>
      </c>
      <c r="I415">
        <v>9.8000000000000007</v>
      </c>
      <c r="J415" t="s">
        <v>12</v>
      </c>
      <c r="K415" t="s">
        <v>13</v>
      </c>
      <c r="L415" s="5">
        <v>133956</v>
      </c>
      <c r="M415" s="5">
        <v>1607472</v>
      </c>
      <c r="N415">
        <v>3</v>
      </c>
      <c r="O415">
        <v>4</v>
      </c>
      <c r="P415">
        <v>3</v>
      </c>
      <c r="Q415">
        <v>82</v>
      </c>
      <c r="R415" t="s">
        <v>14</v>
      </c>
      <c r="S415" t="s">
        <v>13</v>
      </c>
      <c r="T415">
        <v>7</v>
      </c>
      <c r="U415" t="s">
        <v>22</v>
      </c>
      <c r="V415" t="s">
        <v>16</v>
      </c>
      <c r="W415" t="str">
        <f t="shared" si="12"/>
        <v>40-49</v>
      </c>
      <c r="X415" t="str">
        <f t="shared" si="13"/>
        <v>100K+</v>
      </c>
    </row>
    <row r="416" spans="1:24" x14ac:dyDescent="0.3">
      <c r="A416">
        <v>415</v>
      </c>
      <c r="B416" t="s">
        <v>464</v>
      </c>
      <c r="C416" t="s">
        <v>8</v>
      </c>
      <c r="D416">
        <v>26</v>
      </c>
      <c r="E416" t="s">
        <v>19</v>
      </c>
      <c r="F416" t="s">
        <v>59</v>
      </c>
      <c r="G416" t="s">
        <v>11</v>
      </c>
      <c r="H416" s="3">
        <v>44407</v>
      </c>
      <c r="I416">
        <v>3.4</v>
      </c>
      <c r="J416" t="s">
        <v>12</v>
      </c>
      <c r="K416" t="s">
        <v>13</v>
      </c>
      <c r="L416" s="5">
        <v>55988</v>
      </c>
      <c r="M416" s="5">
        <v>671856</v>
      </c>
      <c r="N416">
        <v>1</v>
      </c>
      <c r="O416">
        <v>3</v>
      </c>
      <c r="P416">
        <v>1</v>
      </c>
      <c r="Q416">
        <v>17</v>
      </c>
      <c r="R416" t="s">
        <v>14</v>
      </c>
      <c r="S416" t="s">
        <v>13</v>
      </c>
      <c r="T416">
        <v>16</v>
      </c>
      <c r="U416" t="s">
        <v>22</v>
      </c>
      <c r="V416" t="s">
        <v>23</v>
      </c>
      <c r="W416" t="str">
        <f t="shared" si="12"/>
        <v>20-29</v>
      </c>
      <c r="X416" t="str">
        <f t="shared" si="13"/>
        <v>50K-100K</v>
      </c>
    </row>
    <row r="417" spans="1:24" x14ac:dyDescent="0.3">
      <c r="A417">
        <v>416</v>
      </c>
      <c r="B417" t="s">
        <v>465</v>
      </c>
      <c r="C417" t="s">
        <v>18</v>
      </c>
      <c r="D417">
        <v>59</v>
      </c>
      <c r="E417" t="s">
        <v>46</v>
      </c>
      <c r="F417" t="s">
        <v>47</v>
      </c>
      <c r="G417" t="s">
        <v>21</v>
      </c>
      <c r="H417" s="3">
        <v>42784</v>
      </c>
      <c r="I417">
        <v>7.9</v>
      </c>
      <c r="J417" t="s">
        <v>27</v>
      </c>
      <c r="K417" t="s">
        <v>14</v>
      </c>
      <c r="L417" s="5">
        <v>90641</v>
      </c>
      <c r="M417" s="5">
        <v>1087692</v>
      </c>
      <c r="N417">
        <v>4</v>
      </c>
      <c r="O417">
        <v>3</v>
      </c>
      <c r="P417">
        <v>3</v>
      </c>
      <c r="Q417">
        <v>73</v>
      </c>
      <c r="R417" t="s">
        <v>14</v>
      </c>
      <c r="S417" t="s">
        <v>13</v>
      </c>
      <c r="T417">
        <v>6</v>
      </c>
      <c r="U417" t="s">
        <v>22</v>
      </c>
      <c r="V417" t="s">
        <v>33</v>
      </c>
      <c r="W417" t="str">
        <f t="shared" si="12"/>
        <v>50+</v>
      </c>
      <c r="X417" t="str">
        <f t="shared" si="13"/>
        <v>50K-100K</v>
      </c>
    </row>
    <row r="418" spans="1:24" x14ac:dyDescent="0.3">
      <c r="A418">
        <v>417</v>
      </c>
      <c r="B418" t="s">
        <v>466</v>
      </c>
      <c r="C418" t="s">
        <v>18</v>
      </c>
      <c r="D418">
        <v>56</v>
      </c>
      <c r="E418" t="s">
        <v>30</v>
      </c>
      <c r="F418" t="s">
        <v>73</v>
      </c>
      <c r="G418" t="s">
        <v>11</v>
      </c>
      <c r="H418" s="3">
        <v>41122</v>
      </c>
      <c r="I418">
        <v>12.4</v>
      </c>
      <c r="J418" t="s">
        <v>12</v>
      </c>
      <c r="K418" t="s">
        <v>13</v>
      </c>
      <c r="L418" s="5">
        <v>132441</v>
      </c>
      <c r="M418" s="5">
        <v>1589292</v>
      </c>
      <c r="N418">
        <v>5</v>
      </c>
      <c r="O418">
        <v>3</v>
      </c>
      <c r="P418">
        <v>2</v>
      </c>
      <c r="Q418">
        <v>54</v>
      </c>
      <c r="R418" t="s">
        <v>14</v>
      </c>
      <c r="S418" t="s">
        <v>13</v>
      </c>
      <c r="T418">
        <v>2</v>
      </c>
      <c r="U418" t="s">
        <v>22</v>
      </c>
      <c r="V418" t="s">
        <v>43</v>
      </c>
      <c r="W418" t="str">
        <f t="shared" si="12"/>
        <v>50+</v>
      </c>
      <c r="X418" t="str">
        <f t="shared" si="13"/>
        <v>100K+</v>
      </c>
    </row>
    <row r="419" spans="1:24" x14ac:dyDescent="0.3">
      <c r="A419">
        <v>418</v>
      </c>
      <c r="B419" t="s">
        <v>467</v>
      </c>
      <c r="C419" t="s">
        <v>18</v>
      </c>
      <c r="D419">
        <v>59</v>
      </c>
      <c r="E419" t="s">
        <v>25</v>
      </c>
      <c r="F419" t="s">
        <v>132</v>
      </c>
      <c r="G419" t="s">
        <v>21</v>
      </c>
      <c r="H419" s="3">
        <v>42858</v>
      </c>
      <c r="I419">
        <v>7.7</v>
      </c>
      <c r="J419" t="s">
        <v>27</v>
      </c>
      <c r="K419" t="s">
        <v>14</v>
      </c>
      <c r="L419" s="5">
        <v>117918</v>
      </c>
      <c r="M419" s="5">
        <v>1415016</v>
      </c>
      <c r="N419">
        <v>3</v>
      </c>
      <c r="O419">
        <v>3</v>
      </c>
      <c r="P419">
        <v>2</v>
      </c>
      <c r="Q419">
        <v>72</v>
      </c>
      <c r="R419" t="s">
        <v>14</v>
      </c>
      <c r="S419" t="s">
        <v>13</v>
      </c>
      <c r="T419">
        <v>11</v>
      </c>
      <c r="U419" t="s">
        <v>15</v>
      </c>
      <c r="V419" t="s">
        <v>16</v>
      </c>
      <c r="W419" t="str">
        <f t="shared" si="12"/>
        <v>50+</v>
      </c>
      <c r="X419" t="str">
        <f t="shared" si="13"/>
        <v>100K+</v>
      </c>
    </row>
    <row r="420" spans="1:24" x14ac:dyDescent="0.3">
      <c r="A420">
        <v>419</v>
      </c>
      <c r="B420" t="s">
        <v>468</v>
      </c>
      <c r="C420" t="s">
        <v>8</v>
      </c>
      <c r="D420">
        <v>50</v>
      </c>
      <c r="E420" t="s">
        <v>19</v>
      </c>
      <c r="F420" t="s">
        <v>20</v>
      </c>
      <c r="G420" t="s">
        <v>38</v>
      </c>
      <c r="H420" s="3">
        <v>40511</v>
      </c>
      <c r="I420">
        <v>14.1</v>
      </c>
      <c r="J420" t="s">
        <v>12</v>
      </c>
      <c r="K420" t="s">
        <v>13</v>
      </c>
      <c r="L420" s="5">
        <v>75468</v>
      </c>
      <c r="M420" s="5">
        <v>905616</v>
      </c>
      <c r="N420">
        <v>3</v>
      </c>
      <c r="O420">
        <v>5</v>
      </c>
      <c r="P420">
        <v>3</v>
      </c>
      <c r="Q420">
        <v>99</v>
      </c>
      <c r="R420" t="s">
        <v>13</v>
      </c>
      <c r="S420" t="s">
        <v>13</v>
      </c>
      <c r="T420">
        <v>29</v>
      </c>
      <c r="U420" t="s">
        <v>15</v>
      </c>
      <c r="V420" t="s">
        <v>33</v>
      </c>
      <c r="W420" t="str">
        <f t="shared" si="12"/>
        <v>50+</v>
      </c>
      <c r="X420" t="str">
        <f t="shared" si="13"/>
        <v>50K-100K</v>
      </c>
    </row>
    <row r="421" spans="1:24" x14ac:dyDescent="0.3">
      <c r="A421">
        <v>420</v>
      </c>
      <c r="B421" t="s">
        <v>469</v>
      </c>
      <c r="C421" t="s">
        <v>18</v>
      </c>
      <c r="D421">
        <v>37</v>
      </c>
      <c r="E421" t="s">
        <v>9</v>
      </c>
      <c r="F421" t="s">
        <v>10</v>
      </c>
      <c r="G421" t="s">
        <v>38</v>
      </c>
      <c r="H421" s="3">
        <v>45490</v>
      </c>
      <c r="I421">
        <v>0.5</v>
      </c>
      <c r="J421" t="s">
        <v>12</v>
      </c>
      <c r="K421" t="s">
        <v>13</v>
      </c>
      <c r="L421" s="5">
        <v>107674</v>
      </c>
      <c r="M421" s="5">
        <v>1292088</v>
      </c>
      <c r="N421">
        <v>3</v>
      </c>
      <c r="O421">
        <v>1</v>
      </c>
      <c r="P421">
        <v>3</v>
      </c>
      <c r="Q421">
        <v>25</v>
      </c>
      <c r="R421" t="s">
        <v>13</v>
      </c>
      <c r="S421" t="s">
        <v>13</v>
      </c>
      <c r="T421">
        <v>25</v>
      </c>
      <c r="U421" t="s">
        <v>15</v>
      </c>
      <c r="V421" t="s">
        <v>48</v>
      </c>
      <c r="W421" t="str">
        <f t="shared" si="12"/>
        <v>30-39</v>
      </c>
      <c r="X421" t="str">
        <f t="shared" si="13"/>
        <v>100K+</v>
      </c>
    </row>
    <row r="422" spans="1:24" x14ac:dyDescent="0.3">
      <c r="A422">
        <v>421</v>
      </c>
      <c r="B422" t="s">
        <v>470</v>
      </c>
      <c r="C422" t="s">
        <v>18</v>
      </c>
      <c r="D422">
        <v>30</v>
      </c>
      <c r="E422" t="s">
        <v>25</v>
      </c>
      <c r="F422" t="s">
        <v>132</v>
      </c>
      <c r="G422" t="s">
        <v>11</v>
      </c>
      <c r="H422" s="3">
        <v>45447</v>
      </c>
      <c r="I422">
        <v>0.6</v>
      </c>
      <c r="J422" t="s">
        <v>12</v>
      </c>
      <c r="K422" t="s">
        <v>13</v>
      </c>
      <c r="L422" s="5">
        <v>141116</v>
      </c>
      <c r="M422" s="5">
        <v>1693392</v>
      </c>
      <c r="N422">
        <v>4</v>
      </c>
      <c r="O422">
        <v>2</v>
      </c>
      <c r="P422">
        <v>3</v>
      </c>
      <c r="Q422">
        <v>43</v>
      </c>
      <c r="R422" t="s">
        <v>13</v>
      </c>
      <c r="S422" t="s">
        <v>13</v>
      </c>
      <c r="T422">
        <v>40</v>
      </c>
      <c r="U422" t="s">
        <v>15</v>
      </c>
      <c r="V422" t="s">
        <v>28</v>
      </c>
      <c r="W422" t="str">
        <f t="shared" si="12"/>
        <v>30-39</v>
      </c>
      <c r="X422" t="str">
        <f t="shared" si="13"/>
        <v>100K+</v>
      </c>
    </row>
    <row r="423" spans="1:24" x14ac:dyDescent="0.3">
      <c r="A423">
        <v>422</v>
      </c>
      <c r="B423" t="s">
        <v>471</v>
      </c>
      <c r="C423" t="s">
        <v>8</v>
      </c>
      <c r="D423">
        <v>43</v>
      </c>
      <c r="E423" t="s">
        <v>36</v>
      </c>
      <c r="F423" t="s">
        <v>37</v>
      </c>
      <c r="G423" t="s">
        <v>66</v>
      </c>
      <c r="H423" s="3">
        <v>42295</v>
      </c>
      <c r="I423">
        <v>9.1999999999999993</v>
      </c>
      <c r="J423" t="s">
        <v>12</v>
      </c>
      <c r="K423" t="s">
        <v>13</v>
      </c>
      <c r="L423" s="5">
        <v>111282</v>
      </c>
      <c r="M423" s="5">
        <v>1335384</v>
      </c>
      <c r="N423">
        <v>3</v>
      </c>
      <c r="O423">
        <v>3</v>
      </c>
      <c r="P423">
        <v>3</v>
      </c>
      <c r="Q423">
        <v>30</v>
      </c>
      <c r="R423" t="s">
        <v>13</v>
      </c>
      <c r="S423" t="s">
        <v>13</v>
      </c>
      <c r="T423">
        <v>37</v>
      </c>
      <c r="U423" t="s">
        <v>32</v>
      </c>
      <c r="V423" t="s">
        <v>16</v>
      </c>
      <c r="W423" t="str">
        <f t="shared" si="12"/>
        <v>40-49</v>
      </c>
      <c r="X423" t="str">
        <f t="shared" si="13"/>
        <v>100K+</v>
      </c>
    </row>
    <row r="424" spans="1:24" x14ac:dyDescent="0.3">
      <c r="A424">
        <v>423</v>
      </c>
      <c r="B424" t="s">
        <v>472</v>
      </c>
      <c r="C424" t="s">
        <v>18</v>
      </c>
      <c r="D424">
        <v>23</v>
      </c>
      <c r="E424" t="s">
        <v>9</v>
      </c>
      <c r="F424" t="s">
        <v>68</v>
      </c>
      <c r="G424" t="s">
        <v>38</v>
      </c>
      <c r="H424" s="3">
        <v>44813</v>
      </c>
      <c r="I424">
        <v>2.2999999999999998</v>
      </c>
      <c r="J424" t="s">
        <v>27</v>
      </c>
      <c r="K424" t="s">
        <v>14</v>
      </c>
      <c r="L424" s="5">
        <v>124174</v>
      </c>
      <c r="M424" s="5">
        <v>1490088</v>
      </c>
      <c r="N424">
        <v>3</v>
      </c>
      <c r="O424">
        <v>3</v>
      </c>
      <c r="P424">
        <v>4</v>
      </c>
      <c r="Q424">
        <v>84</v>
      </c>
      <c r="R424" t="s">
        <v>13</v>
      </c>
      <c r="S424" t="s">
        <v>13</v>
      </c>
      <c r="T424">
        <v>38</v>
      </c>
      <c r="U424" t="s">
        <v>22</v>
      </c>
      <c r="V424" t="s">
        <v>23</v>
      </c>
      <c r="W424" t="str">
        <f t="shared" si="12"/>
        <v>20-29</v>
      </c>
      <c r="X424" t="str">
        <f t="shared" si="13"/>
        <v>100K+</v>
      </c>
    </row>
    <row r="425" spans="1:24" x14ac:dyDescent="0.3">
      <c r="A425">
        <v>424</v>
      </c>
      <c r="B425" t="s">
        <v>473</v>
      </c>
      <c r="C425" t="s">
        <v>8</v>
      </c>
      <c r="D425">
        <v>27</v>
      </c>
      <c r="E425" t="s">
        <v>46</v>
      </c>
      <c r="F425" t="s">
        <v>70</v>
      </c>
      <c r="G425" t="s">
        <v>21</v>
      </c>
      <c r="H425" s="3">
        <v>45621</v>
      </c>
      <c r="I425">
        <v>0.1</v>
      </c>
      <c r="J425" t="s">
        <v>12</v>
      </c>
      <c r="K425" t="s">
        <v>13</v>
      </c>
      <c r="L425" s="5">
        <v>124122</v>
      </c>
      <c r="M425" s="5">
        <v>1489464</v>
      </c>
      <c r="N425">
        <v>4</v>
      </c>
      <c r="O425">
        <v>3</v>
      </c>
      <c r="P425">
        <v>3</v>
      </c>
      <c r="Q425">
        <v>56</v>
      </c>
      <c r="R425" t="s">
        <v>13</v>
      </c>
      <c r="S425" t="s">
        <v>13</v>
      </c>
      <c r="T425">
        <v>5</v>
      </c>
      <c r="U425" t="s">
        <v>22</v>
      </c>
      <c r="V425" t="s">
        <v>48</v>
      </c>
      <c r="W425" t="str">
        <f t="shared" si="12"/>
        <v>20-29</v>
      </c>
      <c r="X425" t="str">
        <f t="shared" si="13"/>
        <v>100K+</v>
      </c>
    </row>
    <row r="426" spans="1:24" x14ac:dyDescent="0.3">
      <c r="A426">
        <v>425</v>
      </c>
      <c r="B426" t="s">
        <v>474</v>
      </c>
      <c r="C426" t="s">
        <v>18</v>
      </c>
      <c r="D426">
        <v>41</v>
      </c>
      <c r="E426" t="s">
        <v>51</v>
      </c>
      <c r="F426" t="s">
        <v>52</v>
      </c>
      <c r="G426" t="s">
        <v>11</v>
      </c>
      <c r="H426" s="3">
        <v>43722</v>
      </c>
      <c r="I426">
        <v>5.3</v>
      </c>
      <c r="J426" t="s">
        <v>12</v>
      </c>
      <c r="K426" t="s">
        <v>13</v>
      </c>
      <c r="L426" s="5">
        <v>138824</v>
      </c>
      <c r="M426" s="5">
        <v>1665888</v>
      </c>
      <c r="N426">
        <v>2</v>
      </c>
      <c r="O426">
        <v>3</v>
      </c>
      <c r="P426">
        <v>3</v>
      </c>
      <c r="Q426">
        <v>75</v>
      </c>
      <c r="R426" t="s">
        <v>14</v>
      </c>
      <c r="S426" t="s">
        <v>14</v>
      </c>
      <c r="T426">
        <v>25</v>
      </c>
      <c r="U426" t="s">
        <v>15</v>
      </c>
      <c r="V426" t="s">
        <v>33</v>
      </c>
      <c r="W426" t="str">
        <f t="shared" si="12"/>
        <v>40-49</v>
      </c>
      <c r="X426" t="str">
        <f t="shared" si="13"/>
        <v>100K+</v>
      </c>
    </row>
    <row r="427" spans="1:24" x14ac:dyDescent="0.3">
      <c r="A427">
        <v>426</v>
      </c>
      <c r="B427" t="s">
        <v>475</v>
      </c>
      <c r="C427" t="s">
        <v>18</v>
      </c>
      <c r="D427">
        <v>44</v>
      </c>
      <c r="E427" t="s">
        <v>9</v>
      </c>
      <c r="F427" t="s">
        <v>10</v>
      </c>
      <c r="G427" t="s">
        <v>21</v>
      </c>
      <c r="H427" s="3">
        <v>42926</v>
      </c>
      <c r="I427">
        <v>7.5</v>
      </c>
      <c r="J427" t="s">
        <v>12</v>
      </c>
      <c r="K427" t="s">
        <v>13</v>
      </c>
      <c r="L427" s="5">
        <v>42393</v>
      </c>
      <c r="M427" s="5">
        <v>508716</v>
      </c>
      <c r="N427">
        <v>4</v>
      </c>
      <c r="O427">
        <v>2</v>
      </c>
      <c r="P427">
        <v>2</v>
      </c>
      <c r="Q427">
        <v>79</v>
      </c>
      <c r="R427" t="s">
        <v>13</v>
      </c>
      <c r="S427" t="s">
        <v>13</v>
      </c>
      <c r="T427">
        <v>49</v>
      </c>
      <c r="U427" t="s">
        <v>15</v>
      </c>
      <c r="V427" t="s">
        <v>16</v>
      </c>
      <c r="W427" t="str">
        <f t="shared" si="12"/>
        <v>40-49</v>
      </c>
      <c r="X427" t="str">
        <f t="shared" si="13"/>
        <v>&lt;50K</v>
      </c>
    </row>
    <row r="428" spans="1:24" x14ac:dyDescent="0.3">
      <c r="A428">
        <v>427</v>
      </c>
      <c r="B428" t="s">
        <v>476</v>
      </c>
      <c r="C428" t="s">
        <v>18</v>
      </c>
      <c r="D428">
        <v>37</v>
      </c>
      <c r="E428" t="s">
        <v>46</v>
      </c>
      <c r="F428" t="s">
        <v>70</v>
      </c>
      <c r="G428" t="s">
        <v>11</v>
      </c>
      <c r="H428" s="3">
        <v>43913</v>
      </c>
      <c r="I428">
        <v>4.8</v>
      </c>
      <c r="J428" t="s">
        <v>27</v>
      </c>
      <c r="K428" t="s">
        <v>14</v>
      </c>
      <c r="L428" s="5">
        <v>120310</v>
      </c>
      <c r="M428" s="5">
        <v>1443720</v>
      </c>
      <c r="N428">
        <v>3</v>
      </c>
      <c r="O428">
        <v>4</v>
      </c>
      <c r="P428">
        <v>4</v>
      </c>
      <c r="Q428">
        <v>56</v>
      </c>
      <c r="R428" t="s">
        <v>13</v>
      </c>
      <c r="S428" t="s">
        <v>13</v>
      </c>
      <c r="T428">
        <v>29</v>
      </c>
      <c r="U428" t="s">
        <v>15</v>
      </c>
      <c r="V428" t="s">
        <v>28</v>
      </c>
      <c r="W428" t="str">
        <f t="shared" si="12"/>
        <v>30-39</v>
      </c>
      <c r="X428" t="str">
        <f t="shared" si="13"/>
        <v>100K+</v>
      </c>
    </row>
    <row r="429" spans="1:24" x14ac:dyDescent="0.3">
      <c r="A429">
        <v>428</v>
      </c>
      <c r="B429" t="s">
        <v>477</v>
      </c>
      <c r="C429" t="s">
        <v>18</v>
      </c>
      <c r="D429">
        <v>39</v>
      </c>
      <c r="E429" t="s">
        <v>19</v>
      </c>
      <c r="F429" t="s">
        <v>20</v>
      </c>
      <c r="G429" t="s">
        <v>11</v>
      </c>
      <c r="H429" s="3">
        <v>41952</v>
      </c>
      <c r="I429">
        <v>10.199999999999999</v>
      </c>
      <c r="J429" t="s">
        <v>12</v>
      </c>
      <c r="K429" t="s">
        <v>13</v>
      </c>
      <c r="L429" s="5">
        <v>106383</v>
      </c>
      <c r="M429" s="5">
        <v>1276596</v>
      </c>
      <c r="N429">
        <v>3</v>
      </c>
      <c r="O429">
        <v>3</v>
      </c>
      <c r="P429">
        <v>3</v>
      </c>
      <c r="Q429">
        <v>16</v>
      </c>
      <c r="R429" t="s">
        <v>13</v>
      </c>
      <c r="S429" t="s">
        <v>13</v>
      </c>
      <c r="T429">
        <v>37</v>
      </c>
      <c r="U429" t="s">
        <v>22</v>
      </c>
      <c r="V429" t="s">
        <v>23</v>
      </c>
      <c r="W429" t="str">
        <f t="shared" si="12"/>
        <v>30-39</v>
      </c>
      <c r="X429" t="str">
        <f t="shared" si="13"/>
        <v>100K+</v>
      </c>
    </row>
    <row r="430" spans="1:24" x14ac:dyDescent="0.3">
      <c r="A430">
        <v>429</v>
      </c>
      <c r="B430" t="s">
        <v>478</v>
      </c>
      <c r="C430" t="s">
        <v>18</v>
      </c>
      <c r="D430">
        <v>42</v>
      </c>
      <c r="E430" t="s">
        <v>36</v>
      </c>
      <c r="F430" t="s">
        <v>42</v>
      </c>
      <c r="G430" t="s">
        <v>21</v>
      </c>
      <c r="H430" s="3">
        <v>40623</v>
      </c>
      <c r="I430">
        <v>13.8</v>
      </c>
      <c r="J430" t="s">
        <v>12</v>
      </c>
      <c r="K430" t="s">
        <v>13</v>
      </c>
      <c r="L430" s="5">
        <v>110374</v>
      </c>
      <c r="M430" s="5">
        <v>1324488</v>
      </c>
      <c r="N430">
        <v>3</v>
      </c>
      <c r="O430">
        <v>4</v>
      </c>
      <c r="P430">
        <v>4</v>
      </c>
      <c r="Q430">
        <v>15</v>
      </c>
      <c r="R430" t="s">
        <v>13</v>
      </c>
      <c r="S430" t="s">
        <v>13</v>
      </c>
      <c r="T430">
        <v>49</v>
      </c>
      <c r="U430" t="s">
        <v>22</v>
      </c>
      <c r="V430" t="s">
        <v>28</v>
      </c>
      <c r="W430" t="str">
        <f t="shared" si="12"/>
        <v>40-49</v>
      </c>
      <c r="X430" t="str">
        <f t="shared" si="13"/>
        <v>100K+</v>
      </c>
    </row>
    <row r="431" spans="1:24" x14ac:dyDescent="0.3">
      <c r="A431">
        <v>430</v>
      </c>
      <c r="B431" t="s">
        <v>479</v>
      </c>
      <c r="C431" t="s">
        <v>18</v>
      </c>
      <c r="D431">
        <v>27</v>
      </c>
      <c r="E431" t="s">
        <v>36</v>
      </c>
      <c r="F431" t="s">
        <v>54</v>
      </c>
      <c r="G431" t="s">
        <v>11</v>
      </c>
      <c r="H431" s="3">
        <v>42630</v>
      </c>
      <c r="I431">
        <v>8.3000000000000007</v>
      </c>
      <c r="J431" t="s">
        <v>12</v>
      </c>
      <c r="K431" t="s">
        <v>13</v>
      </c>
      <c r="L431" s="5">
        <v>124976</v>
      </c>
      <c r="M431" s="5">
        <v>1499712</v>
      </c>
      <c r="N431">
        <v>4</v>
      </c>
      <c r="O431">
        <v>1</v>
      </c>
      <c r="P431">
        <v>3</v>
      </c>
      <c r="Q431">
        <v>69</v>
      </c>
      <c r="R431" t="s">
        <v>14</v>
      </c>
      <c r="S431" t="s">
        <v>13</v>
      </c>
      <c r="T431">
        <v>37</v>
      </c>
      <c r="U431" t="s">
        <v>15</v>
      </c>
      <c r="V431" t="s">
        <v>43</v>
      </c>
      <c r="W431" t="str">
        <f t="shared" si="12"/>
        <v>20-29</v>
      </c>
      <c r="X431" t="str">
        <f t="shared" si="13"/>
        <v>100K+</v>
      </c>
    </row>
    <row r="432" spans="1:24" x14ac:dyDescent="0.3">
      <c r="A432">
        <v>431</v>
      </c>
      <c r="B432" t="s">
        <v>480</v>
      </c>
      <c r="C432" t="s">
        <v>18</v>
      </c>
      <c r="D432">
        <v>35</v>
      </c>
      <c r="E432" t="s">
        <v>9</v>
      </c>
      <c r="F432" t="s">
        <v>68</v>
      </c>
      <c r="G432" t="s">
        <v>11</v>
      </c>
      <c r="H432" s="3">
        <v>43961</v>
      </c>
      <c r="I432">
        <v>4.5999999999999996</v>
      </c>
      <c r="J432" t="s">
        <v>12</v>
      </c>
      <c r="K432" t="s">
        <v>13</v>
      </c>
      <c r="L432" s="5">
        <v>142369</v>
      </c>
      <c r="M432" s="5">
        <v>1708428</v>
      </c>
      <c r="N432">
        <v>3</v>
      </c>
      <c r="O432">
        <v>2</v>
      </c>
      <c r="P432">
        <v>2</v>
      </c>
      <c r="Q432">
        <v>95</v>
      </c>
      <c r="R432" t="s">
        <v>14</v>
      </c>
      <c r="S432" t="s">
        <v>13</v>
      </c>
      <c r="T432">
        <v>48</v>
      </c>
      <c r="U432" t="s">
        <v>15</v>
      </c>
      <c r="V432" t="s">
        <v>33</v>
      </c>
      <c r="W432" t="str">
        <f t="shared" si="12"/>
        <v>30-39</v>
      </c>
      <c r="X432" t="str">
        <f t="shared" si="13"/>
        <v>100K+</v>
      </c>
    </row>
    <row r="433" spans="1:24" x14ac:dyDescent="0.3">
      <c r="A433">
        <v>432</v>
      </c>
      <c r="B433" t="s">
        <v>481</v>
      </c>
      <c r="C433" t="s">
        <v>18</v>
      </c>
      <c r="D433">
        <v>39</v>
      </c>
      <c r="E433" t="s">
        <v>25</v>
      </c>
      <c r="F433" t="s">
        <v>26</v>
      </c>
      <c r="G433" t="s">
        <v>21</v>
      </c>
      <c r="H433" s="3">
        <v>43287</v>
      </c>
      <c r="I433">
        <v>6.5</v>
      </c>
      <c r="J433" t="s">
        <v>12</v>
      </c>
      <c r="K433" t="s">
        <v>13</v>
      </c>
      <c r="L433" s="5">
        <v>142243</v>
      </c>
      <c r="M433" s="5">
        <v>1706916</v>
      </c>
      <c r="N433">
        <v>3</v>
      </c>
      <c r="O433">
        <v>1</v>
      </c>
      <c r="P433">
        <v>4</v>
      </c>
      <c r="Q433">
        <v>85</v>
      </c>
      <c r="R433" t="s">
        <v>14</v>
      </c>
      <c r="S433" t="s">
        <v>13</v>
      </c>
      <c r="T433">
        <v>35</v>
      </c>
      <c r="U433" t="s">
        <v>15</v>
      </c>
      <c r="V433" t="s">
        <v>28</v>
      </c>
      <c r="W433" t="str">
        <f t="shared" si="12"/>
        <v>30-39</v>
      </c>
      <c r="X433" t="str">
        <f t="shared" si="13"/>
        <v>100K+</v>
      </c>
    </row>
    <row r="434" spans="1:24" x14ac:dyDescent="0.3">
      <c r="A434">
        <v>433</v>
      </c>
      <c r="B434" t="s">
        <v>482</v>
      </c>
      <c r="C434" t="s">
        <v>8</v>
      </c>
      <c r="D434">
        <v>57</v>
      </c>
      <c r="E434" t="s">
        <v>9</v>
      </c>
      <c r="F434" t="s">
        <v>68</v>
      </c>
      <c r="G434" t="s">
        <v>38</v>
      </c>
      <c r="H434" s="3">
        <v>40574</v>
      </c>
      <c r="I434">
        <v>13.9</v>
      </c>
      <c r="J434" t="s">
        <v>12</v>
      </c>
      <c r="K434" t="s">
        <v>13</v>
      </c>
      <c r="L434" s="5">
        <v>42322</v>
      </c>
      <c r="M434" s="5">
        <v>507864</v>
      </c>
      <c r="N434">
        <v>3</v>
      </c>
      <c r="O434">
        <v>4</v>
      </c>
      <c r="P434">
        <v>3</v>
      </c>
      <c r="Q434">
        <v>25</v>
      </c>
      <c r="R434" t="s">
        <v>13</v>
      </c>
      <c r="S434" t="s">
        <v>13</v>
      </c>
      <c r="T434">
        <v>4</v>
      </c>
      <c r="U434" t="s">
        <v>22</v>
      </c>
      <c r="V434" t="s">
        <v>33</v>
      </c>
      <c r="W434" t="str">
        <f t="shared" si="12"/>
        <v>50+</v>
      </c>
      <c r="X434" t="str">
        <f t="shared" si="13"/>
        <v>&lt;50K</v>
      </c>
    </row>
    <row r="435" spans="1:24" x14ac:dyDescent="0.3">
      <c r="A435">
        <v>434</v>
      </c>
      <c r="B435" t="s">
        <v>483</v>
      </c>
      <c r="C435" t="s">
        <v>8</v>
      </c>
      <c r="D435">
        <v>32</v>
      </c>
      <c r="E435" t="s">
        <v>9</v>
      </c>
      <c r="F435" t="s">
        <v>68</v>
      </c>
      <c r="G435" t="s">
        <v>11</v>
      </c>
      <c r="H435" s="3">
        <v>40301</v>
      </c>
      <c r="I435">
        <v>14.7</v>
      </c>
      <c r="J435" t="s">
        <v>12</v>
      </c>
      <c r="K435" t="s">
        <v>13</v>
      </c>
      <c r="L435" s="5">
        <v>132658</v>
      </c>
      <c r="M435" s="5">
        <v>1591896</v>
      </c>
      <c r="N435">
        <v>4</v>
      </c>
      <c r="O435">
        <v>2</v>
      </c>
      <c r="P435">
        <v>3</v>
      </c>
      <c r="Q435">
        <v>73</v>
      </c>
      <c r="R435" t="s">
        <v>13</v>
      </c>
      <c r="S435" t="s">
        <v>13</v>
      </c>
      <c r="T435">
        <v>44</v>
      </c>
      <c r="U435" t="s">
        <v>22</v>
      </c>
      <c r="V435" t="s">
        <v>48</v>
      </c>
      <c r="W435" t="str">
        <f t="shared" si="12"/>
        <v>30-39</v>
      </c>
      <c r="X435" t="str">
        <f t="shared" si="13"/>
        <v>100K+</v>
      </c>
    </row>
    <row r="436" spans="1:24" x14ac:dyDescent="0.3">
      <c r="A436">
        <v>435</v>
      </c>
      <c r="B436" t="s">
        <v>484</v>
      </c>
      <c r="C436" t="s">
        <v>18</v>
      </c>
      <c r="D436">
        <v>32</v>
      </c>
      <c r="E436" t="s">
        <v>9</v>
      </c>
      <c r="F436" t="s">
        <v>10</v>
      </c>
      <c r="G436" t="s">
        <v>21</v>
      </c>
      <c r="H436" s="3">
        <v>40199</v>
      </c>
      <c r="I436">
        <v>15</v>
      </c>
      <c r="J436" t="s">
        <v>12</v>
      </c>
      <c r="K436" t="s">
        <v>13</v>
      </c>
      <c r="L436" s="5">
        <v>83382</v>
      </c>
      <c r="M436" s="5">
        <v>1000584</v>
      </c>
      <c r="N436">
        <v>2</v>
      </c>
      <c r="O436">
        <v>4</v>
      </c>
      <c r="P436">
        <v>2</v>
      </c>
      <c r="Q436">
        <v>95</v>
      </c>
      <c r="R436" t="s">
        <v>14</v>
      </c>
      <c r="S436" t="s">
        <v>13</v>
      </c>
      <c r="T436">
        <v>4</v>
      </c>
      <c r="U436" t="s">
        <v>15</v>
      </c>
      <c r="V436" t="s">
        <v>23</v>
      </c>
      <c r="W436" t="str">
        <f t="shared" si="12"/>
        <v>30-39</v>
      </c>
      <c r="X436" t="str">
        <f t="shared" si="13"/>
        <v>50K-100K</v>
      </c>
    </row>
    <row r="437" spans="1:24" x14ac:dyDescent="0.3">
      <c r="A437">
        <v>436</v>
      </c>
      <c r="B437" t="s">
        <v>485</v>
      </c>
      <c r="C437" t="s">
        <v>8</v>
      </c>
      <c r="D437">
        <v>42</v>
      </c>
      <c r="E437" t="s">
        <v>51</v>
      </c>
      <c r="F437" t="s">
        <v>52</v>
      </c>
      <c r="G437" t="s">
        <v>21</v>
      </c>
      <c r="H437" s="3">
        <v>40421</v>
      </c>
      <c r="I437">
        <v>14.3</v>
      </c>
      <c r="J437" t="s">
        <v>12</v>
      </c>
      <c r="K437" t="s">
        <v>13</v>
      </c>
      <c r="L437" s="5">
        <v>52472</v>
      </c>
      <c r="M437" s="5">
        <v>629664</v>
      </c>
      <c r="N437">
        <v>4</v>
      </c>
      <c r="O437">
        <v>3</v>
      </c>
      <c r="P437">
        <v>3</v>
      </c>
      <c r="Q437">
        <v>66</v>
      </c>
      <c r="R437" t="s">
        <v>13</v>
      </c>
      <c r="S437" t="s">
        <v>13</v>
      </c>
      <c r="T437">
        <v>2</v>
      </c>
      <c r="U437" t="s">
        <v>15</v>
      </c>
      <c r="V437" t="s">
        <v>48</v>
      </c>
      <c r="W437" t="str">
        <f t="shared" si="12"/>
        <v>40-49</v>
      </c>
      <c r="X437" t="str">
        <f t="shared" si="13"/>
        <v>50K-100K</v>
      </c>
    </row>
    <row r="438" spans="1:24" x14ac:dyDescent="0.3">
      <c r="A438">
        <v>437</v>
      </c>
      <c r="B438" t="s">
        <v>486</v>
      </c>
      <c r="C438" t="s">
        <v>18</v>
      </c>
      <c r="D438">
        <v>49</v>
      </c>
      <c r="E438" t="s">
        <v>51</v>
      </c>
      <c r="F438" t="s">
        <v>57</v>
      </c>
      <c r="G438" t="s">
        <v>21</v>
      </c>
      <c r="H438" s="3">
        <v>41360</v>
      </c>
      <c r="I438">
        <v>11.8</v>
      </c>
      <c r="J438" t="s">
        <v>12</v>
      </c>
      <c r="K438" t="s">
        <v>13</v>
      </c>
      <c r="L438" s="5">
        <v>69013</v>
      </c>
      <c r="M438" s="5">
        <v>828156</v>
      </c>
      <c r="N438">
        <v>3</v>
      </c>
      <c r="O438">
        <v>2</v>
      </c>
      <c r="P438">
        <v>2</v>
      </c>
      <c r="Q438">
        <v>87</v>
      </c>
      <c r="R438" t="s">
        <v>13</v>
      </c>
      <c r="S438" t="s">
        <v>13</v>
      </c>
      <c r="T438">
        <v>34</v>
      </c>
      <c r="U438" t="s">
        <v>32</v>
      </c>
      <c r="V438" t="s">
        <v>28</v>
      </c>
      <c r="W438" t="str">
        <f t="shared" si="12"/>
        <v>40-49</v>
      </c>
      <c r="X438" t="str">
        <f t="shared" si="13"/>
        <v>50K-100K</v>
      </c>
    </row>
    <row r="439" spans="1:24" x14ac:dyDescent="0.3">
      <c r="A439">
        <v>438</v>
      </c>
      <c r="B439" t="s">
        <v>487</v>
      </c>
      <c r="C439" t="s">
        <v>18</v>
      </c>
      <c r="D439">
        <v>39</v>
      </c>
      <c r="E439" t="s">
        <v>30</v>
      </c>
      <c r="F439" t="s">
        <v>73</v>
      </c>
      <c r="G439" t="s">
        <v>38</v>
      </c>
      <c r="H439" s="3">
        <v>45611</v>
      </c>
      <c r="I439">
        <v>0.1</v>
      </c>
      <c r="J439" t="s">
        <v>27</v>
      </c>
      <c r="K439" t="s">
        <v>14</v>
      </c>
      <c r="L439" s="5">
        <v>134543</v>
      </c>
      <c r="M439" s="5">
        <v>1614516</v>
      </c>
      <c r="N439">
        <v>4</v>
      </c>
      <c r="O439">
        <v>3</v>
      </c>
      <c r="P439">
        <v>4</v>
      </c>
      <c r="Q439">
        <v>85</v>
      </c>
      <c r="R439" t="s">
        <v>14</v>
      </c>
      <c r="S439" t="s">
        <v>13</v>
      </c>
      <c r="T439">
        <v>42</v>
      </c>
      <c r="U439" t="s">
        <v>15</v>
      </c>
      <c r="V439" t="s">
        <v>43</v>
      </c>
      <c r="W439" t="str">
        <f t="shared" si="12"/>
        <v>30-39</v>
      </c>
      <c r="X439" t="str">
        <f t="shared" si="13"/>
        <v>100K+</v>
      </c>
    </row>
    <row r="440" spans="1:24" x14ac:dyDescent="0.3">
      <c r="A440">
        <v>439</v>
      </c>
      <c r="B440" t="s">
        <v>488</v>
      </c>
      <c r="C440" t="s">
        <v>8</v>
      </c>
      <c r="D440">
        <v>29</v>
      </c>
      <c r="E440" t="s">
        <v>30</v>
      </c>
      <c r="F440" t="s">
        <v>73</v>
      </c>
      <c r="G440" t="s">
        <v>11</v>
      </c>
      <c r="H440" s="3">
        <v>43487</v>
      </c>
      <c r="I440">
        <v>5.9</v>
      </c>
      <c r="J440" t="s">
        <v>12</v>
      </c>
      <c r="K440" t="s">
        <v>13</v>
      </c>
      <c r="L440" s="5">
        <v>147755</v>
      </c>
      <c r="M440" s="5">
        <v>1773060</v>
      </c>
      <c r="N440">
        <v>3</v>
      </c>
      <c r="O440">
        <v>4</v>
      </c>
      <c r="P440">
        <v>4</v>
      </c>
      <c r="Q440">
        <v>29</v>
      </c>
      <c r="R440" t="s">
        <v>13</v>
      </c>
      <c r="S440" t="s">
        <v>13</v>
      </c>
      <c r="T440">
        <v>26</v>
      </c>
      <c r="U440" t="s">
        <v>15</v>
      </c>
      <c r="V440" t="s">
        <v>43</v>
      </c>
      <c r="W440" t="str">
        <f t="shared" si="12"/>
        <v>20-29</v>
      </c>
      <c r="X440" t="str">
        <f t="shared" si="13"/>
        <v>100K+</v>
      </c>
    </row>
    <row r="441" spans="1:24" x14ac:dyDescent="0.3">
      <c r="A441">
        <v>440</v>
      </c>
      <c r="B441" t="s">
        <v>489</v>
      </c>
      <c r="C441" t="s">
        <v>18</v>
      </c>
      <c r="D441">
        <v>49</v>
      </c>
      <c r="E441" t="s">
        <v>9</v>
      </c>
      <c r="F441" t="s">
        <v>68</v>
      </c>
      <c r="G441" t="s">
        <v>21</v>
      </c>
      <c r="H441" s="3">
        <v>42279</v>
      </c>
      <c r="I441">
        <v>9.3000000000000007</v>
      </c>
      <c r="J441" t="s">
        <v>12</v>
      </c>
      <c r="K441" t="s">
        <v>13</v>
      </c>
      <c r="L441" s="5">
        <v>36907</v>
      </c>
      <c r="M441" s="5">
        <v>442884</v>
      </c>
      <c r="N441">
        <v>2</v>
      </c>
      <c r="O441">
        <v>3</v>
      </c>
      <c r="P441">
        <v>3</v>
      </c>
      <c r="Q441">
        <v>27</v>
      </c>
      <c r="R441" t="s">
        <v>14</v>
      </c>
      <c r="S441" t="s">
        <v>13</v>
      </c>
      <c r="T441">
        <v>47</v>
      </c>
      <c r="U441" t="s">
        <v>15</v>
      </c>
      <c r="V441" t="s">
        <v>16</v>
      </c>
      <c r="W441" t="str">
        <f t="shared" si="12"/>
        <v>40-49</v>
      </c>
      <c r="X441" t="str">
        <f t="shared" si="13"/>
        <v>&lt;50K</v>
      </c>
    </row>
    <row r="442" spans="1:24" x14ac:dyDescent="0.3">
      <c r="A442">
        <v>441</v>
      </c>
      <c r="B442" t="s">
        <v>490</v>
      </c>
      <c r="C442" t="s">
        <v>18</v>
      </c>
      <c r="D442">
        <v>44</v>
      </c>
      <c r="E442" t="s">
        <v>25</v>
      </c>
      <c r="F442" t="s">
        <v>110</v>
      </c>
      <c r="G442" t="s">
        <v>38</v>
      </c>
      <c r="H442" s="3">
        <v>41903</v>
      </c>
      <c r="I442">
        <v>10.3</v>
      </c>
      <c r="J442" t="s">
        <v>12</v>
      </c>
      <c r="K442" t="s">
        <v>13</v>
      </c>
      <c r="L442" s="5">
        <v>34505</v>
      </c>
      <c r="M442" s="5">
        <v>414060</v>
      </c>
      <c r="N442">
        <v>3</v>
      </c>
      <c r="O442">
        <v>4</v>
      </c>
      <c r="P442">
        <v>4</v>
      </c>
      <c r="Q442">
        <v>81</v>
      </c>
      <c r="R442" t="s">
        <v>14</v>
      </c>
      <c r="S442" t="s">
        <v>13</v>
      </c>
      <c r="T442">
        <v>25</v>
      </c>
      <c r="U442" t="s">
        <v>22</v>
      </c>
      <c r="V442" t="s">
        <v>16</v>
      </c>
      <c r="W442" t="str">
        <f t="shared" si="12"/>
        <v>40-49</v>
      </c>
      <c r="X442" t="str">
        <f t="shared" si="13"/>
        <v>&lt;50K</v>
      </c>
    </row>
    <row r="443" spans="1:24" x14ac:dyDescent="0.3">
      <c r="A443">
        <v>442</v>
      </c>
      <c r="B443" t="s">
        <v>491</v>
      </c>
      <c r="C443" t="s">
        <v>8</v>
      </c>
      <c r="D443">
        <v>36</v>
      </c>
      <c r="E443" t="s">
        <v>51</v>
      </c>
      <c r="F443" t="s">
        <v>52</v>
      </c>
      <c r="G443" t="s">
        <v>21</v>
      </c>
      <c r="H443" s="3">
        <v>45372</v>
      </c>
      <c r="I443">
        <v>0.8</v>
      </c>
      <c r="J443" t="s">
        <v>12</v>
      </c>
      <c r="K443" t="s">
        <v>13</v>
      </c>
      <c r="L443" s="5">
        <v>73114</v>
      </c>
      <c r="M443" s="5">
        <v>877368</v>
      </c>
      <c r="N443">
        <v>1</v>
      </c>
      <c r="O443">
        <v>5</v>
      </c>
      <c r="P443">
        <v>3</v>
      </c>
      <c r="Q443">
        <v>77</v>
      </c>
      <c r="R443" t="s">
        <v>14</v>
      </c>
      <c r="S443" t="s">
        <v>13</v>
      </c>
      <c r="T443">
        <v>30</v>
      </c>
      <c r="U443" t="s">
        <v>22</v>
      </c>
      <c r="V443" t="s">
        <v>48</v>
      </c>
      <c r="W443" t="str">
        <f t="shared" si="12"/>
        <v>30-39</v>
      </c>
      <c r="X443" t="str">
        <f t="shared" si="13"/>
        <v>50K-100K</v>
      </c>
    </row>
    <row r="444" spans="1:24" x14ac:dyDescent="0.3">
      <c r="A444">
        <v>443</v>
      </c>
      <c r="B444" t="s">
        <v>492</v>
      </c>
      <c r="C444" t="s">
        <v>8</v>
      </c>
      <c r="D444">
        <v>23</v>
      </c>
      <c r="E444" t="s">
        <v>51</v>
      </c>
      <c r="F444" t="s">
        <v>57</v>
      </c>
      <c r="G444" t="s">
        <v>21</v>
      </c>
      <c r="H444" s="3">
        <v>44024</v>
      </c>
      <c r="I444">
        <v>4.5</v>
      </c>
      <c r="J444" t="s">
        <v>12</v>
      </c>
      <c r="K444" t="s">
        <v>13</v>
      </c>
      <c r="L444" s="5">
        <v>137551</v>
      </c>
      <c r="M444" s="5">
        <v>1650612</v>
      </c>
      <c r="N444">
        <v>4</v>
      </c>
      <c r="O444">
        <v>5</v>
      </c>
      <c r="P444">
        <v>3</v>
      </c>
      <c r="Q444">
        <v>1</v>
      </c>
      <c r="R444" t="s">
        <v>13</v>
      </c>
      <c r="S444" t="s">
        <v>13</v>
      </c>
      <c r="T444">
        <v>44</v>
      </c>
      <c r="U444" t="s">
        <v>22</v>
      </c>
      <c r="V444" t="s">
        <v>48</v>
      </c>
      <c r="W444" t="str">
        <f t="shared" si="12"/>
        <v>20-29</v>
      </c>
      <c r="X444" t="str">
        <f t="shared" si="13"/>
        <v>100K+</v>
      </c>
    </row>
    <row r="445" spans="1:24" x14ac:dyDescent="0.3">
      <c r="A445">
        <v>444</v>
      </c>
      <c r="B445" t="s">
        <v>493</v>
      </c>
      <c r="C445" t="s">
        <v>8</v>
      </c>
      <c r="D445">
        <v>27</v>
      </c>
      <c r="E445" t="s">
        <v>30</v>
      </c>
      <c r="F445" t="s">
        <v>73</v>
      </c>
      <c r="G445" t="s">
        <v>21</v>
      </c>
      <c r="H445" s="3">
        <v>40927</v>
      </c>
      <c r="I445">
        <v>13</v>
      </c>
      <c r="J445" t="s">
        <v>12</v>
      </c>
      <c r="K445" t="s">
        <v>13</v>
      </c>
      <c r="L445" s="5">
        <v>72258</v>
      </c>
      <c r="M445" s="5">
        <v>867096</v>
      </c>
      <c r="N445">
        <v>2</v>
      </c>
      <c r="O445">
        <v>3</v>
      </c>
      <c r="P445">
        <v>3</v>
      </c>
      <c r="Q445">
        <v>31</v>
      </c>
      <c r="R445" t="s">
        <v>13</v>
      </c>
      <c r="S445" t="s">
        <v>13</v>
      </c>
      <c r="T445">
        <v>42</v>
      </c>
      <c r="U445" t="s">
        <v>22</v>
      </c>
      <c r="V445" t="s">
        <v>28</v>
      </c>
      <c r="W445" t="str">
        <f t="shared" si="12"/>
        <v>20-29</v>
      </c>
      <c r="X445" t="str">
        <f t="shared" si="13"/>
        <v>50K-100K</v>
      </c>
    </row>
    <row r="446" spans="1:24" x14ac:dyDescent="0.3">
      <c r="A446">
        <v>445</v>
      </c>
      <c r="B446" t="s">
        <v>494</v>
      </c>
      <c r="C446" t="s">
        <v>8</v>
      </c>
      <c r="D446">
        <v>41</v>
      </c>
      <c r="E446" t="s">
        <v>46</v>
      </c>
      <c r="F446" t="s">
        <v>70</v>
      </c>
      <c r="G446" t="s">
        <v>11</v>
      </c>
      <c r="H446" s="3">
        <v>45038</v>
      </c>
      <c r="I446">
        <v>1.7</v>
      </c>
      <c r="J446" t="s">
        <v>12</v>
      </c>
      <c r="K446" t="s">
        <v>13</v>
      </c>
      <c r="L446" s="5">
        <v>60757</v>
      </c>
      <c r="M446" s="5">
        <v>729084</v>
      </c>
      <c r="N446">
        <v>4</v>
      </c>
      <c r="O446">
        <v>3</v>
      </c>
      <c r="P446">
        <v>4</v>
      </c>
      <c r="Q446">
        <v>7</v>
      </c>
      <c r="R446" t="s">
        <v>14</v>
      </c>
      <c r="S446" t="s">
        <v>13</v>
      </c>
      <c r="T446">
        <v>46</v>
      </c>
      <c r="U446" t="s">
        <v>15</v>
      </c>
      <c r="V446" t="s">
        <v>33</v>
      </c>
      <c r="W446" t="str">
        <f t="shared" si="12"/>
        <v>40-49</v>
      </c>
      <c r="X446" t="str">
        <f t="shared" si="13"/>
        <v>50K-100K</v>
      </c>
    </row>
    <row r="447" spans="1:24" x14ac:dyDescent="0.3">
      <c r="A447">
        <v>446</v>
      </c>
      <c r="B447" t="s">
        <v>495</v>
      </c>
      <c r="C447" t="s">
        <v>18</v>
      </c>
      <c r="D447">
        <v>55</v>
      </c>
      <c r="E447" t="s">
        <v>19</v>
      </c>
      <c r="F447" t="s">
        <v>20</v>
      </c>
      <c r="G447" t="s">
        <v>11</v>
      </c>
      <c r="H447" s="3">
        <v>42097</v>
      </c>
      <c r="I447">
        <v>9.8000000000000007</v>
      </c>
      <c r="J447" t="s">
        <v>12</v>
      </c>
      <c r="K447" t="s">
        <v>13</v>
      </c>
      <c r="L447" s="5">
        <v>127062</v>
      </c>
      <c r="M447" s="5">
        <v>1524744</v>
      </c>
      <c r="N447">
        <v>3</v>
      </c>
      <c r="O447">
        <v>4</v>
      </c>
      <c r="P447">
        <v>3</v>
      </c>
      <c r="Q447">
        <v>32</v>
      </c>
      <c r="R447" t="s">
        <v>13</v>
      </c>
      <c r="S447" t="s">
        <v>13</v>
      </c>
      <c r="T447">
        <v>21</v>
      </c>
      <c r="U447" t="s">
        <v>15</v>
      </c>
      <c r="V447" t="s">
        <v>48</v>
      </c>
      <c r="W447" t="str">
        <f t="shared" si="12"/>
        <v>50+</v>
      </c>
      <c r="X447" t="str">
        <f t="shared" si="13"/>
        <v>100K+</v>
      </c>
    </row>
    <row r="448" spans="1:24" x14ac:dyDescent="0.3">
      <c r="A448">
        <v>447</v>
      </c>
      <c r="B448" t="s">
        <v>496</v>
      </c>
      <c r="C448" t="s">
        <v>8</v>
      </c>
      <c r="D448">
        <v>34</v>
      </c>
      <c r="E448" t="s">
        <v>46</v>
      </c>
      <c r="F448" t="s">
        <v>47</v>
      </c>
      <c r="G448" t="s">
        <v>11</v>
      </c>
      <c r="H448" s="3">
        <v>45099</v>
      </c>
      <c r="I448">
        <v>1.5</v>
      </c>
      <c r="J448" t="s">
        <v>12</v>
      </c>
      <c r="K448" t="s">
        <v>13</v>
      </c>
      <c r="L448" s="5">
        <v>83759</v>
      </c>
      <c r="M448" s="5">
        <v>1005108</v>
      </c>
      <c r="N448">
        <v>3</v>
      </c>
      <c r="O448">
        <v>5</v>
      </c>
      <c r="P448">
        <v>3</v>
      </c>
      <c r="Q448">
        <v>11</v>
      </c>
      <c r="R448" t="s">
        <v>13</v>
      </c>
      <c r="S448" t="s">
        <v>13</v>
      </c>
      <c r="T448">
        <v>25</v>
      </c>
      <c r="U448" t="s">
        <v>22</v>
      </c>
      <c r="V448" t="s">
        <v>33</v>
      </c>
      <c r="W448" t="str">
        <f t="shared" si="12"/>
        <v>30-39</v>
      </c>
      <c r="X448" t="str">
        <f t="shared" si="13"/>
        <v>50K-100K</v>
      </c>
    </row>
    <row r="449" spans="1:24" x14ac:dyDescent="0.3">
      <c r="A449">
        <v>448</v>
      </c>
      <c r="B449" t="s">
        <v>497</v>
      </c>
      <c r="C449" t="s">
        <v>18</v>
      </c>
      <c r="D449">
        <v>35</v>
      </c>
      <c r="E449" t="s">
        <v>36</v>
      </c>
      <c r="F449" t="s">
        <v>37</v>
      </c>
      <c r="G449" t="s">
        <v>38</v>
      </c>
      <c r="H449" s="3">
        <v>43610</v>
      </c>
      <c r="I449">
        <v>5.6</v>
      </c>
      <c r="J449" t="s">
        <v>12</v>
      </c>
      <c r="K449" t="s">
        <v>13</v>
      </c>
      <c r="L449" s="5">
        <v>127517</v>
      </c>
      <c r="M449" s="5">
        <v>1530204</v>
      </c>
      <c r="N449">
        <v>3</v>
      </c>
      <c r="O449">
        <v>3</v>
      </c>
      <c r="P449">
        <v>2</v>
      </c>
      <c r="Q449">
        <v>76</v>
      </c>
      <c r="R449" t="s">
        <v>13</v>
      </c>
      <c r="S449" t="s">
        <v>13</v>
      </c>
      <c r="T449">
        <v>23</v>
      </c>
      <c r="U449" t="s">
        <v>22</v>
      </c>
      <c r="V449" t="s">
        <v>33</v>
      </c>
      <c r="W449" t="str">
        <f t="shared" si="12"/>
        <v>30-39</v>
      </c>
      <c r="X449" t="str">
        <f t="shared" si="13"/>
        <v>100K+</v>
      </c>
    </row>
    <row r="450" spans="1:24" x14ac:dyDescent="0.3">
      <c r="A450">
        <v>449</v>
      </c>
      <c r="B450" t="s">
        <v>498</v>
      </c>
      <c r="C450" t="s">
        <v>8</v>
      </c>
      <c r="D450">
        <v>50</v>
      </c>
      <c r="E450" t="s">
        <v>19</v>
      </c>
      <c r="F450" t="s">
        <v>20</v>
      </c>
      <c r="G450" t="s">
        <v>66</v>
      </c>
      <c r="H450" s="3">
        <v>45401</v>
      </c>
      <c r="I450">
        <v>0.7</v>
      </c>
      <c r="J450" t="s">
        <v>12</v>
      </c>
      <c r="K450" t="s">
        <v>13</v>
      </c>
      <c r="L450" s="5">
        <v>121895</v>
      </c>
      <c r="M450" s="5">
        <v>1462740</v>
      </c>
      <c r="N450">
        <v>2</v>
      </c>
      <c r="O450">
        <v>4</v>
      </c>
      <c r="P450">
        <v>3</v>
      </c>
      <c r="Q450">
        <v>89</v>
      </c>
      <c r="R450" t="s">
        <v>13</v>
      </c>
      <c r="S450" t="s">
        <v>13</v>
      </c>
      <c r="T450">
        <v>45</v>
      </c>
      <c r="U450" t="s">
        <v>15</v>
      </c>
      <c r="V450" t="s">
        <v>16</v>
      </c>
      <c r="W450" t="str">
        <f t="shared" si="12"/>
        <v>50+</v>
      </c>
      <c r="X450" t="str">
        <f t="shared" si="13"/>
        <v>100K+</v>
      </c>
    </row>
    <row r="451" spans="1:24" x14ac:dyDescent="0.3">
      <c r="A451">
        <v>450</v>
      </c>
      <c r="B451" t="s">
        <v>499</v>
      </c>
      <c r="C451" t="s">
        <v>8</v>
      </c>
      <c r="D451">
        <v>23</v>
      </c>
      <c r="E451" t="s">
        <v>51</v>
      </c>
      <c r="F451" t="s">
        <v>57</v>
      </c>
      <c r="G451" t="s">
        <v>11</v>
      </c>
      <c r="H451" s="3">
        <v>41295</v>
      </c>
      <c r="I451">
        <v>12</v>
      </c>
      <c r="J451" t="s">
        <v>12</v>
      </c>
      <c r="K451" t="s">
        <v>13</v>
      </c>
      <c r="L451" s="5">
        <v>117091</v>
      </c>
      <c r="M451" s="5">
        <v>1405092</v>
      </c>
      <c r="N451">
        <v>3</v>
      </c>
      <c r="O451">
        <v>2</v>
      </c>
      <c r="P451">
        <v>3</v>
      </c>
      <c r="Q451">
        <v>19</v>
      </c>
      <c r="R451" t="s">
        <v>13</v>
      </c>
      <c r="S451" t="s">
        <v>13</v>
      </c>
      <c r="T451">
        <v>23</v>
      </c>
      <c r="U451" t="s">
        <v>32</v>
      </c>
      <c r="V451" t="s">
        <v>33</v>
      </c>
      <c r="W451" t="str">
        <f t="shared" ref="W451:W501" si="14">IF(D451&lt;30,"20-29",IF(D451&lt;40,"30-39",IF(D451&lt;50,"40-49","50+")))</f>
        <v>20-29</v>
      </c>
      <c r="X451" t="str">
        <f t="shared" ref="X451:X501" si="15">IF(L451&lt;50000,"&lt;50K",IF(L451&lt;100000,"50K-100K","100K+"))</f>
        <v>100K+</v>
      </c>
    </row>
    <row r="452" spans="1:24" x14ac:dyDescent="0.3">
      <c r="A452">
        <v>451</v>
      </c>
      <c r="B452" t="s">
        <v>500</v>
      </c>
      <c r="C452" t="s">
        <v>18</v>
      </c>
      <c r="D452">
        <v>42</v>
      </c>
      <c r="E452" t="s">
        <v>25</v>
      </c>
      <c r="F452" t="s">
        <v>26</v>
      </c>
      <c r="G452" t="s">
        <v>11</v>
      </c>
      <c r="H452" s="3">
        <v>41943</v>
      </c>
      <c r="I452">
        <v>10.199999999999999</v>
      </c>
      <c r="J452" t="s">
        <v>27</v>
      </c>
      <c r="K452" t="s">
        <v>14</v>
      </c>
      <c r="L452" s="5">
        <v>45842</v>
      </c>
      <c r="M452" s="5">
        <v>550104</v>
      </c>
      <c r="N452">
        <v>2</v>
      </c>
      <c r="O452">
        <v>2</v>
      </c>
      <c r="P452">
        <v>3</v>
      </c>
      <c r="Q452">
        <v>98</v>
      </c>
      <c r="R452" t="s">
        <v>13</v>
      </c>
      <c r="S452" t="s">
        <v>13</v>
      </c>
      <c r="T452">
        <v>32</v>
      </c>
      <c r="U452" t="s">
        <v>22</v>
      </c>
      <c r="V452" t="s">
        <v>48</v>
      </c>
      <c r="W452" t="str">
        <f t="shared" si="14"/>
        <v>40-49</v>
      </c>
      <c r="X452" t="str">
        <f t="shared" si="15"/>
        <v>&lt;50K</v>
      </c>
    </row>
    <row r="453" spans="1:24" x14ac:dyDescent="0.3">
      <c r="A453">
        <v>452</v>
      </c>
      <c r="B453" t="s">
        <v>501</v>
      </c>
      <c r="C453" t="s">
        <v>8</v>
      </c>
      <c r="D453">
        <v>43</v>
      </c>
      <c r="E453" t="s">
        <v>9</v>
      </c>
      <c r="F453" t="s">
        <v>68</v>
      </c>
      <c r="G453" t="s">
        <v>21</v>
      </c>
      <c r="H453" s="3">
        <v>41254</v>
      </c>
      <c r="I453">
        <v>12.1</v>
      </c>
      <c r="J453" t="s">
        <v>12</v>
      </c>
      <c r="K453" t="s">
        <v>13</v>
      </c>
      <c r="L453" s="5">
        <v>72085</v>
      </c>
      <c r="M453" s="5">
        <v>865020</v>
      </c>
      <c r="N453">
        <v>2</v>
      </c>
      <c r="O453">
        <v>3</v>
      </c>
      <c r="P453">
        <v>3</v>
      </c>
      <c r="Q453">
        <v>26</v>
      </c>
      <c r="R453" t="s">
        <v>13</v>
      </c>
      <c r="S453" t="s">
        <v>13</v>
      </c>
      <c r="T453">
        <v>42</v>
      </c>
      <c r="U453" t="s">
        <v>22</v>
      </c>
      <c r="V453" t="s">
        <v>28</v>
      </c>
      <c r="W453" t="str">
        <f t="shared" si="14"/>
        <v>40-49</v>
      </c>
      <c r="X453" t="str">
        <f t="shared" si="15"/>
        <v>50K-100K</v>
      </c>
    </row>
    <row r="454" spans="1:24" x14ac:dyDescent="0.3">
      <c r="A454">
        <v>453</v>
      </c>
      <c r="B454" t="s">
        <v>502</v>
      </c>
      <c r="C454" t="s">
        <v>8</v>
      </c>
      <c r="D454">
        <v>37</v>
      </c>
      <c r="E454" t="s">
        <v>30</v>
      </c>
      <c r="F454" t="s">
        <v>31</v>
      </c>
      <c r="G454" t="s">
        <v>21</v>
      </c>
      <c r="H454" s="3">
        <v>42602</v>
      </c>
      <c r="I454">
        <v>8.4</v>
      </c>
      <c r="J454" t="s">
        <v>12</v>
      </c>
      <c r="K454" t="s">
        <v>13</v>
      </c>
      <c r="L454" s="5">
        <v>78413</v>
      </c>
      <c r="M454" s="5">
        <v>940956</v>
      </c>
      <c r="N454">
        <v>3</v>
      </c>
      <c r="O454">
        <v>3</v>
      </c>
      <c r="P454">
        <v>4</v>
      </c>
      <c r="Q454">
        <v>30</v>
      </c>
      <c r="R454" t="s">
        <v>13</v>
      </c>
      <c r="S454" t="s">
        <v>13</v>
      </c>
      <c r="T454">
        <v>17</v>
      </c>
      <c r="U454" t="s">
        <v>15</v>
      </c>
      <c r="V454" t="s">
        <v>43</v>
      </c>
      <c r="W454" t="str">
        <f t="shared" si="14"/>
        <v>30-39</v>
      </c>
      <c r="X454" t="str">
        <f t="shared" si="15"/>
        <v>50K-100K</v>
      </c>
    </row>
    <row r="455" spans="1:24" x14ac:dyDescent="0.3">
      <c r="A455">
        <v>454</v>
      </c>
      <c r="B455" t="s">
        <v>503</v>
      </c>
      <c r="C455" t="s">
        <v>8</v>
      </c>
      <c r="D455">
        <v>36</v>
      </c>
      <c r="E455" t="s">
        <v>36</v>
      </c>
      <c r="F455" t="s">
        <v>54</v>
      </c>
      <c r="G455" t="s">
        <v>11</v>
      </c>
      <c r="H455" s="3">
        <v>40414</v>
      </c>
      <c r="I455">
        <v>14.4</v>
      </c>
      <c r="J455" t="s">
        <v>12</v>
      </c>
      <c r="K455" t="s">
        <v>13</v>
      </c>
      <c r="L455" s="5">
        <v>69194</v>
      </c>
      <c r="M455" s="5">
        <v>830328</v>
      </c>
      <c r="N455">
        <v>3</v>
      </c>
      <c r="O455">
        <v>3</v>
      </c>
      <c r="P455">
        <v>2</v>
      </c>
      <c r="Q455">
        <v>68</v>
      </c>
      <c r="R455" t="s">
        <v>13</v>
      </c>
      <c r="S455" t="s">
        <v>13</v>
      </c>
      <c r="T455">
        <v>32</v>
      </c>
      <c r="U455" t="s">
        <v>22</v>
      </c>
      <c r="V455" t="s">
        <v>16</v>
      </c>
      <c r="W455" t="str">
        <f t="shared" si="14"/>
        <v>30-39</v>
      </c>
      <c r="X455" t="str">
        <f t="shared" si="15"/>
        <v>50K-100K</v>
      </c>
    </row>
    <row r="456" spans="1:24" x14ac:dyDescent="0.3">
      <c r="A456">
        <v>455</v>
      </c>
      <c r="B456" t="s">
        <v>504</v>
      </c>
      <c r="C456" t="s">
        <v>8</v>
      </c>
      <c r="D456">
        <v>33</v>
      </c>
      <c r="E456" t="s">
        <v>30</v>
      </c>
      <c r="F456" t="s">
        <v>31</v>
      </c>
      <c r="G456" t="s">
        <v>21</v>
      </c>
      <c r="H456" s="3">
        <v>40760</v>
      </c>
      <c r="I456">
        <v>13.4</v>
      </c>
      <c r="J456" t="s">
        <v>12</v>
      </c>
      <c r="K456" t="s">
        <v>13</v>
      </c>
      <c r="L456" s="5">
        <v>25132</v>
      </c>
      <c r="M456" s="5">
        <v>301584</v>
      </c>
      <c r="N456">
        <v>3</v>
      </c>
      <c r="O456">
        <v>5</v>
      </c>
      <c r="P456">
        <v>4</v>
      </c>
      <c r="Q456">
        <v>53</v>
      </c>
      <c r="R456" t="s">
        <v>14</v>
      </c>
      <c r="S456" t="s">
        <v>14</v>
      </c>
      <c r="T456">
        <v>20</v>
      </c>
      <c r="U456" t="s">
        <v>15</v>
      </c>
      <c r="V456" t="s">
        <v>48</v>
      </c>
      <c r="W456" t="str">
        <f t="shared" si="14"/>
        <v>30-39</v>
      </c>
      <c r="X456" t="str">
        <f t="shared" si="15"/>
        <v>&lt;50K</v>
      </c>
    </row>
    <row r="457" spans="1:24" x14ac:dyDescent="0.3">
      <c r="A457">
        <v>456</v>
      </c>
      <c r="B457" t="s">
        <v>505</v>
      </c>
      <c r="C457" t="s">
        <v>8</v>
      </c>
      <c r="D457">
        <v>54</v>
      </c>
      <c r="E457" t="s">
        <v>46</v>
      </c>
      <c r="F457" t="s">
        <v>47</v>
      </c>
      <c r="G457" t="s">
        <v>21</v>
      </c>
      <c r="H457" s="3">
        <v>43304</v>
      </c>
      <c r="I457">
        <v>6.4</v>
      </c>
      <c r="J457" t="s">
        <v>12</v>
      </c>
      <c r="K457" t="s">
        <v>13</v>
      </c>
      <c r="L457" s="5">
        <v>35481</v>
      </c>
      <c r="M457" s="5">
        <v>425772</v>
      </c>
      <c r="N457">
        <v>5</v>
      </c>
      <c r="O457">
        <v>3</v>
      </c>
      <c r="P457">
        <v>3</v>
      </c>
      <c r="Q457">
        <v>45</v>
      </c>
      <c r="R457" t="s">
        <v>13</v>
      </c>
      <c r="S457" t="s">
        <v>14</v>
      </c>
      <c r="T457">
        <v>3</v>
      </c>
      <c r="U457" t="s">
        <v>15</v>
      </c>
      <c r="V457" t="s">
        <v>16</v>
      </c>
      <c r="W457" t="str">
        <f t="shared" si="14"/>
        <v>50+</v>
      </c>
      <c r="X457" t="str">
        <f t="shared" si="15"/>
        <v>&lt;50K</v>
      </c>
    </row>
    <row r="458" spans="1:24" x14ac:dyDescent="0.3">
      <c r="A458">
        <v>457</v>
      </c>
      <c r="B458" t="s">
        <v>506</v>
      </c>
      <c r="C458" t="s">
        <v>18</v>
      </c>
      <c r="D458">
        <v>51</v>
      </c>
      <c r="E458" t="s">
        <v>46</v>
      </c>
      <c r="F458" t="s">
        <v>70</v>
      </c>
      <c r="G458" t="s">
        <v>66</v>
      </c>
      <c r="H458" s="3">
        <v>44786</v>
      </c>
      <c r="I458">
        <v>2.4</v>
      </c>
      <c r="J458" t="s">
        <v>12</v>
      </c>
      <c r="K458" t="s">
        <v>13</v>
      </c>
      <c r="L458" s="5">
        <v>44563</v>
      </c>
      <c r="M458" s="5">
        <v>534756</v>
      </c>
      <c r="N458">
        <v>3</v>
      </c>
      <c r="O458">
        <v>3</v>
      </c>
      <c r="P458">
        <v>4</v>
      </c>
      <c r="Q458">
        <v>62</v>
      </c>
      <c r="R458" t="s">
        <v>13</v>
      </c>
      <c r="S458" t="s">
        <v>13</v>
      </c>
      <c r="T458">
        <v>38</v>
      </c>
      <c r="U458" t="s">
        <v>22</v>
      </c>
      <c r="V458" t="s">
        <v>23</v>
      </c>
      <c r="W458" t="str">
        <f t="shared" si="14"/>
        <v>50+</v>
      </c>
      <c r="X458" t="str">
        <f t="shared" si="15"/>
        <v>&lt;50K</v>
      </c>
    </row>
    <row r="459" spans="1:24" x14ac:dyDescent="0.3">
      <c r="A459">
        <v>458</v>
      </c>
      <c r="B459" t="s">
        <v>507</v>
      </c>
      <c r="C459" t="s">
        <v>8</v>
      </c>
      <c r="D459">
        <v>58</v>
      </c>
      <c r="E459" t="s">
        <v>30</v>
      </c>
      <c r="F459" t="s">
        <v>31</v>
      </c>
      <c r="G459" t="s">
        <v>11</v>
      </c>
      <c r="H459" s="3">
        <v>41050</v>
      </c>
      <c r="I459">
        <v>12.6</v>
      </c>
      <c r="J459" t="s">
        <v>12</v>
      </c>
      <c r="K459" t="s">
        <v>13</v>
      </c>
      <c r="L459" s="5">
        <v>73340</v>
      </c>
      <c r="M459" s="5">
        <v>880080</v>
      </c>
      <c r="N459">
        <v>4</v>
      </c>
      <c r="O459">
        <v>4</v>
      </c>
      <c r="P459">
        <v>3</v>
      </c>
      <c r="Q459">
        <v>63</v>
      </c>
      <c r="R459" t="s">
        <v>14</v>
      </c>
      <c r="S459" t="s">
        <v>13</v>
      </c>
      <c r="T459">
        <v>8</v>
      </c>
      <c r="U459" t="s">
        <v>15</v>
      </c>
      <c r="V459" t="s">
        <v>16</v>
      </c>
      <c r="W459" t="str">
        <f t="shared" si="14"/>
        <v>50+</v>
      </c>
      <c r="X459" t="str">
        <f t="shared" si="15"/>
        <v>50K-100K</v>
      </c>
    </row>
    <row r="460" spans="1:24" x14ac:dyDescent="0.3">
      <c r="A460">
        <v>459</v>
      </c>
      <c r="B460" t="s">
        <v>508</v>
      </c>
      <c r="C460" t="s">
        <v>18</v>
      </c>
      <c r="D460">
        <v>33</v>
      </c>
      <c r="E460" t="s">
        <v>25</v>
      </c>
      <c r="F460" t="s">
        <v>110</v>
      </c>
      <c r="G460" t="s">
        <v>21</v>
      </c>
      <c r="H460" s="3">
        <v>45113</v>
      </c>
      <c r="I460">
        <v>1.5</v>
      </c>
      <c r="J460" t="s">
        <v>12</v>
      </c>
      <c r="K460" t="s">
        <v>13</v>
      </c>
      <c r="L460" s="5">
        <v>101928</v>
      </c>
      <c r="M460" s="5">
        <v>1223136</v>
      </c>
      <c r="N460">
        <v>3</v>
      </c>
      <c r="O460">
        <v>3</v>
      </c>
      <c r="P460">
        <v>4</v>
      </c>
      <c r="Q460">
        <v>54</v>
      </c>
      <c r="R460" t="s">
        <v>14</v>
      </c>
      <c r="S460" t="s">
        <v>13</v>
      </c>
      <c r="T460">
        <v>17</v>
      </c>
      <c r="U460" t="s">
        <v>32</v>
      </c>
      <c r="V460" t="s">
        <v>23</v>
      </c>
      <c r="W460" t="str">
        <f t="shared" si="14"/>
        <v>30-39</v>
      </c>
      <c r="X460" t="str">
        <f t="shared" si="15"/>
        <v>100K+</v>
      </c>
    </row>
    <row r="461" spans="1:24" x14ac:dyDescent="0.3">
      <c r="A461">
        <v>460</v>
      </c>
      <c r="B461" t="s">
        <v>509</v>
      </c>
      <c r="C461" t="s">
        <v>8</v>
      </c>
      <c r="D461">
        <v>30</v>
      </c>
      <c r="E461" t="s">
        <v>9</v>
      </c>
      <c r="F461" t="s">
        <v>10</v>
      </c>
      <c r="G461" t="s">
        <v>21</v>
      </c>
      <c r="H461" s="3">
        <v>44721</v>
      </c>
      <c r="I461">
        <v>2.6</v>
      </c>
      <c r="J461" t="s">
        <v>12</v>
      </c>
      <c r="K461" t="s">
        <v>13</v>
      </c>
      <c r="L461" s="5">
        <v>93827</v>
      </c>
      <c r="M461" s="5">
        <v>1125924</v>
      </c>
      <c r="N461">
        <v>5</v>
      </c>
      <c r="O461">
        <v>4</v>
      </c>
      <c r="P461">
        <v>3</v>
      </c>
      <c r="Q461">
        <v>38</v>
      </c>
      <c r="R461" t="s">
        <v>14</v>
      </c>
      <c r="S461" t="s">
        <v>13</v>
      </c>
      <c r="T461">
        <v>34</v>
      </c>
      <c r="U461" t="s">
        <v>22</v>
      </c>
      <c r="V461" t="s">
        <v>48</v>
      </c>
      <c r="W461" t="str">
        <f t="shared" si="14"/>
        <v>30-39</v>
      </c>
      <c r="X461" t="str">
        <f t="shared" si="15"/>
        <v>50K-100K</v>
      </c>
    </row>
    <row r="462" spans="1:24" x14ac:dyDescent="0.3">
      <c r="A462">
        <v>461</v>
      </c>
      <c r="B462" t="s">
        <v>510</v>
      </c>
      <c r="C462" t="s">
        <v>8</v>
      </c>
      <c r="D462">
        <v>36</v>
      </c>
      <c r="E462" t="s">
        <v>30</v>
      </c>
      <c r="F462" t="s">
        <v>31</v>
      </c>
      <c r="G462" t="s">
        <v>11</v>
      </c>
      <c r="H462" s="3">
        <v>41748</v>
      </c>
      <c r="I462">
        <v>10.7</v>
      </c>
      <c r="J462" t="s">
        <v>12</v>
      </c>
      <c r="K462" t="s">
        <v>13</v>
      </c>
      <c r="L462" s="5">
        <v>51442</v>
      </c>
      <c r="M462" s="5">
        <v>617304</v>
      </c>
      <c r="N462">
        <v>3</v>
      </c>
      <c r="O462">
        <v>5</v>
      </c>
      <c r="P462">
        <v>3</v>
      </c>
      <c r="Q462">
        <v>36</v>
      </c>
      <c r="R462" t="s">
        <v>13</v>
      </c>
      <c r="S462" t="s">
        <v>14</v>
      </c>
      <c r="T462">
        <v>19</v>
      </c>
      <c r="U462" t="s">
        <v>15</v>
      </c>
      <c r="V462" t="s">
        <v>48</v>
      </c>
      <c r="W462" t="str">
        <f t="shared" si="14"/>
        <v>30-39</v>
      </c>
      <c r="X462" t="str">
        <f t="shared" si="15"/>
        <v>50K-100K</v>
      </c>
    </row>
    <row r="463" spans="1:24" x14ac:dyDescent="0.3">
      <c r="A463">
        <v>462</v>
      </c>
      <c r="B463" t="s">
        <v>511</v>
      </c>
      <c r="C463" t="s">
        <v>18</v>
      </c>
      <c r="D463">
        <v>32</v>
      </c>
      <c r="E463" t="s">
        <v>19</v>
      </c>
      <c r="F463" t="s">
        <v>59</v>
      </c>
      <c r="G463" t="s">
        <v>66</v>
      </c>
      <c r="H463" s="3">
        <v>40751</v>
      </c>
      <c r="I463">
        <v>13.4</v>
      </c>
      <c r="J463" t="s">
        <v>12</v>
      </c>
      <c r="K463" t="s">
        <v>13</v>
      </c>
      <c r="L463" s="5">
        <v>135584</v>
      </c>
      <c r="M463" s="5">
        <v>1627008</v>
      </c>
      <c r="N463">
        <v>3</v>
      </c>
      <c r="O463">
        <v>4</v>
      </c>
      <c r="P463">
        <v>4</v>
      </c>
      <c r="Q463">
        <v>65</v>
      </c>
      <c r="R463" t="s">
        <v>13</v>
      </c>
      <c r="S463" t="s">
        <v>13</v>
      </c>
      <c r="T463">
        <v>49</v>
      </c>
      <c r="U463" t="s">
        <v>22</v>
      </c>
      <c r="V463" t="s">
        <v>48</v>
      </c>
      <c r="W463" t="str">
        <f t="shared" si="14"/>
        <v>30-39</v>
      </c>
      <c r="X463" t="str">
        <f t="shared" si="15"/>
        <v>100K+</v>
      </c>
    </row>
    <row r="464" spans="1:24" x14ac:dyDescent="0.3">
      <c r="A464">
        <v>463</v>
      </c>
      <c r="B464" t="s">
        <v>512</v>
      </c>
      <c r="C464" t="s">
        <v>18</v>
      </c>
      <c r="D464">
        <v>46</v>
      </c>
      <c r="E464" t="s">
        <v>36</v>
      </c>
      <c r="F464" t="s">
        <v>42</v>
      </c>
      <c r="G464" t="s">
        <v>11</v>
      </c>
      <c r="H464" s="3">
        <v>40371</v>
      </c>
      <c r="I464">
        <v>14.5</v>
      </c>
      <c r="J464" t="s">
        <v>12</v>
      </c>
      <c r="K464" t="s">
        <v>13</v>
      </c>
      <c r="L464" s="5">
        <v>142265</v>
      </c>
      <c r="M464" s="5">
        <v>1707180</v>
      </c>
      <c r="N464">
        <v>4</v>
      </c>
      <c r="O464">
        <v>4</v>
      </c>
      <c r="P464">
        <v>3</v>
      </c>
      <c r="Q464">
        <v>83</v>
      </c>
      <c r="R464" t="s">
        <v>14</v>
      </c>
      <c r="S464" t="s">
        <v>13</v>
      </c>
      <c r="T464">
        <v>41</v>
      </c>
      <c r="U464" t="s">
        <v>22</v>
      </c>
      <c r="V464" t="s">
        <v>28</v>
      </c>
      <c r="W464" t="str">
        <f t="shared" si="14"/>
        <v>40-49</v>
      </c>
      <c r="X464" t="str">
        <f t="shared" si="15"/>
        <v>100K+</v>
      </c>
    </row>
    <row r="465" spans="1:24" x14ac:dyDescent="0.3">
      <c r="A465">
        <v>464</v>
      </c>
      <c r="B465" t="s">
        <v>513</v>
      </c>
      <c r="C465" t="s">
        <v>18</v>
      </c>
      <c r="D465">
        <v>57</v>
      </c>
      <c r="E465" t="s">
        <v>51</v>
      </c>
      <c r="F465" t="s">
        <v>52</v>
      </c>
      <c r="G465" t="s">
        <v>66</v>
      </c>
      <c r="H465" s="3">
        <v>45095</v>
      </c>
      <c r="I465">
        <v>1.5</v>
      </c>
      <c r="J465" t="s">
        <v>12</v>
      </c>
      <c r="K465" t="s">
        <v>13</v>
      </c>
      <c r="L465" s="5">
        <v>83876</v>
      </c>
      <c r="M465" s="5">
        <v>1006512</v>
      </c>
      <c r="N465">
        <v>3</v>
      </c>
      <c r="O465">
        <v>3</v>
      </c>
      <c r="P465">
        <v>2</v>
      </c>
      <c r="Q465">
        <v>35</v>
      </c>
      <c r="R465" t="s">
        <v>13</v>
      </c>
      <c r="S465" t="s">
        <v>13</v>
      </c>
      <c r="T465">
        <v>37</v>
      </c>
      <c r="U465" t="s">
        <v>15</v>
      </c>
      <c r="V465" t="s">
        <v>43</v>
      </c>
      <c r="W465" t="str">
        <f t="shared" si="14"/>
        <v>50+</v>
      </c>
      <c r="X465" t="str">
        <f t="shared" si="15"/>
        <v>50K-100K</v>
      </c>
    </row>
    <row r="466" spans="1:24" x14ac:dyDescent="0.3">
      <c r="A466">
        <v>465</v>
      </c>
      <c r="B466" t="s">
        <v>514</v>
      </c>
      <c r="C466" t="s">
        <v>18</v>
      </c>
      <c r="D466">
        <v>35</v>
      </c>
      <c r="E466" t="s">
        <v>9</v>
      </c>
      <c r="F466" t="s">
        <v>68</v>
      </c>
      <c r="G466" t="s">
        <v>21</v>
      </c>
      <c r="H466" s="3">
        <v>40327</v>
      </c>
      <c r="I466">
        <v>14.6</v>
      </c>
      <c r="J466" t="s">
        <v>27</v>
      </c>
      <c r="K466" t="s">
        <v>14</v>
      </c>
      <c r="L466" s="5">
        <v>73877</v>
      </c>
      <c r="M466" s="5">
        <v>886524</v>
      </c>
      <c r="N466">
        <v>5</v>
      </c>
      <c r="O466">
        <v>3</v>
      </c>
      <c r="P466">
        <v>3</v>
      </c>
      <c r="Q466">
        <v>87</v>
      </c>
      <c r="R466" t="s">
        <v>13</v>
      </c>
      <c r="S466" t="s">
        <v>13</v>
      </c>
      <c r="T466">
        <v>2</v>
      </c>
      <c r="U466" t="s">
        <v>22</v>
      </c>
      <c r="V466" t="s">
        <v>16</v>
      </c>
      <c r="W466" t="str">
        <f t="shared" si="14"/>
        <v>30-39</v>
      </c>
      <c r="X466" t="str">
        <f t="shared" si="15"/>
        <v>50K-100K</v>
      </c>
    </row>
    <row r="467" spans="1:24" x14ac:dyDescent="0.3">
      <c r="A467">
        <v>466</v>
      </c>
      <c r="B467" t="s">
        <v>515</v>
      </c>
      <c r="C467" t="s">
        <v>18</v>
      </c>
      <c r="D467">
        <v>48</v>
      </c>
      <c r="E467" t="s">
        <v>46</v>
      </c>
      <c r="F467" t="s">
        <v>47</v>
      </c>
      <c r="G467" t="s">
        <v>38</v>
      </c>
      <c r="H467" s="3">
        <v>45004</v>
      </c>
      <c r="I467">
        <v>1.8</v>
      </c>
      <c r="J467" t="s">
        <v>12</v>
      </c>
      <c r="K467" t="s">
        <v>13</v>
      </c>
      <c r="L467" s="5">
        <v>103200</v>
      </c>
      <c r="M467" s="5">
        <v>1238400</v>
      </c>
      <c r="N467">
        <v>3</v>
      </c>
      <c r="O467">
        <v>3</v>
      </c>
      <c r="P467">
        <v>3</v>
      </c>
      <c r="Q467">
        <v>62</v>
      </c>
      <c r="R467" t="s">
        <v>13</v>
      </c>
      <c r="S467" t="s">
        <v>13</v>
      </c>
      <c r="T467">
        <v>14</v>
      </c>
      <c r="U467" t="s">
        <v>15</v>
      </c>
      <c r="V467" t="s">
        <v>16</v>
      </c>
      <c r="W467" t="str">
        <f t="shared" si="14"/>
        <v>40-49</v>
      </c>
      <c r="X467" t="str">
        <f t="shared" si="15"/>
        <v>100K+</v>
      </c>
    </row>
    <row r="468" spans="1:24" x14ac:dyDescent="0.3">
      <c r="A468">
        <v>467</v>
      </c>
      <c r="B468" t="s">
        <v>516</v>
      </c>
      <c r="C468" t="s">
        <v>8</v>
      </c>
      <c r="D468">
        <v>42</v>
      </c>
      <c r="E468" t="s">
        <v>19</v>
      </c>
      <c r="F468" t="s">
        <v>20</v>
      </c>
      <c r="G468" t="s">
        <v>11</v>
      </c>
      <c r="H468" s="3">
        <v>42054</v>
      </c>
      <c r="I468">
        <v>9.9</v>
      </c>
      <c r="J468" t="s">
        <v>12</v>
      </c>
      <c r="K468" t="s">
        <v>13</v>
      </c>
      <c r="L468" s="5">
        <v>127072</v>
      </c>
      <c r="M468" s="5">
        <v>1524864</v>
      </c>
      <c r="N468">
        <v>3</v>
      </c>
      <c r="O468">
        <v>2</v>
      </c>
      <c r="P468">
        <v>2</v>
      </c>
      <c r="Q468">
        <v>69</v>
      </c>
      <c r="R468" t="s">
        <v>13</v>
      </c>
      <c r="S468" t="s">
        <v>13</v>
      </c>
      <c r="T468">
        <v>23</v>
      </c>
      <c r="U468" t="s">
        <v>15</v>
      </c>
      <c r="V468" t="s">
        <v>23</v>
      </c>
      <c r="W468" t="str">
        <f t="shared" si="14"/>
        <v>40-49</v>
      </c>
      <c r="X468" t="str">
        <f t="shared" si="15"/>
        <v>100K+</v>
      </c>
    </row>
    <row r="469" spans="1:24" x14ac:dyDescent="0.3">
      <c r="A469">
        <v>468</v>
      </c>
      <c r="B469" t="s">
        <v>517</v>
      </c>
      <c r="C469" t="s">
        <v>18</v>
      </c>
      <c r="D469">
        <v>27</v>
      </c>
      <c r="E469" t="s">
        <v>19</v>
      </c>
      <c r="F469" t="s">
        <v>20</v>
      </c>
      <c r="G469" t="s">
        <v>11</v>
      </c>
      <c r="H469" s="3">
        <v>45147</v>
      </c>
      <c r="I469">
        <v>1.4</v>
      </c>
      <c r="J469" t="s">
        <v>12</v>
      </c>
      <c r="K469" t="s">
        <v>13</v>
      </c>
      <c r="L469" s="5">
        <v>130596</v>
      </c>
      <c r="M469" s="5">
        <v>1567152</v>
      </c>
      <c r="N469">
        <v>3</v>
      </c>
      <c r="O469">
        <v>3</v>
      </c>
      <c r="P469">
        <v>3</v>
      </c>
      <c r="Q469">
        <v>69</v>
      </c>
      <c r="R469" t="s">
        <v>13</v>
      </c>
      <c r="S469" t="s">
        <v>13</v>
      </c>
      <c r="T469">
        <v>46</v>
      </c>
      <c r="U469" t="s">
        <v>15</v>
      </c>
      <c r="V469" t="s">
        <v>16</v>
      </c>
      <c r="W469" t="str">
        <f t="shared" si="14"/>
        <v>20-29</v>
      </c>
      <c r="X469" t="str">
        <f t="shared" si="15"/>
        <v>100K+</v>
      </c>
    </row>
    <row r="470" spans="1:24" x14ac:dyDescent="0.3">
      <c r="A470">
        <v>469</v>
      </c>
      <c r="B470" t="s">
        <v>518</v>
      </c>
      <c r="C470" t="s">
        <v>18</v>
      </c>
      <c r="D470">
        <v>28</v>
      </c>
      <c r="E470" t="s">
        <v>30</v>
      </c>
      <c r="F470" t="s">
        <v>31</v>
      </c>
      <c r="G470" t="s">
        <v>11</v>
      </c>
      <c r="H470" s="3">
        <v>41766</v>
      </c>
      <c r="I470">
        <v>10.7</v>
      </c>
      <c r="J470" t="s">
        <v>12</v>
      </c>
      <c r="K470" t="s">
        <v>13</v>
      </c>
      <c r="L470" s="5">
        <v>79412</v>
      </c>
      <c r="M470" s="5">
        <v>952944</v>
      </c>
      <c r="N470">
        <v>3</v>
      </c>
      <c r="O470">
        <v>4</v>
      </c>
      <c r="P470">
        <v>3</v>
      </c>
      <c r="Q470">
        <v>30</v>
      </c>
      <c r="R470" t="s">
        <v>13</v>
      </c>
      <c r="S470" t="s">
        <v>14</v>
      </c>
      <c r="T470">
        <v>2</v>
      </c>
      <c r="U470" t="s">
        <v>22</v>
      </c>
      <c r="V470" t="s">
        <v>28</v>
      </c>
      <c r="W470" t="str">
        <f t="shared" si="14"/>
        <v>20-29</v>
      </c>
      <c r="X470" t="str">
        <f t="shared" si="15"/>
        <v>50K-100K</v>
      </c>
    </row>
    <row r="471" spans="1:24" x14ac:dyDescent="0.3">
      <c r="A471">
        <v>470</v>
      </c>
      <c r="B471" t="s">
        <v>519</v>
      </c>
      <c r="C471" t="s">
        <v>8</v>
      </c>
      <c r="D471">
        <v>32</v>
      </c>
      <c r="E471" t="s">
        <v>25</v>
      </c>
      <c r="F471" t="s">
        <v>110</v>
      </c>
      <c r="G471" t="s">
        <v>11</v>
      </c>
      <c r="H471" s="3">
        <v>44902</v>
      </c>
      <c r="I471">
        <v>2.1</v>
      </c>
      <c r="J471" t="s">
        <v>12</v>
      </c>
      <c r="K471" t="s">
        <v>13</v>
      </c>
      <c r="L471" s="5">
        <v>71501</v>
      </c>
      <c r="M471" s="5">
        <v>858012</v>
      </c>
      <c r="N471">
        <v>4</v>
      </c>
      <c r="O471">
        <v>4</v>
      </c>
      <c r="P471">
        <v>1</v>
      </c>
      <c r="Q471">
        <v>17</v>
      </c>
      <c r="R471" t="s">
        <v>13</v>
      </c>
      <c r="S471" t="s">
        <v>13</v>
      </c>
      <c r="T471">
        <v>2</v>
      </c>
      <c r="U471" t="s">
        <v>15</v>
      </c>
      <c r="V471" t="s">
        <v>43</v>
      </c>
      <c r="W471" t="str">
        <f t="shared" si="14"/>
        <v>30-39</v>
      </c>
      <c r="X471" t="str">
        <f t="shared" si="15"/>
        <v>50K-100K</v>
      </c>
    </row>
    <row r="472" spans="1:24" x14ac:dyDescent="0.3">
      <c r="A472">
        <v>471</v>
      </c>
      <c r="B472" t="s">
        <v>520</v>
      </c>
      <c r="C472" t="s">
        <v>18</v>
      </c>
      <c r="D472">
        <v>51</v>
      </c>
      <c r="E472" t="s">
        <v>25</v>
      </c>
      <c r="F472" t="s">
        <v>132</v>
      </c>
      <c r="G472" t="s">
        <v>21</v>
      </c>
      <c r="H472" s="3">
        <v>41267</v>
      </c>
      <c r="I472">
        <v>12</v>
      </c>
      <c r="J472" t="s">
        <v>12</v>
      </c>
      <c r="K472" t="s">
        <v>13</v>
      </c>
      <c r="L472" s="5">
        <v>111784</v>
      </c>
      <c r="M472" s="5">
        <v>1341408</v>
      </c>
      <c r="N472">
        <v>4</v>
      </c>
      <c r="O472">
        <v>3</v>
      </c>
      <c r="P472">
        <v>4</v>
      </c>
      <c r="Q472">
        <v>20</v>
      </c>
      <c r="R472" t="s">
        <v>13</v>
      </c>
      <c r="S472" t="s">
        <v>13</v>
      </c>
      <c r="T472">
        <v>22</v>
      </c>
      <c r="U472" t="s">
        <v>15</v>
      </c>
      <c r="V472" t="s">
        <v>23</v>
      </c>
      <c r="W472" t="str">
        <f t="shared" si="14"/>
        <v>50+</v>
      </c>
      <c r="X472" t="str">
        <f t="shared" si="15"/>
        <v>100K+</v>
      </c>
    </row>
    <row r="473" spans="1:24" x14ac:dyDescent="0.3">
      <c r="A473">
        <v>472</v>
      </c>
      <c r="B473" t="s">
        <v>521</v>
      </c>
      <c r="C473" t="s">
        <v>18</v>
      </c>
      <c r="D473">
        <v>35</v>
      </c>
      <c r="E473" t="s">
        <v>30</v>
      </c>
      <c r="F473" t="s">
        <v>73</v>
      </c>
      <c r="G473" t="s">
        <v>38</v>
      </c>
      <c r="H473" s="3">
        <v>43965</v>
      </c>
      <c r="I473">
        <v>4.5999999999999996</v>
      </c>
      <c r="J473" t="s">
        <v>12</v>
      </c>
      <c r="K473" t="s">
        <v>13</v>
      </c>
      <c r="L473" s="5">
        <v>137478</v>
      </c>
      <c r="M473" s="5">
        <v>1649736</v>
      </c>
      <c r="N473">
        <v>3</v>
      </c>
      <c r="O473">
        <v>4</v>
      </c>
      <c r="P473">
        <v>3</v>
      </c>
      <c r="Q473">
        <v>53</v>
      </c>
      <c r="R473" t="s">
        <v>13</v>
      </c>
      <c r="S473" t="s">
        <v>13</v>
      </c>
      <c r="T473">
        <v>46</v>
      </c>
      <c r="U473" t="s">
        <v>22</v>
      </c>
      <c r="V473" t="s">
        <v>28</v>
      </c>
      <c r="W473" t="str">
        <f t="shared" si="14"/>
        <v>30-39</v>
      </c>
      <c r="X473" t="str">
        <f t="shared" si="15"/>
        <v>100K+</v>
      </c>
    </row>
    <row r="474" spans="1:24" x14ac:dyDescent="0.3">
      <c r="A474">
        <v>473</v>
      </c>
      <c r="B474" t="s">
        <v>522</v>
      </c>
      <c r="C474" t="s">
        <v>18</v>
      </c>
      <c r="D474">
        <v>58</v>
      </c>
      <c r="E474" t="s">
        <v>25</v>
      </c>
      <c r="F474" t="s">
        <v>110</v>
      </c>
      <c r="G474" t="s">
        <v>11</v>
      </c>
      <c r="H474" s="3">
        <v>45593</v>
      </c>
      <c r="I474">
        <v>0.2</v>
      </c>
      <c r="J474" t="s">
        <v>12</v>
      </c>
      <c r="K474" t="s">
        <v>13</v>
      </c>
      <c r="L474" s="5">
        <v>124612</v>
      </c>
      <c r="M474" s="5">
        <v>1495344</v>
      </c>
      <c r="N474">
        <v>3</v>
      </c>
      <c r="O474">
        <v>2</v>
      </c>
      <c r="P474">
        <v>4</v>
      </c>
      <c r="Q474">
        <v>13</v>
      </c>
      <c r="R474" t="s">
        <v>13</v>
      </c>
      <c r="S474" t="s">
        <v>13</v>
      </c>
      <c r="T474">
        <v>32</v>
      </c>
      <c r="U474" t="s">
        <v>22</v>
      </c>
      <c r="V474" t="s">
        <v>43</v>
      </c>
      <c r="W474" t="str">
        <f t="shared" si="14"/>
        <v>50+</v>
      </c>
      <c r="X474" t="str">
        <f t="shared" si="15"/>
        <v>100K+</v>
      </c>
    </row>
    <row r="475" spans="1:24" x14ac:dyDescent="0.3">
      <c r="A475">
        <v>474</v>
      </c>
      <c r="B475" t="s">
        <v>523</v>
      </c>
      <c r="C475" t="s">
        <v>18</v>
      </c>
      <c r="D475">
        <v>23</v>
      </c>
      <c r="E475" t="s">
        <v>25</v>
      </c>
      <c r="F475" t="s">
        <v>26</v>
      </c>
      <c r="G475" t="s">
        <v>21</v>
      </c>
      <c r="H475" s="3">
        <v>44650</v>
      </c>
      <c r="I475">
        <v>2.8</v>
      </c>
      <c r="J475" t="s">
        <v>12</v>
      </c>
      <c r="K475" t="s">
        <v>13</v>
      </c>
      <c r="L475" s="5">
        <v>107227</v>
      </c>
      <c r="M475" s="5">
        <v>1286724</v>
      </c>
      <c r="N475">
        <v>3</v>
      </c>
      <c r="O475">
        <v>3</v>
      </c>
      <c r="P475">
        <v>4</v>
      </c>
      <c r="Q475">
        <v>0</v>
      </c>
      <c r="R475" t="s">
        <v>13</v>
      </c>
      <c r="S475" t="s">
        <v>13</v>
      </c>
      <c r="T475">
        <v>36</v>
      </c>
      <c r="U475" t="s">
        <v>15</v>
      </c>
      <c r="V475" t="s">
        <v>48</v>
      </c>
      <c r="W475" t="str">
        <f t="shared" si="14"/>
        <v>20-29</v>
      </c>
      <c r="X475" t="str">
        <f t="shared" si="15"/>
        <v>100K+</v>
      </c>
    </row>
    <row r="476" spans="1:24" x14ac:dyDescent="0.3">
      <c r="A476">
        <v>475</v>
      </c>
      <c r="B476" t="s">
        <v>524</v>
      </c>
      <c r="C476" t="s">
        <v>18</v>
      </c>
      <c r="D476">
        <v>43</v>
      </c>
      <c r="E476" t="s">
        <v>36</v>
      </c>
      <c r="F476" t="s">
        <v>54</v>
      </c>
      <c r="G476" t="s">
        <v>21</v>
      </c>
      <c r="H476" s="3">
        <v>41052</v>
      </c>
      <c r="I476">
        <v>12.6</v>
      </c>
      <c r="J476" t="s">
        <v>27</v>
      </c>
      <c r="K476" t="s">
        <v>14</v>
      </c>
      <c r="L476" s="5">
        <v>55408</v>
      </c>
      <c r="M476" s="5">
        <v>664896</v>
      </c>
      <c r="N476">
        <v>3</v>
      </c>
      <c r="O476">
        <v>4</v>
      </c>
      <c r="P476">
        <v>2</v>
      </c>
      <c r="Q476">
        <v>79</v>
      </c>
      <c r="R476" t="s">
        <v>14</v>
      </c>
      <c r="S476" t="s">
        <v>13</v>
      </c>
      <c r="T476">
        <v>37</v>
      </c>
      <c r="U476" t="s">
        <v>22</v>
      </c>
      <c r="V476" t="s">
        <v>33</v>
      </c>
      <c r="W476" t="str">
        <f t="shared" si="14"/>
        <v>40-49</v>
      </c>
      <c r="X476" t="str">
        <f t="shared" si="15"/>
        <v>50K-100K</v>
      </c>
    </row>
    <row r="477" spans="1:24" x14ac:dyDescent="0.3">
      <c r="A477">
        <v>476</v>
      </c>
      <c r="B477" t="s">
        <v>525</v>
      </c>
      <c r="C477" t="s">
        <v>8</v>
      </c>
      <c r="D477">
        <v>47</v>
      </c>
      <c r="E477" t="s">
        <v>19</v>
      </c>
      <c r="F477" t="s">
        <v>20</v>
      </c>
      <c r="G477" t="s">
        <v>38</v>
      </c>
      <c r="H477" s="3">
        <v>41135</v>
      </c>
      <c r="I477">
        <v>12.4</v>
      </c>
      <c r="J477" t="s">
        <v>12</v>
      </c>
      <c r="K477" t="s">
        <v>13</v>
      </c>
      <c r="L477" s="5">
        <v>53225</v>
      </c>
      <c r="M477" s="5">
        <v>638700</v>
      </c>
      <c r="N477">
        <v>4</v>
      </c>
      <c r="O477">
        <v>3</v>
      </c>
      <c r="P477">
        <v>2</v>
      </c>
      <c r="Q477">
        <v>73</v>
      </c>
      <c r="R477" t="s">
        <v>13</v>
      </c>
      <c r="S477" t="s">
        <v>13</v>
      </c>
      <c r="T477">
        <v>4</v>
      </c>
      <c r="U477" t="s">
        <v>22</v>
      </c>
      <c r="V477" t="s">
        <v>48</v>
      </c>
      <c r="W477" t="str">
        <f t="shared" si="14"/>
        <v>40-49</v>
      </c>
      <c r="X477" t="str">
        <f t="shared" si="15"/>
        <v>50K-100K</v>
      </c>
    </row>
    <row r="478" spans="1:24" x14ac:dyDescent="0.3">
      <c r="A478">
        <v>477</v>
      </c>
      <c r="B478" t="s">
        <v>526</v>
      </c>
      <c r="C478" t="s">
        <v>18</v>
      </c>
      <c r="D478">
        <v>23</v>
      </c>
      <c r="E478" t="s">
        <v>46</v>
      </c>
      <c r="F478" t="s">
        <v>70</v>
      </c>
      <c r="G478" t="s">
        <v>21</v>
      </c>
      <c r="H478" s="3">
        <v>41669</v>
      </c>
      <c r="I478">
        <v>10.9</v>
      </c>
      <c r="J478" t="s">
        <v>12</v>
      </c>
      <c r="K478" t="s">
        <v>13</v>
      </c>
      <c r="L478" s="5">
        <v>81866</v>
      </c>
      <c r="M478" s="5">
        <v>982392</v>
      </c>
      <c r="N478">
        <v>4</v>
      </c>
      <c r="O478">
        <v>3</v>
      </c>
      <c r="P478">
        <v>4</v>
      </c>
      <c r="Q478">
        <v>84</v>
      </c>
      <c r="R478" t="s">
        <v>13</v>
      </c>
      <c r="S478" t="s">
        <v>13</v>
      </c>
      <c r="T478">
        <v>35</v>
      </c>
      <c r="U478" t="s">
        <v>22</v>
      </c>
      <c r="V478" t="s">
        <v>23</v>
      </c>
      <c r="W478" t="str">
        <f t="shared" si="14"/>
        <v>20-29</v>
      </c>
      <c r="X478" t="str">
        <f t="shared" si="15"/>
        <v>50K-100K</v>
      </c>
    </row>
    <row r="479" spans="1:24" x14ac:dyDescent="0.3">
      <c r="A479">
        <v>478</v>
      </c>
      <c r="B479" t="s">
        <v>527</v>
      </c>
      <c r="C479" t="s">
        <v>18</v>
      </c>
      <c r="D479">
        <v>44</v>
      </c>
      <c r="E479" t="s">
        <v>46</v>
      </c>
      <c r="F479" t="s">
        <v>47</v>
      </c>
      <c r="G479" t="s">
        <v>21</v>
      </c>
      <c r="H479" s="3">
        <v>44510</v>
      </c>
      <c r="I479">
        <v>3.1</v>
      </c>
      <c r="J479" t="s">
        <v>12</v>
      </c>
      <c r="K479" t="s">
        <v>13</v>
      </c>
      <c r="L479" s="5">
        <v>69648</v>
      </c>
      <c r="M479" s="5">
        <v>835776</v>
      </c>
      <c r="N479">
        <v>3</v>
      </c>
      <c r="O479">
        <v>5</v>
      </c>
      <c r="P479">
        <v>3</v>
      </c>
      <c r="Q479">
        <v>48</v>
      </c>
      <c r="R479" t="s">
        <v>13</v>
      </c>
      <c r="S479" t="s">
        <v>13</v>
      </c>
      <c r="T479">
        <v>37</v>
      </c>
      <c r="U479" t="s">
        <v>15</v>
      </c>
      <c r="V479" t="s">
        <v>23</v>
      </c>
      <c r="W479" t="str">
        <f t="shared" si="14"/>
        <v>40-49</v>
      </c>
      <c r="X479" t="str">
        <f t="shared" si="15"/>
        <v>50K-100K</v>
      </c>
    </row>
    <row r="480" spans="1:24" x14ac:dyDescent="0.3">
      <c r="A480">
        <v>479</v>
      </c>
      <c r="B480" t="s">
        <v>528</v>
      </c>
      <c r="C480" t="s">
        <v>8</v>
      </c>
      <c r="D480">
        <v>57</v>
      </c>
      <c r="E480" t="s">
        <v>30</v>
      </c>
      <c r="F480" t="s">
        <v>31</v>
      </c>
      <c r="G480" t="s">
        <v>21</v>
      </c>
      <c r="H480" s="3">
        <v>41722</v>
      </c>
      <c r="I480">
        <v>10.8</v>
      </c>
      <c r="J480" t="s">
        <v>12</v>
      </c>
      <c r="K480" t="s">
        <v>13</v>
      </c>
      <c r="L480" s="5">
        <v>98263</v>
      </c>
      <c r="M480" s="5">
        <v>1179156</v>
      </c>
      <c r="N480">
        <v>3</v>
      </c>
      <c r="O480">
        <v>4</v>
      </c>
      <c r="P480">
        <v>1</v>
      </c>
      <c r="Q480">
        <v>75</v>
      </c>
      <c r="R480" t="s">
        <v>13</v>
      </c>
      <c r="S480" t="s">
        <v>13</v>
      </c>
      <c r="T480">
        <v>42</v>
      </c>
      <c r="U480" t="s">
        <v>15</v>
      </c>
      <c r="V480" t="s">
        <v>43</v>
      </c>
      <c r="W480" t="str">
        <f t="shared" si="14"/>
        <v>50+</v>
      </c>
      <c r="X480" t="str">
        <f t="shared" si="15"/>
        <v>50K-100K</v>
      </c>
    </row>
    <row r="481" spans="1:24" x14ac:dyDescent="0.3">
      <c r="A481">
        <v>480</v>
      </c>
      <c r="B481" t="s">
        <v>529</v>
      </c>
      <c r="C481" t="s">
        <v>18</v>
      </c>
      <c r="D481">
        <v>22</v>
      </c>
      <c r="E481" t="s">
        <v>46</v>
      </c>
      <c r="F481" t="s">
        <v>47</v>
      </c>
      <c r="G481" t="s">
        <v>11</v>
      </c>
      <c r="H481" s="3">
        <v>41985</v>
      </c>
      <c r="I481">
        <v>10.1</v>
      </c>
      <c r="J481" t="s">
        <v>12</v>
      </c>
      <c r="K481" t="s">
        <v>13</v>
      </c>
      <c r="L481" s="5">
        <v>122596</v>
      </c>
      <c r="M481" s="5">
        <v>1471152</v>
      </c>
      <c r="N481">
        <v>3</v>
      </c>
      <c r="O481">
        <v>4</v>
      </c>
      <c r="P481">
        <v>4</v>
      </c>
      <c r="Q481">
        <v>47</v>
      </c>
      <c r="R481" t="s">
        <v>13</v>
      </c>
      <c r="S481" t="s">
        <v>13</v>
      </c>
      <c r="T481">
        <v>10</v>
      </c>
      <c r="U481" t="s">
        <v>15</v>
      </c>
      <c r="V481" t="s">
        <v>23</v>
      </c>
      <c r="W481" t="str">
        <f t="shared" si="14"/>
        <v>20-29</v>
      </c>
      <c r="X481" t="str">
        <f t="shared" si="15"/>
        <v>100K+</v>
      </c>
    </row>
    <row r="482" spans="1:24" x14ac:dyDescent="0.3">
      <c r="A482">
        <v>481</v>
      </c>
      <c r="B482" t="s">
        <v>530</v>
      </c>
      <c r="C482" t="s">
        <v>8</v>
      </c>
      <c r="D482">
        <v>36</v>
      </c>
      <c r="E482" t="s">
        <v>19</v>
      </c>
      <c r="F482" t="s">
        <v>20</v>
      </c>
      <c r="G482" t="s">
        <v>21</v>
      </c>
      <c r="H482" s="3">
        <v>42961</v>
      </c>
      <c r="I482">
        <v>7.4</v>
      </c>
      <c r="J482" t="s">
        <v>27</v>
      </c>
      <c r="K482" t="s">
        <v>14</v>
      </c>
      <c r="L482" s="5">
        <v>119826</v>
      </c>
      <c r="M482" s="5">
        <v>1437912</v>
      </c>
      <c r="N482">
        <v>2</v>
      </c>
      <c r="O482">
        <v>2</v>
      </c>
      <c r="P482">
        <v>3</v>
      </c>
      <c r="Q482">
        <v>27</v>
      </c>
      <c r="R482" t="s">
        <v>14</v>
      </c>
      <c r="S482" t="s">
        <v>13</v>
      </c>
      <c r="T482">
        <v>31</v>
      </c>
      <c r="U482" t="s">
        <v>22</v>
      </c>
      <c r="V482" t="s">
        <v>23</v>
      </c>
      <c r="W482" t="str">
        <f t="shared" si="14"/>
        <v>30-39</v>
      </c>
      <c r="X482" t="str">
        <f t="shared" si="15"/>
        <v>100K+</v>
      </c>
    </row>
    <row r="483" spans="1:24" x14ac:dyDescent="0.3">
      <c r="A483">
        <v>482</v>
      </c>
      <c r="B483" t="s">
        <v>531</v>
      </c>
      <c r="C483" t="s">
        <v>18</v>
      </c>
      <c r="D483">
        <v>26</v>
      </c>
      <c r="E483" t="s">
        <v>46</v>
      </c>
      <c r="F483" t="s">
        <v>47</v>
      </c>
      <c r="G483" t="s">
        <v>21</v>
      </c>
      <c r="H483" s="3">
        <v>42115</v>
      </c>
      <c r="I483">
        <v>9.6999999999999993</v>
      </c>
      <c r="J483" t="s">
        <v>12</v>
      </c>
      <c r="K483" t="s">
        <v>13</v>
      </c>
      <c r="L483" s="5">
        <v>70615</v>
      </c>
      <c r="M483" s="5">
        <v>847380</v>
      </c>
      <c r="N483">
        <v>3</v>
      </c>
      <c r="O483">
        <v>2</v>
      </c>
      <c r="P483">
        <v>2</v>
      </c>
      <c r="Q483">
        <v>53</v>
      </c>
      <c r="R483" t="s">
        <v>13</v>
      </c>
      <c r="S483" t="s">
        <v>13</v>
      </c>
      <c r="T483">
        <v>22</v>
      </c>
      <c r="U483" t="s">
        <v>22</v>
      </c>
      <c r="V483" t="s">
        <v>43</v>
      </c>
      <c r="W483" t="str">
        <f t="shared" si="14"/>
        <v>20-29</v>
      </c>
      <c r="X483" t="str">
        <f t="shared" si="15"/>
        <v>50K-100K</v>
      </c>
    </row>
    <row r="484" spans="1:24" x14ac:dyDescent="0.3">
      <c r="A484">
        <v>483</v>
      </c>
      <c r="B484" t="s">
        <v>532</v>
      </c>
      <c r="C484" t="s">
        <v>8</v>
      </c>
      <c r="D484">
        <v>43</v>
      </c>
      <c r="E484" t="s">
        <v>46</v>
      </c>
      <c r="F484" t="s">
        <v>70</v>
      </c>
      <c r="G484" t="s">
        <v>21</v>
      </c>
      <c r="H484" s="3">
        <v>43380</v>
      </c>
      <c r="I484">
        <v>6.2</v>
      </c>
      <c r="J484" t="s">
        <v>12</v>
      </c>
      <c r="K484" t="s">
        <v>13</v>
      </c>
      <c r="L484" s="5">
        <v>116679</v>
      </c>
      <c r="M484" s="5">
        <v>1400148</v>
      </c>
      <c r="N484">
        <v>3</v>
      </c>
      <c r="O484">
        <v>4</v>
      </c>
      <c r="P484">
        <v>3</v>
      </c>
      <c r="Q484">
        <v>47</v>
      </c>
      <c r="R484" t="s">
        <v>13</v>
      </c>
      <c r="S484" t="s">
        <v>13</v>
      </c>
      <c r="T484">
        <v>44</v>
      </c>
      <c r="U484" t="s">
        <v>32</v>
      </c>
      <c r="V484" t="s">
        <v>33</v>
      </c>
      <c r="W484" t="str">
        <f t="shared" si="14"/>
        <v>40-49</v>
      </c>
      <c r="X484" t="str">
        <f t="shared" si="15"/>
        <v>100K+</v>
      </c>
    </row>
    <row r="485" spans="1:24" x14ac:dyDescent="0.3">
      <c r="A485">
        <v>484</v>
      </c>
      <c r="B485" t="s">
        <v>533</v>
      </c>
      <c r="C485" t="s">
        <v>18</v>
      </c>
      <c r="D485">
        <v>59</v>
      </c>
      <c r="E485" t="s">
        <v>19</v>
      </c>
      <c r="F485" t="s">
        <v>59</v>
      </c>
      <c r="G485" t="s">
        <v>11</v>
      </c>
      <c r="H485" s="3">
        <v>40477</v>
      </c>
      <c r="I485">
        <v>14.2</v>
      </c>
      <c r="J485" t="s">
        <v>27</v>
      </c>
      <c r="K485" t="s">
        <v>14</v>
      </c>
      <c r="L485" s="5">
        <v>91324</v>
      </c>
      <c r="M485" s="5">
        <v>1095888</v>
      </c>
      <c r="N485">
        <v>3</v>
      </c>
      <c r="O485">
        <v>4</v>
      </c>
      <c r="P485">
        <v>4</v>
      </c>
      <c r="Q485">
        <v>29</v>
      </c>
      <c r="R485" t="s">
        <v>13</v>
      </c>
      <c r="S485" t="s">
        <v>13</v>
      </c>
      <c r="T485">
        <v>42</v>
      </c>
      <c r="U485" t="s">
        <v>15</v>
      </c>
      <c r="V485" t="s">
        <v>48</v>
      </c>
      <c r="W485" t="str">
        <f t="shared" si="14"/>
        <v>50+</v>
      </c>
      <c r="X485" t="str">
        <f t="shared" si="15"/>
        <v>50K-100K</v>
      </c>
    </row>
    <row r="486" spans="1:24" x14ac:dyDescent="0.3">
      <c r="A486">
        <v>485</v>
      </c>
      <c r="B486" t="s">
        <v>534</v>
      </c>
      <c r="C486" t="s">
        <v>18</v>
      </c>
      <c r="D486">
        <v>47</v>
      </c>
      <c r="E486" t="s">
        <v>19</v>
      </c>
      <c r="F486" t="s">
        <v>59</v>
      </c>
      <c r="G486" t="s">
        <v>11</v>
      </c>
      <c r="H486" s="3">
        <v>41561</v>
      </c>
      <c r="I486">
        <v>11.2</v>
      </c>
      <c r="J486" t="s">
        <v>27</v>
      </c>
      <c r="K486" t="s">
        <v>14</v>
      </c>
      <c r="L486" s="5">
        <v>68516</v>
      </c>
      <c r="M486" s="5">
        <v>822192</v>
      </c>
      <c r="N486">
        <v>3</v>
      </c>
      <c r="O486">
        <v>2</v>
      </c>
      <c r="P486">
        <v>3</v>
      </c>
      <c r="Q486">
        <v>79</v>
      </c>
      <c r="R486" t="s">
        <v>14</v>
      </c>
      <c r="S486" t="s">
        <v>13</v>
      </c>
      <c r="T486">
        <v>7</v>
      </c>
      <c r="U486" t="s">
        <v>15</v>
      </c>
      <c r="V486" t="s">
        <v>33</v>
      </c>
      <c r="W486" t="str">
        <f t="shared" si="14"/>
        <v>40-49</v>
      </c>
      <c r="X486" t="str">
        <f t="shared" si="15"/>
        <v>50K-100K</v>
      </c>
    </row>
    <row r="487" spans="1:24" x14ac:dyDescent="0.3">
      <c r="A487">
        <v>486</v>
      </c>
      <c r="B487" t="s">
        <v>535</v>
      </c>
      <c r="C487" t="s">
        <v>8</v>
      </c>
      <c r="D487">
        <v>57</v>
      </c>
      <c r="E487" t="s">
        <v>51</v>
      </c>
      <c r="F487" t="s">
        <v>52</v>
      </c>
      <c r="G487" t="s">
        <v>21</v>
      </c>
      <c r="H487" s="3">
        <v>45003</v>
      </c>
      <c r="I487">
        <v>1.8</v>
      </c>
      <c r="J487" t="s">
        <v>12</v>
      </c>
      <c r="K487" t="s">
        <v>13</v>
      </c>
      <c r="L487" s="5">
        <v>59959</v>
      </c>
      <c r="M487" s="5">
        <v>719508</v>
      </c>
      <c r="N487">
        <v>3</v>
      </c>
      <c r="O487">
        <v>3</v>
      </c>
      <c r="P487">
        <v>3</v>
      </c>
      <c r="Q487">
        <v>30</v>
      </c>
      <c r="R487" t="s">
        <v>13</v>
      </c>
      <c r="S487" t="s">
        <v>13</v>
      </c>
      <c r="T487">
        <v>8</v>
      </c>
      <c r="U487" t="s">
        <v>15</v>
      </c>
      <c r="V487" t="s">
        <v>43</v>
      </c>
      <c r="W487" t="str">
        <f t="shared" si="14"/>
        <v>50+</v>
      </c>
      <c r="X487" t="str">
        <f t="shared" si="15"/>
        <v>50K-100K</v>
      </c>
    </row>
    <row r="488" spans="1:24" x14ac:dyDescent="0.3">
      <c r="A488">
        <v>487</v>
      </c>
      <c r="B488" t="s">
        <v>536</v>
      </c>
      <c r="C488" t="s">
        <v>18</v>
      </c>
      <c r="D488">
        <v>49</v>
      </c>
      <c r="E488" t="s">
        <v>30</v>
      </c>
      <c r="F488" t="s">
        <v>73</v>
      </c>
      <c r="G488" t="s">
        <v>21</v>
      </c>
      <c r="H488" s="3">
        <v>41907</v>
      </c>
      <c r="I488">
        <v>10.3</v>
      </c>
      <c r="J488" t="s">
        <v>12</v>
      </c>
      <c r="K488" t="s">
        <v>13</v>
      </c>
      <c r="L488" s="5">
        <v>27486</v>
      </c>
      <c r="M488" s="5">
        <v>329832</v>
      </c>
      <c r="N488">
        <v>3</v>
      </c>
      <c r="O488">
        <v>4</v>
      </c>
      <c r="P488">
        <v>1</v>
      </c>
      <c r="Q488">
        <v>13</v>
      </c>
      <c r="R488" t="s">
        <v>14</v>
      </c>
      <c r="S488" t="s">
        <v>13</v>
      </c>
      <c r="T488">
        <v>16</v>
      </c>
      <c r="U488" t="s">
        <v>22</v>
      </c>
      <c r="V488" t="s">
        <v>28</v>
      </c>
      <c r="W488" t="str">
        <f t="shared" si="14"/>
        <v>40-49</v>
      </c>
      <c r="X488" t="str">
        <f t="shared" si="15"/>
        <v>&lt;50K</v>
      </c>
    </row>
    <row r="489" spans="1:24" x14ac:dyDescent="0.3">
      <c r="A489">
        <v>488</v>
      </c>
      <c r="B489" t="s">
        <v>537</v>
      </c>
      <c r="C489" t="s">
        <v>8</v>
      </c>
      <c r="D489">
        <v>39</v>
      </c>
      <c r="E489" t="s">
        <v>19</v>
      </c>
      <c r="F489" t="s">
        <v>20</v>
      </c>
      <c r="G489" t="s">
        <v>38</v>
      </c>
      <c r="H489" s="3">
        <v>41472</v>
      </c>
      <c r="I489">
        <v>11.5</v>
      </c>
      <c r="J489" t="s">
        <v>12</v>
      </c>
      <c r="K489" t="s">
        <v>13</v>
      </c>
      <c r="L489" s="5">
        <v>138973</v>
      </c>
      <c r="M489" s="5">
        <v>1667676</v>
      </c>
      <c r="N489">
        <v>2</v>
      </c>
      <c r="O489">
        <v>2</v>
      </c>
      <c r="P489">
        <v>4</v>
      </c>
      <c r="Q489">
        <v>81</v>
      </c>
      <c r="R489" t="s">
        <v>13</v>
      </c>
      <c r="S489" t="s">
        <v>13</v>
      </c>
      <c r="T489">
        <v>19</v>
      </c>
      <c r="U489" t="s">
        <v>22</v>
      </c>
      <c r="V489" t="s">
        <v>28</v>
      </c>
      <c r="W489" t="str">
        <f t="shared" si="14"/>
        <v>30-39</v>
      </c>
      <c r="X489" t="str">
        <f t="shared" si="15"/>
        <v>100K+</v>
      </c>
    </row>
    <row r="490" spans="1:24" x14ac:dyDescent="0.3">
      <c r="A490">
        <v>489</v>
      </c>
      <c r="B490" t="s">
        <v>538</v>
      </c>
      <c r="C490" t="s">
        <v>18</v>
      </c>
      <c r="D490">
        <v>57</v>
      </c>
      <c r="E490" t="s">
        <v>25</v>
      </c>
      <c r="F490" t="s">
        <v>110</v>
      </c>
      <c r="G490" t="s">
        <v>38</v>
      </c>
      <c r="H490" s="3">
        <v>44773</v>
      </c>
      <c r="I490">
        <v>2.4</v>
      </c>
      <c r="J490" t="s">
        <v>12</v>
      </c>
      <c r="K490" t="s">
        <v>13</v>
      </c>
      <c r="L490" s="5">
        <v>92421</v>
      </c>
      <c r="M490" s="5">
        <v>1109052</v>
      </c>
      <c r="N490">
        <v>3</v>
      </c>
      <c r="O490">
        <v>5</v>
      </c>
      <c r="P490">
        <v>2</v>
      </c>
      <c r="Q490">
        <v>34</v>
      </c>
      <c r="R490" t="s">
        <v>13</v>
      </c>
      <c r="S490" t="s">
        <v>13</v>
      </c>
      <c r="T490">
        <v>8</v>
      </c>
      <c r="U490" t="s">
        <v>22</v>
      </c>
      <c r="V490" t="s">
        <v>16</v>
      </c>
      <c r="W490" t="str">
        <f t="shared" si="14"/>
        <v>50+</v>
      </c>
      <c r="X490" t="str">
        <f t="shared" si="15"/>
        <v>50K-100K</v>
      </c>
    </row>
    <row r="491" spans="1:24" x14ac:dyDescent="0.3">
      <c r="A491">
        <v>490</v>
      </c>
      <c r="B491" t="s">
        <v>539</v>
      </c>
      <c r="C491" t="s">
        <v>8</v>
      </c>
      <c r="D491">
        <v>48</v>
      </c>
      <c r="E491" t="s">
        <v>30</v>
      </c>
      <c r="F491" t="s">
        <v>31</v>
      </c>
      <c r="G491" t="s">
        <v>21</v>
      </c>
      <c r="H491" s="3">
        <v>45126</v>
      </c>
      <c r="I491">
        <v>1.5</v>
      </c>
      <c r="J491" t="s">
        <v>27</v>
      </c>
      <c r="K491" t="s">
        <v>14</v>
      </c>
      <c r="L491" s="5">
        <v>113714</v>
      </c>
      <c r="M491" s="5">
        <v>1364568</v>
      </c>
      <c r="N491">
        <v>1</v>
      </c>
      <c r="O491">
        <v>3</v>
      </c>
      <c r="P491">
        <v>3</v>
      </c>
      <c r="Q491">
        <v>76</v>
      </c>
      <c r="R491" t="s">
        <v>13</v>
      </c>
      <c r="S491" t="s">
        <v>13</v>
      </c>
      <c r="T491">
        <v>42</v>
      </c>
      <c r="U491" t="s">
        <v>15</v>
      </c>
      <c r="V491" t="s">
        <v>16</v>
      </c>
      <c r="W491" t="str">
        <f t="shared" si="14"/>
        <v>40-49</v>
      </c>
      <c r="X491" t="str">
        <f t="shared" si="15"/>
        <v>100K+</v>
      </c>
    </row>
    <row r="492" spans="1:24" x14ac:dyDescent="0.3">
      <c r="A492">
        <v>491</v>
      </c>
      <c r="B492" t="s">
        <v>540</v>
      </c>
      <c r="C492" t="s">
        <v>18</v>
      </c>
      <c r="D492">
        <v>34</v>
      </c>
      <c r="E492" t="s">
        <v>46</v>
      </c>
      <c r="F492" t="s">
        <v>70</v>
      </c>
      <c r="G492" t="s">
        <v>21</v>
      </c>
      <c r="H492" s="3">
        <v>42766</v>
      </c>
      <c r="I492">
        <v>7.9</v>
      </c>
      <c r="J492" t="s">
        <v>12</v>
      </c>
      <c r="K492" t="s">
        <v>13</v>
      </c>
      <c r="L492" s="5">
        <v>127153</v>
      </c>
      <c r="M492" s="5">
        <v>1525836</v>
      </c>
      <c r="N492">
        <v>4</v>
      </c>
      <c r="O492">
        <v>3</v>
      </c>
      <c r="P492">
        <v>3</v>
      </c>
      <c r="Q492">
        <v>13</v>
      </c>
      <c r="R492" t="s">
        <v>13</v>
      </c>
      <c r="S492" t="s">
        <v>14</v>
      </c>
      <c r="T492">
        <v>32</v>
      </c>
      <c r="U492" t="s">
        <v>15</v>
      </c>
      <c r="V492" t="s">
        <v>33</v>
      </c>
      <c r="W492" t="str">
        <f t="shared" si="14"/>
        <v>30-39</v>
      </c>
      <c r="X492" t="str">
        <f t="shared" si="15"/>
        <v>100K+</v>
      </c>
    </row>
    <row r="493" spans="1:24" x14ac:dyDescent="0.3">
      <c r="A493">
        <v>492</v>
      </c>
      <c r="B493" t="s">
        <v>541</v>
      </c>
      <c r="C493" t="s">
        <v>8</v>
      </c>
      <c r="D493">
        <v>37</v>
      </c>
      <c r="E493" t="s">
        <v>30</v>
      </c>
      <c r="F493" t="s">
        <v>31</v>
      </c>
      <c r="G493" t="s">
        <v>38</v>
      </c>
      <c r="H493" s="3">
        <v>45522</v>
      </c>
      <c r="I493">
        <v>0.4</v>
      </c>
      <c r="J493" t="s">
        <v>27</v>
      </c>
      <c r="K493" t="s">
        <v>14</v>
      </c>
      <c r="L493" s="5">
        <v>147611</v>
      </c>
      <c r="M493" s="5">
        <v>1771332</v>
      </c>
      <c r="N493">
        <v>1</v>
      </c>
      <c r="O493">
        <v>4</v>
      </c>
      <c r="P493">
        <v>3</v>
      </c>
      <c r="Q493">
        <v>79</v>
      </c>
      <c r="R493" t="s">
        <v>13</v>
      </c>
      <c r="S493" t="s">
        <v>13</v>
      </c>
      <c r="T493">
        <v>43</v>
      </c>
      <c r="U493" t="s">
        <v>22</v>
      </c>
      <c r="V493" t="s">
        <v>33</v>
      </c>
      <c r="W493" t="str">
        <f t="shared" si="14"/>
        <v>30-39</v>
      </c>
      <c r="X493" t="str">
        <f t="shared" si="15"/>
        <v>100K+</v>
      </c>
    </row>
    <row r="494" spans="1:24" x14ac:dyDescent="0.3">
      <c r="A494">
        <v>493</v>
      </c>
      <c r="B494" t="s">
        <v>542</v>
      </c>
      <c r="C494" t="s">
        <v>8</v>
      </c>
      <c r="D494">
        <v>36</v>
      </c>
      <c r="E494" t="s">
        <v>51</v>
      </c>
      <c r="F494" t="s">
        <v>57</v>
      </c>
      <c r="G494" t="s">
        <v>38</v>
      </c>
      <c r="H494" s="3">
        <v>42830</v>
      </c>
      <c r="I494">
        <v>7.7</v>
      </c>
      <c r="J494" t="s">
        <v>12</v>
      </c>
      <c r="K494" t="s">
        <v>13</v>
      </c>
      <c r="L494" s="5">
        <v>133237</v>
      </c>
      <c r="M494" s="5">
        <v>1598844</v>
      </c>
      <c r="N494">
        <v>5</v>
      </c>
      <c r="O494">
        <v>4</v>
      </c>
      <c r="P494">
        <v>3</v>
      </c>
      <c r="Q494">
        <v>14</v>
      </c>
      <c r="R494" t="s">
        <v>14</v>
      </c>
      <c r="S494" t="s">
        <v>13</v>
      </c>
      <c r="T494">
        <v>38</v>
      </c>
      <c r="U494" t="s">
        <v>22</v>
      </c>
      <c r="V494" t="s">
        <v>23</v>
      </c>
      <c r="W494" t="str">
        <f t="shared" si="14"/>
        <v>30-39</v>
      </c>
      <c r="X494" t="str">
        <f t="shared" si="15"/>
        <v>100K+</v>
      </c>
    </row>
    <row r="495" spans="1:24" x14ac:dyDescent="0.3">
      <c r="A495">
        <v>494</v>
      </c>
      <c r="B495" t="s">
        <v>543</v>
      </c>
      <c r="C495" t="s">
        <v>18</v>
      </c>
      <c r="D495">
        <v>52</v>
      </c>
      <c r="E495" t="s">
        <v>30</v>
      </c>
      <c r="F495" t="s">
        <v>73</v>
      </c>
      <c r="G495" t="s">
        <v>21</v>
      </c>
      <c r="H495" s="3">
        <v>41766</v>
      </c>
      <c r="I495">
        <v>10.7</v>
      </c>
      <c r="J495" t="s">
        <v>12</v>
      </c>
      <c r="K495" t="s">
        <v>13</v>
      </c>
      <c r="L495" s="5">
        <v>132832</v>
      </c>
      <c r="M495" s="5">
        <v>1593984</v>
      </c>
      <c r="N495">
        <v>4</v>
      </c>
      <c r="O495">
        <v>3</v>
      </c>
      <c r="P495">
        <v>4</v>
      </c>
      <c r="Q495">
        <v>24</v>
      </c>
      <c r="R495" t="s">
        <v>13</v>
      </c>
      <c r="S495" t="s">
        <v>13</v>
      </c>
      <c r="T495">
        <v>23</v>
      </c>
      <c r="U495" t="s">
        <v>22</v>
      </c>
      <c r="V495" t="s">
        <v>48</v>
      </c>
      <c r="W495" t="str">
        <f t="shared" si="14"/>
        <v>50+</v>
      </c>
      <c r="X495" t="str">
        <f t="shared" si="15"/>
        <v>100K+</v>
      </c>
    </row>
    <row r="496" spans="1:24" x14ac:dyDescent="0.3">
      <c r="A496">
        <v>495</v>
      </c>
      <c r="B496" t="s">
        <v>544</v>
      </c>
      <c r="C496" t="s">
        <v>18</v>
      </c>
      <c r="D496">
        <v>36</v>
      </c>
      <c r="E496" t="s">
        <v>51</v>
      </c>
      <c r="F496" t="s">
        <v>57</v>
      </c>
      <c r="G496" t="s">
        <v>21</v>
      </c>
      <c r="H496" s="3">
        <v>41333</v>
      </c>
      <c r="I496">
        <v>11.8</v>
      </c>
      <c r="J496" t="s">
        <v>12</v>
      </c>
      <c r="K496" t="s">
        <v>13</v>
      </c>
      <c r="L496" s="5">
        <v>69813</v>
      </c>
      <c r="M496" s="5">
        <v>837756</v>
      </c>
      <c r="N496">
        <v>4</v>
      </c>
      <c r="O496">
        <v>3</v>
      </c>
      <c r="P496">
        <v>3</v>
      </c>
      <c r="Q496">
        <v>9</v>
      </c>
      <c r="R496" t="s">
        <v>13</v>
      </c>
      <c r="S496" t="s">
        <v>13</v>
      </c>
      <c r="T496">
        <v>27</v>
      </c>
      <c r="U496" t="s">
        <v>22</v>
      </c>
      <c r="V496" t="s">
        <v>28</v>
      </c>
      <c r="W496" t="str">
        <f t="shared" si="14"/>
        <v>30-39</v>
      </c>
      <c r="X496" t="str">
        <f t="shared" si="15"/>
        <v>50K-100K</v>
      </c>
    </row>
    <row r="497" spans="1:24" x14ac:dyDescent="0.3">
      <c r="A497">
        <v>496</v>
      </c>
      <c r="B497" t="s">
        <v>545</v>
      </c>
      <c r="C497" t="s">
        <v>8</v>
      </c>
      <c r="D497">
        <v>50</v>
      </c>
      <c r="E497" t="s">
        <v>51</v>
      </c>
      <c r="F497" t="s">
        <v>52</v>
      </c>
      <c r="G497" t="s">
        <v>21</v>
      </c>
      <c r="H497" s="3">
        <v>42337</v>
      </c>
      <c r="I497">
        <v>9.1</v>
      </c>
      <c r="J497" t="s">
        <v>12</v>
      </c>
      <c r="K497" t="s">
        <v>13</v>
      </c>
      <c r="L497" s="5">
        <v>37363</v>
      </c>
      <c r="M497" s="5">
        <v>448356</v>
      </c>
      <c r="N497">
        <v>4</v>
      </c>
      <c r="O497">
        <v>3</v>
      </c>
      <c r="P497">
        <v>1</v>
      </c>
      <c r="Q497">
        <v>40</v>
      </c>
      <c r="R497" t="s">
        <v>14</v>
      </c>
      <c r="S497" t="s">
        <v>13</v>
      </c>
      <c r="T497">
        <v>23</v>
      </c>
      <c r="U497" t="s">
        <v>15</v>
      </c>
      <c r="V497" t="s">
        <v>23</v>
      </c>
      <c r="W497" t="str">
        <f t="shared" si="14"/>
        <v>50+</v>
      </c>
      <c r="X497" t="str">
        <f t="shared" si="15"/>
        <v>&lt;50K</v>
      </c>
    </row>
    <row r="498" spans="1:24" x14ac:dyDescent="0.3">
      <c r="A498">
        <v>497</v>
      </c>
      <c r="B498" t="s">
        <v>546</v>
      </c>
      <c r="C498" t="s">
        <v>18</v>
      </c>
      <c r="D498">
        <v>38</v>
      </c>
      <c r="E498" t="s">
        <v>19</v>
      </c>
      <c r="F498" t="s">
        <v>59</v>
      </c>
      <c r="G498" t="s">
        <v>11</v>
      </c>
      <c r="H498" s="3">
        <v>43652</v>
      </c>
      <c r="I498">
        <v>5.5</v>
      </c>
      <c r="J498" t="s">
        <v>27</v>
      </c>
      <c r="K498" t="s">
        <v>14</v>
      </c>
      <c r="L498" s="5">
        <v>91188</v>
      </c>
      <c r="M498" s="5">
        <v>1094256</v>
      </c>
      <c r="N498">
        <v>3</v>
      </c>
      <c r="O498">
        <v>3</v>
      </c>
      <c r="P498">
        <v>1</v>
      </c>
      <c r="Q498">
        <v>67</v>
      </c>
      <c r="R498" t="s">
        <v>13</v>
      </c>
      <c r="S498" t="s">
        <v>13</v>
      </c>
      <c r="T498">
        <v>41</v>
      </c>
      <c r="U498" t="s">
        <v>15</v>
      </c>
      <c r="V498" t="s">
        <v>16</v>
      </c>
      <c r="W498" t="str">
        <f t="shared" si="14"/>
        <v>30-39</v>
      </c>
      <c r="X498" t="str">
        <f t="shared" si="15"/>
        <v>50K-100K</v>
      </c>
    </row>
    <row r="499" spans="1:24" x14ac:dyDescent="0.3">
      <c r="A499">
        <v>498</v>
      </c>
      <c r="B499" t="s">
        <v>547</v>
      </c>
      <c r="C499" t="s">
        <v>18</v>
      </c>
      <c r="D499">
        <v>32</v>
      </c>
      <c r="E499" t="s">
        <v>30</v>
      </c>
      <c r="F499" t="s">
        <v>31</v>
      </c>
      <c r="G499" t="s">
        <v>38</v>
      </c>
      <c r="H499" s="3">
        <v>40580</v>
      </c>
      <c r="I499">
        <v>13.9</v>
      </c>
      <c r="J499" t="s">
        <v>27</v>
      </c>
      <c r="K499" t="s">
        <v>14</v>
      </c>
      <c r="L499" s="5">
        <v>145815</v>
      </c>
      <c r="M499" s="5">
        <v>1749780</v>
      </c>
      <c r="N499">
        <v>3</v>
      </c>
      <c r="O499">
        <v>4</v>
      </c>
      <c r="P499">
        <v>4</v>
      </c>
      <c r="Q499">
        <v>24</v>
      </c>
      <c r="R499" t="s">
        <v>13</v>
      </c>
      <c r="S499" t="s">
        <v>14</v>
      </c>
      <c r="T499">
        <v>25</v>
      </c>
      <c r="U499" t="s">
        <v>22</v>
      </c>
      <c r="V499" t="s">
        <v>23</v>
      </c>
      <c r="W499" t="str">
        <f t="shared" si="14"/>
        <v>30-39</v>
      </c>
      <c r="X499" t="str">
        <f t="shared" si="15"/>
        <v>100K+</v>
      </c>
    </row>
    <row r="500" spans="1:24" x14ac:dyDescent="0.3">
      <c r="A500">
        <v>499</v>
      </c>
      <c r="B500" t="s">
        <v>548</v>
      </c>
      <c r="C500" t="s">
        <v>18</v>
      </c>
      <c r="D500">
        <v>29</v>
      </c>
      <c r="E500" t="s">
        <v>30</v>
      </c>
      <c r="F500" t="s">
        <v>31</v>
      </c>
      <c r="G500" t="s">
        <v>38</v>
      </c>
      <c r="H500" s="3">
        <v>40795</v>
      </c>
      <c r="I500">
        <v>13.3</v>
      </c>
      <c r="J500" t="s">
        <v>27</v>
      </c>
      <c r="K500" t="s">
        <v>14</v>
      </c>
      <c r="L500" s="5">
        <v>32446</v>
      </c>
      <c r="M500" s="5">
        <v>389352</v>
      </c>
      <c r="N500">
        <v>3</v>
      </c>
      <c r="O500">
        <v>3</v>
      </c>
      <c r="P500">
        <v>4</v>
      </c>
      <c r="Q500">
        <v>1</v>
      </c>
      <c r="R500" t="s">
        <v>14</v>
      </c>
      <c r="S500" t="s">
        <v>13</v>
      </c>
      <c r="T500">
        <v>25</v>
      </c>
      <c r="U500" t="s">
        <v>32</v>
      </c>
      <c r="V500" t="s">
        <v>43</v>
      </c>
      <c r="W500" t="str">
        <f t="shared" si="14"/>
        <v>20-29</v>
      </c>
      <c r="X500" t="str">
        <f t="shared" si="15"/>
        <v>&lt;50K</v>
      </c>
    </row>
    <row r="501" spans="1:24" x14ac:dyDescent="0.3">
      <c r="A501">
        <v>500</v>
      </c>
      <c r="B501" t="s">
        <v>549</v>
      </c>
      <c r="C501" t="s">
        <v>18</v>
      </c>
      <c r="D501">
        <v>50</v>
      </c>
      <c r="E501" t="s">
        <v>9</v>
      </c>
      <c r="F501" t="s">
        <v>10</v>
      </c>
      <c r="G501" t="s">
        <v>21</v>
      </c>
      <c r="H501" s="3">
        <v>45481</v>
      </c>
      <c r="I501">
        <v>0.5</v>
      </c>
      <c r="J501" t="s">
        <v>12</v>
      </c>
      <c r="K501" t="s">
        <v>13</v>
      </c>
      <c r="L501" s="5">
        <v>53743</v>
      </c>
      <c r="M501" s="5">
        <v>644916</v>
      </c>
      <c r="N501">
        <v>3</v>
      </c>
      <c r="O501">
        <v>2</v>
      </c>
      <c r="P501">
        <v>2</v>
      </c>
      <c r="Q501">
        <v>71</v>
      </c>
      <c r="R501" t="s">
        <v>13</v>
      </c>
      <c r="S501" t="s">
        <v>13</v>
      </c>
      <c r="T501">
        <v>42</v>
      </c>
      <c r="U501" t="s">
        <v>22</v>
      </c>
      <c r="V501" t="s">
        <v>16</v>
      </c>
      <c r="W501" t="str">
        <f t="shared" si="14"/>
        <v>50+</v>
      </c>
      <c r="X501" t="str">
        <f t="shared" si="15"/>
        <v>50K-100K</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B20BD-729F-4A06-B876-D5FDF793862C}">
  <dimension ref="A4:E13"/>
  <sheetViews>
    <sheetView topLeftCell="A4" workbookViewId="0">
      <selection activeCell="Q16" sqref="Q16"/>
    </sheetView>
  </sheetViews>
  <sheetFormatPr defaultRowHeight="14.4" x14ac:dyDescent="0.3"/>
  <cols>
    <col min="1" max="1" width="19.5546875" bestFit="1" customWidth="1"/>
    <col min="2" max="2" width="15.5546875" bestFit="1" customWidth="1"/>
    <col min="3" max="3" width="5.21875" bestFit="1" customWidth="1"/>
    <col min="4" max="4" width="5.77734375" bestFit="1" customWidth="1"/>
    <col min="5" max="5" width="10.77734375" bestFit="1" customWidth="1"/>
  </cols>
  <sheetData>
    <row r="4" spans="1:5" x14ac:dyDescent="0.3">
      <c r="A4" s="6" t="s">
        <v>573</v>
      </c>
      <c r="B4" s="6" t="s">
        <v>570</v>
      </c>
    </row>
    <row r="5" spans="1:5" x14ac:dyDescent="0.3">
      <c r="A5" s="6" t="s">
        <v>567</v>
      </c>
      <c r="B5" t="s">
        <v>8</v>
      </c>
      <c r="C5" t="s">
        <v>18</v>
      </c>
      <c r="D5" t="s">
        <v>181</v>
      </c>
      <c r="E5" t="s">
        <v>568</v>
      </c>
    </row>
    <row r="6" spans="1:5" x14ac:dyDescent="0.3">
      <c r="A6" s="7" t="s">
        <v>19</v>
      </c>
      <c r="B6" s="8">
        <v>36</v>
      </c>
      <c r="C6" s="8">
        <v>45</v>
      </c>
      <c r="D6" s="8">
        <v>1</v>
      </c>
      <c r="E6" s="8">
        <v>82</v>
      </c>
    </row>
    <row r="7" spans="1:5" x14ac:dyDescent="0.3">
      <c r="A7" s="7" t="s">
        <v>9</v>
      </c>
      <c r="B7" s="8">
        <v>28</v>
      </c>
      <c r="C7" s="8">
        <v>46</v>
      </c>
      <c r="D7" s="8">
        <v>1</v>
      </c>
      <c r="E7" s="8">
        <v>75</v>
      </c>
    </row>
    <row r="8" spans="1:5" x14ac:dyDescent="0.3">
      <c r="A8" s="7" t="s">
        <v>46</v>
      </c>
      <c r="B8" s="8">
        <v>26</v>
      </c>
      <c r="C8" s="8">
        <v>44</v>
      </c>
      <c r="D8" s="8">
        <v>2</v>
      </c>
      <c r="E8" s="8">
        <v>72</v>
      </c>
    </row>
    <row r="9" spans="1:5" x14ac:dyDescent="0.3">
      <c r="A9" s="7" t="s">
        <v>30</v>
      </c>
      <c r="B9" s="8">
        <v>31</v>
      </c>
      <c r="C9" s="8">
        <v>40</v>
      </c>
      <c r="D9" s="8">
        <v>1</v>
      </c>
      <c r="E9" s="8">
        <v>72</v>
      </c>
    </row>
    <row r="10" spans="1:5" x14ac:dyDescent="0.3">
      <c r="A10" s="7" t="s">
        <v>25</v>
      </c>
      <c r="B10" s="8">
        <v>25</v>
      </c>
      <c r="C10" s="8">
        <v>45</v>
      </c>
      <c r="D10" s="8">
        <v>1</v>
      </c>
      <c r="E10" s="8">
        <v>71</v>
      </c>
    </row>
    <row r="11" spans="1:5" x14ac:dyDescent="0.3">
      <c r="A11" s="7" t="s">
        <v>36</v>
      </c>
      <c r="B11" s="8">
        <v>23</v>
      </c>
      <c r="C11" s="8">
        <v>42</v>
      </c>
      <c r="D11" s="8"/>
      <c r="E11" s="8">
        <v>65</v>
      </c>
    </row>
    <row r="12" spans="1:5" x14ac:dyDescent="0.3">
      <c r="A12" s="7" t="s">
        <v>51</v>
      </c>
      <c r="B12" s="8">
        <v>27</v>
      </c>
      <c r="C12" s="8">
        <v>34</v>
      </c>
      <c r="D12" s="8">
        <v>2</v>
      </c>
      <c r="E12" s="8">
        <v>63</v>
      </c>
    </row>
    <row r="13" spans="1:5" x14ac:dyDescent="0.3">
      <c r="A13" s="7" t="s">
        <v>568</v>
      </c>
      <c r="B13" s="8">
        <v>196</v>
      </c>
      <c r="C13" s="8">
        <v>296</v>
      </c>
      <c r="D13" s="8">
        <v>8</v>
      </c>
      <c r="E13" s="8">
        <v>500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60A08-C03A-4CAB-B104-8C4815AEF2B1}">
  <dimension ref="A4:D13"/>
  <sheetViews>
    <sheetView workbookViewId="0">
      <selection activeCell="G28" sqref="G28"/>
    </sheetView>
  </sheetViews>
  <sheetFormatPr defaultRowHeight="14.4" x14ac:dyDescent="0.3"/>
  <cols>
    <col min="1" max="1" width="18.21875" bestFit="1" customWidth="1"/>
    <col min="2" max="2" width="15.5546875" bestFit="1" customWidth="1"/>
    <col min="3" max="3" width="6" bestFit="1" customWidth="1"/>
    <col min="4" max="4" width="10.77734375" bestFit="1" customWidth="1"/>
    <col min="5" max="499" width="15.5546875" bestFit="1" customWidth="1"/>
    <col min="500" max="500" width="10.77734375" bestFit="1" customWidth="1"/>
  </cols>
  <sheetData>
    <row r="4" spans="1:4" x14ac:dyDescent="0.3">
      <c r="A4" s="6" t="s">
        <v>569</v>
      </c>
      <c r="B4" s="6" t="s">
        <v>570</v>
      </c>
    </row>
    <row r="5" spans="1:4" x14ac:dyDescent="0.3">
      <c r="A5" s="6" t="s">
        <v>567</v>
      </c>
      <c r="B5" t="s">
        <v>13</v>
      </c>
      <c r="C5" t="s">
        <v>14</v>
      </c>
      <c r="D5" t="s">
        <v>568</v>
      </c>
    </row>
    <row r="6" spans="1:4" x14ac:dyDescent="0.3">
      <c r="A6" s="7" t="s">
        <v>30</v>
      </c>
      <c r="B6" s="8">
        <v>16219</v>
      </c>
      <c r="C6" s="8">
        <v>3655</v>
      </c>
      <c r="D6" s="8">
        <v>19874</v>
      </c>
    </row>
    <row r="7" spans="1:4" x14ac:dyDescent="0.3">
      <c r="A7" s="7" t="s">
        <v>19</v>
      </c>
      <c r="B7" s="8">
        <v>17175</v>
      </c>
      <c r="C7" s="8">
        <v>2676</v>
      </c>
      <c r="D7" s="8">
        <v>19851</v>
      </c>
    </row>
    <row r="8" spans="1:4" x14ac:dyDescent="0.3">
      <c r="A8" s="7" t="s">
        <v>9</v>
      </c>
      <c r="B8" s="8">
        <v>15769</v>
      </c>
      <c r="C8" s="8">
        <v>3693</v>
      </c>
      <c r="D8" s="8">
        <v>19462</v>
      </c>
    </row>
    <row r="9" spans="1:4" x14ac:dyDescent="0.3">
      <c r="A9" s="7" t="s">
        <v>46</v>
      </c>
      <c r="B9" s="8">
        <v>15727</v>
      </c>
      <c r="C9" s="8">
        <v>2071</v>
      </c>
      <c r="D9" s="8">
        <v>17798</v>
      </c>
    </row>
    <row r="10" spans="1:4" x14ac:dyDescent="0.3">
      <c r="A10" s="7" t="s">
        <v>25</v>
      </c>
      <c r="B10" s="8">
        <v>14683</v>
      </c>
      <c r="C10" s="8">
        <v>2919</v>
      </c>
      <c r="D10" s="8">
        <v>17602</v>
      </c>
    </row>
    <row r="11" spans="1:4" x14ac:dyDescent="0.3">
      <c r="A11" s="7" t="s">
        <v>51</v>
      </c>
      <c r="B11" s="8">
        <v>14687</v>
      </c>
      <c r="C11" s="8">
        <v>1239</v>
      </c>
      <c r="D11" s="8">
        <v>15926</v>
      </c>
    </row>
    <row r="12" spans="1:4" x14ac:dyDescent="0.3">
      <c r="A12" s="7" t="s">
        <v>36</v>
      </c>
      <c r="B12" s="8">
        <v>12677</v>
      </c>
      <c r="C12" s="8">
        <v>2060</v>
      </c>
      <c r="D12" s="8">
        <v>14737</v>
      </c>
    </row>
    <row r="13" spans="1:4" x14ac:dyDescent="0.3">
      <c r="A13" s="7" t="s">
        <v>568</v>
      </c>
      <c r="B13" s="8">
        <v>106937</v>
      </c>
      <c r="C13" s="8">
        <v>18313</v>
      </c>
      <c r="D13" s="8">
        <v>125250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8E18A-738E-4CAE-BBB5-2553D36064B0}">
  <dimension ref="A4:E13"/>
  <sheetViews>
    <sheetView workbookViewId="0">
      <selection activeCell="O12" sqref="O12"/>
    </sheetView>
  </sheetViews>
  <sheetFormatPr defaultRowHeight="14.4" x14ac:dyDescent="0.3"/>
  <cols>
    <col min="1" max="1" width="27.6640625" bestFit="1" customWidth="1"/>
    <col min="2" max="2" width="15.5546875" bestFit="1" customWidth="1"/>
    <col min="3" max="3" width="5.21875" bestFit="1" customWidth="1"/>
    <col min="4" max="4" width="5.77734375" bestFit="1" customWidth="1"/>
    <col min="5" max="5" width="10.77734375" bestFit="1" customWidth="1"/>
  </cols>
  <sheetData>
    <row r="4" spans="1:5" x14ac:dyDescent="0.3">
      <c r="A4" s="6" t="s">
        <v>571</v>
      </c>
      <c r="B4" s="6" t="s">
        <v>570</v>
      </c>
    </row>
    <row r="5" spans="1:5" x14ac:dyDescent="0.3">
      <c r="A5" s="6" t="s">
        <v>567</v>
      </c>
      <c r="B5" t="s">
        <v>8</v>
      </c>
      <c r="C5" t="s">
        <v>18</v>
      </c>
      <c r="D5" t="s">
        <v>181</v>
      </c>
      <c r="E5" t="s">
        <v>568</v>
      </c>
    </row>
    <row r="6" spans="1:5" x14ac:dyDescent="0.3">
      <c r="A6" s="7" t="s">
        <v>36</v>
      </c>
      <c r="B6" s="9">
        <v>3.1304347826086958</v>
      </c>
      <c r="C6" s="9">
        <v>3.4761904761904763</v>
      </c>
      <c r="D6" s="9"/>
      <c r="E6" s="9">
        <v>3.3538461538461539</v>
      </c>
    </row>
    <row r="7" spans="1:5" x14ac:dyDescent="0.3">
      <c r="A7" s="7" t="s">
        <v>9</v>
      </c>
      <c r="B7" s="9">
        <v>3.2142857142857144</v>
      </c>
      <c r="C7" s="9">
        <v>3.4130434782608696</v>
      </c>
      <c r="D7" s="9">
        <v>3</v>
      </c>
      <c r="E7" s="9">
        <v>3.3333333333333335</v>
      </c>
    </row>
    <row r="8" spans="1:5" x14ac:dyDescent="0.3">
      <c r="A8" s="7" t="s">
        <v>51</v>
      </c>
      <c r="B8" s="9">
        <v>3.2592592592592591</v>
      </c>
      <c r="C8" s="9">
        <v>3.3529411764705883</v>
      </c>
      <c r="D8" s="9">
        <v>2.5</v>
      </c>
      <c r="E8" s="9">
        <v>3.2857142857142856</v>
      </c>
    </row>
    <row r="9" spans="1:5" x14ac:dyDescent="0.3">
      <c r="A9" s="7" t="s">
        <v>19</v>
      </c>
      <c r="B9" s="9">
        <v>3.1111111111111112</v>
      </c>
      <c r="C9" s="9">
        <v>3.3111111111111109</v>
      </c>
      <c r="D9" s="9">
        <v>3</v>
      </c>
      <c r="E9" s="9">
        <v>3.2195121951219514</v>
      </c>
    </row>
    <row r="10" spans="1:5" x14ac:dyDescent="0.3">
      <c r="A10" s="7" t="s">
        <v>25</v>
      </c>
      <c r="B10" s="9">
        <v>3.04</v>
      </c>
      <c r="C10" s="9">
        <v>3.3111111111111109</v>
      </c>
      <c r="D10" s="9">
        <v>3</v>
      </c>
      <c r="E10" s="9">
        <v>3.211267605633803</v>
      </c>
    </row>
    <row r="11" spans="1:5" x14ac:dyDescent="0.3">
      <c r="A11" s="7" t="s">
        <v>46</v>
      </c>
      <c r="B11" s="9">
        <v>3.5</v>
      </c>
      <c r="C11" s="9">
        <v>3.0681818181818183</v>
      </c>
      <c r="D11" s="9">
        <v>2.5</v>
      </c>
      <c r="E11" s="9">
        <v>3.2083333333333335</v>
      </c>
    </row>
    <row r="12" spans="1:5" x14ac:dyDescent="0.3">
      <c r="A12" s="7" t="s">
        <v>30</v>
      </c>
      <c r="B12" s="9">
        <v>2.903225806451613</v>
      </c>
      <c r="C12" s="9">
        <v>3.35</v>
      </c>
      <c r="D12" s="9">
        <v>4</v>
      </c>
      <c r="E12" s="9">
        <v>3.1666666666666665</v>
      </c>
    </row>
    <row r="13" spans="1:5" x14ac:dyDescent="0.3">
      <c r="A13" s="7" t="s">
        <v>568</v>
      </c>
      <c r="B13" s="9">
        <v>3.1581632653061225</v>
      </c>
      <c r="C13" s="9">
        <v>3.3243243243243241</v>
      </c>
      <c r="D13" s="9">
        <v>2.875</v>
      </c>
      <c r="E13" s="9">
        <v>3.2519999999999998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F2990-8036-4DCA-96C6-0C3F76DAC2C1}">
  <dimension ref="A4:E13"/>
  <sheetViews>
    <sheetView workbookViewId="0">
      <selection activeCell="Q7" sqref="Q7"/>
    </sheetView>
  </sheetViews>
  <sheetFormatPr defaultRowHeight="14.4" x14ac:dyDescent="0.3"/>
  <cols>
    <col min="1" max="1" width="28.33203125" bestFit="1" customWidth="1"/>
    <col min="2" max="2" width="15.5546875" bestFit="1" customWidth="1"/>
    <col min="3" max="3" width="5.21875" bestFit="1" customWidth="1"/>
    <col min="4" max="4" width="5.77734375" bestFit="1" customWidth="1"/>
    <col min="5" max="5" width="10.77734375" bestFit="1" customWidth="1"/>
  </cols>
  <sheetData>
    <row r="4" spans="1:5" x14ac:dyDescent="0.3">
      <c r="A4" s="6" t="s">
        <v>572</v>
      </c>
      <c r="B4" s="6" t="s">
        <v>570</v>
      </c>
    </row>
    <row r="5" spans="1:5" x14ac:dyDescent="0.3">
      <c r="A5" s="6" t="s">
        <v>567</v>
      </c>
      <c r="B5" t="s">
        <v>8</v>
      </c>
      <c r="C5" t="s">
        <v>18</v>
      </c>
      <c r="D5" t="s">
        <v>181</v>
      </c>
      <c r="E5" t="s">
        <v>568</v>
      </c>
    </row>
    <row r="6" spans="1:5" x14ac:dyDescent="0.3">
      <c r="A6" s="7" t="s">
        <v>19</v>
      </c>
      <c r="B6" s="8">
        <v>36</v>
      </c>
      <c r="C6" s="8">
        <v>45</v>
      </c>
      <c r="D6" s="8">
        <v>1</v>
      </c>
      <c r="E6" s="8">
        <v>82</v>
      </c>
    </row>
    <row r="7" spans="1:5" x14ac:dyDescent="0.3">
      <c r="A7" s="7" t="s">
        <v>9</v>
      </c>
      <c r="B7" s="8">
        <v>28</v>
      </c>
      <c r="C7" s="8">
        <v>46</v>
      </c>
      <c r="D7" s="8">
        <v>1</v>
      </c>
      <c r="E7" s="8">
        <v>75</v>
      </c>
    </row>
    <row r="8" spans="1:5" x14ac:dyDescent="0.3">
      <c r="A8" s="7" t="s">
        <v>46</v>
      </c>
      <c r="B8" s="8">
        <v>26</v>
      </c>
      <c r="C8" s="8">
        <v>44</v>
      </c>
      <c r="D8" s="8">
        <v>2</v>
      </c>
      <c r="E8" s="8">
        <v>72</v>
      </c>
    </row>
    <row r="9" spans="1:5" x14ac:dyDescent="0.3">
      <c r="A9" s="7" t="s">
        <v>30</v>
      </c>
      <c r="B9" s="8">
        <v>31</v>
      </c>
      <c r="C9" s="8">
        <v>40</v>
      </c>
      <c r="D9" s="8">
        <v>1</v>
      </c>
      <c r="E9" s="8">
        <v>72</v>
      </c>
    </row>
    <row r="10" spans="1:5" x14ac:dyDescent="0.3">
      <c r="A10" s="7" t="s">
        <v>25</v>
      </c>
      <c r="B10" s="8">
        <v>25</v>
      </c>
      <c r="C10" s="8">
        <v>45</v>
      </c>
      <c r="D10" s="8">
        <v>1</v>
      </c>
      <c r="E10" s="8">
        <v>71</v>
      </c>
    </row>
    <row r="11" spans="1:5" x14ac:dyDescent="0.3">
      <c r="A11" s="7" t="s">
        <v>36</v>
      </c>
      <c r="B11" s="8">
        <v>23</v>
      </c>
      <c r="C11" s="8">
        <v>42</v>
      </c>
      <c r="D11" s="8"/>
      <c r="E11" s="8">
        <v>65</v>
      </c>
    </row>
    <row r="12" spans="1:5" x14ac:dyDescent="0.3">
      <c r="A12" s="7" t="s">
        <v>51</v>
      </c>
      <c r="B12" s="8">
        <v>27</v>
      </c>
      <c r="C12" s="8">
        <v>34</v>
      </c>
      <c r="D12" s="8">
        <v>2</v>
      </c>
      <c r="E12" s="8">
        <v>63</v>
      </c>
    </row>
    <row r="13" spans="1:5" x14ac:dyDescent="0.3">
      <c r="A13" s="7" t="s">
        <v>568</v>
      </c>
      <c r="B13" s="8">
        <v>196</v>
      </c>
      <c r="C13" s="8">
        <v>296</v>
      </c>
      <c r="D13" s="8">
        <v>8</v>
      </c>
      <c r="E13" s="8">
        <v>500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E0B03-0C57-4160-AACA-A2757F79E802}">
  <dimension ref="A4:E13"/>
  <sheetViews>
    <sheetView workbookViewId="0">
      <selection activeCell="P9" sqref="P9"/>
    </sheetView>
  </sheetViews>
  <sheetFormatPr defaultRowHeight="14.4" x14ac:dyDescent="0.3"/>
  <cols>
    <col min="1" max="1" width="24.88671875" bestFit="1" customWidth="1"/>
    <col min="2" max="2" width="15.5546875" bestFit="1" customWidth="1"/>
    <col min="3" max="3" width="11.44140625" bestFit="1" customWidth="1"/>
    <col min="4" max="4" width="13.109375" bestFit="1" customWidth="1"/>
    <col min="5" max="5" width="11.44140625" bestFit="1" customWidth="1"/>
  </cols>
  <sheetData>
    <row r="4" spans="1:5" x14ac:dyDescent="0.3">
      <c r="A4" s="6" t="s">
        <v>574</v>
      </c>
      <c r="B4" s="6" t="s">
        <v>570</v>
      </c>
    </row>
    <row r="5" spans="1:5" x14ac:dyDescent="0.3">
      <c r="A5" s="6" t="s">
        <v>567</v>
      </c>
      <c r="B5" t="s">
        <v>8</v>
      </c>
      <c r="C5" t="s">
        <v>18</v>
      </c>
      <c r="D5" t="s">
        <v>181</v>
      </c>
      <c r="E5" t="s">
        <v>568</v>
      </c>
    </row>
    <row r="6" spans="1:5" x14ac:dyDescent="0.3">
      <c r="A6" s="7" t="s">
        <v>25</v>
      </c>
      <c r="B6" s="10">
        <v>83691.72</v>
      </c>
      <c r="C6" s="10">
        <v>94079.222222222219</v>
      </c>
      <c r="D6" s="10">
        <v>97805</v>
      </c>
      <c r="E6" s="10">
        <v>90474.126760563377</v>
      </c>
    </row>
    <row r="7" spans="1:5" x14ac:dyDescent="0.3">
      <c r="A7" s="7" t="s">
        <v>36</v>
      </c>
      <c r="B7" s="10">
        <v>98837.086956521744</v>
      </c>
      <c r="C7" s="10">
        <v>85449.261904761908</v>
      </c>
      <c r="D7" s="10"/>
      <c r="E7" s="10">
        <v>90186.492307692301</v>
      </c>
    </row>
    <row r="8" spans="1:5" x14ac:dyDescent="0.3">
      <c r="A8" s="7" t="s">
        <v>51</v>
      </c>
      <c r="B8" s="10">
        <v>88010.333333333328</v>
      </c>
      <c r="C8" s="10">
        <v>87364.941176470587</v>
      </c>
      <c r="D8" s="10">
        <v>104254.5</v>
      </c>
      <c r="E8" s="10">
        <v>88177.71428571429</v>
      </c>
    </row>
    <row r="9" spans="1:5" x14ac:dyDescent="0.3">
      <c r="A9" s="7" t="s">
        <v>19</v>
      </c>
      <c r="B9" s="10">
        <v>91247.444444444438</v>
      </c>
      <c r="C9" s="10">
        <v>84193.244444444441</v>
      </c>
      <c r="D9" s="10">
        <v>50464</v>
      </c>
      <c r="E9" s="10">
        <v>86878.878048780491</v>
      </c>
    </row>
    <row r="10" spans="1:5" x14ac:dyDescent="0.3">
      <c r="A10" s="7" t="s">
        <v>30</v>
      </c>
      <c r="B10" s="10">
        <v>76358.93548387097</v>
      </c>
      <c r="C10" s="10">
        <v>93019.625</v>
      </c>
      <c r="D10" s="10">
        <v>135804</v>
      </c>
      <c r="E10" s="10">
        <v>86440.5</v>
      </c>
    </row>
    <row r="11" spans="1:5" x14ac:dyDescent="0.3">
      <c r="A11" s="7" t="s">
        <v>9</v>
      </c>
      <c r="B11" s="10">
        <v>85988.392857142855</v>
      </c>
      <c r="C11" s="10">
        <v>83150.282608695648</v>
      </c>
      <c r="D11" s="10">
        <v>143580</v>
      </c>
      <c r="E11" s="10">
        <v>85015.573333333334</v>
      </c>
    </row>
    <row r="12" spans="1:5" x14ac:dyDescent="0.3">
      <c r="A12" s="7" t="s">
        <v>46</v>
      </c>
      <c r="B12" s="10">
        <v>79666.88461538461</v>
      </c>
      <c r="C12" s="10">
        <v>82367.068181818177</v>
      </c>
      <c r="D12" s="10">
        <v>113041.5</v>
      </c>
      <c r="E12" s="10">
        <v>82244.069444444438</v>
      </c>
    </row>
    <row r="13" spans="1:5" x14ac:dyDescent="0.3">
      <c r="A13" s="7" t="s">
        <v>568</v>
      </c>
      <c r="B13" s="10">
        <v>86086.091836734689</v>
      </c>
      <c r="C13" s="10">
        <v>86997.929054054053</v>
      </c>
      <c r="D13" s="10">
        <v>107780.625</v>
      </c>
      <c r="E13" s="10">
        <v>86973.012000000002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C1920-CB88-48F8-A0DE-CC2B6E48D1F5}">
  <dimension ref="A4:C12"/>
  <sheetViews>
    <sheetView workbookViewId="0">
      <selection activeCell="N11" sqref="N11"/>
    </sheetView>
  </sheetViews>
  <sheetFormatPr defaultRowHeight="14.4" x14ac:dyDescent="0.3"/>
  <cols>
    <col min="1" max="1" width="12.5546875" bestFit="1" customWidth="1"/>
    <col min="2" max="2" width="24" bestFit="1" customWidth="1"/>
    <col min="3" max="3" width="26" bestFit="1" customWidth="1"/>
  </cols>
  <sheetData>
    <row r="4" spans="1:3" x14ac:dyDescent="0.3">
      <c r="A4" s="6" t="s">
        <v>567</v>
      </c>
      <c r="B4" t="s">
        <v>575</v>
      </c>
      <c r="C4" t="s">
        <v>576</v>
      </c>
    </row>
    <row r="5" spans="1:3" x14ac:dyDescent="0.3">
      <c r="A5" s="7" t="s">
        <v>19</v>
      </c>
      <c r="B5" s="9">
        <v>3.3048780487804876</v>
      </c>
      <c r="C5" s="9">
        <v>2.9024390243902438</v>
      </c>
    </row>
    <row r="6" spans="1:3" x14ac:dyDescent="0.3">
      <c r="A6" s="7" t="s">
        <v>46</v>
      </c>
      <c r="B6" s="9">
        <v>3.2777777777777777</v>
      </c>
      <c r="C6" s="9">
        <v>3.0416666666666665</v>
      </c>
    </row>
    <row r="7" spans="1:3" x14ac:dyDescent="0.3">
      <c r="A7" s="7" t="s">
        <v>30</v>
      </c>
      <c r="B7" s="9">
        <v>3.25</v>
      </c>
      <c r="C7" s="9">
        <v>2.875</v>
      </c>
    </row>
    <row r="8" spans="1:3" x14ac:dyDescent="0.3">
      <c r="A8" s="7" t="s">
        <v>51</v>
      </c>
      <c r="B8" s="9">
        <v>3.2380952380952381</v>
      </c>
      <c r="C8" s="9">
        <v>2.7936507936507935</v>
      </c>
    </row>
    <row r="9" spans="1:3" x14ac:dyDescent="0.3">
      <c r="A9" s="7" t="s">
        <v>25</v>
      </c>
      <c r="B9" s="9">
        <v>3.0985915492957745</v>
      </c>
      <c r="C9" s="9">
        <v>3.0140845070422535</v>
      </c>
    </row>
    <row r="10" spans="1:3" x14ac:dyDescent="0.3">
      <c r="A10" s="7" t="s">
        <v>36</v>
      </c>
      <c r="B10" s="9">
        <v>3.0307692307692307</v>
      </c>
      <c r="C10" s="9">
        <v>2.8615384615384616</v>
      </c>
    </row>
    <row r="11" spans="1:3" x14ac:dyDescent="0.3">
      <c r="A11" s="7" t="s">
        <v>9</v>
      </c>
      <c r="B11" s="9">
        <v>3.0133333333333332</v>
      </c>
      <c r="C11" s="9">
        <v>3</v>
      </c>
    </row>
    <row r="12" spans="1:3" x14ac:dyDescent="0.3">
      <c r="A12" s="7" t="s">
        <v>568</v>
      </c>
      <c r="B12" s="9">
        <v>3.1760000000000002</v>
      </c>
      <c r="C12" s="9">
        <v>2.93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34993-8D57-43CB-A582-32F43D74D4CD}">
  <dimension ref="A1:S41"/>
  <sheetViews>
    <sheetView zoomScale="46" workbookViewId="0">
      <selection activeCell="T3" sqref="T3"/>
    </sheetView>
  </sheetViews>
  <sheetFormatPr defaultRowHeight="14.4" x14ac:dyDescent="0.3"/>
  <cols>
    <col min="1" max="5" width="16.44140625" customWidth="1"/>
    <col min="6" max="6" width="8.77734375" customWidth="1"/>
    <col min="7" max="11" width="16.44140625" customWidth="1"/>
    <col min="12" max="12" width="9.5546875" customWidth="1"/>
    <col min="13" max="19" width="16.44140625" customWidth="1"/>
    <col min="20" max="25" width="13.88671875" customWidth="1"/>
  </cols>
  <sheetData>
    <row r="1" spans="1:19" ht="37.799999999999997" thickTop="1" thickBot="1" x14ac:dyDescent="0.75">
      <c r="A1" s="29" t="s">
        <v>577</v>
      </c>
      <c r="B1" s="30"/>
      <c r="C1" s="30"/>
      <c r="D1" s="30"/>
      <c r="E1" s="30"/>
      <c r="F1" s="30"/>
      <c r="G1" s="30"/>
      <c r="H1" s="30"/>
      <c r="I1" s="30"/>
      <c r="J1" s="30"/>
      <c r="K1" s="30"/>
      <c r="L1" s="30"/>
      <c r="M1" s="30"/>
      <c r="N1" s="30"/>
      <c r="O1" s="30"/>
      <c r="P1" s="30"/>
      <c r="Q1" s="31"/>
      <c r="R1" s="12"/>
      <c r="S1" s="12"/>
    </row>
    <row r="2" spans="1:19" ht="18.600000000000001" thickTop="1" x14ac:dyDescent="0.35">
      <c r="A2" s="13"/>
      <c r="B2" s="14"/>
      <c r="C2" s="14"/>
      <c r="D2" s="14"/>
      <c r="E2" s="14"/>
      <c r="F2" s="14"/>
      <c r="G2" s="14"/>
      <c r="H2" s="14"/>
      <c r="I2" s="14"/>
      <c r="J2" s="14"/>
      <c r="K2" s="14"/>
      <c r="L2" s="14"/>
      <c r="M2" s="14"/>
      <c r="N2" s="14"/>
      <c r="O2" s="14"/>
      <c r="P2" s="14"/>
      <c r="Q2" s="15"/>
      <c r="R2" s="11"/>
      <c r="S2" s="11"/>
    </row>
    <row r="3" spans="1:19" ht="18" x14ac:dyDescent="0.35">
      <c r="A3" s="13"/>
      <c r="B3" s="14"/>
      <c r="C3" s="14"/>
      <c r="D3" s="14"/>
      <c r="E3" s="14"/>
      <c r="F3" s="14"/>
      <c r="G3" s="14"/>
      <c r="H3" s="14"/>
      <c r="I3" s="14"/>
      <c r="J3" s="14"/>
      <c r="K3" s="14"/>
      <c r="L3" s="14"/>
      <c r="M3" s="14"/>
      <c r="N3" s="14"/>
      <c r="O3" s="14"/>
      <c r="P3" s="14"/>
      <c r="Q3" s="15"/>
      <c r="R3" s="11"/>
      <c r="S3" s="11"/>
    </row>
    <row r="4" spans="1:19" ht="21" x14ac:dyDescent="0.4">
      <c r="A4" s="13"/>
      <c r="B4" s="16" t="s">
        <v>578</v>
      </c>
      <c r="C4" s="16"/>
      <c r="D4" s="17" t="s">
        <v>579</v>
      </c>
      <c r="E4" s="18">
        <f>COUNTA(EmployeeData[Employee ID])</f>
        <v>500</v>
      </c>
      <c r="F4" s="16"/>
      <c r="G4" s="16" t="s">
        <v>581</v>
      </c>
      <c r="H4" s="16"/>
      <c r="I4" s="17" t="s">
        <v>579</v>
      </c>
      <c r="J4" s="19">
        <f>AVERAGE(EmployeeData[Monthly Income])</f>
        <v>86973.012000000002</v>
      </c>
      <c r="K4" s="20"/>
      <c r="L4" s="16" t="s">
        <v>583</v>
      </c>
      <c r="M4" s="16"/>
      <c r="N4" s="16"/>
      <c r="O4" s="21" t="s">
        <v>579</v>
      </c>
      <c r="P4" s="32">
        <f>AVERAGE(EmployeeData[Performance Rating])</f>
        <v>3.2519999999999998</v>
      </c>
      <c r="Q4" s="23"/>
      <c r="S4" s="11"/>
    </row>
    <row r="5" spans="1:19" ht="21" x14ac:dyDescent="0.4">
      <c r="A5" s="13"/>
      <c r="B5" s="16"/>
      <c r="C5" s="16"/>
      <c r="D5" s="16"/>
      <c r="E5" s="16"/>
      <c r="F5" s="16"/>
      <c r="G5" s="16"/>
      <c r="H5" s="16"/>
      <c r="I5" s="16"/>
      <c r="J5" s="16"/>
      <c r="K5" s="20"/>
      <c r="L5" s="16"/>
      <c r="M5" s="16"/>
      <c r="N5" s="16"/>
      <c r="O5" s="16"/>
      <c r="P5" s="16"/>
      <c r="Q5" s="23"/>
      <c r="S5" s="11"/>
    </row>
    <row r="6" spans="1:19" ht="21" x14ac:dyDescent="0.4">
      <c r="A6" s="13"/>
      <c r="B6" s="16" t="s">
        <v>580</v>
      </c>
      <c r="C6" s="16"/>
      <c r="D6" s="17" t="s">
        <v>579</v>
      </c>
      <c r="E6" s="24">
        <f>AVERAGE(EmployeeData[Age])</f>
        <v>40.595999999999997</v>
      </c>
      <c r="F6" s="16"/>
      <c r="G6" s="16" t="s">
        <v>582</v>
      </c>
      <c r="H6" s="16"/>
      <c r="I6" s="17" t="s">
        <v>579</v>
      </c>
      <c r="J6" s="22">
        <f>COUNTIF(EmployeeData[Attrition], "Yes")</f>
        <v>70</v>
      </c>
      <c r="K6" s="20"/>
      <c r="L6" s="16" t="s">
        <v>584</v>
      </c>
      <c r="M6" s="16"/>
      <c r="N6" s="16"/>
      <c r="O6" s="21" t="s">
        <v>579</v>
      </c>
      <c r="P6" s="33">
        <f>COUNTIF(EmployeeData[Promotion Last 2 Years],"Yes") / COUNTA(EmployeeData[Employee ID])</f>
        <v>9.8000000000000004E-2</v>
      </c>
      <c r="Q6" s="23"/>
      <c r="S6" s="11"/>
    </row>
    <row r="7" spans="1:19" ht="18" x14ac:dyDescent="0.35">
      <c r="A7" s="13"/>
      <c r="B7" s="14"/>
      <c r="C7" s="14"/>
      <c r="D7" s="14"/>
      <c r="E7" s="14"/>
      <c r="F7" s="14"/>
      <c r="G7" s="14"/>
      <c r="H7" s="14"/>
      <c r="I7" s="14"/>
      <c r="J7" s="14"/>
      <c r="K7" s="14"/>
      <c r="L7" s="14"/>
      <c r="M7" s="14"/>
      <c r="N7" s="14"/>
      <c r="O7" s="14"/>
      <c r="P7" s="14"/>
      <c r="Q7" s="15"/>
      <c r="R7" s="11"/>
      <c r="S7" s="11"/>
    </row>
    <row r="8" spans="1:19" ht="18" x14ac:dyDescent="0.35">
      <c r="A8" s="13"/>
      <c r="B8" s="14"/>
      <c r="C8" s="14"/>
      <c r="D8" s="14"/>
      <c r="E8" s="14"/>
      <c r="F8" s="14"/>
      <c r="G8" s="14"/>
      <c r="H8" s="14"/>
      <c r="I8" s="14"/>
      <c r="J8" s="14"/>
      <c r="K8" s="14"/>
      <c r="L8" s="14"/>
      <c r="M8" s="14"/>
      <c r="N8" s="14"/>
      <c r="O8" s="14"/>
      <c r="P8" s="14"/>
      <c r="Q8" s="15"/>
      <c r="R8" s="11"/>
      <c r="S8" s="11"/>
    </row>
    <row r="9" spans="1:19" ht="18" x14ac:dyDescent="0.35">
      <c r="A9" s="13"/>
      <c r="B9" s="14"/>
      <c r="C9" s="14"/>
      <c r="D9" s="25"/>
      <c r="E9" s="14"/>
      <c r="F9" s="14"/>
      <c r="G9" s="14"/>
      <c r="H9" s="14"/>
      <c r="I9" s="14"/>
      <c r="J9" s="14"/>
      <c r="K9" s="14"/>
      <c r="L9" s="14"/>
      <c r="M9" s="14"/>
      <c r="N9" s="14"/>
      <c r="O9" s="14"/>
      <c r="P9" s="14"/>
      <c r="Q9" s="15"/>
      <c r="R9" s="11"/>
      <c r="S9" s="11"/>
    </row>
    <row r="10" spans="1:19" ht="18" x14ac:dyDescent="0.35">
      <c r="A10" s="13"/>
      <c r="B10" s="14"/>
      <c r="C10" s="14"/>
      <c r="D10" s="14"/>
      <c r="E10" s="14"/>
      <c r="F10" s="14"/>
      <c r="G10" s="14"/>
      <c r="H10" s="14"/>
      <c r="I10" s="14"/>
      <c r="J10" s="14"/>
      <c r="K10" s="14"/>
      <c r="L10" s="14"/>
      <c r="M10" s="14"/>
      <c r="N10" s="14"/>
      <c r="O10" s="14"/>
      <c r="P10" s="14"/>
      <c r="Q10" s="15"/>
      <c r="R10" s="11"/>
      <c r="S10" s="11"/>
    </row>
    <row r="11" spans="1:19" ht="18" x14ac:dyDescent="0.35">
      <c r="A11" s="13"/>
      <c r="B11" s="14"/>
      <c r="C11" s="14"/>
      <c r="D11" s="14"/>
      <c r="E11" s="14"/>
      <c r="F11" s="14"/>
      <c r="G11" s="14"/>
      <c r="H11" s="14"/>
      <c r="I11" s="14"/>
      <c r="J11" s="14"/>
      <c r="K11" s="14"/>
      <c r="L11" s="14"/>
      <c r="M11" s="14"/>
      <c r="N11" s="14"/>
      <c r="O11" s="14"/>
      <c r="P11" s="14"/>
      <c r="Q11" s="15"/>
      <c r="R11" s="11"/>
      <c r="S11" s="11"/>
    </row>
    <row r="12" spans="1:19" ht="18" x14ac:dyDescent="0.35">
      <c r="A12" s="13"/>
      <c r="B12" s="14"/>
      <c r="C12" s="14"/>
      <c r="D12" s="14"/>
      <c r="E12" s="14"/>
      <c r="F12" s="14"/>
      <c r="G12" s="14"/>
      <c r="H12" s="14"/>
      <c r="I12" s="14"/>
      <c r="J12" s="14"/>
      <c r="K12" s="14"/>
      <c r="L12" s="14"/>
      <c r="M12" s="14"/>
      <c r="N12" s="14"/>
      <c r="O12" s="14"/>
      <c r="P12" s="14"/>
      <c r="Q12" s="15"/>
      <c r="R12" s="11"/>
      <c r="S12" s="11"/>
    </row>
    <row r="13" spans="1:19" ht="18" x14ac:dyDescent="0.35">
      <c r="A13" s="13"/>
      <c r="B13" s="14"/>
      <c r="C13" s="14"/>
      <c r="D13" s="14"/>
      <c r="E13" s="14"/>
      <c r="F13" s="14"/>
      <c r="G13" s="14"/>
      <c r="H13" s="14"/>
      <c r="I13" s="14"/>
      <c r="J13" s="14"/>
      <c r="K13" s="14"/>
      <c r="L13" s="14"/>
      <c r="M13" s="14"/>
      <c r="N13" s="14"/>
      <c r="O13" s="14"/>
      <c r="P13" s="14"/>
      <c r="Q13" s="15"/>
      <c r="R13" s="11"/>
      <c r="S13" s="11"/>
    </row>
    <row r="14" spans="1:19" ht="18" x14ac:dyDescent="0.35">
      <c r="A14" s="13"/>
      <c r="B14" s="14"/>
      <c r="C14" s="14"/>
      <c r="D14" s="14"/>
      <c r="E14" s="14"/>
      <c r="F14" s="14"/>
      <c r="G14" s="14"/>
      <c r="H14" s="14"/>
      <c r="I14" s="14"/>
      <c r="J14" s="14"/>
      <c r="K14" s="14"/>
      <c r="L14" s="14"/>
      <c r="M14" s="14"/>
      <c r="N14" s="14"/>
      <c r="O14" s="14"/>
      <c r="P14" s="14"/>
      <c r="Q14" s="15"/>
      <c r="R14" s="11"/>
      <c r="S14" s="11"/>
    </row>
    <row r="15" spans="1:19" ht="18" x14ac:dyDescent="0.35">
      <c r="A15" s="13"/>
      <c r="B15" s="14"/>
      <c r="C15" s="14"/>
      <c r="D15" s="14"/>
      <c r="E15" s="14"/>
      <c r="F15" s="14"/>
      <c r="G15" s="14"/>
      <c r="H15" s="14"/>
      <c r="I15" s="14"/>
      <c r="J15" s="14"/>
      <c r="K15" s="14"/>
      <c r="L15" s="14"/>
      <c r="M15" s="14"/>
      <c r="N15" s="14"/>
      <c r="O15" s="14"/>
      <c r="P15" s="14"/>
      <c r="Q15" s="15"/>
      <c r="R15" s="11"/>
      <c r="S15" s="11"/>
    </row>
    <row r="16" spans="1:19" ht="18" x14ac:dyDescent="0.35">
      <c r="A16" s="13"/>
      <c r="B16" s="14"/>
      <c r="C16" s="14"/>
      <c r="D16" s="14"/>
      <c r="E16" s="14"/>
      <c r="F16" s="14"/>
      <c r="G16" s="14"/>
      <c r="H16" s="14"/>
      <c r="I16" s="14"/>
      <c r="J16" s="14"/>
      <c r="K16" s="14"/>
      <c r="L16" s="14"/>
      <c r="M16" s="14"/>
      <c r="N16" s="14"/>
      <c r="O16" s="14"/>
      <c r="P16" s="14"/>
      <c r="Q16" s="15"/>
      <c r="R16" s="11"/>
      <c r="S16" s="11"/>
    </row>
    <row r="17" spans="1:19" ht="18" x14ac:dyDescent="0.35">
      <c r="A17" s="13"/>
      <c r="B17" s="14"/>
      <c r="C17" s="14"/>
      <c r="D17" s="14"/>
      <c r="E17" s="14"/>
      <c r="F17" s="14"/>
      <c r="G17" s="14"/>
      <c r="H17" s="14"/>
      <c r="I17" s="14"/>
      <c r="J17" s="14"/>
      <c r="K17" s="14"/>
      <c r="L17" s="14"/>
      <c r="M17" s="14"/>
      <c r="N17" s="14"/>
      <c r="O17" s="14"/>
      <c r="P17" s="14"/>
      <c r="Q17" s="15"/>
      <c r="R17" s="11"/>
      <c r="S17" s="11"/>
    </row>
    <row r="18" spans="1:19" ht="18" x14ac:dyDescent="0.35">
      <c r="A18" s="13"/>
      <c r="B18" s="14"/>
      <c r="C18" s="14"/>
      <c r="D18" s="14"/>
      <c r="E18" s="14"/>
      <c r="F18" s="14"/>
      <c r="G18" s="14"/>
      <c r="H18" s="14"/>
      <c r="I18" s="14"/>
      <c r="J18" s="14"/>
      <c r="K18" s="14"/>
      <c r="L18" s="14"/>
      <c r="M18" s="14"/>
      <c r="N18" s="14"/>
      <c r="O18" s="14"/>
      <c r="P18" s="14"/>
      <c r="Q18" s="15"/>
      <c r="R18" s="11"/>
      <c r="S18" s="11"/>
    </row>
    <row r="19" spans="1:19" ht="18" x14ac:dyDescent="0.35">
      <c r="A19" s="13"/>
      <c r="B19" s="14"/>
      <c r="C19" s="14"/>
      <c r="D19" s="14"/>
      <c r="E19" s="14"/>
      <c r="F19" s="14"/>
      <c r="G19" s="14"/>
      <c r="H19" s="14"/>
      <c r="I19" s="14"/>
      <c r="J19" s="14"/>
      <c r="K19" s="14"/>
      <c r="L19" s="14"/>
      <c r="M19" s="14"/>
      <c r="N19" s="14"/>
      <c r="O19" s="14"/>
      <c r="P19" s="14"/>
      <c r="Q19" s="15"/>
      <c r="R19" s="11"/>
      <c r="S19" s="11"/>
    </row>
    <row r="20" spans="1:19" ht="18" x14ac:dyDescent="0.35">
      <c r="A20" s="13"/>
      <c r="B20" s="14"/>
      <c r="C20" s="14"/>
      <c r="D20" s="14"/>
      <c r="E20" s="14"/>
      <c r="F20" s="14"/>
      <c r="G20" s="14"/>
      <c r="H20" s="14"/>
      <c r="I20" s="14"/>
      <c r="J20" s="14"/>
      <c r="K20" s="14"/>
      <c r="L20" s="14"/>
      <c r="M20" s="14"/>
      <c r="N20" s="14"/>
      <c r="O20" s="14"/>
      <c r="P20" s="14"/>
      <c r="Q20" s="15"/>
      <c r="R20" s="11"/>
      <c r="S20" s="11"/>
    </row>
    <row r="21" spans="1:19" ht="18" x14ac:dyDescent="0.35">
      <c r="A21" s="13"/>
      <c r="B21" s="14"/>
      <c r="C21" s="14"/>
      <c r="D21" s="14"/>
      <c r="E21" s="14"/>
      <c r="F21" s="14"/>
      <c r="G21" s="14"/>
      <c r="H21" s="14"/>
      <c r="I21" s="14"/>
      <c r="J21" s="14"/>
      <c r="K21" s="14"/>
      <c r="L21" s="14"/>
      <c r="M21" s="14"/>
      <c r="N21" s="14"/>
      <c r="O21" s="14"/>
      <c r="P21" s="14"/>
      <c r="Q21" s="15"/>
      <c r="R21" s="11"/>
      <c r="S21" s="11"/>
    </row>
    <row r="22" spans="1:19" ht="18" x14ac:dyDescent="0.35">
      <c r="A22" s="13"/>
      <c r="B22" s="14"/>
      <c r="C22" s="14"/>
      <c r="D22" s="14"/>
      <c r="E22" s="14"/>
      <c r="F22" s="14"/>
      <c r="G22" s="14"/>
      <c r="H22" s="14"/>
      <c r="I22" s="14"/>
      <c r="J22" s="14"/>
      <c r="K22" s="14"/>
      <c r="L22" s="14"/>
      <c r="M22" s="14"/>
      <c r="N22" s="14"/>
      <c r="O22" s="14"/>
      <c r="P22" s="14"/>
      <c r="Q22" s="15"/>
      <c r="R22" s="11"/>
      <c r="S22" s="11"/>
    </row>
    <row r="23" spans="1:19" ht="18" x14ac:dyDescent="0.35">
      <c r="A23" s="13"/>
      <c r="B23" s="14"/>
      <c r="C23" s="14"/>
      <c r="D23" s="14"/>
      <c r="E23" s="14"/>
      <c r="F23" s="14"/>
      <c r="G23" s="14"/>
      <c r="H23" s="14"/>
      <c r="I23" s="14"/>
      <c r="J23" s="14"/>
      <c r="K23" s="14"/>
      <c r="L23" s="14"/>
      <c r="M23" s="14"/>
      <c r="N23" s="14"/>
      <c r="O23" s="14"/>
      <c r="P23" s="14"/>
      <c r="Q23" s="15"/>
      <c r="R23" s="11"/>
      <c r="S23" s="11"/>
    </row>
    <row r="24" spans="1:19" ht="18" x14ac:dyDescent="0.35">
      <c r="A24" s="13"/>
      <c r="B24" s="14"/>
      <c r="C24" s="14"/>
      <c r="D24" s="14"/>
      <c r="E24" s="14"/>
      <c r="F24" s="14"/>
      <c r="G24" s="14"/>
      <c r="H24" s="14"/>
      <c r="I24" s="14"/>
      <c r="J24" s="14"/>
      <c r="K24" s="14"/>
      <c r="L24" s="14"/>
      <c r="M24" s="14"/>
      <c r="N24" s="14"/>
      <c r="O24" s="14"/>
      <c r="P24" s="14"/>
      <c r="Q24" s="15"/>
      <c r="R24" s="11"/>
      <c r="S24" s="11"/>
    </row>
    <row r="25" spans="1:19" ht="18" x14ac:dyDescent="0.35">
      <c r="A25" s="13"/>
      <c r="B25" s="14"/>
      <c r="C25" s="14"/>
      <c r="D25" s="14"/>
      <c r="E25" s="14"/>
      <c r="F25" s="14"/>
      <c r="G25" s="14"/>
      <c r="H25" s="14"/>
      <c r="I25" s="14"/>
      <c r="J25" s="14"/>
      <c r="K25" s="14"/>
      <c r="L25" s="14"/>
      <c r="M25" s="14"/>
      <c r="N25" s="14"/>
      <c r="O25" s="14"/>
      <c r="P25" s="14"/>
      <c r="Q25" s="15"/>
      <c r="R25" s="11"/>
      <c r="S25" s="11"/>
    </row>
    <row r="26" spans="1:19" ht="18" x14ac:dyDescent="0.35">
      <c r="A26" s="13"/>
      <c r="B26" s="14"/>
      <c r="C26" s="14"/>
      <c r="D26" s="14"/>
      <c r="E26" s="14"/>
      <c r="F26" s="14"/>
      <c r="G26" s="14"/>
      <c r="H26" s="14"/>
      <c r="I26" s="14"/>
      <c r="J26" s="14"/>
      <c r="K26" s="14"/>
      <c r="L26" s="14"/>
      <c r="M26" s="14"/>
      <c r="N26" s="14"/>
      <c r="O26" s="14"/>
      <c r="P26" s="14"/>
      <c r="Q26" s="15"/>
      <c r="R26" s="11"/>
      <c r="S26" s="11"/>
    </row>
    <row r="27" spans="1:19" ht="18" x14ac:dyDescent="0.35">
      <c r="A27" s="13"/>
      <c r="B27" s="14"/>
      <c r="C27" s="14"/>
      <c r="D27" s="14"/>
      <c r="E27" s="14"/>
      <c r="F27" s="14"/>
      <c r="G27" s="14"/>
      <c r="H27" s="14"/>
      <c r="I27" s="14"/>
      <c r="J27" s="14"/>
      <c r="K27" s="14"/>
      <c r="L27" s="14"/>
      <c r="M27" s="14"/>
      <c r="N27" s="14"/>
      <c r="O27" s="14"/>
      <c r="P27" s="14"/>
      <c r="Q27" s="15"/>
      <c r="R27" s="11"/>
      <c r="S27" s="11"/>
    </row>
    <row r="28" spans="1:19" ht="18" x14ac:dyDescent="0.35">
      <c r="A28" s="13"/>
      <c r="B28" s="14"/>
      <c r="C28" s="14"/>
      <c r="D28" s="14"/>
      <c r="E28" s="14"/>
      <c r="F28" s="14"/>
      <c r="G28" s="14"/>
      <c r="H28" s="14"/>
      <c r="I28" s="14"/>
      <c r="J28" s="14"/>
      <c r="K28" s="14"/>
      <c r="L28" s="14"/>
      <c r="M28" s="14"/>
      <c r="N28" s="14"/>
      <c r="O28" s="14"/>
      <c r="P28" s="14"/>
      <c r="Q28" s="15"/>
      <c r="R28" s="11"/>
      <c r="S28" s="11"/>
    </row>
    <row r="29" spans="1:19" ht="18" x14ac:dyDescent="0.35">
      <c r="A29" s="13"/>
      <c r="B29" s="14"/>
      <c r="C29" s="14"/>
      <c r="D29" s="14"/>
      <c r="E29" s="14"/>
      <c r="F29" s="14"/>
      <c r="G29" s="14"/>
      <c r="H29" s="14"/>
      <c r="I29" s="14"/>
      <c r="J29" s="14"/>
      <c r="K29" s="14"/>
      <c r="L29" s="14"/>
      <c r="M29" s="14"/>
      <c r="N29" s="14"/>
      <c r="O29" s="14"/>
      <c r="P29" s="14"/>
      <c r="Q29" s="15"/>
      <c r="R29" s="11"/>
      <c r="S29" s="11"/>
    </row>
    <row r="30" spans="1:19" ht="18" x14ac:dyDescent="0.35">
      <c r="A30" s="13"/>
      <c r="B30" s="14"/>
      <c r="C30" s="14"/>
      <c r="D30" s="14"/>
      <c r="E30" s="14"/>
      <c r="F30" s="14"/>
      <c r="G30" s="14"/>
      <c r="H30" s="14"/>
      <c r="I30" s="14"/>
      <c r="J30" s="14"/>
      <c r="K30" s="14"/>
      <c r="L30" s="14"/>
      <c r="M30" s="14"/>
      <c r="N30" s="14"/>
      <c r="O30" s="14"/>
      <c r="P30" s="14"/>
      <c r="Q30" s="15"/>
      <c r="R30" s="11"/>
      <c r="S30" s="11"/>
    </row>
    <row r="31" spans="1:19" ht="18" x14ac:dyDescent="0.35">
      <c r="A31" s="13"/>
      <c r="B31" s="14"/>
      <c r="C31" s="14"/>
      <c r="D31" s="14"/>
      <c r="E31" s="14"/>
      <c r="F31" s="14"/>
      <c r="G31" s="14"/>
      <c r="H31" s="14"/>
      <c r="I31" s="14"/>
      <c r="J31" s="14"/>
      <c r="K31" s="14"/>
      <c r="L31" s="14"/>
      <c r="M31" s="14"/>
      <c r="N31" s="14"/>
      <c r="O31" s="14"/>
      <c r="P31" s="14"/>
      <c r="Q31" s="15"/>
      <c r="R31" s="11"/>
      <c r="S31" s="11"/>
    </row>
    <row r="32" spans="1:19" ht="18" x14ac:dyDescent="0.35">
      <c r="A32" s="13"/>
      <c r="B32" s="14"/>
      <c r="C32" s="14"/>
      <c r="D32" s="14"/>
      <c r="E32" s="14"/>
      <c r="F32" s="14"/>
      <c r="G32" s="14"/>
      <c r="H32" s="14"/>
      <c r="I32" s="14"/>
      <c r="J32" s="14"/>
      <c r="K32" s="14"/>
      <c r="L32" s="14"/>
      <c r="M32" s="14"/>
      <c r="N32" s="14"/>
      <c r="O32" s="14"/>
      <c r="P32" s="14"/>
      <c r="Q32" s="15"/>
      <c r="R32" s="11"/>
      <c r="S32" s="11"/>
    </row>
    <row r="33" spans="1:19" ht="18" x14ac:dyDescent="0.35">
      <c r="A33" s="13"/>
      <c r="B33" s="14"/>
      <c r="C33" s="14"/>
      <c r="D33" s="14"/>
      <c r="E33" s="14"/>
      <c r="F33" s="14"/>
      <c r="G33" s="14"/>
      <c r="H33" s="14"/>
      <c r="I33" s="14"/>
      <c r="J33" s="14"/>
      <c r="K33" s="14"/>
      <c r="L33" s="14"/>
      <c r="M33" s="14"/>
      <c r="N33" s="14"/>
      <c r="O33" s="14"/>
      <c r="P33" s="14"/>
      <c r="Q33" s="15"/>
      <c r="R33" s="11"/>
      <c r="S33" s="11"/>
    </row>
    <row r="34" spans="1:19" ht="18" x14ac:dyDescent="0.35">
      <c r="A34" s="13"/>
      <c r="B34" s="14"/>
      <c r="C34" s="14"/>
      <c r="D34" s="14"/>
      <c r="E34" s="14"/>
      <c r="F34" s="14"/>
      <c r="G34" s="14"/>
      <c r="H34" s="14"/>
      <c r="I34" s="14"/>
      <c r="J34" s="14"/>
      <c r="K34" s="14"/>
      <c r="L34" s="14"/>
      <c r="M34" s="14"/>
      <c r="N34" s="14"/>
      <c r="O34" s="14"/>
      <c r="P34" s="14"/>
      <c r="Q34" s="15"/>
      <c r="R34" s="11"/>
      <c r="S34" s="11"/>
    </row>
    <row r="35" spans="1:19" ht="18" x14ac:dyDescent="0.35">
      <c r="A35" s="13"/>
      <c r="B35" s="14"/>
      <c r="C35" s="14"/>
      <c r="D35" s="14"/>
      <c r="E35" s="14"/>
      <c r="F35" s="14"/>
      <c r="G35" s="14"/>
      <c r="H35" s="14"/>
      <c r="I35" s="14"/>
      <c r="J35" s="14"/>
      <c r="K35" s="14"/>
      <c r="L35" s="14"/>
      <c r="M35" s="14"/>
      <c r="N35" s="14"/>
      <c r="O35" s="14"/>
      <c r="P35" s="14"/>
      <c r="Q35" s="15"/>
      <c r="R35" s="11"/>
      <c r="S35" s="11"/>
    </row>
    <row r="36" spans="1:19" ht="18" x14ac:dyDescent="0.35">
      <c r="A36" s="13"/>
      <c r="B36" s="14"/>
      <c r="C36" s="14"/>
      <c r="D36" s="14"/>
      <c r="E36" s="14"/>
      <c r="F36" s="14"/>
      <c r="G36" s="14"/>
      <c r="H36" s="14"/>
      <c r="I36" s="14"/>
      <c r="J36" s="14"/>
      <c r="K36" s="14"/>
      <c r="L36" s="14"/>
      <c r="M36" s="14"/>
      <c r="N36" s="14"/>
      <c r="O36" s="14"/>
      <c r="P36" s="14"/>
      <c r="Q36" s="15"/>
      <c r="R36" s="11"/>
      <c r="S36" s="11"/>
    </row>
    <row r="37" spans="1:19" ht="18" x14ac:dyDescent="0.35">
      <c r="A37" s="13"/>
      <c r="B37" s="14"/>
      <c r="C37" s="14"/>
      <c r="D37" s="14"/>
      <c r="E37" s="14"/>
      <c r="F37" s="14"/>
      <c r="G37" s="14"/>
      <c r="H37" s="14"/>
      <c r="I37" s="14"/>
      <c r="J37" s="14"/>
      <c r="K37" s="14"/>
      <c r="L37" s="14"/>
      <c r="M37" s="14"/>
      <c r="N37" s="14"/>
      <c r="O37" s="14"/>
      <c r="P37" s="14"/>
      <c r="Q37" s="15"/>
      <c r="R37" s="11"/>
      <c r="S37" s="11"/>
    </row>
    <row r="38" spans="1:19" ht="18" x14ac:dyDescent="0.35">
      <c r="A38" s="13"/>
      <c r="B38" s="14"/>
      <c r="C38" s="14"/>
      <c r="D38" s="14"/>
      <c r="E38" s="14"/>
      <c r="F38" s="14"/>
      <c r="G38" s="14"/>
      <c r="H38" s="14"/>
      <c r="I38" s="14"/>
      <c r="J38" s="14"/>
      <c r="K38" s="14"/>
      <c r="L38" s="14"/>
      <c r="M38" s="14"/>
      <c r="N38" s="14"/>
      <c r="O38" s="14"/>
      <c r="P38" s="14"/>
      <c r="Q38" s="15"/>
      <c r="R38" s="11"/>
      <c r="S38" s="11"/>
    </row>
    <row r="39" spans="1:19" ht="18" x14ac:dyDescent="0.35">
      <c r="A39" s="13"/>
      <c r="B39" s="14"/>
      <c r="C39" s="14"/>
      <c r="D39" s="14"/>
      <c r="E39" s="14"/>
      <c r="F39" s="14"/>
      <c r="G39" s="14"/>
      <c r="H39" s="14"/>
      <c r="I39" s="14"/>
      <c r="J39" s="14"/>
      <c r="K39" s="14"/>
      <c r="L39" s="14"/>
      <c r="M39" s="14"/>
      <c r="N39" s="14"/>
      <c r="O39" s="14"/>
      <c r="P39" s="14"/>
      <c r="Q39" s="15"/>
      <c r="R39" s="11"/>
      <c r="S39" s="11"/>
    </row>
    <row r="40" spans="1:19" ht="18.600000000000001" thickBot="1" x14ac:dyDescent="0.4">
      <c r="A40" s="26"/>
      <c r="B40" s="27"/>
      <c r="C40" s="27"/>
      <c r="D40" s="27"/>
      <c r="E40" s="27"/>
      <c r="F40" s="27"/>
      <c r="G40" s="27"/>
      <c r="H40" s="27"/>
      <c r="I40" s="27"/>
      <c r="J40" s="27"/>
      <c r="K40" s="27"/>
      <c r="L40" s="27"/>
      <c r="M40" s="27"/>
      <c r="N40" s="27"/>
      <c r="O40" s="27"/>
      <c r="P40" s="27"/>
      <c r="Q40" s="28"/>
      <c r="R40" s="11"/>
      <c r="S40" s="11"/>
    </row>
    <row r="41" spans="1:19" ht="18.600000000000001" thickTop="1" x14ac:dyDescent="0.35">
      <c r="A41" s="11"/>
      <c r="B41" s="11"/>
      <c r="C41" s="11"/>
      <c r="D41" s="11"/>
      <c r="E41" s="11"/>
      <c r="F41" s="11"/>
      <c r="G41" s="11"/>
      <c r="H41" s="11"/>
      <c r="I41" s="11"/>
      <c r="J41" s="11"/>
      <c r="K41" s="11"/>
      <c r="L41" s="11"/>
      <c r="M41" s="11"/>
      <c r="N41" s="11"/>
      <c r="O41" s="11"/>
      <c r="P41" s="11"/>
      <c r="Q41" s="11"/>
      <c r="R41" s="11"/>
      <c r="S41" s="11"/>
    </row>
  </sheetData>
  <mergeCells count="1">
    <mergeCell ref="A1:Q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Dataset</vt:lpstr>
      <vt:lpstr>Department</vt:lpstr>
      <vt:lpstr>Attrition Analysis</vt:lpstr>
      <vt:lpstr>Performance</vt:lpstr>
      <vt:lpstr>Promption</vt:lpstr>
      <vt:lpstr>Compensation Analysis</vt:lpstr>
      <vt:lpstr>Work-Life &amp; Satisfaction</vt:lpstr>
      <vt:lpstr>HR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DHAMMADEEP RAMTEKE</dc:creator>
  <cp:lastModifiedBy>DHAMMADEEP RAMTEKE</cp:lastModifiedBy>
  <dcterms:created xsi:type="dcterms:W3CDTF">2025-10-21T08:40:37Z</dcterms:created>
  <dcterms:modified xsi:type="dcterms:W3CDTF">2025-10-21T14:18:36Z</dcterms:modified>
</cp:coreProperties>
</file>