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duku\HR\Post Recruitment\Surya\Mabel\Confirmation appraisal\2024\05 May 2024\"/>
    </mc:Choice>
  </mc:AlternateContent>
  <xr:revisionPtr revIDLastSave="0" documentId="13_ncr:1_{73975E84-0C6C-4C67-BDB8-F016B65CFE42}" xr6:coauthVersionLast="47" xr6:coauthVersionMax="47" xr10:uidLastSave="{00000000-0000-0000-0000-000000000000}"/>
  <workbookProtection workbookAlgorithmName="SHA-512" workbookHashValue="IzT9z5+r2/SFfkCHlJ1KDMCXc7AcUSt2ZXzHo6kfsFa46eC4S7iLvfCdC8rH80ZU6YS+ONNRX3LqNqMhxFxKwA==" workbookSaltValue="cdCPOJRkuKPT/W/Ij1KXIg==" workbookSpinCount="100000" lockStructure="1"/>
  <bookViews>
    <workbookView xWindow="-120" yWindow="-120" windowWidth="29040" windowHeight="15720" activeTab="5" xr2:uid="{00000000-000D-0000-FFFF-FFFF00000000}"/>
  </bookViews>
  <sheets>
    <sheet name="Guidelines" sheetId="14" r:id="rId1"/>
    <sheet name="PE_Record" sheetId="1" r:id="rId2"/>
    <sheet name="calculations" sheetId="2" state="hidden" r:id="rId3"/>
    <sheet name="KRA Sheet" sheetId="6" r:id="rId4"/>
    <sheet name="Key Competencies" sheetId="7" r:id="rId5"/>
    <sheet name="Index" sheetId="4" r:id="rId6"/>
    <sheet name="Performance_Feedback" sheetId="9" r:id="rId7"/>
    <sheet name="Appraiser Form" sheetId="10" r:id="rId8"/>
    <sheet name="PRF" sheetId="11" r:id="rId9"/>
  </sheets>
  <definedNames>
    <definedName name="_xlnm.Print_Area" localSheetId="5">Index!$A$1:$I$11</definedName>
    <definedName name="_xlnm.Print_Titles" localSheetId="4">'Key Competencies'!$4:$7</definedName>
    <definedName name="_xlnm.Print_Titles" localSheetId="3">'KRA Sheet'!$4:$11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4" l="1"/>
  <c r="A7" i="14" s="1"/>
  <c r="A8" i="14" s="1"/>
  <c r="A9" i="14" s="1"/>
  <c r="A10" i="14" s="1"/>
  <c r="A11" i="14" s="1"/>
  <c r="A12" i="14" s="1"/>
  <c r="A13" i="14" l="1"/>
  <c r="C11" i="6" l="1"/>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4" i="6"/>
  <c r="H15" i="6"/>
  <c r="H18" i="7" l="1"/>
  <c r="H19" i="7" s="1"/>
  <c r="D18" i="7"/>
  <c r="D19" i="7" s="1"/>
  <c r="H16" i="7"/>
  <c r="H17" i="7" s="1"/>
  <c r="D16" i="7"/>
  <c r="D17" i="7" s="1"/>
  <c r="H14" i="7"/>
  <c r="H15" i="7" s="1"/>
  <c r="D14" i="7"/>
  <c r="D15" i="7" s="1"/>
  <c r="H12" i="7"/>
  <c r="H13" i="7" s="1"/>
  <c r="D12" i="7"/>
  <c r="D13" i="7" s="1"/>
  <c r="H10" i="7"/>
  <c r="H11" i="7" s="1"/>
  <c r="D10" i="7"/>
  <c r="D11" i="7" s="1"/>
  <c r="H8" i="7"/>
  <c r="H9" i="7" s="1"/>
  <c r="D8" i="7"/>
  <c r="D9" i="7" s="1"/>
  <c r="H13" i="6"/>
  <c r="H12" i="6"/>
  <c r="N22" i="1"/>
  <c r="N21" i="1"/>
  <c r="D32" i="1" s="1"/>
  <c r="B135" i="1" s="1"/>
  <c r="N20" i="1"/>
  <c r="D29" i="1" s="1"/>
  <c r="N24" i="1"/>
  <c r="D26" i="1" s="1"/>
  <c r="F6" i="6" s="1"/>
  <c r="D4" i="2"/>
  <c r="D5" i="2"/>
  <c r="D6" i="2"/>
  <c r="D7" i="2"/>
  <c r="D8" i="2"/>
  <c r="D9" i="2"/>
  <c r="D10" i="2"/>
  <c r="D11" i="2"/>
  <c r="D12" i="2"/>
  <c r="D13" i="2"/>
  <c r="N17" i="1"/>
  <c r="B129" i="1" s="1"/>
  <c r="N23" i="1"/>
  <c r="D53" i="1" s="1"/>
  <c r="N18" i="1"/>
  <c r="D20" i="1" s="1"/>
  <c r="F5" i="6" s="1"/>
  <c r="N19" i="1"/>
  <c r="D23" i="1" s="1"/>
  <c r="C6" i="9" s="1"/>
  <c r="E20" i="2"/>
  <c r="E21" i="2"/>
  <c r="C14" i="2"/>
  <c r="E4" i="2"/>
  <c r="E5" i="2"/>
  <c r="E6" i="2"/>
  <c r="E7" i="2"/>
  <c r="E8" i="2"/>
  <c r="F8" i="2" s="1"/>
  <c r="G8" i="2" s="1"/>
  <c r="E9" i="2"/>
  <c r="E10" i="2"/>
  <c r="E11" i="2"/>
  <c r="E12" i="2"/>
  <c r="F12" i="2" s="1"/>
  <c r="G12" i="2" s="1"/>
  <c r="E13" i="2"/>
  <c r="B5" i="2"/>
  <c r="B6" i="2" s="1"/>
  <c r="B7" i="2" s="1"/>
  <c r="B8" i="2" s="1"/>
  <c r="B9" i="2" s="1"/>
  <c r="B10" i="2" s="1"/>
  <c r="B11" i="2" s="1"/>
  <c r="B12" i="2" s="1"/>
  <c r="B13" i="2" s="1"/>
  <c r="E14" i="2"/>
  <c r="F9" i="2" l="1"/>
  <c r="G9" i="2" s="1"/>
  <c r="I5" i="6"/>
  <c r="E122" i="1" s="1"/>
  <c r="F13" i="2"/>
  <c r="G13" i="2" s="1"/>
  <c r="F5" i="2"/>
  <c r="G5" i="2" s="1"/>
  <c r="G129" i="1"/>
  <c r="C6" i="6"/>
  <c r="D35" i="1"/>
  <c r="G3" i="10" s="1"/>
  <c r="H5" i="9"/>
  <c r="D2" i="11"/>
  <c r="D51" i="1"/>
  <c r="D17" i="1"/>
  <c r="A3" i="7" s="1"/>
  <c r="D55" i="1"/>
  <c r="F11" i="2"/>
  <c r="G11" i="2" s="1"/>
  <c r="F7" i="2"/>
  <c r="G7" i="2" s="1"/>
  <c r="F10" i="2"/>
  <c r="G10" i="2" s="1"/>
  <c r="F6" i="2"/>
  <c r="G6" i="2" s="1"/>
  <c r="F4" i="2"/>
  <c r="G4" i="2" s="1"/>
  <c r="G14" i="2" s="1"/>
  <c r="H14" i="2" s="1"/>
  <c r="H15" i="2" s="1"/>
  <c r="H4" i="7"/>
  <c r="E123" i="1" s="1"/>
  <c r="F14" i="2" l="1"/>
  <c r="E125" i="1"/>
  <c r="B2" i="11"/>
  <c r="D165" i="9"/>
  <c r="C5" i="6"/>
  <c r="G135" i="1"/>
  <c r="F7" i="6"/>
  <c r="I6" i="6"/>
  <c r="I7" i="6" s="1"/>
  <c r="D20" i="2"/>
  <c r="F20" i="2" s="1"/>
  <c r="C5" i="9"/>
  <c r="D3" i="10" s="1"/>
  <c r="D21" i="2" l="1"/>
  <c r="F21" i="2" s="1"/>
  <c r="G20" i="2" s="1"/>
</calcChain>
</file>

<file path=xl/sharedStrings.xml><?xml version="1.0" encoding="utf-8"?>
<sst xmlns="http://schemas.openxmlformats.org/spreadsheetml/2006/main" count="311" uniqueCount="239">
  <si>
    <t>Qution</t>
  </si>
  <si>
    <t>waitage</t>
  </si>
  <si>
    <t>rating (1-5)</t>
  </si>
  <si>
    <t>div/100</t>
  </si>
  <si>
    <t>*rate</t>
  </si>
  <si>
    <t>Designation         :</t>
  </si>
  <si>
    <t>Employee Code   :</t>
  </si>
  <si>
    <t>Employee Name  :</t>
  </si>
  <si>
    <t>Name</t>
  </si>
  <si>
    <t>Department</t>
  </si>
  <si>
    <t>Process</t>
  </si>
  <si>
    <t>Key Result Areas</t>
  </si>
  <si>
    <t>Key competencies / Qualities</t>
  </si>
  <si>
    <t xml:space="preserve"> </t>
  </si>
  <si>
    <t>Name of the Appraiser</t>
  </si>
  <si>
    <t>Review Period</t>
  </si>
  <si>
    <t>S.No</t>
  </si>
  <si>
    <t>KRA</t>
  </si>
  <si>
    <t>Weightage</t>
  </si>
  <si>
    <t>KPI</t>
  </si>
  <si>
    <t>Appraisee's Comments</t>
  </si>
  <si>
    <t>Manager's comments</t>
  </si>
  <si>
    <t>Personal</t>
  </si>
  <si>
    <t>Ref No</t>
  </si>
  <si>
    <t>Code</t>
  </si>
  <si>
    <t>Designation</t>
  </si>
  <si>
    <t>Appraiser</t>
  </si>
  <si>
    <t>Reviewer</t>
  </si>
  <si>
    <t>Project Head</t>
  </si>
  <si>
    <r>
      <t>Review factor -</t>
    </r>
    <r>
      <rPr>
        <sz val="8"/>
        <rFont val="Arial"/>
        <family val="2"/>
      </rPr>
      <t xml:space="preserve"> In the scale of </t>
    </r>
    <r>
      <rPr>
        <b/>
        <sz val="8"/>
        <rFont val="Arial"/>
        <family val="2"/>
      </rPr>
      <t>1 - 5</t>
    </r>
  </si>
  <si>
    <t xml:space="preserve">5  Exceptional overall performance. Displays high potential for growth </t>
  </si>
  <si>
    <t xml:space="preserve">4  Consistently exceeds the expectation of this job requirement </t>
  </si>
  <si>
    <t xml:space="preserve">2  Just meets the job requirements. Requires constant monitoring </t>
  </si>
  <si>
    <t xml:space="preserve">3 Competent.Can perform the given tasks without close monitoring </t>
  </si>
  <si>
    <t xml:space="preserve">Appraiser’s Comments </t>
  </si>
  <si>
    <t xml:space="preserve">Employee Comments </t>
  </si>
  <si>
    <t>Overall Rating:</t>
  </si>
  <si>
    <t>KC/Q</t>
  </si>
  <si>
    <t>(Employee acceptance signature)</t>
  </si>
  <si>
    <t>(Appraiser Signature)</t>
  </si>
  <si>
    <t>(Project Head Signature)</t>
  </si>
  <si>
    <r>
      <t>Project Head</t>
    </r>
    <r>
      <rPr>
        <b/>
        <sz val="10"/>
        <color indexed="10"/>
        <rFont val="Arial"/>
        <family val="2"/>
      </rPr>
      <t>*</t>
    </r>
    <r>
      <rPr>
        <b/>
        <sz val="10"/>
        <rFont val="Arial"/>
        <family val="2"/>
      </rPr>
      <t xml:space="preserve">      :</t>
    </r>
  </si>
  <si>
    <r>
      <t>Process</t>
    </r>
    <r>
      <rPr>
        <b/>
        <sz val="10"/>
        <color indexed="10"/>
        <rFont val="Arial"/>
        <family val="2"/>
      </rPr>
      <t xml:space="preserve">*              </t>
    </r>
    <r>
      <rPr>
        <b/>
        <sz val="10"/>
        <rFont val="Arial"/>
        <family val="2"/>
      </rPr>
      <t>:</t>
    </r>
  </si>
  <si>
    <r>
      <t>Appraiser</t>
    </r>
    <r>
      <rPr>
        <b/>
        <sz val="10"/>
        <color indexed="10"/>
        <rFont val="Arial"/>
        <family val="2"/>
      </rPr>
      <t>*</t>
    </r>
    <r>
      <rPr>
        <b/>
        <sz val="10"/>
        <rFont val="Arial"/>
        <family val="2"/>
      </rPr>
      <t xml:space="preserve">           :</t>
    </r>
  </si>
  <si>
    <r>
      <t>Reviewer</t>
    </r>
    <r>
      <rPr>
        <b/>
        <sz val="10"/>
        <color indexed="10"/>
        <rFont val="Arial"/>
        <family val="2"/>
      </rPr>
      <t>*</t>
    </r>
    <r>
      <rPr>
        <b/>
        <sz val="10"/>
        <rFont val="Arial"/>
        <family val="2"/>
      </rPr>
      <t xml:space="preserve">           :</t>
    </r>
  </si>
  <si>
    <t>*Mandatory fields</t>
  </si>
  <si>
    <t xml:space="preserve">Project Head Comments </t>
  </si>
  <si>
    <t>Performance Evaluation Form</t>
  </si>
  <si>
    <t>AQF/HR-APP/06/08/06</t>
  </si>
  <si>
    <t>Pls Update Ref No</t>
  </si>
  <si>
    <r>
      <t xml:space="preserve">Please update all the blank cells </t>
    </r>
    <r>
      <rPr>
        <b/>
        <sz val="10"/>
        <color indexed="10"/>
        <rFont val="Trebuchet MS"/>
        <family val="2"/>
      </rPr>
      <t>*</t>
    </r>
  </si>
  <si>
    <r>
      <t>Appraiser</t>
    </r>
    <r>
      <rPr>
        <b/>
        <sz val="10"/>
        <color indexed="10"/>
        <rFont val="Trebuchet MS"/>
        <family val="2"/>
      </rPr>
      <t>*</t>
    </r>
  </si>
  <si>
    <r>
      <t>Reviewer</t>
    </r>
    <r>
      <rPr>
        <b/>
        <sz val="10"/>
        <color indexed="10"/>
        <rFont val="Trebuchet MS"/>
        <family val="2"/>
      </rPr>
      <t>*</t>
    </r>
  </si>
  <si>
    <r>
      <t>Project Head</t>
    </r>
    <r>
      <rPr>
        <b/>
        <sz val="10"/>
        <color indexed="10"/>
        <rFont val="Trebuchet MS"/>
        <family val="2"/>
      </rPr>
      <t>*</t>
    </r>
  </si>
  <si>
    <t xml:space="preserve">Competencies Rating </t>
  </si>
  <si>
    <t>Over All Rating</t>
  </si>
  <si>
    <t>Weightage
(update in %)</t>
  </si>
  <si>
    <t>Self Rating</t>
  </si>
  <si>
    <t>Apraiser Rating</t>
  </si>
  <si>
    <t>Rating 
with 
Weighting</t>
  </si>
  <si>
    <t>Rate between
1 to 5</t>
  </si>
  <si>
    <t>Auto Populated</t>
  </si>
  <si>
    <t>Required Competence &amp; Skill set</t>
  </si>
  <si>
    <t>Job Specific</t>
  </si>
  <si>
    <t>Manager Rating</t>
  </si>
  <si>
    <t>Rating based on weightage</t>
  </si>
  <si>
    <t>Any Project Specific Competence / Skill set can be added here in this field</t>
  </si>
  <si>
    <t>Personal Details:</t>
  </si>
  <si>
    <t>Time in present Designation</t>
  </si>
  <si>
    <t>Over all Experience</t>
  </si>
  <si>
    <t>Total Experience in Ajuba</t>
  </si>
  <si>
    <t>Appraisal Date</t>
  </si>
  <si>
    <t>A1</t>
  </si>
  <si>
    <t>State your understanding of your main duties and responsibilities.</t>
  </si>
  <si>
    <t>A2</t>
  </si>
  <si>
    <t>Discussion points:</t>
  </si>
  <si>
    <t xml:space="preserve">Has the past year been good/bad/satisfactory or otherwise for you, and why? </t>
  </si>
  <si>
    <t xml:space="preserve">What do you consider to be your most important achievements of the past year? </t>
  </si>
  <si>
    <t xml:space="preserve">What do you like and dislike about working for this organisation? </t>
  </si>
  <si>
    <t xml:space="preserve">What elements of your job do you find most difficult? </t>
  </si>
  <si>
    <t xml:space="preserve">What elements of your job interest you the most, and least? </t>
  </si>
  <si>
    <t xml:space="preserve"> What is your main Goal for the following year, and list your plans to achieve it?</t>
  </si>
  <si>
    <t xml:space="preserve">What kind of work or job would you like to be doing in upcoming years, State your  three/five years plan? </t>
  </si>
  <si>
    <t xml:space="preserve"> What sort of training/experiences would benefit you in the following year? Not just job-skills - also your personal strengths and passions  that you'd like to pursue - how can your work &amp; life get benefit from these.</t>
  </si>
  <si>
    <t>A3</t>
  </si>
  <si>
    <t>KRA - (Attach KRA Sheet - LDP &amp; MDP - Performance Evaluation Form)</t>
  </si>
  <si>
    <t>A4</t>
  </si>
  <si>
    <t xml:space="preserve">Score your own capability or knowledge in the following areas in terms of your current role requirements 
(1-3 = poor, 4-6 = satisfactory, 7-9 = good, 10 = excellent). If appropriate bring evidence with you to the appraisal to support your assessment.  </t>
  </si>
  <si>
    <t>Score</t>
  </si>
  <si>
    <t>Commercial Judgement</t>
  </si>
  <si>
    <t xml:space="preserve">Innovative </t>
  </si>
  <si>
    <t xml:space="preserve">Project/Process/Technical Knowledge </t>
  </si>
  <si>
    <t xml:space="preserve">Problem-Solving And Decision-Making </t>
  </si>
  <si>
    <t xml:space="preserve">Time Management </t>
  </si>
  <si>
    <t>Team-Work, Team-Management and Team Development</t>
  </si>
  <si>
    <t xml:space="preserve">Planning, Budgeting And Forecasting </t>
  </si>
  <si>
    <t>Energy, Determination</t>
  </si>
  <si>
    <t xml:space="preserve">Reporting And Administration </t>
  </si>
  <si>
    <t xml:space="preserve">Steadiness Under Pressure </t>
  </si>
  <si>
    <t xml:space="preserve">Communication Skills </t>
  </si>
  <si>
    <t xml:space="preserve">Leadership And Integrity </t>
  </si>
  <si>
    <t xml:space="preserve">Delegation Skills </t>
  </si>
  <si>
    <t xml:space="preserve">Adaptability, Flexibility, And Mobility </t>
  </si>
  <si>
    <t xml:space="preserve">System/ Analytical/ Report Skills </t>
  </si>
  <si>
    <t>Personal Appearance And Image</t>
  </si>
  <si>
    <t xml:space="preserve">Meeting Deadlines/Commitments </t>
  </si>
  <si>
    <t xml:space="preserve"> Corporate Responsibility And Ethics</t>
  </si>
  <si>
    <t>A5</t>
  </si>
  <si>
    <t xml:space="preserve">In light of your current capabilities, your performance against past objectives, and your future personal growth and/or job aspirations, what activities and tasks would you like to focus on during the following year. </t>
  </si>
  <si>
    <t>A6</t>
  </si>
  <si>
    <t>What is your suggestions to take this company to the next level.</t>
  </si>
  <si>
    <t>Appraisee  Name</t>
  </si>
  <si>
    <t>Appraiser Name</t>
  </si>
  <si>
    <t>B1</t>
  </si>
  <si>
    <r>
      <t xml:space="preserve">Describe the purpose of the appraisee's job. </t>
    </r>
    <r>
      <rPr>
        <b/>
        <sz val="10"/>
        <color theme="1"/>
        <rFont val="Tahoma"/>
        <family val="2"/>
      </rPr>
      <t>Discuss and compare with self-appraisal entry in A1. Clarify job purpose and priorities where necessary.</t>
    </r>
  </si>
  <si>
    <t>B2</t>
  </si>
  <si>
    <t>Review the completed discussion points in A2, and note the points of and action.</t>
  </si>
  <si>
    <t>B3</t>
  </si>
  <si>
    <t>KRA - Sheet</t>
  </si>
  <si>
    <t>Discuss and note points of significance, particularly training &amp; development needs and wishes, which should be noted in B6.</t>
  </si>
  <si>
    <t>B4</t>
  </si>
  <si>
    <r>
      <t>Score the appraisee's capability or knowledge in the following areas in terms of their current (and if applicable, next) role requirements (1-3 = poor, 4-6 = satisfactory, 7-9 = good, 10 = excellent). If appropriate provide evidence to support your assessment.  The second section can be used for other criteria or if the appraisee is working towards new role requirements.</t>
    </r>
    <r>
      <rPr>
        <sz val="12"/>
        <color theme="1"/>
        <rFont val="Tahoma"/>
        <family val="2"/>
      </rPr>
      <t xml:space="preserve"> </t>
    </r>
    <r>
      <rPr>
        <sz val="10"/>
        <color theme="1"/>
        <rFont val="Tahoma"/>
        <family val="2"/>
      </rPr>
      <t>Compare scores with the self-appraisal in A4. Discuss and note agreed points training/development needs and wishes (to B6).</t>
    </r>
  </si>
  <si>
    <t>B5</t>
  </si>
  <si>
    <r>
      <t xml:space="preserve">Discuss and agree the appraisee's career direction options and wishes, and readiness for promotion, </t>
    </r>
    <r>
      <rPr>
        <b/>
        <sz val="10"/>
        <color theme="1"/>
        <rFont val="Tahoma"/>
        <family val="2"/>
      </rPr>
      <t>and compare with and discuss the self-appraisal entry in A5.</t>
    </r>
    <r>
      <rPr>
        <sz val="10"/>
        <color theme="1"/>
        <rFont val="Tahoma"/>
        <family val="2"/>
      </rPr>
      <t xml:space="preserve"> (Some people do not wish for promotion, but everyone is capable of, and generally benefits from, personal development - development and growth should be available to all, not just people seeking promotion). 
 </t>
    </r>
    <r>
      <rPr>
        <b/>
        <sz val="10"/>
        <color theme="1"/>
        <rFont val="Tahoma"/>
        <family val="2"/>
      </rPr>
      <t>Note the agreed development aim(s):</t>
    </r>
  </si>
  <si>
    <t>B6</t>
  </si>
  <si>
    <r>
      <t>Discuss and agree the skills, capabilities and experience required for competence in current role, and if appropriate, for readiness to progress to the next role or roles</t>
    </r>
    <r>
      <rPr>
        <b/>
        <sz val="10"/>
        <color theme="1"/>
        <rFont val="Tahoma"/>
        <family val="2"/>
      </rPr>
      <t>. Refer to actions arising from B3 and the skill-set in B4, in order to accurately identify all development areas, whether for competence at current level or readiness to progress to next job level/type.) Note the agreed development areas:</t>
    </r>
  </si>
  <si>
    <t>B7</t>
  </si>
  <si>
    <r>
      <t xml:space="preserve">Discuss and agree the specific objectives that will enable the </t>
    </r>
    <r>
      <rPr>
        <b/>
        <sz val="10"/>
        <color theme="1"/>
        <rFont val="Tahoma"/>
        <family val="2"/>
      </rPr>
      <t>appraisee to reach competence and to meet required performance in current job</t>
    </r>
    <r>
      <rPr>
        <sz val="10"/>
        <color theme="1"/>
        <rFont val="Tahoma"/>
        <family val="2"/>
      </rPr>
      <t xml:space="preserve">, if appropriate taking account of the coming year's plans, budgets, targets etc., and that will enable the appraisee </t>
    </r>
    <r>
      <rPr>
        <b/>
        <sz val="10"/>
        <color theme="1"/>
        <rFont val="Tahoma"/>
        <family val="2"/>
      </rPr>
      <t>to move towards, or achieve readiness for, the next job level/type, or if no particular next role is identified or sought, to achieve the desired personal growth or experience.</t>
    </r>
    <r>
      <rPr>
        <sz val="10"/>
        <color theme="1"/>
        <rFont val="Tahoma"/>
        <family val="2"/>
      </rPr>
      <t xml:space="preserve"> These objectives must adhere to the SMARTER rules - specific, measurable, agreed, realistic, time-bound, ethical, recorded.</t>
    </r>
  </si>
  <si>
    <t>B8</t>
  </si>
  <si>
    <t>Discuss and agree (as far as is possible, given budgetary, availability and authorisation considerations) the training and development support to be given to help the appraisee meet the agreed objectives above.</t>
  </si>
  <si>
    <t>Note</t>
  </si>
  <si>
    <t>Personal development and support must be offered to all employees, irrespective of age, gender, race, disability, etc., and not just to those seeking promotion. Development is not restricted to job skills - it includes 'whole person'. Use your imagination. Job skills training isn't restricted to courses. Think about coaching, mentoring (by and of the appraisee), secondment to another role, holiday job cover, shadowing, distance-learning, e-learning, books, videos, attending meetings and workshops, workbooks, manuals and guides, researching, giving presentations; anything relevant, helpful and agreed to help the person develop. Avoid committing to training expenditure before suitable approval or availability has been confirmed.  Understand development options and procedures before conducting the appraisal. Develop the whole person.</t>
  </si>
  <si>
    <t xml:space="preserve">Signed and dated by appraisee:                                               </t>
  </si>
  <si>
    <t>Appraisee Name</t>
  </si>
  <si>
    <t>Date</t>
  </si>
  <si>
    <t>B9</t>
  </si>
  <si>
    <t>Other issues (to be covered separately outside of this appraisal - continue on a separate sheet if necessary):</t>
  </si>
  <si>
    <t>Grade/recommendation/summary as applicable:</t>
  </si>
  <si>
    <t>Distribution of copies/confidentiality/accessibility details:</t>
  </si>
  <si>
    <t>Appraiser Signature</t>
  </si>
  <si>
    <t>Project</t>
  </si>
  <si>
    <t>Current Designation</t>
  </si>
  <si>
    <t>Recommended Designation</t>
  </si>
  <si>
    <t>Last Promotion Date 
(MMM, YYYY)</t>
  </si>
  <si>
    <t>Total Exp in Ajuba</t>
  </si>
  <si>
    <t>Greatest Strengths</t>
  </si>
  <si>
    <t>Improvement(s) Shown in current designation</t>
  </si>
  <si>
    <t>Areas to improve</t>
  </si>
  <si>
    <t>Training Recommendation
 (if any)</t>
  </si>
  <si>
    <t>Achievements in current designation 
(if any)</t>
  </si>
  <si>
    <t>Is he/she a back up for any other leader (if yes - name the leader)</t>
  </si>
  <si>
    <t>Is back up available for this person - if yes who?</t>
  </si>
  <si>
    <t>He/she will be able to handle other projects (in future - if required)</t>
  </si>
  <si>
    <t>Recommended By
(Name &amp; Code - with Signature)</t>
  </si>
  <si>
    <t xml:space="preserve">GENERAL INSTRUCTIONS:- </t>
  </si>
  <si>
    <t>Interim Rating or Rating of Record</t>
  </si>
  <si>
    <t>Expectation Degree</t>
  </si>
  <si>
    <t>Rating Description</t>
  </si>
  <si>
    <t>Does Not Meet Expectations</t>
  </si>
  <si>
    <t>Does not demonstrate clear competency, has not achieved objective(s); stretch goal/target(s) not achieved.</t>
  </si>
  <si>
    <t>Partially Meets Expectations</t>
  </si>
  <si>
    <t>Meets Expectations</t>
  </si>
  <si>
    <t>Exceeds Expectations</t>
  </si>
  <si>
    <t>What are they Key Objectives to be achieved in the next 1 year (break up into 6 months + 6 months)</t>
  </si>
  <si>
    <t>Appraisee Signature</t>
  </si>
  <si>
    <t>Till we process Annual appraisal increase Band movements are not entertained</t>
  </si>
  <si>
    <t>Rating Scale</t>
  </si>
  <si>
    <t>KRA should include Productivity, Quality, Learning new competencies, Contribution to process,     Client relations, Team development, Special projects, Additional responsibilities etc…</t>
  </si>
  <si>
    <r>
      <t xml:space="preserve">Performance Weightage </t>
    </r>
    <r>
      <rPr>
        <b/>
        <sz val="16"/>
        <color rgb="FFFF0000"/>
        <rFont val="Arial"/>
        <family val="2"/>
      </rPr>
      <t>*</t>
    </r>
  </si>
  <si>
    <t>KRA Rating 100%</t>
  </si>
  <si>
    <t>KC Rating 100%</t>
  </si>
  <si>
    <t>Certification Details
(with details &amp; attach the copy of the same)</t>
  </si>
  <si>
    <r>
      <rPr>
        <sz val="12"/>
        <color theme="2" tint="-0.749992370372631"/>
        <rFont val="AR JULIAN"/>
      </rPr>
      <t xml:space="preserve">Training &amp; Developtment Plan </t>
    </r>
    <r>
      <rPr>
        <sz val="9"/>
        <rFont val="Arial"/>
        <family val="2"/>
      </rPr>
      <t>(Please outline any training needs that may have been identified;)</t>
    </r>
  </si>
  <si>
    <t xml:space="preserve">Other Comments </t>
  </si>
  <si>
    <t>(Reviewer signature)</t>
  </si>
  <si>
    <t xml:space="preserve"> Weightage must addup to 100% =&gt;</t>
  </si>
  <si>
    <r>
      <rPr>
        <sz val="20"/>
        <rFont val="Arial"/>
        <family val="2"/>
      </rPr>
      <t>←</t>
    </r>
    <r>
      <rPr>
        <sz val="10"/>
        <rFont val="Arial"/>
        <family val="2"/>
      </rPr>
      <t>Converted to 80%  Weightage</t>
    </r>
  </si>
  <si>
    <r>
      <rPr>
        <sz val="20"/>
        <rFont val="Arial"/>
        <family val="2"/>
      </rPr>
      <t>←</t>
    </r>
    <r>
      <rPr>
        <sz val="10"/>
        <rFont val="Arial"/>
        <family val="2"/>
      </rPr>
      <t>Converted to 20%  Weightage</t>
    </r>
  </si>
  <si>
    <t>1.0 -1.99</t>
  </si>
  <si>
    <t>2.0 -2.99</t>
  </si>
  <si>
    <t>3.0 -3.99</t>
  </si>
  <si>
    <t>4.0 -4.50</t>
  </si>
  <si>
    <t>4.51 - 5.0</t>
  </si>
  <si>
    <t>Recommendations</t>
  </si>
  <si>
    <t>The competencies to be reviewed on the current qualities of the Employee / Leader based on their potential to learn, subject knowledge, required skill &amp; attitude.</t>
  </si>
  <si>
    <t>Team-Work,Team-Management &amp;Team Development</t>
  </si>
  <si>
    <t>Agent Form</t>
  </si>
  <si>
    <r>
      <t xml:space="preserve">Job Knowledge: </t>
    </r>
    <r>
      <rPr>
        <sz val="10"/>
        <rFont val="Arial"/>
        <family val="2"/>
      </rPr>
      <t>•  Thoroughness of the fundamentals, procedures and skills. • Solve routine problems with little / no supervision.</t>
    </r>
  </si>
  <si>
    <r>
      <t xml:space="preserve">Analytical Ability / Ability: </t>
    </r>
    <r>
      <rPr>
        <sz val="10"/>
        <rFont val="Arial"/>
        <family val="2"/>
      </rPr>
      <t xml:space="preserve"> • Explores options and find workable solutions  • Attempts to solve problem at ones levels.</t>
    </r>
  </si>
  <si>
    <r>
      <t>Customer Orientation :</t>
    </r>
    <r>
      <rPr>
        <sz val="10"/>
        <rFont val="Arial"/>
        <family val="2"/>
      </rPr>
      <t xml:space="preserve">  • Ability to listen  • Present required information clearly and coherently (Call Center: Accent to be considered)  • Understand and internalize the customer expectations  • Make all out efforts to exceed the customer expectations</t>
    </r>
  </si>
  <si>
    <r>
      <t xml:space="preserve">Communication Skills - </t>
    </r>
    <r>
      <rPr>
        <sz val="10"/>
        <rFont val="Arial"/>
        <family val="2"/>
      </rPr>
      <t>Written :  • Capable of drafting / editing independently  • Ability to generate reports / presentations.</t>
    </r>
  </si>
  <si>
    <r>
      <t xml:space="preserve">Process Orientation: </t>
    </r>
    <r>
      <rPr>
        <sz val="10"/>
        <rFont val="Arial"/>
        <family val="2"/>
      </rPr>
      <t xml:space="preserve"> • Commitment to follow system  • Systematice approach towards work.</t>
    </r>
  </si>
  <si>
    <r>
      <t>Initiative / Attitude : •</t>
    </r>
    <r>
      <rPr>
        <sz val="10"/>
        <rFont val="Arial"/>
        <family val="2"/>
      </rPr>
      <t xml:space="preserve"> Ability to self start </t>
    </r>
    <r>
      <rPr>
        <b/>
        <sz val="10"/>
        <rFont val="Arial"/>
        <family val="2"/>
      </rPr>
      <t>•</t>
    </r>
    <r>
      <rPr>
        <sz val="10"/>
        <rFont val="Arial"/>
        <family val="2"/>
      </rPr>
      <t xml:space="preserve"> Take responsibility outside one's job profile </t>
    </r>
    <r>
      <rPr>
        <b/>
        <sz val="10"/>
        <rFont val="Arial"/>
        <family val="2"/>
      </rPr>
      <t>•</t>
    </r>
    <r>
      <rPr>
        <sz val="10"/>
        <rFont val="Arial"/>
        <family val="2"/>
      </rPr>
      <t xml:space="preserve"> Suggest new practical ideas for improvement • Willingness towards assignments</t>
    </r>
  </si>
  <si>
    <r>
      <t xml:space="preserve">Team Orientation : </t>
    </r>
    <r>
      <rPr>
        <sz val="10"/>
        <rFont val="Arial"/>
        <family val="2"/>
      </rPr>
      <t xml:space="preserve"> • Interpersonal Skills  • Put team objectives ahead of personal interest  • Involve relevant people in problem solving</t>
    </r>
  </si>
  <si>
    <r>
      <t xml:space="preserve">Compliance : • </t>
    </r>
    <r>
      <rPr>
        <sz val="10"/>
        <rFont val="Arial"/>
        <family val="2"/>
      </rPr>
      <t>Adherence to company policies &amp; procedures</t>
    </r>
  </si>
  <si>
    <r>
      <t xml:space="preserve">Attendance : </t>
    </r>
    <r>
      <rPr>
        <b/>
        <sz val="9"/>
        <color indexed="59"/>
        <rFont val="FJGDH N+ Agfa Rotis Serif,"/>
      </rPr>
      <t xml:space="preserve"> </t>
    </r>
    <r>
      <rPr>
        <sz val="10"/>
        <color indexed="59"/>
        <rFont val="FJGDH N+ Agfa Rotis Serif,"/>
      </rPr>
      <t>Regular attendance.</t>
    </r>
  </si>
  <si>
    <r>
      <t>Resilience / Dependability :</t>
    </r>
    <r>
      <rPr>
        <sz val="10"/>
        <rFont val="Arial"/>
        <family val="2"/>
      </rPr>
      <t xml:space="preserve">  • Once job is assigned, rest assured will happen  • Drive to meet the expectations.</t>
    </r>
  </si>
  <si>
    <t>PLEASE START FILLING THE ANNUAL REVIEW FORM AFTER  YOU READ THE COMPLETE INSTRUCTIONS GIVEN BELOW.</t>
  </si>
  <si>
    <r>
      <rPr>
        <u/>
        <sz val="12"/>
        <color rgb="FF000000"/>
        <rFont val="Arial"/>
        <family val="2"/>
      </rPr>
      <t xml:space="preserve">To Make the form active, Steps to be followed:
</t>
    </r>
    <r>
      <rPr>
        <sz val="12"/>
        <color rgb="FF000000"/>
        <rFont val="Arial"/>
        <family val="2"/>
      </rPr>
      <t xml:space="preserve">
</t>
    </r>
    <r>
      <rPr>
        <sz val="12"/>
        <color rgb="FF000000"/>
        <rFont val="Symbol"/>
        <family val="1"/>
        <charset val="2"/>
      </rPr>
      <t xml:space="preserve">® </t>
    </r>
    <r>
      <rPr>
        <sz val="12"/>
        <color rgb="FF000000"/>
        <rFont val="Arial"/>
        <family val="2"/>
      </rPr>
      <t xml:space="preserve">Please go through the </t>
    </r>
    <r>
      <rPr>
        <sz val="12"/>
        <color rgb="FF943634"/>
        <rFont val="Arial"/>
        <family val="2"/>
      </rPr>
      <t xml:space="preserve">Index </t>
    </r>
    <r>
      <rPr>
        <sz val="12"/>
        <color rgb="FF000000"/>
        <rFont val="Arial"/>
        <family val="2"/>
      </rPr>
      <t xml:space="preserve">sheet (Highlighted in Yellow tab) &amp; fill the highlighted columns, so that the form picks up the relevant data from the index sheet.
</t>
    </r>
    <r>
      <rPr>
        <sz val="12"/>
        <color rgb="FF000000"/>
        <rFont val="Symbol"/>
        <family val="1"/>
        <charset val="2"/>
      </rPr>
      <t>®</t>
    </r>
    <r>
      <rPr>
        <sz val="12"/>
        <color rgb="FF000000"/>
        <rFont val="Arial"/>
        <family val="2"/>
      </rPr>
      <t xml:space="preserve"> Please update the Ref No field in the PE_Record sheet (1st sheet) to get each employee’s performance evaluation form.(The Ref No. to be taken from the index sheet).
</t>
    </r>
  </si>
  <si>
    <t>Do not change the rating manually (Score card rating should be final across operation agents) – Except for the employees who have assigned separate KRA or Task based role (which needs to be substantiated with supporting documents, KRA &amp; KPI reports)</t>
  </si>
  <si>
    <t>If any particular training has to be provided for improvement / betterment – kindly specify the same in ‘Training &amp; Development Plan’</t>
  </si>
  <si>
    <r>
      <t>For promotion recommendation -  kindly fill in the “</t>
    </r>
    <r>
      <rPr>
        <b/>
        <sz val="12"/>
        <color theme="1"/>
        <rFont val="Arial"/>
        <family val="2"/>
      </rPr>
      <t>Promotion Recommendation Form (PRF)</t>
    </r>
    <r>
      <rPr>
        <sz val="12"/>
        <color theme="1"/>
        <rFont val="Arial"/>
        <family val="2"/>
      </rPr>
      <t>” along with sufficient information &amp; analysis to support the recommmendation, supporting documents like appreciation emails or achievement documents / Certification completion details. Project Head signature is must for any recommendation.</t>
    </r>
  </si>
  <si>
    <t>The space marked in Orange Colour tab  is to be filled by the Appraisee only</t>
  </si>
  <si>
    <t>The space marked in Purple Colour is to be filled by the Appraiser only</t>
  </si>
  <si>
    <t>The space marked in Aqua Colour  is to be filled by the Project Head</t>
  </si>
  <si>
    <t>Name of the Appraisee</t>
  </si>
  <si>
    <t>Employee Code</t>
  </si>
  <si>
    <t>Annual appraisal will work based on Forced BELL CURVE method.</t>
  </si>
  <si>
    <t xml:space="preserve">The review forms contain confidential information and should be treated with due respect for the individual's privacy. Any violation of the same would be viewed strictly.  </t>
  </si>
  <si>
    <t xml:space="preserve">The appraisal form should contain sufficient information (Score Card / KRA Sheet / KC/Q ) and analysis to support Self and Manager Ratings to be treated as completed form. Incomplete forms with inadequate data will be sent back to Project Head. </t>
  </si>
  <si>
    <r>
      <t xml:space="preserve">For any extra efforts (CSR, Corporate sports, ISTF) and external events representing Ajuba can be given a maximum up to 10% as KRA </t>
    </r>
    <r>
      <rPr>
        <sz val="12"/>
        <color rgb="FFC00000"/>
        <rFont val="Arial"/>
        <family val="2"/>
      </rPr>
      <t>(with Specific KRA Sheet attached)</t>
    </r>
  </si>
  <si>
    <t>After the final annual review meeting,  Reporting Manager / Project head should  share the performance review report with the appraisee, to make the review process transparent and to make them understand the improvement areas.</t>
  </si>
  <si>
    <t>Partially demonstrates competency, has partially achieved objective(s); has partially achieved stretch goal/target(s). Just Meets job Requirements. Requires constant Monitoring.</t>
  </si>
  <si>
    <t>Meets expectations of competency, has achieved objective(s); has achieved stretch goal/target(s). Can perform the given tasks without close monitoring.</t>
  </si>
  <si>
    <t>Outperforms all expectations for competency, has achieved objective(s); stretch goal/target(s) clearly met. Consistently exceeds the expectation of this job requirement.</t>
  </si>
  <si>
    <t>Goes Above and Beyond Expectations</t>
  </si>
  <si>
    <t>Demonstrates superior competency, has achieved objective(s), stretch goal/targets(s) met and/or exceeded; self-starter/self-motivated, requires little to no supervision, inspires &amp; creates opportunities everywhere; leads &amp; embraces change, very dependable, gets tasks done correctly and on-time. Exceptional over all performance. Displays high potential for growth.</t>
  </si>
  <si>
    <t xml:space="preserve">What action could be taken to improve your's &amp; your team performance in your current position by you, and your leader? </t>
  </si>
  <si>
    <t>Time Management</t>
  </si>
  <si>
    <t>Resources Management</t>
  </si>
  <si>
    <t>Planning, Budgeting And Forecasting</t>
  </si>
  <si>
    <t>This section can be used for other (not mentioned above)  KRAs if working towards new role requirements:</t>
  </si>
  <si>
    <t xml:space="preserve">Leaders Dont Create Followers, They Create More Leaders.  Foretelling this famous quote - how many opportunity you have created for your team members - to grow out of your project &amp; withing the organisation . Kindly share details. </t>
  </si>
  <si>
    <t>1 Does not meet expectations</t>
  </si>
  <si>
    <t>(Refer to HR for PIP Process)</t>
  </si>
  <si>
    <t xml:space="preserve">© Coronis Ajuba Solutions Pvt Ltd Confidential </t>
  </si>
  <si>
    <t>Confirmation Due</t>
  </si>
  <si>
    <t>DOJ</t>
  </si>
  <si>
    <t>Aravind Babu N</t>
  </si>
  <si>
    <t>AJP29766</t>
  </si>
  <si>
    <t>AJP29783</t>
  </si>
  <si>
    <t>AJP30053</t>
  </si>
  <si>
    <t>Duddi Duryodhana</t>
  </si>
  <si>
    <t>Thota Bharat Kumar</t>
  </si>
  <si>
    <t>Suresh Muthusamy</t>
  </si>
  <si>
    <t>Senior Developer - Devops Engineer</t>
  </si>
  <si>
    <t>Module Lead - RPA</t>
  </si>
  <si>
    <t>Module Lead - Systems</t>
  </si>
  <si>
    <t>SOFTWARE_MACHINE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</si>
</sst>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7">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sz val="8"/>
      <color indexed="16"/>
      <name val="Arial"/>
      <family val="2"/>
    </font>
    <font>
      <b/>
      <sz val="16"/>
      <color indexed="16"/>
      <name val="Arial"/>
      <family val="2"/>
    </font>
    <font>
      <sz val="14"/>
      <name val="Arial"/>
      <family val="2"/>
    </font>
    <font>
      <b/>
      <sz val="10"/>
      <name val="Trebuchet MS"/>
      <family val="2"/>
    </font>
    <font>
      <sz val="10"/>
      <name val="Trebuchet MS"/>
      <family val="2"/>
    </font>
    <font>
      <b/>
      <sz val="11.5"/>
      <color indexed="59"/>
      <name val="FJGDH N+ Agfa Rotis Serif,"/>
    </font>
    <font>
      <sz val="11.5"/>
      <color indexed="60"/>
      <name val="Arial"/>
      <family val="2"/>
    </font>
    <font>
      <sz val="20"/>
      <color indexed="16"/>
      <name val="Arial"/>
      <family val="2"/>
    </font>
    <font>
      <sz val="25"/>
      <color indexed="60"/>
      <name val="Arial"/>
      <family val="2"/>
    </font>
    <font>
      <sz val="8"/>
      <name val="Arial"/>
      <family val="2"/>
    </font>
    <font>
      <sz val="12"/>
      <name val="Arial"/>
      <family val="2"/>
    </font>
    <font>
      <sz val="9"/>
      <name val="Arial"/>
      <family val="2"/>
    </font>
    <font>
      <b/>
      <sz val="8"/>
      <name val="Arial"/>
      <family val="2"/>
    </font>
    <font>
      <b/>
      <sz val="8"/>
      <color indexed="16"/>
      <name val="Arial"/>
      <family val="2"/>
    </font>
    <font>
      <b/>
      <sz val="12"/>
      <name val="JJRGP E+ Agfa Rotis Semi Serif"/>
    </font>
    <font>
      <b/>
      <sz val="15"/>
      <name val="FJGDH N+ Agfa Rotis Serif,"/>
    </font>
    <font>
      <b/>
      <sz val="10"/>
      <color indexed="9"/>
      <name val="Trebuchet MS"/>
      <family val="2"/>
    </font>
    <font>
      <b/>
      <sz val="8"/>
      <color indexed="16"/>
      <name val="FJGDH N+ Agfa Rotis Serif,"/>
    </font>
    <font>
      <b/>
      <sz val="8"/>
      <color indexed="8"/>
      <name val="FJGDH N+ Agfa Rotis Serif,"/>
    </font>
    <font>
      <sz val="11.5"/>
      <color indexed="59"/>
      <name val="FJGDH N+ Agfa Rotis Serif,"/>
    </font>
    <font>
      <sz val="8"/>
      <color indexed="63"/>
      <name val="TKHUF Y+ Agfa Rotis Serif"/>
    </font>
    <font>
      <b/>
      <sz val="10"/>
      <color indexed="10"/>
      <name val="Arial"/>
      <family val="2"/>
    </font>
    <font>
      <sz val="8"/>
      <color indexed="10"/>
      <name val="Arial"/>
      <family val="2"/>
    </font>
    <font>
      <b/>
      <sz val="10"/>
      <color indexed="9"/>
      <name val="Arial"/>
      <family val="2"/>
    </font>
    <font>
      <sz val="11"/>
      <name val="Arial"/>
      <family val="2"/>
    </font>
    <font>
      <b/>
      <sz val="20"/>
      <color indexed="16"/>
      <name val="Arial"/>
      <family val="2"/>
    </font>
    <font>
      <b/>
      <sz val="9"/>
      <color indexed="12"/>
      <name val="Arial"/>
      <family val="2"/>
    </font>
    <font>
      <sz val="10"/>
      <color indexed="9"/>
      <name val="Arial"/>
      <family val="2"/>
    </font>
    <font>
      <b/>
      <sz val="10"/>
      <color indexed="8"/>
      <name val="Trebuchet MS"/>
      <family val="2"/>
    </font>
    <font>
      <b/>
      <sz val="10"/>
      <color indexed="10"/>
      <name val="Trebuchet MS"/>
      <family val="2"/>
    </font>
    <font>
      <sz val="10"/>
      <color indexed="9"/>
      <name val="Trebuchet MS"/>
      <family val="2"/>
    </font>
    <font>
      <sz val="9"/>
      <color indexed="8"/>
      <name val="Arial"/>
      <family val="2"/>
    </font>
    <font>
      <sz val="10"/>
      <color theme="1"/>
      <name val="Arial"/>
      <family val="2"/>
    </font>
    <font>
      <b/>
      <sz val="12"/>
      <color indexed="16"/>
      <name val="Trebuchet MS"/>
      <family val="2"/>
    </font>
    <font>
      <sz val="10"/>
      <color indexed="16"/>
      <name val="Trebuchet MS"/>
      <family val="2"/>
    </font>
    <font>
      <b/>
      <sz val="10"/>
      <color rgb="FFC00000"/>
      <name val="Trebuchet MS"/>
      <family val="2"/>
    </font>
    <font>
      <b/>
      <sz val="10"/>
      <color indexed="16"/>
      <name val="Trebuchet MS"/>
      <family val="2"/>
    </font>
    <font>
      <b/>
      <sz val="10"/>
      <color theme="0"/>
      <name val="Trebuchet MS"/>
      <family val="2"/>
    </font>
    <font>
      <b/>
      <sz val="9.25"/>
      <name val="Verdana"/>
      <family val="2"/>
    </font>
    <font>
      <sz val="10"/>
      <color rgb="FFFF0000"/>
      <name val="Arial"/>
      <family val="2"/>
    </font>
    <font>
      <b/>
      <sz val="10"/>
      <color theme="0" tint="-4.9989318521683403E-2"/>
      <name val="Arial"/>
      <family val="2"/>
    </font>
    <font>
      <b/>
      <sz val="10"/>
      <name val="JJRGP E+ Agfa Rotis Semi Serif"/>
    </font>
    <font>
      <sz val="8"/>
      <name val="JJRGP E+ Agfa Rotis Semi Serif"/>
    </font>
    <font>
      <sz val="10"/>
      <name val="Arial"/>
      <family val="2"/>
    </font>
    <font>
      <b/>
      <sz val="11"/>
      <color theme="1"/>
      <name val="Calibri"/>
      <family val="2"/>
      <scheme val="minor"/>
    </font>
    <font>
      <b/>
      <sz val="10"/>
      <color theme="1"/>
      <name val="Arial"/>
      <family val="2"/>
    </font>
    <font>
      <b/>
      <sz val="18"/>
      <color theme="1"/>
      <name val="Tahoma"/>
      <family val="2"/>
    </font>
    <font>
      <sz val="10"/>
      <color theme="1"/>
      <name val="Tahoma"/>
      <family val="2"/>
    </font>
    <font>
      <b/>
      <sz val="12"/>
      <color theme="1"/>
      <name val="Tahoma"/>
      <family val="2"/>
    </font>
    <font>
      <b/>
      <sz val="10"/>
      <color theme="1"/>
      <name val="Tahoma"/>
      <family val="2"/>
    </font>
    <font>
      <sz val="12"/>
      <color theme="1"/>
      <name val="Tahoma"/>
      <family val="2"/>
    </font>
    <font>
      <sz val="8"/>
      <color theme="1"/>
      <name val="Tahoma"/>
      <family val="2"/>
    </font>
    <font>
      <b/>
      <sz val="11"/>
      <color theme="0" tint="-0.499984740745262"/>
      <name val="Calibri"/>
      <family val="2"/>
      <scheme val="minor"/>
    </font>
    <font>
      <sz val="10"/>
      <color theme="1"/>
      <name val="Calibri"/>
      <family val="2"/>
      <scheme val="minor"/>
    </font>
    <font>
      <b/>
      <sz val="12"/>
      <color indexed="9"/>
      <name val="Garamond"/>
      <family val="1"/>
    </font>
    <font>
      <sz val="12"/>
      <name val="Garamond"/>
      <family val="1"/>
    </font>
    <font>
      <b/>
      <sz val="12"/>
      <color theme="1"/>
      <name val="Garamond"/>
      <family val="1"/>
    </font>
    <font>
      <b/>
      <sz val="12"/>
      <color rgb="FFC00000"/>
      <name val="Garamond"/>
      <family val="1"/>
    </font>
    <font>
      <sz val="12"/>
      <color indexed="10"/>
      <name val="Arial"/>
      <family val="2"/>
    </font>
    <font>
      <u/>
      <sz val="12"/>
      <color rgb="FF000000"/>
      <name val="Arial"/>
      <family val="2"/>
    </font>
    <font>
      <sz val="12"/>
      <color rgb="FF000000"/>
      <name val="Arial"/>
      <family val="2"/>
    </font>
    <font>
      <sz val="12"/>
      <color rgb="FF000000"/>
      <name val="Symbol"/>
      <family val="1"/>
      <charset val="2"/>
    </font>
    <font>
      <sz val="12"/>
      <color rgb="FF943634"/>
      <name val="Arial"/>
      <family val="2"/>
    </font>
    <font>
      <sz val="12"/>
      <color theme="1"/>
      <name val="Arial"/>
      <family val="2"/>
    </font>
    <font>
      <sz val="12"/>
      <color rgb="FFC00000"/>
      <name val="Arial"/>
      <family val="2"/>
    </font>
    <font>
      <b/>
      <sz val="12"/>
      <color theme="1"/>
      <name val="Arial"/>
      <family val="2"/>
    </font>
    <font>
      <b/>
      <sz val="12"/>
      <color theme="0"/>
      <name val="Arial"/>
      <family val="2"/>
    </font>
    <font>
      <b/>
      <sz val="12"/>
      <color rgb="FF0F243E"/>
      <name val="Arial"/>
      <family val="2"/>
    </font>
    <font>
      <b/>
      <sz val="16"/>
      <color rgb="FFFF0000"/>
      <name val="Arial"/>
      <family val="2"/>
    </font>
    <font>
      <sz val="16"/>
      <name val="AR JULIAN"/>
    </font>
    <font>
      <sz val="10"/>
      <color indexed="59"/>
      <name val="Arial"/>
      <family val="2"/>
    </font>
    <font>
      <b/>
      <sz val="12"/>
      <color indexed="63"/>
      <name val="Arial"/>
      <family val="2"/>
    </font>
    <font>
      <b/>
      <sz val="12"/>
      <color indexed="59"/>
      <name val="AR JULIAN"/>
    </font>
    <font>
      <sz val="12"/>
      <color theme="2" tint="-0.749992370372631"/>
      <name val="AR JULIAN"/>
    </font>
    <font>
      <sz val="12"/>
      <name val="AR JULIAN"/>
    </font>
    <font>
      <sz val="20"/>
      <name val="Arial"/>
      <family val="2"/>
    </font>
    <font>
      <b/>
      <sz val="9"/>
      <color indexed="59"/>
      <name val="FJGDH N+ Agfa Rotis Serif,"/>
    </font>
    <font>
      <sz val="10"/>
      <color indexed="59"/>
      <name val="FJGDH N+ Agfa Rotis Serif,"/>
    </font>
    <font>
      <b/>
      <sz val="12"/>
      <color theme="1"/>
      <name val="Calibri"/>
      <family val="2"/>
      <scheme val="minor"/>
    </font>
    <font>
      <sz val="12"/>
      <color theme="1"/>
      <name val="Calibri"/>
      <family val="2"/>
      <scheme val="minor"/>
    </font>
    <font>
      <b/>
      <sz val="12"/>
      <name val="Garamond"/>
      <family val="1"/>
    </font>
  </fonts>
  <fills count="2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0"/>
        <bgColor indexed="64"/>
      </patternFill>
    </fill>
    <fill>
      <patternFill patternType="solid">
        <fgColor indexed="9"/>
        <bgColor indexed="64"/>
      </patternFill>
    </fill>
    <fill>
      <patternFill patternType="solid">
        <fgColor indexed="41"/>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2F2F2"/>
        <bgColor indexed="64"/>
      </patternFill>
    </fill>
    <fill>
      <patternFill patternType="solid">
        <fgColor rgb="FFD9D9D9"/>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4.9989318521683403E-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style="dashed">
        <color indexed="8"/>
      </left>
      <right style="dashed">
        <color indexed="8"/>
      </right>
      <top/>
      <bottom style="dashed">
        <color indexed="8"/>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3"/>
      </bottom>
      <diagonal/>
    </border>
    <border>
      <left style="thin">
        <color indexed="64"/>
      </left>
      <right style="thin">
        <color indexed="64"/>
      </right>
      <top/>
      <bottom style="thin">
        <color indexed="63"/>
      </bottom>
      <diagonal/>
    </border>
    <border>
      <left style="thin">
        <color indexed="64"/>
      </left>
      <right/>
      <top/>
      <bottom style="thin">
        <color indexed="63"/>
      </bottom>
      <diagonal/>
    </border>
    <border>
      <left/>
      <right style="thin">
        <color indexed="64"/>
      </right>
      <top style="thin">
        <color indexed="63"/>
      </top>
      <bottom style="thin">
        <color indexed="63"/>
      </bottom>
      <diagonal/>
    </border>
    <border>
      <left style="thin">
        <color indexed="64"/>
      </left>
      <right style="thin">
        <color indexed="64"/>
      </right>
      <top style="thin">
        <color indexed="63"/>
      </top>
      <bottom style="thin">
        <color indexed="63"/>
      </bottom>
      <diagonal/>
    </border>
    <border>
      <left style="thin">
        <color indexed="64"/>
      </left>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style="double">
        <color indexed="64"/>
      </bottom>
      <diagonal/>
    </border>
    <border>
      <left/>
      <right style="hair">
        <color indexed="64"/>
      </right>
      <top style="double">
        <color indexed="64"/>
      </top>
      <bottom style="double">
        <color indexed="64"/>
      </bottom>
      <diagonal/>
    </border>
    <border>
      <left style="hair">
        <color indexed="64"/>
      </left>
      <right style="medium">
        <color indexed="64"/>
      </right>
      <top/>
      <bottom style="double">
        <color indexed="64"/>
      </bottom>
      <diagonal/>
    </border>
    <border>
      <left style="hair">
        <color indexed="64"/>
      </left>
      <right/>
      <top/>
      <bottom style="double">
        <color indexed="64"/>
      </bottom>
      <diagonal/>
    </border>
    <border>
      <left style="thin">
        <color indexed="64"/>
      </left>
      <right style="thin">
        <color indexed="64"/>
      </right>
      <top/>
      <bottom style="double">
        <color indexed="64"/>
      </bottom>
      <diagonal/>
    </border>
    <border>
      <left/>
      <right style="hair">
        <color indexed="64"/>
      </right>
      <top/>
      <bottom style="double">
        <color indexed="64"/>
      </bottom>
      <diagonal/>
    </border>
    <border>
      <left style="hair">
        <color indexed="64"/>
      </left>
      <right style="hair">
        <color indexed="64"/>
      </right>
      <top/>
      <bottom style="double">
        <color indexed="64"/>
      </bottom>
      <diagonal/>
    </border>
    <border>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dashed">
        <color indexed="8"/>
      </right>
      <top/>
      <bottom style="dashed">
        <color indexed="8"/>
      </bottom>
      <diagonal/>
    </border>
    <border>
      <left style="dashed">
        <color indexed="8"/>
      </left>
      <right style="dashed">
        <color indexed="8"/>
      </right>
      <top style="thin">
        <color indexed="64"/>
      </top>
      <bottom/>
      <diagonal/>
    </border>
    <border>
      <left/>
      <right style="thin">
        <color indexed="64"/>
      </right>
      <top/>
      <bottom style="dashed">
        <color indexed="8"/>
      </bottom>
      <diagonal/>
    </border>
    <border>
      <left/>
      <right style="thin">
        <color indexed="64"/>
      </right>
      <top style="dashed">
        <color indexed="8"/>
      </top>
      <bottom style="dashed">
        <color indexed="8"/>
      </bottom>
      <diagonal/>
    </border>
    <border>
      <left style="thin">
        <color indexed="64"/>
      </left>
      <right style="dashed">
        <color indexed="8"/>
      </right>
      <top style="dashed">
        <color indexed="8"/>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dotted">
        <color auto="1"/>
      </top>
      <bottom/>
      <diagonal/>
    </border>
    <border>
      <left/>
      <right/>
      <top style="hair">
        <color auto="1"/>
      </top>
      <bottom/>
      <diagonal/>
    </border>
    <border>
      <left/>
      <right/>
      <top/>
      <bottom style="double">
        <color auto="1"/>
      </bottom>
      <diagonal/>
    </border>
    <border>
      <left style="thin">
        <color indexed="64"/>
      </left>
      <right style="thin">
        <color indexed="64"/>
      </right>
      <top/>
      <bottom/>
      <diagonal/>
    </border>
    <border>
      <left style="thin">
        <color indexed="64"/>
      </left>
      <right style="dashed">
        <color indexed="8"/>
      </right>
      <top style="dashed">
        <color indexed="8"/>
      </top>
      <bottom style="dashed">
        <color indexed="8"/>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3">
    <xf numFmtId="0" fontId="0" fillId="0" borderId="0"/>
    <xf numFmtId="9" fontId="49" fillId="0" borderId="0" applyFont="0" applyFill="0" applyBorder="0" applyAlignment="0" applyProtection="0"/>
    <xf numFmtId="0" fontId="2" fillId="0" borderId="0"/>
  </cellStyleXfs>
  <cellXfs count="387">
    <xf numFmtId="0" fontId="0" fillId="0" borderId="0" xfId="0"/>
    <xf numFmtId="0" fontId="3" fillId="0" borderId="0" xfId="0" applyFont="1"/>
    <xf numFmtId="0" fontId="5" fillId="0" borderId="0" xfId="0" applyFont="1"/>
    <xf numFmtId="0" fontId="0" fillId="0" borderId="0" xfId="0" applyAlignment="1">
      <alignment horizontal="center"/>
    </xf>
    <xf numFmtId="0" fontId="15" fillId="0" borderId="0" xfId="0" applyFont="1"/>
    <xf numFmtId="0" fontId="16" fillId="0" borderId="0" xfId="0" applyFont="1"/>
    <xf numFmtId="0" fontId="0" fillId="0" borderId="2" xfId="0" applyBorder="1"/>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24" fillId="0" borderId="6" xfId="0" applyFont="1" applyBorder="1" applyAlignment="1">
      <alignment vertical="center"/>
    </xf>
    <xf numFmtId="0" fontId="0" fillId="0" borderId="7" xfId="0" applyBorder="1" applyAlignment="1">
      <alignment horizontal="center"/>
    </xf>
    <xf numFmtId="0" fontId="23" fillId="0" borderId="7" xfId="0" applyFont="1" applyBorder="1" applyAlignment="1">
      <alignment horizontal="left" vertical="center"/>
    </xf>
    <xf numFmtId="0" fontId="0" fillId="0" borderId="8" xfId="0" applyBorder="1" applyAlignment="1">
      <alignment horizontal="center"/>
    </xf>
    <xf numFmtId="0" fontId="18" fillId="0" borderId="0" xfId="0" applyFont="1" applyAlignment="1">
      <alignment horizontal="center"/>
    </xf>
    <xf numFmtId="0" fontId="6" fillId="0" borderId="0" xfId="0" applyFont="1"/>
    <xf numFmtId="0" fontId="12" fillId="0" borderId="0" xfId="0" applyFont="1" applyAlignment="1">
      <alignment horizontal="left" vertical="top"/>
    </xf>
    <xf numFmtId="0" fontId="13" fillId="0" borderId="0" xfId="0" applyFont="1"/>
    <xf numFmtId="0" fontId="14" fillId="0" borderId="0" xfId="0" applyFont="1" applyAlignment="1">
      <alignment horizontal="center" vertical="top"/>
    </xf>
    <xf numFmtId="0" fontId="3" fillId="0" borderId="0" xfId="0" applyFont="1" applyAlignment="1">
      <alignment horizontal="left" vertical="center"/>
    </xf>
    <xf numFmtId="0" fontId="5" fillId="0" borderId="0" xfId="0" applyFont="1" applyAlignment="1">
      <alignment horizontal="left" vertical="center"/>
    </xf>
    <xf numFmtId="0" fontId="0" fillId="3" borderId="0" xfId="0" applyFill="1"/>
    <xf numFmtId="0" fontId="5" fillId="3" borderId="0" xfId="0" applyFont="1" applyFill="1"/>
    <xf numFmtId="0" fontId="5" fillId="3" borderId="0" xfId="0" applyFont="1" applyFill="1" applyAlignment="1">
      <alignment horizontal="left" vertical="center"/>
    </xf>
    <xf numFmtId="0" fontId="5" fillId="0" borderId="0" xfId="0" applyFont="1" applyAlignment="1">
      <alignment horizontal="left"/>
    </xf>
    <xf numFmtId="0" fontId="7" fillId="0" borderId="0" xfId="0" applyFont="1"/>
    <xf numFmtId="0" fontId="8" fillId="0" borderId="0" xfId="0" applyFont="1"/>
    <xf numFmtId="0" fontId="5" fillId="0" borderId="0" xfId="0" applyFont="1" applyAlignment="1">
      <alignment horizontal="center"/>
    </xf>
    <xf numFmtId="0" fontId="5" fillId="0" borderId="0" xfId="0" applyFont="1" applyAlignment="1" applyProtection="1">
      <alignment horizontal="center"/>
      <protection locked="0"/>
    </xf>
    <xf numFmtId="0" fontId="5" fillId="0" borderId="0" xfId="0" applyFont="1" applyProtection="1">
      <protection hidden="1"/>
    </xf>
    <xf numFmtId="0" fontId="18" fillId="0" borderId="0" xfId="0" applyFont="1" applyAlignment="1" applyProtection="1">
      <alignment horizontal="left"/>
      <protection hidden="1"/>
    </xf>
    <xf numFmtId="0" fontId="0" fillId="0" borderId="10" xfId="0" applyBorder="1" applyAlignment="1" applyProtection="1">
      <alignment horizontal="center" vertical="center" wrapText="1"/>
      <protection locked="0"/>
    </xf>
    <xf numFmtId="0" fontId="30" fillId="0" borderId="0" xfId="0" applyFont="1" applyAlignment="1" applyProtection="1">
      <alignment horizontal="center" vertical="center"/>
      <protection hidden="1"/>
    </xf>
    <xf numFmtId="0" fontId="29" fillId="4" borderId="0" xfId="0" applyFont="1" applyFill="1" applyAlignment="1" applyProtection="1">
      <alignment horizontal="center" vertical="center"/>
      <protection hidden="1"/>
    </xf>
    <xf numFmtId="0" fontId="0" fillId="0" borderId="0" xfId="0" applyAlignment="1" applyProtection="1">
      <alignment vertical="center" wrapText="1"/>
      <protection locked="0"/>
    </xf>
    <xf numFmtId="0" fontId="0" fillId="0" borderId="0" xfId="0" applyProtection="1">
      <protection locked="0"/>
    </xf>
    <xf numFmtId="0" fontId="9" fillId="0" borderId="0" xfId="0" applyFont="1" applyAlignment="1" applyProtection="1">
      <alignment horizontal="center" wrapText="1"/>
      <protection locked="0"/>
    </xf>
    <xf numFmtId="0" fontId="10" fillId="0" borderId="0" xfId="0" applyFont="1" applyAlignment="1" applyProtection="1">
      <alignment wrapText="1"/>
      <protection locked="0"/>
    </xf>
    <xf numFmtId="0" fontId="10" fillId="0" borderId="0" xfId="0" applyFont="1" applyAlignment="1" applyProtection="1">
      <alignment horizontal="center" wrapText="1"/>
      <protection locked="0"/>
    </xf>
    <xf numFmtId="0" fontId="31" fillId="0" borderId="0" xfId="0" applyFont="1"/>
    <xf numFmtId="0" fontId="32" fillId="0" borderId="0" xfId="0" applyFont="1"/>
    <xf numFmtId="0" fontId="0" fillId="0" borderId="13" xfId="0" applyBorder="1" applyProtection="1">
      <protection locked="0"/>
    </xf>
    <xf numFmtId="0" fontId="30" fillId="5" borderId="0" xfId="0" applyFont="1" applyFill="1" applyAlignment="1" applyProtection="1">
      <alignment horizontal="center" vertical="center"/>
      <protection hidden="1"/>
    </xf>
    <xf numFmtId="0" fontId="29" fillId="5" borderId="0" xfId="0" applyFont="1" applyFill="1" applyAlignment="1">
      <alignment horizontal="center"/>
    </xf>
    <xf numFmtId="0" fontId="29" fillId="5" borderId="0" xfId="0" applyFont="1" applyFill="1"/>
    <xf numFmtId="0" fontId="33" fillId="5" borderId="0" xfId="0" applyFont="1" applyFill="1"/>
    <xf numFmtId="0" fontId="22" fillId="5" borderId="0" xfId="0" applyFont="1" applyFill="1" applyAlignment="1">
      <alignment horizontal="center"/>
    </xf>
    <xf numFmtId="0" fontId="34" fillId="2" borderId="14" xfId="0" applyFont="1" applyFill="1" applyBorder="1" applyAlignment="1">
      <alignment horizontal="left"/>
    </xf>
    <xf numFmtId="0" fontId="22" fillId="2" borderId="15" xfId="0" applyFont="1" applyFill="1" applyBorder="1" applyAlignment="1">
      <alignment horizontal="center"/>
    </xf>
    <xf numFmtId="0" fontId="22" fillId="2" borderId="16" xfId="0" applyFont="1" applyFill="1" applyBorder="1" applyAlignment="1">
      <alignment horizontal="center"/>
    </xf>
    <xf numFmtId="0" fontId="36" fillId="5" borderId="0" xfId="0" applyFont="1" applyFill="1"/>
    <xf numFmtId="0" fontId="0" fillId="6" borderId="0" xfId="0" applyFill="1"/>
    <xf numFmtId="0" fontId="17" fillId="0" borderId="1" xfId="0" applyFont="1" applyBorder="1" applyAlignment="1">
      <alignment horizontal="left" wrapText="1"/>
    </xf>
    <xf numFmtId="0" fontId="9" fillId="0" borderId="1" xfId="0" applyFont="1" applyBorder="1" applyAlignment="1" applyProtection="1">
      <alignment horizontal="center" wrapText="1"/>
      <protection hidden="1"/>
    </xf>
    <xf numFmtId="0" fontId="10" fillId="0" borderId="1" xfId="0" applyFont="1" applyBorder="1" applyAlignment="1" applyProtection="1">
      <alignment vertical="center" wrapText="1"/>
      <protection hidden="1"/>
    </xf>
    <xf numFmtId="0" fontId="10" fillId="0" borderId="1" xfId="0" applyFont="1" applyBorder="1" applyAlignment="1" applyProtection="1">
      <alignment horizontal="left" vertical="center" wrapText="1"/>
      <protection hidden="1"/>
    </xf>
    <xf numFmtId="0" fontId="9" fillId="0" borderId="1" xfId="0" applyFont="1" applyBorder="1" applyAlignment="1" applyProtection="1">
      <alignment vertical="center" wrapText="1"/>
      <protection hidden="1"/>
    </xf>
    <xf numFmtId="0" fontId="41" fillId="8" borderId="1" xfId="0" applyFont="1" applyFill="1" applyBorder="1" applyAlignment="1" applyProtection="1">
      <alignment horizontal="center" vertical="center" wrapText="1"/>
      <protection hidden="1"/>
    </xf>
    <xf numFmtId="0" fontId="23" fillId="5" borderId="25" xfId="0" applyFont="1" applyFill="1" applyBorder="1" applyAlignment="1" applyProtection="1">
      <alignment horizontal="left" vertical="center"/>
      <protection hidden="1"/>
    </xf>
    <xf numFmtId="0" fontId="24" fillId="5" borderId="25" xfId="0" applyFont="1" applyFill="1" applyBorder="1" applyAlignment="1" applyProtection="1">
      <alignment horizontal="left" vertical="center"/>
      <protection hidden="1"/>
    </xf>
    <xf numFmtId="0" fontId="9" fillId="2" borderId="27" xfId="0" applyFont="1" applyFill="1" applyBorder="1" applyAlignment="1" applyProtection="1">
      <alignment horizontal="center" vertical="center" wrapText="1"/>
      <protection hidden="1"/>
    </xf>
    <xf numFmtId="0" fontId="0" fillId="0" borderId="0" xfId="0" applyAlignment="1" applyProtection="1">
      <alignment horizontal="center" vertical="center" textRotation="90" wrapText="1"/>
      <protection locked="0"/>
    </xf>
    <xf numFmtId="9" fontId="0" fillId="0" borderId="0" xfId="0" applyNumberFormat="1" applyAlignment="1" applyProtection="1">
      <alignment vertical="center" wrapText="1"/>
      <protection locked="0"/>
    </xf>
    <xf numFmtId="0" fontId="0" fillId="0" borderId="0" xfId="0"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9" fontId="0" fillId="0" borderId="10" xfId="0" applyNumberFormat="1" applyBorder="1" applyAlignment="1" applyProtection="1">
      <alignment horizontal="center" vertical="center" wrapText="1"/>
      <protection locked="0"/>
    </xf>
    <xf numFmtId="0" fontId="10" fillId="0" borderId="10" xfId="0" applyFont="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vertical="center" wrapText="1"/>
      <protection locked="0"/>
    </xf>
    <xf numFmtId="9" fontId="10" fillId="0" borderId="0" xfId="0" applyNumberFormat="1" applyFont="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9" fontId="10" fillId="0" borderId="0" xfId="0" applyNumberFormat="1" applyFont="1" applyAlignment="1" applyProtection="1">
      <alignment horizontal="center" wrapText="1"/>
      <protection locked="0"/>
    </xf>
    <xf numFmtId="0" fontId="3" fillId="0" borderId="0" xfId="0" applyFont="1" applyAlignment="1">
      <alignment horizontal="center" vertical="center"/>
    </xf>
    <xf numFmtId="0" fontId="38" fillId="15" borderId="0" xfId="0" applyFont="1" applyFill="1"/>
    <xf numFmtId="0" fontId="23" fillId="0" borderId="11" xfId="0" applyFont="1" applyBorder="1" applyAlignment="1">
      <alignment horizontal="left" vertical="center"/>
    </xf>
    <xf numFmtId="0" fontId="23" fillId="0" borderId="4" xfId="0" applyFont="1" applyBorder="1" applyAlignment="1">
      <alignment horizontal="left" vertical="center"/>
    </xf>
    <xf numFmtId="0" fontId="0" fillId="0" borderId="2" xfId="0" applyBorder="1" applyAlignment="1">
      <alignment horizontal="center"/>
    </xf>
    <xf numFmtId="0" fontId="24" fillId="0" borderId="4" xfId="0" applyFont="1" applyBorder="1" applyAlignment="1">
      <alignment horizontal="left" vertical="center"/>
    </xf>
    <xf numFmtId="0" fontId="24" fillId="0" borderId="7" xfId="0" applyFont="1" applyBorder="1" applyAlignment="1">
      <alignment vertical="center"/>
    </xf>
    <xf numFmtId="0" fontId="0" fillId="0" borderId="3" xfId="0" applyBorder="1" applyAlignment="1">
      <alignment horizontal="center"/>
    </xf>
    <xf numFmtId="0" fontId="4" fillId="0" borderId="0" xfId="0" applyFont="1" applyAlignment="1">
      <alignment horizontal="right"/>
    </xf>
    <xf numFmtId="0" fontId="2" fillId="0" borderId="0" xfId="2"/>
    <xf numFmtId="0" fontId="52" fillId="0" borderId="0" xfId="2" applyFont="1"/>
    <xf numFmtId="0" fontId="52" fillId="0" borderId="0" xfId="2" applyFont="1" applyAlignment="1">
      <alignment horizontal="center"/>
    </xf>
    <xf numFmtId="0" fontId="2" fillId="12" borderId="0" xfId="2" applyFill="1"/>
    <xf numFmtId="0" fontId="50" fillId="12" borderId="0" xfId="2" applyFont="1" applyFill="1"/>
    <xf numFmtId="0" fontId="54" fillId="12" borderId="0" xfId="2" applyFont="1" applyFill="1"/>
    <xf numFmtId="0" fontId="2" fillId="0" borderId="0" xfId="2" applyAlignment="1">
      <alignment horizontal="center"/>
    </xf>
    <xf numFmtId="0" fontId="2" fillId="0" borderId="0" xfId="2" applyAlignment="1">
      <alignment horizontal="center" vertical="center" wrapText="1"/>
    </xf>
    <xf numFmtId="0" fontId="2" fillId="0" borderId="0" xfId="2" applyAlignment="1">
      <alignment wrapText="1"/>
    </xf>
    <xf numFmtId="0" fontId="53" fillId="0" borderId="0" xfId="2" applyFont="1" applyAlignment="1">
      <alignment horizontal="center" vertical="center" wrapText="1"/>
    </xf>
    <xf numFmtId="0" fontId="55" fillId="12" borderId="1" xfId="2" applyFont="1" applyFill="1" applyBorder="1" applyAlignment="1">
      <alignment horizontal="center" vertical="center" wrapText="1"/>
    </xf>
    <xf numFmtId="0" fontId="2" fillId="0" borderId="1" xfId="2" applyBorder="1" applyAlignment="1">
      <alignment horizontal="left"/>
    </xf>
    <xf numFmtId="0" fontId="2" fillId="0" borderId="1" xfId="2" applyBorder="1"/>
    <xf numFmtId="0" fontId="2" fillId="0" borderId="39" xfId="2" applyBorder="1" applyAlignment="1">
      <alignment horizontal="left"/>
    </xf>
    <xf numFmtId="0" fontId="2" fillId="0" borderId="39" xfId="2" applyBorder="1"/>
    <xf numFmtId="0" fontId="2" fillId="0" borderId="40" xfId="2" applyBorder="1"/>
    <xf numFmtId="0" fontId="50" fillId="0" borderId="23" xfId="2" applyFont="1" applyBorder="1"/>
    <xf numFmtId="0" fontId="2" fillId="0" borderId="23" xfId="2" applyBorder="1"/>
    <xf numFmtId="0" fontId="2" fillId="0" borderId="38" xfId="2" applyBorder="1"/>
    <xf numFmtId="0" fontId="2" fillId="0" borderId="24" xfId="2" applyBorder="1"/>
    <xf numFmtId="0" fontId="50" fillId="0" borderId="38" xfId="2" applyFont="1" applyBorder="1"/>
    <xf numFmtId="0" fontId="53" fillId="0" borderId="0" xfId="2" applyFont="1" applyAlignment="1">
      <alignment wrapText="1"/>
    </xf>
    <xf numFmtId="0" fontId="55" fillId="0" borderId="0" xfId="2" applyFont="1"/>
    <xf numFmtId="0" fontId="55" fillId="0" borderId="0" xfId="2" applyFont="1" applyAlignment="1">
      <alignment horizontal="left"/>
    </xf>
    <xf numFmtId="0" fontId="53" fillId="0" borderId="0" xfId="2" applyFont="1"/>
    <xf numFmtId="0" fontId="50" fillId="0" borderId="0" xfId="2" applyFont="1"/>
    <xf numFmtId="0" fontId="50" fillId="0" borderId="53" xfId="2" applyFont="1" applyBorder="1"/>
    <xf numFmtId="0" fontId="59" fillId="16" borderId="1" xfId="2" applyFont="1" applyFill="1" applyBorder="1" applyAlignment="1">
      <alignment horizontal="center" vertical="center" wrapText="1"/>
    </xf>
    <xf numFmtId="0" fontId="5" fillId="0" borderId="10" xfId="0" applyFont="1" applyBorder="1" applyAlignment="1" applyProtection="1">
      <alignment horizontal="center" vertical="center" wrapText="1"/>
      <protection locked="0"/>
    </xf>
    <xf numFmtId="9" fontId="8" fillId="0" borderId="0" xfId="0" applyNumberFormat="1" applyFont="1" applyAlignment="1">
      <alignment horizontal="right"/>
    </xf>
    <xf numFmtId="9" fontId="8" fillId="0" borderId="0" xfId="0" applyNumberFormat="1" applyFont="1" applyAlignment="1">
      <alignment horizontal="center"/>
    </xf>
    <xf numFmtId="0" fontId="16" fillId="0" borderId="1" xfId="0" applyFont="1" applyBorder="1" applyAlignment="1" applyProtection="1">
      <alignment horizontal="center" vertical="center"/>
      <protection hidden="1"/>
    </xf>
    <xf numFmtId="0" fontId="61" fillId="0" borderId="1" xfId="0" applyFont="1" applyBorder="1" applyAlignment="1" applyProtection="1">
      <alignment horizontal="center" vertical="center"/>
      <protection hidden="1"/>
    </xf>
    <xf numFmtId="0" fontId="73" fillId="18" borderId="1" xfId="0"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15" fillId="0" borderId="0" xfId="0" applyFont="1" applyProtection="1">
      <protection hidden="1"/>
    </xf>
    <xf numFmtId="0" fontId="30" fillId="0" borderId="0" xfId="0" applyFont="1" applyProtection="1">
      <protection hidden="1"/>
    </xf>
    <xf numFmtId="0" fontId="5" fillId="0" borderId="0" xfId="0" applyFont="1" applyAlignment="1" applyProtection="1">
      <alignment vertical="center"/>
      <protection hidden="1"/>
    </xf>
    <xf numFmtId="0" fontId="21" fillId="0" borderId="0" xfId="0" applyFont="1" applyAlignment="1" applyProtection="1">
      <alignment horizontal="left" vertical="top"/>
      <protection hidden="1"/>
    </xf>
    <xf numFmtId="0" fontId="5" fillId="0" borderId="9" xfId="0" applyFont="1" applyBorder="1" applyProtection="1">
      <protection hidden="1"/>
    </xf>
    <xf numFmtId="0" fontId="18" fillId="0" borderId="0" xfId="0" applyFont="1" applyAlignment="1" applyProtection="1">
      <alignment horizontal="center"/>
      <protection hidden="1"/>
    </xf>
    <xf numFmtId="0" fontId="9" fillId="0" borderId="0" xfId="0" applyFont="1" applyAlignment="1" applyProtection="1">
      <alignment horizontal="center" wrapText="1"/>
      <protection hidden="1"/>
    </xf>
    <xf numFmtId="0" fontId="10" fillId="0" borderId="0" xfId="0" applyFont="1" applyAlignment="1" applyProtection="1">
      <alignment wrapText="1"/>
      <protection hidden="1"/>
    </xf>
    <xf numFmtId="0" fontId="10" fillId="0" borderId="0" xfId="0" applyFont="1" applyAlignment="1" applyProtection="1">
      <alignment horizontal="center" wrapText="1"/>
      <protection hidden="1"/>
    </xf>
    <xf numFmtId="0" fontId="4" fillId="0" borderId="0" xfId="0" applyFont="1" applyAlignment="1" applyProtection="1">
      <alignment horizontal="right"/>
      <protection hidden="1"/>
    </xf>
    <xf numFmtId="0" fontId="41" fillId="9" borderId="1" xfId="0" applyFont="1" applyFill="1" applyBorder="1" applyAlignment="1" applyProtection="1">
      <alignment horizontal="center" wrapText="1"/>
      <protection hidden="1"/>
    </xf>
    <xf numFmtId="0" fontId="10" fillId="0" borderId="1" xfId="0" applyFont="1" applyBorder="1" applyAlignment="1" applyProtection="1">
      <alignment wrapText="1"/>
      <protection hidden="1"/>
    </xf>
    <xf numFmtId="0" fontId="43" fillId="10" borderId="1" xfId="0" applyFont="1" applyFill="1" applyBorder="1" applyAlignment="1" applyProtection="1">
      <alignment horizontal="center" wrapText="1"/>
      <protection hidden="1"/>
    </xf>
    <xf numFmtId="9" fontId="45" fillId="11" borderId="32" xfId="0" applyNumberFormat="1" applyFont="1" applyFill="1" applyBorder="1" applyAlignment="1" applyProtection="1">
      <alignment horizontal="center" vertical="center" wrapText="1"/>
      <protection hidden="1"/>
    </xf>
    <xf numFmtId="0" fontId="3" fillId="12" borderId="33" xfId="0" applyFont="1" applyFill="1" applyBorder="1" applyAlignment="1" applyProtection="1">
      <alignment horizontal="center" vertical="center" wrapText="1"/>
      <protection hidden="1"/>
    </xf>
    <xf numFmtId="0" fontId="3" fillId="12" borderId="35" xfId="0" applyFont="1" applyFill="1" applyBorder="1" applyAlignment="1" applyProtection="1">
      <alignment horizontal="center" vertical="center" wrapText="1"/>
      <protection hidden="1"/>
    </xf>
    <xf numFmtId="0" fontId="3" fillId="12" borderId="36" xfId="0" applyFont="1" applyFill="1" applyBorder="1" applyAlignment="1" applyProtection="1">
      <alignment horizontal="center" vertical="center" wrapText="1"/>
      <protection hidden="1"/>
    </xf>
    <xf numFmtId="9" fontId="5" fillId="0" borderId="10" xfId="0" applyNumberFormat="1" applyFont="1" applyBorder="1" applyAlignment="1" applyProtection="1">
      <alignment horizontal="center" vertical="center" wrapText="1"/>
      <protection locked="0"/>
    </xf>
    <xf numFmtId="0" fontId="0" fillId="0" borderId="0" xfId="0" applyProtection="1">
      <protection hidden="1"/>
    </xf>
    <xf numFmtId="0" fontId="0" fillId="0" borderId="0" xfId="0" applyAlignment="1" applyProtection="1">
      <alignment horizontal="center"/>
      <protection hidden="1"/>
    </xf>
    <xf numFmtId="0" fontId="0" fillId="0" borderId="1" xfId="0" applyBorder="1" applyProtection="1">
      <protection hidden="1"/>
    </xf>
    <xf numFmtId="0" fontId="46" fillId="10" borderId="0" xfId="0" applyFont="1" applyFill="1" applyAlignment="1" applyProtection="1">
      <alignment horizontal="center" vertical="center"/>
      <protection hidden="1"/>
    </xf>
    <xf numFmtId="0" fontId="19" fillId="0" borderId="0" xfId="0" applyFont="1" applyProtection="1">
      <protection hidden="1"/>
    </xf>
    <xf numFmtId="0" fontId="48" fillId="2" borderId="1" xfId="0" applyFont="1" applyFill="1" applyBorder="1" applyAlignment="1" applyProtection="1">
      <alignment horizontal="center" vertical="center" wrapText="1"/>
      <protection hidden="1"/>
    </xf>
    <xf numFmtId="0" fontId="4" fillId="0" borderId="0" xfId="0" applyFont="1" applyProtection="1">
      <protection hidden="1"/>
    </xf>
    <xf numFmtId="0" fontId="72" fillId="10" borderId="1" xfId="0" applyFont="1" applyFill="1" applyBorder="1" applyAlignment="1" applyProtection="1">
      <alignment horizontal="center" vertical="center" wrapText="1"/>
      <protection hidden="1"/>
    </xf>
    <xf numFmtId="0" fontId="23" fillId="22" borderId="0" xfId="0" applyFont="1" applyFill="1" applyAlignment="1" applyProtection="1">
      <alignment horizontal="left" vertical="center"/>
      <protection hidden="1"/>
    </xf>
    <xf numFmtId="0" fontId="10" fillId="22" borderId="0" xfId="0" applyFont="1" applyFill="1" applyAlignment="1" applyProtection="1">
      <alignment horizontal="center" wrapText="1"/>
      <protection hidden="1"/>
    </xf>
    <xf numFmtId="0" fontId="0" fillId="22" borderId="0" xfId="0" applyFill="1" applyAlignment="1" applyProtection="1">
      <alignment horizontal="center"/>
      <protection hidden="1"/>
    </xf>
    <xf numFmtId="0" fontId="24" fillId="22" borderId="0" xfId="0" applyFont="1" applyFill="1" applyAlignment="1" applyProtection="1">
      <alignment horizontal="left" vertical="center"/>
      <protection hidden="1"/>
    </xf>
    <xf numFmtId="0" fontId="0" fillId="22" borderId="26" xfId="0" applyFill="1" applyBorder="1" applyProtection="1">
      <protection hidden="1"/>
    </xf>
    <xf numFmtId="9" fontId="26" fillId="12" borderId="43" xfId="1" applyFont="1" applyFill="1" applyBorder="1" applyAlignment="1" applyProtection="1">
      <alignment horizontal="center" vertical="center" wrapText="1"/>
      <protection hidden="1"/>
    </xf>
    <xf numFmtId="0" fontId="26" fillId="12" borderId="44" xfId="0" applyFont="1" applyFill="1" applyBorder="1" applyAlignment="1" applyProtection="1">
      <alignment horizontal="center" vertical="center" wrapText="1"/>
      <protection hidden="1"/>
    </xf>
    <xf numFmtId="0" fontId="0" fillId="17" borderId="10" xfId="0" applyFill="1" applyBorder="1" applyAlignment="1" applyProtection="1">
      <alignment horizontal="center" vertical="center" wrapText="1"/>
      <protection locked="0"/>
    </xf>
    <xf numFmtId="0" fontId="10" fillId="17" borderId="0" xfId="0" applyFont="1" applyFill="1" applyAlignment="1" applyProtection="1">
      <alignment horizontal="center" vertical="center" wrapText="1"/>
      <protection locked="0"/>
    </xf>
    <xf numFmtId="0" fontId="10" fillId="17" borderId="0" xfId="0" applyFont="1" applyFill="1" applyAlignment="1" applyProtection="1">
      <alignment horizontal="center" wrapText="1"/>
      <protection locked="0"/>
    </xf>
    <xf numFmtId="0" fontId="2" fillId="17" borderId="1" xfId="2" applyFill="1" applyBorder="1" applyAlignment="1">
      <alignment horizontal="left"/>
    </xf>
    <xf numFmtId="0" fontId="2" fillId="17" borderId="39" xfId="2" applyFill="1" applyBorder="1" applyAlignment="1">
      <alignment horizontal="left"/>
    </xf>
    <xf numFmtId="0" fontId="2" fillId="17" borderId="1" xfId="2" applyFill="1" applyBorder="1"/>
    <xf numFmtId="0" fontId="2" fillId="17" borderId="39" xfId="2" applyFill="1" applyBorder="1"/>
    <xf numFmtId="0" fontId="2" fillId="17" borderId="40" xfId="2" applyFill="1" applyBorder="1"/>
    <xf numFmtId="0" fontId="0" fillId="12" borderId="10" xfId="0" applyFill="1" applyBorder="1" applyAlignment="1" applyProtection="1">
      <alignment horizontal="center" vertical="center" wrapText="1"/>
      <protection hidden="1"/>
    </xf>
    <xf numFmtId="0" fontId="4" fillId="0" borderId="0" xfId="0" applyFont="1"/>
    <xf numFmtId="0" fontId="1" fillId="0" borderId="0" xfId="2" applyFont="1"/>
    <xf numFmtId="0" fontId="59" fillId="0" borderId="0" xfId="2" applyFont="1"/>
    <xf numFmtId="0" fontId="84" fillId="16" borderId="1" xfId="2" applyFont="1" applyFill="1" applyBorder="1" applyAlignment="1">
      <alignment horizontal="center" vertical="center" wrapText="1"/>
    </xf>
    <xf numFmtId="0" fontId="85" fillId="0" borderId="1" xfId="2" applyFont="1" applyBorder="1" applyAlignment="1">
      <alignment vertical="center"/>
    </xf>
    <xf numFmtId="0" fontId="23" fillId="22" borderId="39" xfId="0" applyFont="1" applyFill="1" applyBorder="1" applyAlignment="1" applyProtection="1">
      <alignment horizontal="left" vertical="center"/>
      <protection hidden="1"/>
    </xf>
    <xf numFmtId="0" fontId="24" fillId="22" borderId="34" xfId="0" applyFont="1" applyFill="1" applyBorder="1" applyAlignment="1" applyProtection="1">
      <alignment horizontal="left" vertical="center"/>
      <protection hidden="1"/>
    </xf>
    <xf numFmtId="17" fontId="9" fillId="0" borderId="1" xfId="0" applyNumberFormat="1" applyFont="1" applyBorder="1" applyAlignment="1" applyProtection="1">
      <alignment vertical="center"/>
      <protection hidden="1"/>
    </xf>
    <xf numFmtId="0" fontId="17" fillId="0" borderId="1" xfId="0" applyFont="1" applyBorder="1" applyAlignment="1">
      <alignment horizontal="left"/>
    </xf>
    <xf numFmtId="0" fontId="37" fillId="0" borderId="1" xfId="0" applyFont="1" applyBorder="1" applyAlignment="1">
      <alignment horizontal="left" wrapText="1"/>
    </xf>
    <xf numFmtId="0" fontId="9" fillId="2" borderId="56" xfId="0" applyFont="1" applyFill="1" applyBorder="1" applyAlignment="1">
      <alignment horizontal="center"/>
    </xf>
    <xf numFmtId="0" fontId="9" fillId="2" borderId="57" xfId="0" applyFont="1" applyFill="1" applyBorder="1" applyAlignment="1">
      <alignment horizontal="center"/>
    </xf>
    <xf numFmtId="0" fontId="9" fillId="2" borderId="57" xfId="0" applyFont="1" applyFill="1" applyBorder="1" applyAlignment="1">
      <alignment horizontal="center" vertical="center"/>
    </xf>
    <xf numFmtId="0" fontId="0" fillId="0" borderId="1" xfId="0" applyBorder="1" applyAlignment="1">
      <alignment horizontal="center"/>
    </xf>
    <xf numFmtId="0" fontId="10" fillId="6" borderId="1" xfId="0" applyFont="1" applyFill="1" applyBorder="1"/>
    <xf numFmtId="0" fontId="10" fillId="0" borderId="1" xfId="0" applyFont="1" applyBorder="1"/>
    <xf numFmtId="0" fontId="10" fillId="0" borderId="1" xfId="0" applyFont="1" applyBorder="1" applyAlignment="1">
      <alignment horizontal="left"/>
    </xf>
    <xf numFmtId="0" fontId="0" fillId="0" borderId="1" xfId="0" applyBorder="1" applyAlignment="1">
      <alignment horizontal="left"/>
    </xf>
    <xf numFmtId="0" fontId="0" fillId="0" borderId="1" xfId="0" applyBorder="1"/>
    <xf numFmtId="0" fontId="0" fillId="6" borderId="1" xfId="0" applyFill="1" applyBorder="1"/>
    <xf numFmtId="0" fontId="9" fillId="0" borderId="54" xfId="0" applyFont="1" applyBorder="1" applyAlignment="1">
      <alignment horizontal="center"/>
    </xf>
    <xf numFmtId="14" fontId="0" fillId="0" borderId="1" xfId="0" applyNumberFormat="1" applyBorder="1"/>
    <xf numFmtId="164" fontId="10" fillId="0" borderId="1" xfId="0" applyNumberFormat="1" applyFont="1" applyBorder="1"/>
    <xf numFmtId="0" fontId="61" fillId="0" borderId="1" xfId="0" applyFont="1" applyBorder="1" applyAlignment="1" applyProtection="1">
      <alignment horizontal="left" vertical="center" wrapText="1"/>
      <protection hidden="1"/>
    </xf>
    <xf numFmtId="0" fontId="16" fillId="19" borderId="23" xfId="0" applyFont="1" applyFill="1" applyBorder="1" applyAlignment="1" applyProtection="1">
      <alignment horizontal="left" vertical="center" wrapText="1"/>
      <protection hidden="1"/>
    </xf>
    <xf numFmtId="0" fontId="16" fillId="19" borderId="24" xfId="0" applyFont="1" applyFill="1" applyBorder="1" applyAlignment="1" applyProtection="1">
      <alignment horizontal="left" vertical="center" wrapText="1"/>
      <protection hidden="1"/>
    </xf>
    <xf numFmtId="0" fontId="16" fillId="25" borderId="23" xfId="0" applyFont="1" applyFill="1" applyBorder="1" applyAlignment="1" applyProtection="1">
      <alignment horizontal="left" vertical="center" wrapText="1"/>
      <protection hidden="1"/>
    </xf>
    <xf numFmtId="0" fontId="16" fillId="25" borderId="38" xfId="0" applyFont="1" applyFill="1" applyBorder="1" applyAlignment="1" applyProtection="1">
      <alignment horizontal="left" vertical="center" wrapText="1"/>
      <protection hidden="1"/>
    </xf>
    <xf numFmtId="0" fontId="16" fillId="25" borderId="24" xfId="0" applyFont="1" applyFill="1" applyBorder="1" applyAlignment="1" applyProtection="1">
      <alignment horizontal="left" vertical="center" wrapText="1"/>
      <protection hidden="1"/>
    </xf>
    <xf numFmtId="0" fontId="62" fillId="20" borderId="23" xfId="0" applyFont="1" applyFill="1" applyBorder="1" applyAlignment="1" applyProtection="1">
      <alignment horizontal="center" vertical="center"/>
      <protection hidden="1"/>
    </xf>
    <xf numFmtId="0" fontId="62" fillId="20" borderId="38" xfId="0" applyFont="1" applyFill="1" applyBorder="1" applyAlignment="1" applyProtection="1">
      <alignment horizontal="center" vertical="center"/>
      <protection hidden="1"/>
    </xf>
    <xf numFmtId="0" fontId="86" fillId="0" borderId="38" xfId="0" applyFont="1" applyBorder="1" applyAlignment="1" applyProtection="1">
      <alignment horizontal="center" vertical="center"/>
      <protection hidden="1"/>
    </xf>
    <xf numFmtId="0" fontId="86" fillId="0" borderId="24" xfId="0" applyFont="1" applyBorder="1" applyAlignment="1" applyProtection="1">
      <alignment horizontal="center" vertical="center"/>
      <protection hidden="1"/>
    </xf>
    <xf numFmtId="0" fontId="69" fillId="0" borderId="1" xfId="0" applyFont="1" applyBorder="1" applyAlignment="1" applyProtection="1">
      <alignment horizontal="left" vertical="center" wrapText="1"/>
      <protection hidden="1"/>
    </xf>
    <xf numFmtId="0" fontId="16" fillId="21" borderId="49" xfId="0" applyFont="1" applyFill="1" applyBorder="1" applyAlignment="1" applyProtection="1">
      <alignment horizontal="center"/>
      <protection hidden="1"/>
    </xf>
    <xf numFmtId="0" fontId="16" fillId="21" borderId="26" xfId="0" applyFont="1" applyFill="1" applyBorder="1" applyAlignment="1" applyProtection="1">
      <alignment horizontal="center"/>
      <protection hidden="1"/>
    </xf>
    <xf numFmtId="0" fontId="16" fillId="21" borderId="50" xfId="0" applyFont="1" applyFill="1" applyBorder="1" applyAlignment="1" applyProtection="1">
      <alignment horizontal="center"/>
      <protection hidden="1"/>
    </xf>
    <xf numFmtId="0" fontId="63" fillId="21" borderId="23" xfId="0" applyFont="1" applyFill="1" applyBorder="1" applyAlignment="1" applyProtection="1">
      <alignment horizontal="center" vertical="center" wrapText="1"/>
      <protection hidden="1"/>
    </xf>
    <xf numFmtId="0" fontId="63" fillId="21" borderId="38" xfId="0" applyFont="1" applyFill="1" applyBorder="1" applyAlignment="1" applyProtection="1">
      <alignment horizontal="center" vertical="center" wrapText="1"/>
      <protection hidden="1"/>
    </xf>
    <xf numFmtId="0" fontId="63" fillId="21" borderId="24" xfId="0" applyFont="1" applyFill="1" applyBorder="1" applyAlignment="1" applyProtection="1">
      <alignment horizontal="center" vertical="center" wrapText="1"/>
      <protection hidden="1"/>
    </xf>
    <xf numFmtId="0" fontId="72" fillId="10" borderId="23" xfId="0" applyFont="1" applyFill="1" applyBorder="1" applyAlignment="1" applyProtection="1">
      <alignment horizontal="center" vertical="center" wrapText="1"/>
      <protection hidden="1"/>
    </xf>
    <xf numFmtId="0" fontId="72" fillId="10" borderId="24" xfId="0" applyFont="1" applyFill="1" applyBorder="1" applyAlignment="1" applyProtection="1">
      <alignment horizontal="center" vertical="center" wrapText="1"/>
      <protection hidden="1"/>
    </xf>
    <xf numFmtId="0" fontId="72" fillId="10" borderId="38" xfId="0" applyFont="1" applyFill="1" applyBorder="1" applyAlignment="1" applyProtection="1">
      <alignment horizontal="center" vertical="center" wrapText="1"/>
      <protection hidden="1"/>
    </xf>
    <xf numFmtId="0" fontId="16" fillId="11" borderId="1" xfId="0" applyFont="1" applyFill="1" applyBorder="1" applyAlignment="1" applyProtection="1">
      <alignment horizontal="left" vertical="center" wrapText="1"/>
      <protection hidden="1"/>
    </xf>
    <xf numFmtId="0" fontId="69" fillId="24" borderId="1" xfId="0" applyFont="1" applyFill="1" applyBorder="1" applyAlignment="1" applyProtection="1">
      <alignment horizontal="left" vertical="center" wrapText="1"/>
      <protection hidden="1"/>
    </xf>
    <xf numFmtId="0" fontId="16" fillId="23" borderId="1" xfId="0" applyFont="1" applyFill="1" applyBorder="1" applyAlignment="1" applyProtection="1">
      <alignment horizontal="left" vertical="center" wrapText="1"/>
      <protection hidden="1"/>
    </xf>
    <xf numFmtId="0" fontId="60" fillId="10" borderId="1" xfId="0" applyFont="1" applyFill="1" applyBorder="1" applyAlignment="1" applyProtection="1">
      <alignment horizontal="center" vertical="center" wrapText="1"/>
      <protection hidden="1"/>
    </xf>
    <xf numFmtId="0" fontId="62" fillId="20" borderId="24" xfId="0" applyFont="1" applyFill="1" applyBorder="1" applyAlignment="1" applyProtection="1">
      <alignment horizontal="center" vertical="center"/>
      <protection hidden="1"/>
    </xf>
    <xf numFmtId="0" fontId="16" fillId="0" borderId="23" xfId="0" applyFont="1" applyBorder="1" applyAlignment="1" applyProtection="1">
      <alignment horizontal="center"/>
      <protection hidden="1"/>
    </xf>
    <xf numFmtId="0" fontId="16" fillId="0" borderId="38" xfId="0" applyFont="1" applyBorder="1" applyAlignment="1" applyProtection="1">
      <alignment horizontal="center"/>
      <protection hidden="1"/>
    </xf>
    <xf numFmtId="0" fontId="16" fillId="0" borderId="24" xfId="0" applyFont="1" applyBorder="1" applyAlignment="1" applyProtection="1">
      <alignment horizontal="center"/>
      <protection hidden="1"/>
    </xf>
    <xf numFmtId="0" fontId="69" fillId="0" borderId="23" xfId="0" applyFont="1" applyBorder="1" applyAlignment="1" applyProtection="1">
      <alignment horizontal="left" vertical="center" wrapText="1"/>
      <protection hidden="1"/>
    </xf>
    <xf numFmtId="0" fontId="69" fillId="0" borderId="38" xfId="0" applyFont="1" applyBorder="1" applyAlignment="1" applyProtection="1">
      <alignment horizontal="left" vertical="center" wrapText="1"/>
      <protection hidden="1"/>
    </xf>
    <xf numFmtId="0" fontId="69" fillId="0" borderId="24" xfId="0" applyFont="1" applyBorder="1" applyAlignment="1" applyProtection="1">
      <alignment horizontal="left" vertical="center" wrapText="1"/>
      <protection hidden="1"/>
    </xf>
    <xf numFmtId="0" fontId="64" fillId="0" borderId="1" xfId="0" applyFont="1" applyBorder="1" applyAlignment="1" applyProtection="1">
      <alignment horizontal="left" vertical="center" wrapText="1"/>
      <protection hidden="1"/>
    </xf>
    <xf numFmtId="0" fontId="3" fillId="0" borderId="0" xfId="0" applyFont="1" applyAlignment="1">
      <alignment horizontal="left"/>
    </xf>
    <xf numFmtId="0" fontId="78" fillId="12" borderId="39" xfId="0" applyFont="1" applyFill="1" applyBorder="1" applyAlignment="1">
      <alignment horizontal="center" vertical="center" textRotation="90"/>
    </xf>
    <xf numFmtId="0" fontId="78" fillId="12" borderId="54" xfId="0" applyFont="1" applyFill="1" applyBorder="1" applyAlignment="1">
      <alignment horizontal="center" vertical="center" textRotation="90"/>
    </xf>
    <xf numFmtId="0" fontId="78" fillId="12" borderId="40" xfId="0" applyFont="1" applyFill="1" applyBorder="1" applyAlignment="1">
      <alignment horizontal="center" vertical="center" textRotation="90"/>
    </xf>
    <xf numFmtId="0" fontId="5" fillId="23" borderId="46" xfId="0" applyFont="1" applyFill="1" applyBorder="1" applyAlignment="1" applyProtection="1">
      <alignment horizontal="center" vertical="center" wrapText="1"/>
      <protection locked="0"/>
    </xf>
    <xf numFmtId="0" fontId="5" fillId="23" borderId="47" xfId="0" applyFont="1" applyFill="1" applyBorder="1" applyAlignment="1" applyProtection="1">
      <alignment horizontal="center" vertical="center" wrapText="1"/>
      <protection locked="0"/>
    </xf>
    <xf numFmtId="0" fontId="5" fillId="23" borderId="49" xfId="0" applyFont="1" applyFill="1" applyBorder="1" applyAlignment="1" applyProtection="1">
      <alignment horizontal="center" vertical="center" wrapText="1"/>
      <protection locked="0"/>
    </xf>
    <xf numFmtId="0" fontId="5" fillId="23" borderId="25" xfId="0" applyFont="1" applyFill="1" applyBorder="1" applyAlignment="1" applyProtection="1">
      <alignment horizontal="center" vertical="center" wrapText="1"/>
      <protection locked="0"/>
    </xf>
    <xf numFmtId="0" fontId="5" fillId="23" borderId="0" xfId="0" applyFont="1" applyFill="1" applyAlignment="1" applyProtection="1">
      <alignment horizontal="center" vertical="center" wrapText="1"/>
      <protection locked="0"/>
    </xf>
    <xf numFmtId="0" fontId="5" fillId="23" borderId="26" xfId="0" applyFont="1" applyFill="1" applyBorder="1" applyAlignment="1" applyProtection="1">
      <alignment horizontal="center" vertical="center" wrapText="1"/>
      <protection locked="0"/>
    </xf>
    <xf numFmtId="0" fontId="5" fillId="23" borderId="48" xfId="0" applyFont="1" applyFill="1" applyBorder="1" applyAlignment="1" applyProtection="1">
      <alignment horizontal="center" vertical="center" wrapText="1"/>
      <protection locked="0"/>
    </xf>
    <xf numFmtId="0" fontId="5" fillId="23" borderId="9" xfId="0" applyFont="1" applyFill="1" applyBorder="1" applyAlignment="1" applyProtection="1">
      <alignment horizontal="center" vertical="center" wrapText="1"/>
      <protection locked="0"/>
    </xf>
    <xf numFmtId="0" fontId="5" fillId="23" borderId="50" xfId="0" applyFont="1" applyFill="1" applyBorder="1" applyAlignment="1" applyProtection="1">
      <alignment horizontal="center" vertical="center" wrapText="1"/>
      <protection locked="0"/>
    </xf>
    <xf numFmtId="0" fontId="78" fillId="12" borderId="39" xfId="0" applyFont="1" applyFill="1" applyBorder="1" applyAlignment="1">
      <alignment horizontal="center" vertical="center" textRotation="90" wrapText="1"/>
    </xf>
    <xf numFmtId="0" fontId="78" fillId="12" borderId="54" xfId="0" applyFont="1" applyFill="1" applyBorder="1" applyAlignment="1">
      <alignment horizontal="center" vertical="center" textRotation="90" wrapText="1"/>
    </xf>
    <xf numFmtId="0" fontId="78" fillId="12" borderId="40" xfId="0" applyFont="1" applyFill="1" applyBorder="1" applyAlignment="1">
      <alignment horizontal="center" vertical="center" textRotation="90" wrapText="1"/>
    </xf>
    <xf numFmtId="0" fontId="5" fillId="24" borderId="46" xfId="0" applyFont="1" applyFill="1" applyBorder="1" applyAlignment="1" applyProtection="1">
      <alignment horizontal="center" vertical="center" wrapText="1"/>
      <protection locked="0"/>
    </xf>
    <xf numFmtId="0" fontId="5" fillId="24" borderId="47" xfId="0" applyFont="1" applyFill="1" applyBorder="1" applyAlignment="1" applyProtection="1">
      <alignment horizontal="center" vertical="center" wrapText="1"/>
      <protection locked="0"/>
    </xf>
    <xf numFmtId="0" fontId="5" fillId="24" borderId="49" xfId="0" applyFont="1" applyFill="1" applyBorder="1" applyAlignment="1" applyProtection="1">
      <alignment horizontal="center" vertical="center" wrapText="1"/>
      <protection locked="0"/>
    </xf>
    <xf numFmtId="0" fontId="5" fillId="24" borderId="25" xfId="0" applyFont="1" applyFill="1" applyBorder="1" applyAlignment="1" applyProtection="1">
      <alignment horizontal="center" vertical="center" wrapText="1"/>
      <protection locked="0"/>
    </xf>
    <xf numFmtId="0" fontId="5" fillId="24" borderId="0" xfId="0" applyFont="1" applyFill="1" applyAlignment="1" applyProtection="1">
      <alignment horizontal="center" vertical="center" wrapText="1"/>
      <protection locked="0"/>
    </xf>
    <xf numFmtId="0" fontId="5" fillId="24" borderId="26" xfId="0" applyFont="1" applyFill="1" applyBorder="1" applyAlignment="1" applyProtection="1">
      <alignment horizontal="center" vertical="center" wrapText="1"/>
      <protection locked="0"/>
    </xf>
    <xf numFmtId="0" fontId="5" fillId="24" borderId="48" xfId="0" applyFont="1" applyFill="1" applyBorder="1" applyAlignment="1" applyProtection="1">
      <alignment horizontal="center" vertical="center" wrapText="1"/>
      <protection locked="0"/>
    </xf>
    <xf numFmtId="0" fontId="5" fillId="24" borderId="9" xfId="0" applyFont="1" applyFill="1" applyBorder="1" applyAlignment="1" applyProtection="1">
      <alignment horizontal="center" vertical="center" wrapText="1"/>
      <protection locked="0"/>
    </xf>
    <xf numFmtId="0" fontId="5" fillId="24" borderId="50" xfId="0" applyFont="1" applyFill="1" applyBorder="1" applyAlignment="1" applyProtection="1">
      <alignment horizontal="center" vertical="center" wrapText="1"/>
      <protection locked="0"/>
    </xf>
    <xf numFmtId="0" fontId="5" fillId="0" borderId="0" xfId="0" applyFont="1" applyAlignment="1">
      <alignment horizontal="left" wrapText="1"/>
    </xf>
    <xf numFmtId="0" fontId="80" fillId="12" borderId="1" xfId="0" applyFont="1" applyFill="1" applyBorder="1" applyAlignment="1">
      <alignment horizontal="center" vertical="center" textRotation="90" wrapText="1"/>
    </xf>
    <xf numFmtId="9" fontId="8" fillId="0" borderId="0" xfId="0" applyNumberFormat="1" applyFont="1" applyAlignment="1">
      <alignment horizontal="center"/>
    </xf>
    <xf numFmtId="0" fontId="5" fillId="0" borderId="0" xfId="0" applyFont="1" applyAlignment="1" applyProtection="1">
      <alignment horizontal="left"/>
      <protection hidden="1"/>
    </xf>
    <xf numFmtId="0" fontId="75" fillId="12" borderId="1" xfId="0" applyFont="1" applyFill="1" applyBorder="1" applyAlignment="1" applyProtection="1">
      <alignment horizontal="center" vertical="center" wrapText="1"/>
      <protection hidden="1"/>
    </xf>
    <xf numFmtId="0" fontId="5" fillId="0" borderId="17" xfId="0" applyFont="1" applyBorder="1" applyAlignment="1" applyProtection="1">
      <alignment horizontal="left" vertical="center"/>
      <protection hidden="1"/>
    </xf>
    <xf numFmtId="0" fontId="5" fillId="0" borderId="18" xfId="0" applyFont="1" applyBorder="1" applyAlignment="1" applyProtection="1">
      <alignment horizontal="left" vertical="center"/>
      <protection hidden="1"/>
    </xf>
    <xf numFmtId="0" fontId="5" fillId="0" borderId="19" xfId="0" applyFont="1" applyBorder="1" applyAlignment="1" applyProtection="1">
      <alignment horizontal="left" vertical="center"/>
      <protection hidden="1"/>
    </xf>
    <xf numFmtId="0" fontId="5" fillId="0" borderId="20" xfId="0" applyFont="1" applyBorder="1" applyAlignment="1" applyProtection="1">
      <alignment horizontal="left" vertical="center"/>
      <protection hidden="1"/>
    </xf>
    <xf numFmtId="0" fontId="5" fillId="0" borderId="21" xfId="0" applyFont="1" applyBorder="1" applyAlignment="1" applyProtection="1">
      <alignment horizontal="left" vertical="center"/>
      <protection hidden="1"/>
    </xf>
    <xf numFmtId="0" fontId="5" fillId="0" borderId="22" xfId="0" applyFont="1" applyBorder="1" applyAlignment="1" applyProtection="1">
      <alignment horizontal="left" vertical="center"/>
      <protection hidden="1"/>
    </xf>
    <xf numFmtId="0" fontId="28" fillId="0" borderId="0" xfId="0" applyFont="1" applyAlignment="1">
      <alignment horizontal="left" vertical="center"/>
    </xf>
    <xf numFmtId="0" fontId="3" fillId="0" borderId="0" xfId="0" applyFont="1" applyAlignment="1">
      <alignment horizontal="left" vertical="center"/>
    </xf>
    <xf numFmtId="0" fontId="5" fillId="17" borderId="46" xfId="0" applyFont="1" applyFill="1" applyBorder="1" applyAlignment="1" applyProtection="1">
      <alignment horizontal="center" vertical="center" wrapText="1"/>
      <protection locked="0"/>
    </xf>
    <xf numFmtId="0" fontId="5" fillId="17" borderId="47" xfId="0" applyFont="1" applyFill="1" applyBorder="1" applyAlignment="1" applyProtection="1">
      <alignment horizontal="center" vertical="center" wrapText="1"/>
      <protection locked="0"/>
    </xf>
    <xf numFmtId="0" fontId="5" fillId="17" borderId="49" xfId="0" applyFont="1" applyFill="1" applyBorder="1" applyAlignment="1" applyProtection="1">
      <alignment horizontal="center" vertical="center" wrapText="1"/>
      <protection locked="0"/>
    </xf>
    <xf numFmtId="0" fontId="5" fillId="17" borderId="25" xfId="0" applyFont="1" applyFill="1" applyBorder="1" applyAlignment="1" applyProtection="1">
      <alignment horizontal="center" vertical="center" wrapText="1"/>
      <protection locked="0"/>
    </xf>
    <xf numFmtId="0" fontId="5" fillId="17" borderId="0" xfId="0" applyFont="1" applyFill="1" applyAlignment="1" applyProtection="1">
      <alignment horizontal="center" vertical="center" wrapText="1"/>
      <protection locked="0"/>
    </xf>
    <xf numFmtId="0" fontId="5" fillId="17" borderId="26" xfId="0" applyFont="1" applyFill="1" applyBorder="1" applyAlignment="1" applyProtection="1">
      <alignment horizontal="center" vertical="center" wrapText="1"/>
      <protection locked="0"/>
    </xf>
    <xf numFmtId="0" fontId="5" fillId="17" borderId="48" xfId="0" applyFont="1" applyFill="1" applyBorder="1" applyAlignment="1" applyProtection="1">
      <alignment horizontal="center" vertical="center" wrapText="1"/>
      <protection locked="0"/>
    </xf>
    <xf numFmtId="0" fontId="5" fillId="17" borderId="9" xfId="0" applyFont="1" applyFill="1" applyBorder="1" applyAlignment="1" applyProtection="1">
      <alignment horizontal="center" vertical="center" wrapText="1"/>
      <protection locked="0"/>
    </xf>
    <xf numFmtId="0" fontId="5" fillId="17" borderId="50" xfId="0" applyFont="1" applyFill="1" applyBorder="1" applyAlignment="1" applyProtection="1">
      <alignment horizontal="center" vertical="center" wrapText="1"/>
      <protection locked="0"/>
    </xf>
    <xf numFmtId="0" fontId="9" fillId="2" borderId="28" xfId="0" applyFont="1" applyFill="1" applyBorder="1" applyAlignment="1" applyProtection="1">
      <alignment horizontal="center" vertical="center" wrapText="1"/>
      <protection hidden="1"/>
    </xf>
    <xf numFmtId="0" fontId="9" fillId="2" borderId="34" xfId="0" applyFont="1" applyFill="1" applyBorder="1" applyAlignment="1" applyProtection="1">
      <alignment horizontal="center" vertical="center" wrapText="1"/>
      <protection hidden="1"/>
    </xf>
    <xf numFmtId="0" fontId="9" fillId="2" borderId="29" xfId="0" applyFont="1" applyFill="1" applyBorder="1" applyAlignment="1" applyProtection="1">
      <alignment horizontal="center" vertical="center" wrapText="1"/>
      <protection hidden="1"/>
    </xf>
    <xf numFmtId="0" fontId="9" fillId="2" borderId="37" xfId="0" applyFont="1" applyFill="1" applyBorder="1" applyAlignment="1" applyProtection="1">
      <alignment horizontal="center" vertical="center" wrapText="1"/>
      <protection hidden="1"/>
    </xf>
    <xf numFmtId="0" fontId="44" fillId="8" borderId="30" xfId="0" applyFont="1" applyFill="1" applyBorder="1" applyAlignment="1" applyProtection="1">
      <alignment horizontal="center" vertical="center" wrapText="1"/>
      <protection hidden="1"/>
    </xf>
    <xf numFmtId="0" fontId="44" fillId="8" borderId="31" xfId="0" applyFont="1" applyFill="1" applyBorder="1" applyAlignment="1" applyProtection="1">
      <alignment horizontal="center" vertical="center" wrapText="1"/>
      <protection hidden="1"/>
    </xf>
    <xf numFmtId="0" fontId="39" fillId="7" borderId="1" xfId="0" applyFont="1" applyFill="1" applyBorder="1" applyAlignment="1" applyProtection="1">
      <alignment horizontal="center" vertical="center" wrapText="1"/>
      <protection hidden="1"/>
    </xf>
    <xf numFmtId="0" fontId="9" fillId="0" borderId="1" xfId="0" applyFont="1" applyBorder="1" applyAlignment="1" applyProtection="1">
      <alignment horizontal="center" vertical="center" wrapText="1"/>
      <protection hidden="1"/>
    </xf>
    <xf numFmtId="0" fontId="40" fillId="0" borderId="23" xfId="0" applyFont="1" applyBorder="1" applyAlignment="1" applyProtection="1">
      <alignment horizontal="center" vertical="center" wrapText="1"/>
      <protection hidden="1"/>
    </xf>
    <xf numFmtId="0" fontId="40" fillId="0" borderId="24" xfId="0" applyFont="1" applyBorder="1" applyAlignment="1" applyProtection="1">
      <alignment horizontal="center" vertical="center" wrapText="1"/>
      <protection hidden="1"/>
    </xf>
    <xf numFmtId="0" fontId="42" fillId="0" borderId="23" xfId="0" applyFont="1" applyBorder="1" applyAlignment="1" applyProtection="1">
      <alignment horizontal="center" vertical="center" wrapText="1"/>
      <protection hidden="1"/>
    </xf>
    <xf numFmtId="0" fontId="42" fillId="0" borderId="24" xfId="0" applyFont="1" applyBorder="1" applyAlignment="1" applyProtection="1">
      <alignment horizontal="center" vertical="center" wrapText="1"/>
      <protection hidden="1"/>
    </xf>
    <xf numFmtId="0" fontId="77" fillId="23" borderId="42" xfId="0" applyFont="1" applyFill="1" applyBorder="1" applyAlignment="1" applyProtection="1">
      <alignment horizontal="center" vertical="center" wrapText="1"/>
      <protection locked="0"/>
    </xf>
    <xf numFmtId="0" fontId="77" fillId="23" borderId="12" xfId="0" applyFont="1" applyFill="1" applyBorder="1" applyAlignment="1" applyProtection="1">
      <alignment horizontal="center" vertical="center" wrapText="1"/>
      <protection locked="0"/>
    </xf>
    <xf numFmtId="0" fontId="11" fillId="0" borderId="41" xfId="0" applyFont="1" applyBorder="1" applyAlignment="1">
      <alignment horizontal="left" vertical="center" wrapText="1"/>
    </xf>
    <xf numFmtId="0" fontId="11" fillId="0" borderId="55" xfId="0" applyFont="1" applyBorder="1" applyAlignment="1">
      <alignment horizontal="left" vertical="center" wrapText="1"/>
    </xf>
    <xf numFmtId="0" fontId="76" fillId="17" borderId="42" xfId="0" applyFont="1" applyFill="1" applyBorder="1" applyAlignment="1" applyProtection="1">
      <alignment horizontal="center" vertical="center" wrapText="1"/>
      <protection locked="0"/>
    </xf>
    <xf numFmtId="0" fontId="76" fillId="17" borderId="12" xfId="0" applyFont="1" applyFill="1" applyBorder="1" applyAlignment="1" applyProtection="1">
      <alignment horizontal="center" vertical="center" wrapText="1"/>
      <protection locked="0"/>
    </xf>
    <xf numFmtId="0" fontId="11" fillId="5" borderId="55" xfId="0" applyFont="1" applyFill="1" applyBorder="1" applyAlignment="1">
      <alignment horizontal="left" vertical="center" wrapText="1"/>
    </xf>
    <xf numFmtId="0" fontId="25" fillId="13" borderId="41" xfId="0" applyFont="1" applyFill="1" applyBorder="1" applyAlignment="1" applyProtection="1">
      <alignment horizontal="left" vertical="center" wrapText="1"/>
      <protection locked="0"/>
    </xf>
    <xf numFmtId="0" fontId="11" fillId="13" borderId="45" xfId="0" applyFont="1" applyFill="1" applyBorder="1" applyAlignment="1" applyProtection="1">
      <alignment horizontal="left" vertical="center" wrapText="1"/>
      <protection locked="0"/>
    </xf>
    <xf numFmtId="0" fontId="11" fillId="15" borderId="55" xfId="0" applyFont="1" applyFill="1" applyBorder="1" applyAlignment="1">
      <alignment horizontal="left" vertical="center" wrapText="1"/>
    </xf>
    <xf numFmtId="0" fontId="11" fillId="5" borderId="41" xfId="0" applyFont="1" applyFill="1" applyBorder="1" applyAlignment="1">
      <alignment horizontal="left" vertical="center" wrapText="1"/>
    </xf>
    <xf numFmtId="0" fontId="3" fillId="13" borderId="23" xfId="0" applyFont="1" applyFill="1" applyBorder="1" applyAlignment="1" applyProtection="1">
      <alignment horizontal="center" vertical="center"/>
      <protection hidden="1"/>
    </xf>
    <xf numFmtId="0" fontId="3" fillId="13" borderId="38" xfId="0" applyFont="1" applyFill="1" applyBorder="1" applyAlignment="1" applyProtection="1">
      <alignment horizontal="center" vertical="center"/>
      <protection hidden="1"/>
    </xf>
    <xf numFmtId="0" fontId="41" fillId="14" borderId="23" xfId="0" applyFont="1" applyFill="1" applyBorder="1" applyAlignment="1" applyProtection="1">
      <alignment horizontal="center" vertical="center" wrapText="1"/>
      <protection hidden="1"/>
    </xf>
    <xf numFmtId="0" fontId="41" fillId="14" borderId="38" xfId="0" applyFont="1" applyFill="1" applyBorder="1" applyAlignment="1" applyProtection="1">
      <alignment horizontal="center" vertical="center" wrapText="1"/>
      <protection hidden="1"/>
    </xf>
    <xf numFmtId="0" fontId="41" fillId="14" borderId="24" xfId="0" applyFont="1" applyFill="1" applyBorder="1" applyAlignment="1" applyProtection="1">
      <alignment horizontal="center" vertical="center" wrapText="1"/>
      <protection hidden="1"/>
    </xf>
    <xf numFmtId="0" fontId="20" fillId="2" borderId="1" xfId="0" applyFont="1" applyFill="1" applyBorder="1" applyAlignment="1">
      <alignment horizontal="center" vertical="center" wrapText="1"/>
    </xf>
    <xf numFmtId="0" fontId="47" fillId="2" borderId="39" xfId="0" applyFont="1" applyFill="1" applyBorder="1" applyAlignment="1" applyProtection="1">
      <alignment horizontal="center" vertical="center" textRotation="90" wrapText="1"/>
      <protection hidden="1"/>
    </xf>
    <xf numFmtId="0" fontId="47" fillId="2" borderId="40" xfId="0" applyFont="1" applyFill="1" applyBorder="1" applyAlignment="1" applyProtection="1">
      <alignment horizontal="center" vertical="center" textRotation="90" wrapText="1"/>
      <protection hidden="1"/>
    </xf>
    <xf numFmtId="0" fontId="47" fillId="2" borderId="1" xfId="0" applyFont="1" applyFill="1" applyBorder="1" applyAlignment="1" applyProtection="1">
      <alignment horizontal="center" vertical="center" textRotation="90" wrapText="1"/>
      <protection hidden="1"/>
    </xf>
    <xf numFmtId="0" fontId="20" fillId="2" borderId="1" xfId="0" applyFont="1" applyFill="1" applyBorder="1" applyAlignment="1" applyProtection="1">
      <alignment horizontal="center" vertical="center" wrapText="1"/>
      <protection hidden="1"/>
    </xf>
    <xf numFmtId="0" fontId="38" fillId="0" borderId="1" xfId="2" applyFont="1" applyBorder="1" applyAlignment="1">
      <alignment horizontal="left"/>
    </xf>
    <xf numFmtId="0" fontId="38" fillId="0" borderId="23" xfId="2" applyFont="1" applyBorder="1" applyAlignment="1">
      <alignment horizontal="center"/>
    </xf>
    <xf numFmtId="0" fontId="38" fillId="0" borderId="38" xfId="2" applyFont="1" applyBorder="1" applyAlignment="1">
      <alignment horizontal="center"/>
    </xf>
    <xf numFmtId="0" fontId="38" fillId="0" borderId="24" xfId="2" applyFont="1" applyBorder="1" applyAlignment="1">
      <alignment horizontal="center"/>
    </xf>
    <xf numFmtId="0" fontId="51" fillId="12" borderId="1" xfId="2" applyFont="1" applyFill="1" applyBorder="1" applyAlignment="1">
      <alignment horizontal="center"/>
    </xf>
    <xf numFmtId="0" fontId="59" fillId="17" borderId="1" xfId="2" applyFont="1" applyFill="1" applyBorder="1" applyAlignment="1">
      <alignment horizontal="center"/>
    </xf>
    <xf numFmtId="0" fontId="1" fillId="12" borderId="0" xfId="2" applyFont="1" applyFill="1" applyAlignment="1">
      <alignment horizontal="left" wrapText="1"/>
    </xf>
    <xf numFmtId="0" fontId="1" fillId="0" borderId="0" xfId="2" applyFont="1" applyAlignment="1">
      <alignment horizontal="left" wrapText="1"/>
    </xf>
    <xf numFmtId="0" fontId="53" fillId="0" borderId="25" xfId="2" applyFont="1" applyBorder="1" applyAlignment="1">
      <alignment horizontal="left"/>
    </xf>
    <xf numFmtId="0" fontId="53" fillId="0" borderId="0" xfId="2" applyFont="1" applyAlignment="1">
      <alignment horizontal="left"/>
    </xf>
    <xf numFmtId="0" fontId="1" fillId="0" borderId="0" xfId="2" applyFont="1" applyAlignment="1">
      <alignment horizontal="left" vertical="center" wrapText="1"/>
    </xf>
    <xf numFmtId="0" fontId="53" fillId="0" borderId="46" xfId="2" applyFont="1" applyBorder="1" applyAlignment="1">
      <alignment horizontal="left"/>
    </xf>
    <xf numFmtId="0" fontId="53" fillId="0" borderId="47" xfId="2" applyFont="1" applyBorder="1" applyAlignment="1">
      <alignment horizontal="left"/>
    </xf>
    <xf numFmtId="0" fontId="1" fillId="12" borderId="1" xfId="2" applyFont="1" applyFill="1" applyBorder="1" applyAlignment="1">
      <alignment horizontal="center"/>
    </xf>
    <xf numFmtId="0" fontId="2" fillId="12" borderId="1" xfId="2" applyFill="1" applyBorder="1" applyAlignment="1">
      <alignment horizontal="center"/>
    </xf>
    <xf numFmtId="0" fontId="59" fillId="17" borderId="46" xfId="2" applyFont="1" applyFill="1" applyBorder="1" applyAlignment="1">
      <alignment horizontal="center"/>
    </xf>
    <xf numFmtId="0" fontId="59" fillId="17" borderId="47" xfId="2" applyFont="1" applyFill="1" applyBorder="1" applyAlignment="1">
      <alignment horizontal="center"/>
    </xf>
    <xf numFmtId="0" fontId="59" fillId="17" borderId="49" xfId="2" applyFont="1" applyFill="1" applyBorder="1" applyAlignment="1">
      <alignment horizontal="center"/>
    </xf>
    <xf numFmtId="0" fontId="59" fillId="17" borderId="25" xfId="2" applyFont="1" applyFill="1" applyBorder="1" applyAlignment="1">
      <alignment horizontal="center"/>
    </xf>
    <xf numFmtId="0" fontId="59" fillId="17" borderId="0" xfId="2" applyFont="1" applyFill="1" applyAlignment="1">
      <alignment horizontal="center"/>
    </xf>
    <xf numFmtId="0" fontId="59" fillId="17" borderId="26" xfId="2" applyFont="1" applyFill="1" applyBorder="1" applyAlignment="1">
      <alignment horizontal="center"/>
    </xf>
    <xf numFmtId="0" fontId="59" fillId="17" borderId="48" xfId="2" applyFont="1" applyFill="1" applyBorder="1" applyAlignment="1">
      <alignment horizontal="center"/>
    </xf>
    <xf numFmtId="0" fontId="59" fillId="17" borderId="9" xfId="2" applyFont="1" applyFill="1" applyBorder="1" applyAlignment="1">
      <alignment horizontal="center"/>
    </xf>
    <xf numFmtId="0" fontId="59" fillId="17" borderId="50" xfId="2" applyFont="1" applyFill="1" applyBorder="1" applyAlignment="1">
      <alignment horizontal="center"/>
    </xf>
    <xf numFmtId="0" fontId="53" fillId="0" borderId="48" xfId="2" applyFont="1" applyBorder="1" applyAlignment="1">
      <alignment horizontal="left"/>
    </xf>
    <xf numFmtId="0" fontId="53" fillId="0" borderId="9" xfId="2" applyFont="1" applyBorder="1" applyAlignment="1">
      <alignment horizontal="left"/>
    </xf>
    <xf numFmtId="0" fontId="1" fillId="12" borderId="46" xfId="2" applyFont="1" applyFill="1" applyBorder="1" applyAlignment="1">
      <alignment horizontal="left" vertical="center" wrapText="1"/>
    </xf>
    <xf numFmtId="0" fontId="1" fillId="12" borderId="47" xfId="2" applyFont="1" applyFill="1" applyBorder="1" applyAlignment="1">
      <alignment horizontal="left" vertical="center" wrapText="1"/>
    </xf>
    <xf numFmtId="0" fontId="1" fillId="12" borderId="49" xfId="2" applyFont="1" applyFill="1" applyBorder="1" applyAlignment="1">
      <alignment horizontal="left" vertical="center" wrapText="1"/>
    </xf>
    <xf numFmtId="0" fontId="1" fillId="12" borderId="25" xfId="2" applyFont="1" applyFill="1" applyBorder="1" applyAlignment="1">
      <alignment horizontal="left" vertical="center" wrapText="1"/>
    </xf>
    <xf numFmtId="0" fontId="1" fillId="12" borderId="0" xfId="2" applyFont="1" applyFill="1" applyAlignment="1">
      <alignment horizontal="left" vertical="center" wrapText="1"/>
    </xf>
    <xf numFmtId="0" fontId="1" fillId="12" borderId="26" xfId="2" applyFont="1" applyFill="1" applyBorder="1" applyAlignment="1">
      <alignment horizontal="left" vertical="center" wrapText="1"/>
    </xf>
    <xf numFmtId="0" fontId="1" fillId="12" borderId="48" xfId="2" applyFont="1" applyFill="1" applyBorder="1" applyAlignment="1">
      <alignment horizontal="left" vertical="center" wrapText="1"/>
    </xf>
    <xf numFmtId="0" fontId="1" fillId="12" borderId="9" xfId="2" applyFont="1" applyFill="1" applyBorder="1" applyAlignment="1">
      <alignment horizontal="left" vertical="center" wrapText="1"/>
    </xf>
    <xf numFmtId="0" fontId="1" fillId="12" borderId="50" xfId="2" applyFont="1" applyFill="1" applyBorder="1" applyAlignment="1">
      <alignment horizontal="left" vertical="center" wrapText="1"/>
    </xf>
    <xf numFmtId="0" fontId="1" fillId="16" borderId="23" xfId="2" applyFont="1" applyFill="1" applyBorder="1" applyAlignment="1">
      <alignment horizontal="left"/>
    </xf>
    <xf numFmtId="0" fontId="1" fillId="16" borderId="38" xfId="2" applyFont="1" applyFill="1" applyBorder="1" applyAlignment="1">
      <alignment horizontal="left"/>
    </xf>
    <xf numFmtId="0" fontId="1" fillId="16" borderId="24" xfId="2" applyFont="1" applyFill="1" applyBorder="1" applyAlignment="1">
      <alignment horizontal="left"/>
    </xf>
    <xf numFmtId="0" fontId="1" fillId="16" borderId="23" xfId="2" applyFont="1" applyFill="1" applyBorder="1" applyAlignment="1">
      <alignment horizontal="left" wrapText="1"/>
    </xf>
    <xf numFmtId="0" fontId="1" fillId="16" borderId="38" xfId="2" applyFont="1" applyFill="1" applyBorder="1" applyAlignment="1">
      <alignment horizontal="left" wrapText="1"/>
    </xf>
    <xf numFmtId="0" fontId="1" fillId="16" borderId="24" xfId="2" applyFont="1" applyFill="1" applyBorder="1" applyAlignment="1">
      <alignment horizontal="left" wrapText="1"/>
    </xf>
    <xf numFmtId="0" fontId="2" fillId="16" borderId="23" xfId="2" applyFill="1" applyBorder="1" applyAlignment="1">
      <alignment horizontal="left" wrapText="1"/>
    </xf>
    <xf numFmtId="0" fontId="2" fillId="16" borderId="38" xfId="2" applyFill="1" applyBorder="1" applyAlignment="1">
      <alignment horizontal="left" wrapText="1"/>
    </xf>
    <xf numFmtId="0" fontId="2" fillId="16" borderId="24" xfId="2" applyFill="1" applyBorder="1" applyAlignment="1">
      <alignment horizontal="left" wrapText="1"/>
    </xf>
    <xf numFmtId="0" fontId="2" fillId="0" borderId="23" xfId="2" applyBorder="1" applyAlignment="1">
      <alignment horizontal="center"/>
    </xf>
    <xf numFmtId="0" fontId="2" fillId="0" borderId="38" xfId="2" applyBorder="1" applyAlignment="1">
      <alignment horizontal="center"/>
    </xf>
    <xf numFmtId="0" fontId="2" fillId="0" borderId="24" xfId="2" applyBorder="1" applyAlignment="1">
      <alignment horizontal="center"/>
    </xf>
    <xf numFmtId="0" fontId="53" fillId="0" borderId="0" xfId="2" applyFont="1" applyAlignment="1">
      <alignment horizontal="left" vertical="center" wrapText="1"/>
    </xf>
    <xf numFmtId="0" fontId="53" fillId="0" borderId="46" xfId="2" applyFont="1" applyBorder="1" applyAlignment="1">
      <alignment horizontal="center"/>
    </xf>
    <xf numFmtId="0" fontId="53" fillId="0" borderId="47" xfId="2" applyFont="1" applyBorder="1" applyAlignment="1">
      <alignment horizontal="center"/>
    </xf>
    <xf numFmtId="0" fontId="53" fillId="0" borderId="49" xfId="2" applyFont="1" applyBorder="1" applyAlignment="1">
      <alignment horizontal="center"/>
    </xf>
    <xf numFmtId="0" fontId="53" fillId="0" borderId="25" xfId="2" applyFont="1" applyBorder="1" applyAlignment="1">
      <alignment horizontal="center"/>
    </xf>
    <xf numFmtId="0" fontId="53" fillId="0" borderId="0" xfId="2" applyFont="1" applyAlignment="1">
      <alignment horizontal="center"/>
    </xf>
    <xf numFmtId="0" fontId="53" fillId="0" borderId="26" xfId="2" applyFont="1" applyBorder="1" applyAlignment="1">
      <alignment horizontal="center"/>
    </xf>
    <xf numFmtId="0" fontId="53" fillId="0" borderId="48" xfId="2" applyFont="1" applyBorder="1" applyAlignment="1">
      <alignment horizontal="center"/>
    </xf>
    <xf numFmtId="0" fontId="53" fillId="0" borderId="9" xfId="2" applyFont="1" applyBorder="1" applyAlignment="1">
      <alignment horizontal="center"/>
    </xf>
    <xf numFmtId="0" fontId="53" fillId="0" borderId="50" xfId="2" applyFont="1" applyBorder="1" applyAlignment="1">
      <alignment horizontal="center"/>
    </xf>
    <xf numFmtId="0" fontId="55" fillId="0" borderId="0" xfId="2" applyFont="1" applyAlignment="1">
      <alignment horizontal="left" vertical="center" wrapText="1"/>
    </xf>
    <xf numFmtId="0" fontId="59" fillId="0" borderId="46" xfId="2" applyFont="1" applyBorder="1" applyAlignment="1">
      <alignment horizontal="center"/>
    </xf>
    <xf numFmtId="0" fontId="59" fillId="0" borderId="47" xfId="2" applyFont="1" applyBorder="1" applyAlignment="1">
      <alignment horizontal="center"/>
    </xf>
    <xf numFmtId="0" fontId="59" fillId="0" borderId="49" xfId="2" applyFont="1" applyBorder="1" applyAlignment="1">
      <alignment horizontal="center"/>
    </xf>
    <xf numFmtId="0" fontId="59" fillId="0" borderId="25" xfId="2" applyFont="1" applyBorder="1" applyAlignment="1">
      <alignment horizontal="center"/>
    </xf>
    <xf numFmtId="0" fontId="59" fillId="0" borderId="0" xfId="2" applyFont="1" applyAlignment="1">
      <alignment horizontal="center"/>
    </xf>
    <xf numFmtId="0" fontId="59" fillId="0" borderId="26" xfId="2" applyFont="1" applyBorder="1" applyAlignment="1">
      <alignment horizontal="center"/>
    </xf>
    <xf numFmtId="0" fontId="59" fillId="0" borderId="48" xfId="2" applyFont="1" applyBorder="1" applyAlignment="1">
      <alignment horizontal="center"/>
    </xf>
    <xf numFmtId="0" fontId="59" fillId="0" borderId="9" xfId="2" applyFont="1" applyBorder="1" applyAlignment="1">
      <alignment horizontal="center"/>
    </xf>
    <xf numFmtId="0" fontId="59" fillId="0" borderId="50" xfId="2" applyFont="1" applyBorder="1" applyAlignment="1">
      <alignment horizontal="center"/>
    </xf>
    <xf numFmtId="0" fontId="53" fillId="12" borderId="0" xfId="2" applyFont="1" applyFill="1" applyAlignment="1">
      <alignment horizontal="left" vertical="center" wrapText="1"/>
    </xf>
    <xf numFmtId="0" fontId="2" fillId="17" borderId="46" xfId="2" applyFill="1" applyBorder="1" applyAlignment="1">
      <alignment horizontal="center" vertical="center"/>
    </xf>
    <xf numFmtId="0" fontId="2" fillId="17" borderId="25" xfId="2" applyFill="1" applyBorder="1" applyAlignment="1">
      <alignment horizontal="center" vertical="center"/>
    </xf>
    <xf numFmtId="0" fontId="2" fillId="17" borderId="48" xfId="2" applyFill="1" applyBorder="1" applyAlignment="1">
      <alignment horizontal="center" vertical="center"/>
    </xf>
    <xf numFmtId="0" fontId="57" fillId="17" borderId="47" xfId="2" applyFont="1" applyFill="1" applyBorder="1" applyAlignment="1">
      <alignment horizontal="left" wrapText="1"/>
    </xf>
    <xf numFmtId="0" fontId="57" fillId="17" borderId="49" xfId="2" applyFont="1" applyFill="1" applyBorder="1" applyAlignment="1">
      <alignment horizontal="left" wrapText="1"/>
    </xf>
    <xf numFmtId="0" fontId="57" fillId="17" borderId="0" xfId="2" applyFont="1" applyFill="1" applyAlignment="1">
      <alignment horizontal="left" wrapText="1"/>
    </xf>
    <xf numFmtId="0" fontId="57" fillId="17" borderId="26" xfId="2" applyFont="1" applyFill="1" applyBorder="1" applyAlignment="1">
      <alignment horizontal="left" wrapText="1"/>
    </xf>
    <xf numFmtId="0" fontId="57" fillId="17" borderId="9" xfId="2" applyFont="1" applyFill="1" applyBorder="1" applyAlignment="1">
      <alignment horizontal="left" wrapText="1"/>
    </xf>
    <xf numFmtId="0" fontId="57" fillId="17" borderId="50" xfId="2" applyFont="1" applyFill="1" applyBorder="1" applyAlignment="1">
      <alignment horizontal="left" wrapText="1"/>
    </xf>
    <xf numFmtId="0" fontId="2" fillId="0" borderId="46" xfId="2" applyBorder="1" applyAlignment="1">
      <alignment horizontal="center"/>
    </xf>
    <xf numFmtId="0" fontId="2" fillId="0" borderId="47" xfId="2" applyBorder="1" applyAlignment="1">
      <alignment horizontal="center"/>
    </xf>
    <xf numFmtId="0" fontId="2" fillId="0" borderId="49" xfId="2" applyBorder="1" applyAlignment="1">
      <alignment horizontal="center"/>
    </xf>
    <xf numFmtId="0" fontId="2" fillId="0" borderId="25" xfId="2" applyBorder="1" applyAlignment="1">
      <alignment horizontal="center"/>
    </xf>
    <xf numFmtId="0" fontId="2" fillId="0" borderId="0" xfId="2" applyAlignment="1">
      <alignment horizontal="center"/>
    </xf>
    <xf numFmtId="0" fontId="2" fillId="0" borderId="26" xfId="2" applyBorder="1" applyAlignment="1">
      <alignment horizontal="center"/>
    </xf>
    <xf numFmtId="0" fontId="2" fillId="0" borderId="48" xfId="2" applyBorder="1" applyAlignment="1">
      <alignment horizontal="center"/>
    </xf>
    <xf numFmtId="0" fontId="2" fillId="0" borderId="9" xfId="2" applyBorder="1" applyAlignment="1">
      <alignment horizontal="center"/>
    </xf>
    <xf numFmtId="0" fontId="2" fillId="0" borderId="50" xfId="2" applyBorder="1" applyAlignment="1">
      <alignment horizontal="center"/>
    </xf>
    <xf numFmtId="0" fontId="53" fillId="0" borderId="0" xfId="2" applyFont="1" applyAlignment="1">
      <alignment horizontal="left" wrapText="1"/>
    </xf>
    <xf numFmtId="0" fontId="53" fillId="15" borderId="0" xfId="2" applyFont="1" applyFill="1" applyAlignment="1">
      <alignment horizontal="left" wrapText="1"/>
    </xf>
    <xf numFmtId="0" fontId="53" fillId="0" borderId="23" xfId="2" applyFont="1" applyBorder="1" applyAlignment="1">
      <alignment horizontal="center"/>
    </xf>
    <xf numFmtId="0" fontId="53" fillId="0" borderId="38" xfId="2" applyFont="1" applyBorder="1" applyAlignment="1">
      <alignment horizontal="center"/>
    </xf>
    <xf numFmtId="0" fontId="53" fillId="0" borderId="24" xfId="2" applyFont="1" applyBorder="1" applyAlignment="1">
      <alignment horizontal="center"/>
    </xf>
    <xf numFmtId="0" fontId="58" fillId="0" borderId="51" xfId="2" applyFont="1" applyBorder="1" applyAlignment="1">
      <alignment horizontal="center"/>
    </xf>
    <xf numFmtId="0" fontId="58" fillId="0" borderId="52" xfId="2" applyFont="1" applyBorder="1" applyAlignment="1">
      <alignment horizontal="center"/>
    </xf>
    <xf numFmtId="0" fontId="2" fillId="0" borderId="1" xfId="2" applyBorder="1" applyAlignment="1">
      <alignment horizontal="center"/>
    </xf>
  </cellXfs>
  <cellStyles count="3">
    <cellStyle name="Normal" xfId="0" builtinId="0"/>
    <cellStyle name="Normal 2" xfId="2" xr:uid="{00000000-0005-0000-0000-000001000000}"/>
    <cellStyle name="Percent 2" xfId="1" xr:uid="{00000000-0005-0000-0000-00000200000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5</xdr:row>
      <xdr:rowOff>152400</xdr:rowOff>
    </xdr:from>
    <xdr:to>
      <xdr:col>9</xdr:col>
      <xdr:colOff>447675</xdr:colOff>
      <xdr:row>10</xdr:row>
      <xdr:rowOff>0</xdr:rowOff>
    </xdr:to>
    <xdr:pic>
      <xdr:nvPicPr>
        <xdr:cNvPr id="1035" name="Picture 6">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440180"/>
          <a:ext cx="645414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showGridLines="0" view="pageBreakPreview" zoomScaleNormal="90" zoomScaleSheetLayoutView="100" workbookViewId="0">
      <selection sqref="A1:M1"/>
    </sheetView>
  </sheetViews>
  <sheetFormatPr defaultColWidth="9.28515625" defaultRowHeight="15"/>
  <cols>
    <col min="1" max="1" width="9.28515625" style="5"/>
    <col min="2" max="2" width="11.28515625" style="5" customWidth="1"/>
    <col min="3" max="3" width="14.7109375" style="5" customWidth="1"/>
    <col min="4" max="4" width="22.7109375" style="5" customWidth="1"/>
    <col min="5" max="5" width="23.7109375" style="5" customWidth="1"/>
    <col min="6" max="16384" width="9.28515625" style="5"/>
  </cols>
  <sheetData>
    <row r="1" spans="1:13" ht="42" customHeight="1">
      <c r="A1" s="204" t="s">
        <v>197</v>
      </c>
      <c r="B1" s="204"/>
      <c r="C1" s="204"/>
      <c r="D1" s="204"/>
      <c r="E1" s="204"/>
      <c r="F1" s="204"/>
      <c r="G1" s="204"/>
      <c r="H1" s="204"/>
      <c r="I1" s="204"/>
      <c r="J1" s="204"/>
      <c r="K1" s="204"/>
      <c r="L1" s="204"/>
      <c r="M1" s="204"/>
    </row>
    <row r="2" spans="1:13" ht="42.75" customHeight="1">
      <c r="A2" s="187" t="s">
        <v>154</v>
      </c>
      <c r="B2" s="188"/>
      <c r="C2" s="205"/>
      <c r="D2" s="206"/>
      <c r="E2" s="207"/>
      <c r="F2" s="207"/>
      <c r="G2" s="207"/>
      <c r="H2" s="207"/>
      <c r="I2" s="207"/>
      <c r="J2" s="207"/>
      <c r="K2" s="207"/>
      <c r="L2" s="207"/>
      <c r="M2" s="208"/>
    </row>
    <row r="3" spans="1:13" ht="51.75" customHeight="1">
      <c r="A3" s="112">
        <v>1</v>
      </c>
      <c r="B3" s="209" t="s">
        <v>208</v>
      </c>
      <c r="C3" s="210"/>
      <c r="D3" s="210"/>
      <c r="E3" s="210"/>
      <c r="F3" s="210"/>
      <c r="G3" s="210"/>
      <c r="H3" s="210"/>
      <c r="I3" s="210"/>
      <c r="J3" s="210"/>
      <c r="K3" s="210"/>
      <c r="L3" s="210"/>
      <c r="M3" s="211"/>
    </row>
    <row r="4" spans="1:13" ht="133.5" customHeight="1">
      <c r="A4" s="112">
        <v>2</v>
      </c>
      <c r="B4" s="212" t="s">
        <v>198</v>
      </c>
      <c r="C4" s="212"/>
      <c r="D4" s="212"/>
      <c r="E4" s="212"/>
      <c r="F4" s="212"/>
      <c r="G4" s="212"/>
      <c r="H4" s="212"/>
      <c r="I4" s="212"/>
      <c r="J4" s="212"/>
      <c r="K4" s="212"/>
      <c r="L4" s="212"/>
      <c r="M4" s="212"/>
    </row>
    <row r="5" spans="1:13" ht="45.75" customHeight="1">
      <c r="A5" s="112">
        <v>3</v>
      </c>
      <c r="B5" s="191" t="s">
        <v>209</v>
      </c>
      <c r="C5" s="191"/>
      <c r="D5" s="191"/>
      <c r="E5" s="191"/>
      <c r="F5" s="191"/>
      <c r="G5" s="191"/>
      <c r="H5" s="191"/>
      <c r="I5" s="191"/>
      <c r="J5" s="191"/>
      <c r="K5" s="191"/>
      <c r="L5" s="191"/>
      <c r="M5" s="191"/>
    </row>
    <row r="6" spans="1:13" ht="45.75" customHeight="1">
      <c r="A6" s="112">
        <f>A5+1</f>
        <v>4</v>
      </c>
      <c r="B6" s="191" t="s">
        <v>199</v>
      </c>
      <c r="C6" s="191"/>
      <c r="D6" s="191"/>
      <c r="E6" s="191"/>
      <c r="F6" s="191"/>
      <c r="G6" s="191"/>
      <c r="H6" s="191"/>
      <c r="I6" s="191"/>
      <c r="J6" s="191"/>
      <c r="K6" s="191"/>
      <c r="L6" s="191"/>
      <c r="M6" s="191"/>
    </row>
    <row r="7" spans="1:13" ht="45.75" customHeight="1">
      <c r="A7" s="112">
        <f t="shared" ref="A7:A13" si="0">A6+1</f>
        <v>5</v>
      </c>
      <c r="B7" s="191" t="s">
        <v>200</v>
      </c>
      <c r="C7" s="191"/>
      <c r="D7" s="191"/>
      <c r="E7" s="191"/>
      <c r="F7" s="191"/>
      <c r="G7" s="191"/>
      <c r="H7" s="191"/>
      <c r="I7" s="191"/>
      <c r="J7" s="191"/>
      <c r="K7" s="191"/>
      <c r="L7" s="191"/>
      <c r="M7" s="191"/>
    </row>
    <row r="8" spans="1:13" ht="45.75" customHeight="1">
      <c r="A8" s="112">
        <f t="shared" si="0"/>
        <v>6</v>
      </c>
      <c r="B8" s="191" t="s">
        <v>210</v>
      </c>
      <c r="C8" s="191"/>
      <c r="D8" s="191"/>
      <c r="E8" s="191"/>
      <c r="F8" s="191"/>
      <c r="G8" s="191"/>
      <c r="H8" s="191"/>
      <c r="I8" s="191"/>
      <c r="J8" s="191"/>
      <c r="K8" s="191"/>
      <c r="L8" s="191"/>
      <c r="M8" s="191"/>
    </row>
    <row r="9" spans="1:13" ht="58.5" customHeight="1">
      <c r="A9" s="112">
        <f t="shared" si="0"/>
        <v>7</v>
      </c>
      <c r="B9" s="191" t="s">
        <v>201</v>
      </c>
      <c r="C9" s="191"/>
      <c r="D9" s="191"/>
      <c r="E9" s="191"/>
      <c r="F9" s="191"/>
      <c r="G9" s="191"/>
      <c r="H9" s="191"/>
      <c r="I9" s="191"/>
      <c r="J9" s="191"/>
      <c r="K9" s="191"/>
      <c r="L9" s="191"/>
      <c r="M9" s="191"/>
    </row>
    <row r="10" spans="1:13" ht="48" customHeight="1">
      <c r="A10" s="112">
        <f t="shared" si="0"/>
        <v>8</v>
      </c>
      <c r="B10" s="191" t="s">
        <v>211</v>
      </c>
      <c r="C10" s="191"/>
      <c r="D10" s="191"/>
      <c r="E10" s="191"/>
      <c r="F10" s="191"/>
      <c r="G10" s="191"/>
      <c r="H10" s="191"/>
      <c r="I10" s="191"/>
      <c r="J10" s="191"/>
      <c r="K10" s="191"/>
      <c r="L10" s="191"/>
      <c r="M10" s="191"/>
    </row>
    <row r="11" spans="1:13" ht="48" customHeight="1">
      <c r="A11" s="112">
        <f t="shared" si="0"/>
        <v>9</v>
      </c>
      <c r="B11" s="191" t="s">
        <v>207</v>
      </c>
      <c r="C11" s="191"/>
      <c r="D11" s="191"/>
      <c r="E11" s="191"/>
      <c r="F11" s="191"/>
      <c r="G11" s="191"/>
      <c r="H11" s="191"/>
      <c r="I11" s="191"/>
      <c r="J11" s="191"/>
      <c r="K11" s="191"/>
      <c r="L11" s="191"/>
      <c r="M11" s="191"/>
    </row>
    <row r="12" spans="1:13" ht="48" customHeight="1">
      <c r="A12" s="112">
        <f t="shared" si="0"/>
        <v>10</v>
      </c>
      <c r="B12" s="201" t="s">
        <v>202</v>
      </c>
      <c r="C12" s="201"/>
      <c r="D12" s="201"/>
      <c r="E12" s="201"/>
      <c r="F12" s="201"/>
      <c r="G12" s="201"/>
      <c r="H12" s="201"/>
      <c r="I12" s="201"/>
      <c r="J12" s="201"/>
      <c r="K12" s="201"/>
      <c r="L12" s="201"/>
      <c r="M12" s="201"/>
    </row>
    <row r="13" spans="1:13" ht="48" customHeight="1">
      <c r="A13" s="112">
        <f t="shared" si="0"/>
        <v>11</v>
      </c>
      <c r="B13" s="203" t="s">
        <v>203</v>
      </c>
      <c r="C13" s="203"/>
      <c r="D13" s="203"/>
      <c r="E13" s="203"/>
      <c r="F13" s="203"/>
      <c r="G13" s="203"/>
      <c r="H13" s="203"/>
      <c r="I13" s="203"/>
      <c r="J13" s="203"/>
      <c r="K13" s="203"/>
      <c r="L13" s="203"/>
      <c r="M13" s="203"/>
    </row>
    <row r="14" spans="1:13" ht="48" customHeight="1">
      <c r="A14" s="112">
        <v>12</v>
      </c>
      <c r="B14" s="202" t="s">
        <v>204</v>
      </c>
      <c r="C14" s="202"/>
      <c r="D14" s="202"/>
      <c r="E14" s="202"/>
      <c r="F14" s="202"/>
      <c r="G14" s="202"/>
      <c r="H14" s="202"/>
      <c r="I14" s="202"/>
      <c r="J14" s="202"/>
      <c r="K14" s="202"/>
      <c r="L14" s="202"/>
      <c r="M14" s="202"/>
    </row>
    <row r="15" spans="1:13" ht="48" customHeight="1">
      <c r="A15" s="112">
        <v>13</v>
      </c>
      <c r="B15" s="191" t="s">
        <v>165</v>
      </c>
      <c r="C15" s="191"/>
      <c r="D15" s="191"/>
      <c r="E15" s="191"/>
      <c r="F15" s="191"/>
      <c r="G15" s="191"/>
      <c r="H15" s="191"/>
      <c r="I15" s="191"/>
      <c r="J15" s="191"/>
      <c r="K15" s="191"/>
      <c r="L15" s="191"/>
      <c r="M15" s="191"/>
    </row>
    <row r="16" spans="1:13" ht="42" customHeight="1">
      <c r="A16" s="192"/>
      <c r="B16" s="195" t="s">
        <v>155</v>
      </c>
      <c r="C16" s="196"/>
      <c r="D16" s="196"/>
      <c r="E16" s="196"/>
      <c r="F16" s="196"/>
      <c r="G16" s="196"/>
      <c r="H16" s="196"/>
      <c r="I16" s="196"/>
      <c r="J16" s="196"/>
      <c r="K16" s="196"/>
      <c r="L16" s="196"/>
      <c r="M16" s="197"/>
    </row>
    <row r="17" spans="1:13" ht="42" customHeight="1">
      <c r="A17" s="193"/>
      <c r="B17" s="141" t="s">
        <v>166</v>
      </c>
      <c r="C17" s="198" t="s">
        <v>156</v>
      </c>
      <c r="D17" s="199"/>
      <c r="E17" s="198" t="s">
        <v>157</v>
      </c>
      <c r="F17" s="200"/>
      <c r="G17" s="200"/>
      <c r="H17" s="200"/>
      <c r="I17" s="200"/>
      <c r="J17" s="200"/>
      <c r="K17" s="200"/>
      <c r="L17" s="200"/>
      <c r="M17" s="199"/>
    </row>
    <row r="18" spans="1:13" ht="42" customHeight="1">
      <c r="A18" s="193"/>
      <c r="B18" s="114" t="s">
        <v>178</v>
      </c>
      <c r="C18" s="182" t="s">
        <v>158</v>
      </c>
      <c r="D18" s="183"/>
      <c r="E18" s="184" t="s">
        <v>159</v>
      </c>
      <c r="F18" s="185"/>
      <c r="G18" s="185"/>
      <c r="H18" s="185"/>
      <c r="I18" s="185"/>
      <c r="J18" s="185"/>
      <c r="K18" s="185"/>
      <c r="L18" s="185"/>
      <c r="M18" s="186"/>
    </row>
    <row r="19" spans="1:13" ht="42" customHeight="1">
      <c r="A19" s="193"/>
      <c r="B19" s="114" t="s">
        <v>179</v>
      </c>
      <c r="C19" s="182" t="s">
        <v>160</v>
      </c>
      <c r="D19" s="183"/>
      <c r="E19" s="184" t="s">
        <v>212</v>
      </c>
      <c r="F19" s="185"/>
      <c r="G19" s="185"/>
      <c r="H19" s="185"/>
      <c r="I19" s="185"/>
      <c r="J19" s="185"/>
      <c r="K19" s="185"/>
      <c r="L19" s="185"/>
      <c r="M19" s="186"/>
    </row>
    <row r="20" spans="1:13" ht="42" customHeight="1">
      <c r="A20" s="193"/>
      <c r="B20" s="114" t="s">
        <v>180</v>
      </c>
      <c r="C20" s="182" t="s">
        <v>161</v>
      </c>
      <c r="D20" s="183"/>
      <c r="E20" s="184" t="s">
        <v>213</v>
      </c>
      <c r="F20" s="185"/>
      <c r="G20" s="185"/>
      <c r="H20" s="185"/>
      <c r="I20" s="185"/>
      <c r="J20" s="185"/>
      <c r="K20" s="185"/>
      <c r="L20" s="185"/>
      <c r="M20" s="186"/>
    </row>
    <row r="21" spans="1:13" ht="42" customHeight="1">
      <c r="A21" s="193"/>
      <c r="B21" s="114" t="s">
        <v>181</v>
      </c>
      <c r="C21" s="182" t="s">
        <v>162</v>
      </c>
      <c r="D21" s="183"/>
      <c r="E21" s="184" t="s">
        <v>214</v>
      </c>
      <c r="F21" s="185"/>
      <c r="G21" s="185"/>
      <c r="H21" s="185"/>
      <c r="I21" s="185"/>
      <c r="J21" s="185"/>
      <c r="K21" s="185"/>
      <c r="L21" s="185"/>
      <c r="M21" s="186"/>
    </row>
    <row r="22" spans="1:13" ht="77.25" customHeight="1">
      <c r="A22" s="194"/>
      <c r="B22" s="114" t="s">
        <v>182</v>
      </c>
      <c r="C22" s="182" t="s">
        <v>215</v>
      </c>
      <c r="D22" s="183"/>
      <c r="E22" s="184" t="s">
        <v>216</v>
      </c>
      <c r="F22" s="185"/>
      <c r="G22" s="185"/>
      <c r="H22" s="185"/>
      <c r="I22" s="185"/>
      <c r="J22" s="185"/>
      <c r="K22" s="185"/>
      <c r="L22" s="185"/>
      <c r="M22" s="186"/>
    </row>
    <row r="23" spans="1:13" ht="42.75" customHeight="1">
      <c r="A23" s="187"/>
      <c r="B23" s="188"/>
      <c r="C23" s="188"/>
      <c r="D23" s="188"/>
      <c r="E23" s="189"/>
      <c r="F23" s="189"/>
      <c r="G23" s="189"/>
      <c r="H23" s="189"/>
      <c r="I23" s="189"/>
      <c r="J23" s="189"/>
      <c r="K23" s="189"/>
      <c r="L23" s="189"/>
      <c r="M23" s="190"/>
    </row>
    <row r="24" spans="1:13" ht="137.25" customHeight="1">
      <c r="A24" s="113"/>
      <c r="B24" s="181"/>
      <c r="C24" s="181"/>
      <c r="D24" s="181"/>
      <c r="E24" s="181"/>
      <c r="F24" s="181"/>
      <c r="G24" s="181"/>
      <c r="H24" s="181"/>
      <c r="I24" s="181"/>
      <c r="J24" s="181"/>
      <c r="K24" s="181"/>
      <c r="L24" s="181"/>
      <c r="M24" s="181"/>
    </row>
    <row r="25" spans="1:13" ht="39" customHeight="1">
      <c r="A25" s="113"/>
      <c r="B25" s="181"/>
      <c r="C25" s="181"/>
      <c r="D25" s="181"/>
      <c r="E25" s="181"/>
      <c r="F25" s="181"/>
      <c r="G25" s="181"/>
      <c r="H25" s="181"/>
      <c r="I25" s="181"/>
      <c r="J25" s="181"/>
      <c r="K25" s="181"/>
      <c r="L25" s="181"/>
      <c r="M25" s="181"/>
    </row>
  </sheetData>
  <sheetProtection algorithmName="SHA-512" hashValue="rTU0WirwWOCKP8BMy0CXl90dX/tR3ZlFPm7Z6iQ/2JA/2RMx50JamB92JSL4Mi7S411OhASXF8GEvCgtVVCocg==" saltValue="utkTDAr1M6FfdelPCY5tGg==" spinCount="100000" sheet="1" objects="1" scenarios="1"/>
  <mergeCells count="34">
    <mergeCell ref="B10:M10"/>
    <mergeCell ref="A1:M1"/>
    <mergeCell ref="A2:C2"/>
    <mergeCell ref="D2:M2"/>
    <mergeCell ref="B3:M3"/>
    <mergeCell ref="B4:M4"/>
    <mergeCell ref="B5:M5"/>
    <mergeCell ref="B6:M6"/>
    <mergeCell ref="B7:M7"/>
    <mergeCell ref="B8:M8"/>
    <mergeCell ref="B9:M9"/>
    <mergeCell ref="B11:M11"/>
    <mergeCell ref="B15:M15"/>
    <mergeCell ref="A16:A22"/>
    <mergeCell ref="B16:M16"/>
    <mergeCell ref="C17:D17"/>
    <mergeCell ref="E17:M17"/>
    <mergeCell ref="C18:D18"/>
    <mergeCell ref="E18:M18"/>
    <mergeCell ref="C19:D19"/>
    <mergeCell ref="E19:M19"/>
    <mergeCell ref="B12:M12"/>
    <mergeCell ref="B14:M14"/>
    <mergeCell ref="B13:M13"/>
    <mergeCell ref="B24:M24"/>
    <mergeCell ref="B25:M25"/>
    <mergeCell ref="C20:D20"/>
    <mergeCell ref="E20:M20"/>
    <mergeCell ref="C21:D21"/>
    <mergeCell ref="E21:M21"/>
    <mergeCell ref="C22:D22"/>
    <mergeCell ref="E22:M22"/>
    <mergeCell ref="A23:D23"/>
    <mergeCell ref="E23:M23"/>
  </mergeCells>
  <pageMargins left="0.7" right="0.7" top="0.75" bottom="0.75" header="0.3" footer="0.3"/>
  <pageSetup scale="77" orientation="landscape" r:id="rId1"/>
  <rowBreaks count="1" manualBreakCount="1">
    <brk id="12"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38"/>
  <sheetViews>
    <sheetView showGridLines="0" view="pageLayout" zoomScaleNormal="100" workbookViewId="0">
      <selection activeCell="D14" sqref="D14"/>
    </sheetView>
  </sheetViews>
  <sheetFormatPr defaultColWidth="9.28515625" defaultRowHeight="12.75"/>
  <cols>
    <col min="1" max="1" width="6.7109375" style="2" customWidth="1"/>
    <col min="2" max="2" width="9.28515625" style="2"/>
    <col min="3" max="3" width="13.42578125" style="2" customWidth="1"/>
    <col min="4" max="4" width="9.28515625" style="2"/>
    <col min="5" max="5" width="12" style="2" bestFit="1" customWidth="1"/>
    <col min="6" max="6" width="9.28515625" style="2"/>
    <col min="7" max="7" width="9.42578125" style="2" customWidth="1"/>
    <col min="8" max="11" width="9.28515625" style="2"/>
    <col min="12" max="15" width="9.28515625" style="2" hidden="1" customWidth="1"/>
    <col min="16" max="16384" width="9.28515625" style="2"/>
  </cols>
  <sheetData>
    <row r="3" spans="3:9">
      <c r="D3" s="15"/>
    </row>
    <row r="5" spans="3:9" ht="26.25">
      <c r="D5" s="17"/>
      <c r="E5" s="39" t="s">
        <v>47</v>
      </c>
      <c r="F5" s="16"/>
    </row>
    <row r="6" spans="3:9">
      <c r="I6" s="40" t="s">
        <v>186</v>
      </c>
    </row>
    <row r="8" spans="3:9" ht="30.75">
      <c r="D8" s="18"/>
    </row>
    <row r="13" spans="3:9" ht="13.5" thickBot="1">
      <c r="D13" s="2" t="s">
        <v>13</v>
      </c>
    </row>
    <row r="14" spans="3:9" ht="13.5" thickBot="1">
      <c r="C14" s="1" t="s">
        <v>23</v>
      </c>
      <c r="D14" s="41"/>
    </row>
    <row r="16" spans="3:9" ht="13.15" customHeight="1"/>
    <row r="17" spans="2:14" ht="13.15" customHeight="1">
      <c r="B17" s="19"/>
      <c r="C17" s="20"/>
      <c r="D17" s="243" t="str">
        <f>N17</f>
        <v>Pls Update Ref No</v>
      </c>
      <c r="E17" s="244"/>
      <c r="F17" s="244"/>
      <c r="G17" s="244"/>
      <c r="H17" s="245"/>
      <c r="M17" s="21" t="s">
        <v>8</v>
      </c>
      <c r="N17" s="22" t="str">
        <f>INDEX(Index!A:I,MATCH(PE_Record!$D$14,Index!A:A,0),2)</f>
        <v>Pls Update Ref No</v>
      </c>
    </row>
    <row r="18" spans="2:14" ht="13.15" customHeight="1">
      <c r="B18" s="19" t="s">
        <v>7</v>
      </c>
      <c r="C18" s="20"/>
      <c r="D18" s="246"/>
      <c r="E18" s="247"/>
      <c r="F18" s="247"/>
      <c r="G18" s="247"/>
      <c r="H18" s="248"/>
      <c r="M18" s="21" t="s">
        <v>24</v>
      </c>
      <c r="N18" s="22" t="str">
        <f>INDEX(Index!A:I,MATCH(PE_Record!$D$14,Index!A:A,0),3)</f>
        <v>Pls Update Ref No</v>
      </c>
    </row>
    <row r="19" spans="2:14" ht="13.15" customHeight="1">
      <c r="B19" s="20"/>
      <c r="C19" s="20"/>
      <c r="D19" s="246"/>
      <c r="E19" s="247"/>
      <c r="F19" s="247"/>
      <c r="G19" s="247"/>
      <c r="H19" s="248"/>
      <c r="M19" s="21" t="s">
        <v>25</v>
      </c>
      <c r="N19" s="22" t="str">
        <f>INDEX(Index!A:I,MATCH(PE_Record!$D$14,Index!A:A,0),4)</f>
        <v>Pls Update Ref No</v>
      </c>
    </row>
    <row r="20" spans="2:14" ht="13.15" customHeight="1">
      <c r="D20" s="246" t="str">
        <f>N18</f>
        <v>Pls Update Ref No</v>
      </c>
      <c r="E20" s="247"/>
      <c r="F20" s="247"/>
      <c r="G20" s="247"/>
      <c r="H20" s="248"/>
      <c r="M20" s="23" t="s">
        <v>26</v>
      </c>
      <c r="N20" s="22" t="str">
        <f>INDEX(Index!A:I,MATCH(PE_Record!$D$14,Index!A:A,0),5)</f>
        <v>Pls Update Ref No</v>
      </c>
    </row>
    <row r="21" spans="2:14" ht="13.15" customHeight="1">
      <c r="B21" s="19" t="s">
        <v>6</v>
      </c>
      <c r="C21" s="20"/>
      <c r="D21" s="246"/>
      <c r="E21" s="247"/>
      <c r="F21" s="247"/>
      <c r="G21" s="247"/>
      <c r="H21" s="248"/>
      <c r="M21" s="23" t="s">
        <v>27</v>
      </c>
      <c r="N21" s="22" t="str">
        <f>INDEX(Index!A:I,MATCH(PE_Record!$D$14,Index!A:A,0),6)</f>
        <v>Pls Update Ref No</v>
      </c>
    </row>
    <row r="22" spans="2:14" ht="13.15" customHeight="1">
      <c r="B22" s="20"/>
      <c r="C22" s="20"/>
      <c r="D22" s="246"/>
      <c r="E22" s="247"/>
      <c r="F22" s="247"/>
      <c r="G22" s="247"/>
      <c r="H22" s="248"/>
      <c r="M22" s="23" t="s">
        <v>28</v>
      </c>
      <c r="N22" s="22" t="str">
        <f>INDEX(Index!A:I,MATCH(PE_Record!$D$14,Index!A:A,0),7)</f>
        <v>Pls Update Ref No</v>
      </c>
    </row>
    <row r="23" spans="2:14" ht="13.15" customHeight="1">
      <c r="B23" s="19"/>
      <c r="C23" s="20"/>
      <c r="D23" s="246" t="str">
        <f>N19</f>
        <v>Pls Update Ref No</v>
      </c>
      <c r="E23" s="247"/>
      <c r="F23" s="247"/>
      <c r="G23" s="247"/>
      <c r="H23" s="248"/>
      <c r="M23" s="21" t="s">
        <v>9</v>
      </c>
      <c r="N23" s="22" t="str">
        <f>INDEX(Index!A:I,MATCH(PE_Record!$D$14,Index!A:A,0),8)</f>
        <v>Pls Update Ref No</v>
      </c>
    </row>
    <row r="24" spans="2:14" ht="13.15" customHeight="1">
      <c r="B24" s="19" t="s">
        <v>5</v>
      </c>
      <c r="C24" s="20"/>
      <c r="D24" s="246"/>
      <c r="E24" s="247"/>
      <c r="F24" s="247"/>
      <c r="G24" s="247"/>
      <c r="H24" s="248"/>
      <c r="M24" s="22" t="s">
        <v>10</v>
      </c>
      <c r="N24" s="22" t="str">
        <f>INDEX(Index!A:I,MATCH(PE_Record!$D$14,Index!A:A,0),9)</f>
        <v>Pls Update Ref No</v>
      </c>
    </row>
    <row r="25" spans="2:14" ht="13.15" customHeight="1">
      <c r="B25" s="20"/>
      <c r="C25" s="20"/>
      <c r="D25" s="246"/>
      <c r="E25" s="247"/>
      <c r="F25" s="247"/>
      <c r="G25" s="247"/>
      <c r="H25" s="248"/>
      <c r="M25" s="22"/>
      <c r="N25" s="22"/>
    </row>
    <row r="26" spans="2:14" ht="13.15" customHeight="1">
      <c r="D26" s="246" t="str">
        <f>N24</f>
        <v>Pls Update Ref No</v>
      </c>
      <c r="E26" s="247"/>
      <c r="F26" s="247"/>
      <c r="G26" s="247"/>
      <c r="H26" s="248"/>
    </row>
    <row r="27" spans="2:14" ht="13.15" customHeight="1">
      <c r="B27" s="19" t="s">
        <v>42</v>
      </c>
      <c r="C27" s="19"/>
      <c r="D27" s="246"/>
      <c r="E27" s="247"/>
      <c r="F27" s="247"/>
      <c r="G27" s="247"/>
      <c r="H27" s="248"/>
    </row>
    <row r="28" spans="2:14" ht="13.15" customHeight="1">
      <c r="B28" s="19"/>
      <c r="C28" s="19"/>
      <c r="D28" s="246"/>
      <c r="E28" s="247"/>
      <c r="F28" s="247"/>
      <c r="G28" s="247"/>
      <c r="H28" s="248"/>
    </row>
    <row r="29" spans="2:14" ht="13.15" customHeight="1">
      <c r="D29" s="246" t="str">
        <f>N20</f>
        <v>Pls Update Ref No</v>
      </c>
      <c r="E29" s="247"/>
      <c r="F29" s="247"/>
      <c r="G29" s="247"/>
      <c r="H29" s="248"/>
    </row>
    <row r="30" spans="2:14" ht="13.15" customHeight="1">
      <c r="B30" s="19" t="s">
        <v>43</v>
      </c>
      <c r="C30" s="19"/>
      <c r="D30" s="246"/>
      <c r="E30" s="247"/>
      <c r="F30" s="247"/>
      <c r="G30" s="247"/>
      <c r="H30" s="248"/>
    </row>
    <row r="31" spans="2:14" ht="13.15" customHeight="1">
      <c r="B31" s="19"/>
      <c r="C31" s="19"/>
      <c r="D31" s="246"/>
      <c r="E31" s="247"/>
      <c r="F31" s="247"/>
      <c r="G31" s="247"/>
      <c r="H31" s="248"/>
    </row>
    <row r="32" spans="2:14" ht="13.15" customHeight="1">
      <c r="B32" s="1"/>
      <c r="C32" s="1"/>
      <c r="D32" s="246" t="str">
        <f>N21</f>
        <v>Pls Update Ref No</v>
      </c>
      <c r="E32" s="247"/>
      <c r="F32" s="247"/>
      <c r="G32" s="247"/>
      <c r="H32" s="248"/>
    </row>
    <row r="33" spans="2:8" ht="13.15" customHeight="1">
      <c r="B33" s="19" t="s">
        <v>44</v>
      </c>
      <c r="C33" s="19"/>
      <c r="D33" s="246"/>
      <c r="E33" s="247"/>
      <c r="F33" s="247"/>
      <c r="G33" s="247"/>
      <c r="H33" s="248"/>
    </row>
    <row r="34" spans="2:8" ht="13.15" customHeight="1">
      <c r="B34" s="19"/>
      <c r="C34" s="19"/>
      <c r="D34" s="246"/>
      <c r="E34" s="247"/>
      <c r="F34" s="247"/>
      <c r="G34" s="247"/>
      <c r="H34" s="248"/>
    </row>
    <row r="35" spans="2:8" ht="13.15" customHeight="1">
      <c r="B35" s="1"/>
      <c r="C35" s="1"/>
      <c r="D35" s="246" t="str">
        <f>N22</f>
        <v>Pls Update Ref No</v>
      </c>
      <c r="E35" s="247"/>
      <c r="F35" s="247"/>
      <c r="G35" s="247"/>
      <c r="H35" s="248"/>
    </row>
    <row r="36" spans="2:8" ht="13.15" customHeight="1">
      <c r="B36" s="19" t="s">
        <v>41</v>
      </c>
      <c r="C36" s="19"/>
      <c r="D36" s="246"/>
      <c r="E36" s="247"/>
      <c r="F36" s="247"/>
      <c r="G36" s="247"/>
      <c r="H36" s="248"/>
    </row>
    <row r="37" spans="2:8" ht="13.15" customHeight="1">
      <c r="B37" s="19"/>
      <c r="C37" s="19"/>
      <c r="D37" s="246"/>
      <c r="E37" s="247"/>
      <c r="F37" s="247"/>
      <c r="G37" s="247"/>
      <c r="H37" s="248"/>
    </row>
    <row r="38" spans="2:8" ht="13.15" customHeight="1">
      <c r="B38" s="249" t="s">
        <v>45</v>
      </c>
      <c r="C38" s="249"/>
    </row>
    <row r="39" spans="2:8" ht="13.15" customHeight="1">
      <c r="B39" s="249"/>
      <c r="C39" s="249"/>
    </row>
    <row r="40" spans="2:8">
      <c r="B40" s="1"/>
      <c r="C40" s="1"/>
    </row>
    <row r="41" spans="2:8">
      <c r="B41" s="250"/>
      <c r="C41" s="250"/>
    </row>
    <row r="42" spans="2:8">
      <c r="B42" s="250"/>
      <c r="C42" s="250"/>
    </row>
    <row r="43" spans="2:8">
      <c r="B43" s="250"/>
      <c r="C43" s="250"/>
    </row>
    <row r="44" spans="2:8">
      <c r="B44" s="250"/>
      <c r="C44" s="250"/>
    </row>
    <row r="46" spans="2:8">
      <c r="E46" s="4" t="s">
        <v>48</v>
      </c>
      <c r="F46" s="4"/>
      <c r="G46" s="158" t="s">
        <v>225</v>
      </c>
    </row>
    <row r="48" spans="2:8" ht="26.25">
      <c r="E48" s="39" t="s">
        <v>47</v>
      </c>
    </row>
    <row r="49" spans="2:13">
      <c r="I49" s="40"/>
    </row>
    <row r="51" spans="2:13">
      <c r="B51" s="213" t="s">
        <v>8</v>
      </c>
      <c r="C51" s="213"/>
      <c r="D51" s="29" t="str">
        <f>N17</f>
        <v>Pls Update Ref No</v>
      </c>
    </row>
    <row r="52" spans="2:13">
      <c r="B52" s="24"/>
      <c r="C52" s="24"/>
      <c r="D52" s="29"/>
    </row>
    <row r="53" spans="2:13">
      <c r="B53" s="213" t="s">
        <v>9</v>
      </c>
      <c r="C53" s="213"/>
      <c r="D53" s="29" t="str">
        <f>N23</f>
        <v>Pls Update Ref No</v>
      </c>
    </row>
    <row r="54" spans="2:13">
      <c r="B54" s="24"/>
      <c r="C54" s="24"/>
      <c r="D54" s="29"/>
    </row>
    <row r="55" spans="2:13">
      <c r="B55" s="213" t="s">
        <v>10</v>
      </c>
      <c r="C55" s="213"/>
      <c r="D55" s="29" t="str">
        <f>N24</f>
        <v>Pls Update Ref No</v>
      </c>
    </row>
    <row r="57" spans="2:13" ht="20.25">
      <c r="B57" s="25" t="s">
        <v>168</v>
      </c>
      <c r="G57" s="15" t="s">
        <v>29</v>
      </c>
    </row>
    <row r="58" spans="2:13" ht="7.5" customHeight="1"/>
    <row r="59" spans="2:13" ht="18.75" customHeight="1">
      <c r="B59" s="26" t="s">
        <v>11</v>
      </c>
      <c r="C59" s="26"/>
      <c r="D59" s="26"/>
      <c r="E59" s="110"/>
      <c r="F59" s="111"/>
      <c r="G59" s="240"/>
      <c r="H59" s="240"/>
      <c r="I59" s="240"/>
      <c r="J59" s="240"/>
    </row>
    <row r="60" spans="2:13" ht="29.25" customHeight="1">
      <c r="B60" s="238" t="s">
        <v>167</v>
      </c>
      <c r="C60" s="238"/>
      <c r="D60" s="238"/>
      <c r="E60" s="238"/>
      <c r="F60" s="238"/>
      <c r="G60" s="238"/>
      <c r="H60" s="238"/>
      <c r="I60" s="238"/>
      <c r="J60" s="238"/>
    </row>
    <row r="61" spans="2:13" ht="18">
      <c r="B61" s="26" t="s">
        <v>12</v>
      </c>
      <c r="C61" s="26"/>
      <c r="D61" s="26"/>
      <c r="E61" s="110"/>
      <c r="F61" s="111"/>
      <c r="G61" s="240"/>
      <c r="H61" s="240"/>
      <c r="I61" s="240"/>
      <c r="J61" s="240"/>
    </row>
    <row r="62" spans="2:13" ht="30" customHeight="1">
      <c r="B62" s="238" t="s">
        <v>184</v>
      </c>
      <c r="C62" s="238"/>
      <c r="D62" s="238"/>
      <c r="E62" s="238"/>
      <c r="F62" s="238"/>
      <c r="G62" s="238"/>
      <c r="H62" s="238"/>
      <c r="I62" s="238"/>
      <c r="J62" s="238"/>
    </row>
    <row r="63" spans="2:13" ht="15" customHeight="1">
      <c r="M63" s="5"/>
    </row>
    <row r="64" spans="2:13" s="5" customFormat="1" ht="19.5" customHeight="1">
      <c r="B64" s="214" t="s">
        <v>35</v>
      </c>
      <c r="C64" s="251"/>
      <c r="D64" s="252"/>
      <c r="E64" s="252"/>
      <c r="F64" s="252"/>
      <c r="G64" s="252"/>
      <c r="H64" s="252"/>
      <c r="I64" s="252"/>
      <c r="J64" s="253"/>
      <c r="M64" s="4"/>
    </row>
    <row r="65" spans="2:13" s="5" customFormat="1" ht="15" customHeight="1">
      <c r="B65" s="215"/>
      <c r="C65" s="254"/>
      <c r="D65" s="255"/>
      <c r="E65" s="255"/>
      <c r="F65" s="255"/>
      <c r="G65" s="255"/>
      <c r="H65" s="255"/>
      <c r="I65" s="255"/>
      <c r="J65" s="256"/>
      <c r="M65" s="2"/>
    </row>
    <row r="66" spans="2:13" ht="4.5" customHeight="1">
      <c r="B66" s="215"/>
      <c r="C66" s="254"/>
      <c r="D66" s="255"/>
      <c r="E66" s="255"/>
      <c r="F66" s="255"/>
      <c r="G66" s="255"/>
      <c r="H66" s="255"/>
      <c r="I66" s="255"/>
      <c r="J66" s="256"/>
    </row>
    <row r="67" spans="2:13">
      <c r="B67" s="215"/>
      <c r="C67" s="254"/>
      <c r="D67" s="255"/>
      <c r="E67" s="255"/>
      <c r="F67" s="255"/>
      <c r="G67" s="255"/>
      <c r="H67" s="255"/>
      <c r="I67" s="255"/>
      <c r="J67" s="256"/>
    </row>
    <row r="68" spans="2:13">
      <c r="B68" s="215"/>
      <c r="C68" s="254"/>
      <c r="D68" s="255"/>
      <c r="E68" s="255"/>
      <c r="F68" s="255"/>
      <c r="G68" s="255"/>
      <c r="H68" s="255"/>
      <c r="I68" s="255"/>
      <c r="J68" s="256"/>
    </row>
    <row r="69" spans="2:13">
      <c r="B69" s="215"/>
      <c r="C69" s="254"/>
      <c r="D69" s="255"/>
      <c r="E69" s="255"/>
      <c r="F69" s="255"/>
      <c r="G69" s="255"/>
      <c r="H69" s="255"/>
      <c r="I69" s="255"/>
      <c r="J69" s="256"/>
    </row>
    <row r="70" spans="2:13">
      <c r="B70" s="215"/>
      <c r="C70" s="254"/>
      <c r="D70" s="255"/>
      <c r="E70" s="255"/>
      <c r="F70" s="255"/>
      <c r="G70" s="255"/>
      <c r="H70" s="255"/>
      <c r="I70" s="255"/>
      <c r="J70" s="256"/>
    </row>
    <row r="71" spans="2:13">
      <c r="B71" s="215"/>
      <c r="C71" s="254"/>
      <c r="D71" s="255"/>
      <c r="E71" s="255"/>
      <c r="F71" s="255"/>
      <c r="G71" s="255"/>
      <c r="H71" s="255"/>
      <c r="I71" s="255"/>
      <c r="J71" s="256"/>
    </row>
    <row r="72" spans="2:13">
      <c r="B72" s="215"/>
      <c r="C72" s="254"/>
      <c r="D72" s="255"/>
      <c r="E72" s="255"/>
      <c r="F72" s="255"/>
      <c r="G72" s="255"/>
      <c r="H72" s="255"/>
      <c r="I72" s="255"/>
      <c r="J72" s="256"/>
    </row>
    <row r="73" spans="2:13">
      <c r="B73" s="215"/>
      <c r="C73" s="254"/>
      <c r="D73" s="255"/>
      <c r="E73" s="255"/>
      <c r="F73" s="255"/>
      <c r="G73" s="255"/>
      <c r="H73" s="255"/>
      <c r="I73" s="255"/>
      <c r="J73" s="256"/>
    </row>
    <row r="74" spans="2:13">
      <c r="B74" s="216"/>
      <c r="C74" s="257"/>
      <c r="D74" s="258"/>
      <c r="E74" s="258"/>
      <c r="F74" s="258"/>
      <c r="G74" s="258"/>
      <c r="H74" s="258"/>
      <c r="I74" s="258"/>
      <c r="J74" s="259"/>
    </row>
    <row r="75" spans="2:13" ht="19.5" customHeight="1">
      <c r="B75" s="214" t="s">
        <v>34</v>
      </c>
      <c r="C75" s="217"/>
      <c r="D75" s="218"/>
      <c r="E75" s="218"/>
      <c r="F75" s="218"/>
      <c r="G75" s="218"/>
      <c r="H75" s="218"/>
      <c r="I75" s="218"/>
      <c r="J75" s="219"/>
    </row>
    <row r="76" spans="2:13" ht="9.75" customHeight="1">
      <c r="B76" s="215"/>
      <c r="C76" s="220"/>
      <c r="D76" s="221"/>
      <c r="E76" s="221"/>
      <c r="F76" s="221"/>
      <c r="G76" s="221"/>
      <c r="H76" s="221"/>
      <c r="I76" s="221"/>
      <c r="J76" s="222"/>
    </row>
    <row r="77" spans="2:13" ht="12.75" customHeight="1">
      <c r="B77" s="215"/>
      <c r="C77" s="220"/>
      <c r="D77" s="221"/>
      <c r="E77" s="221"/>
      <c r="F77" s="221"/>
      <c r="G77" s="221"/>
      <c r="H77" s="221"/>
      <c r="I77" s="221"/>
      <c r="J77" s="222"/>
    </row>
    <row r="78" spans="2:13" ht="12.75" customHeight="1">
      <c r="B78" s="215"/>
      <c r="C78" s="220"/>
      <c r="D78" s="221"/>
      <c r="E78" s="221"/>
      <c r="F78" s="221"/>
      <c r="G78" s="221"/>
      <c r="H78" s="221"/>
      <c r="I78" s="221"/>
      <c r="J78" s="222"/>
    </row>
    <row r="79" spans="2:13" ht="12.75" customHeight="1">
      <c r="B79" s="215"/>
      <c r="C79" s="220"/>
      <c r="D79" s="221"/>
      <c r="E79" s="221"/>
      <c r="F79" s="221"/>
      <c r="G79" s="221"/>
      <c r="H79" s="221"/>
      <c r="I79" s="221"/>
      <c r="J79" s="222"/>
    </row>
    <row r="80" spans="2:13" ht="12.75" customHeight="1">
      <c r="B80" s="215"/>
      <c r="C80" s="220"/>
      <c r="D80" s="221"/>
      <c r="E80" s="221"/>
      <c r="F80" s="221"/>
      <c r="G80" s="221"/>
      <c r="H80" s="221"/>
      <c r="I80" s="221"/>
      <c r="J80" s="222"/>
    </row>
    <row r="81" spans="2:10" ht="12.75" customHeight="1">
      <c r="B81" s="215"/>
      <c r="C81" s="220"/>
      <c r="D81" s="221"/>
      <c r="E81" s="221"/>
      <c r="F81" s="221"/>
      <c r="G81" s="221"/>
      <c r="H81" s="221"/>
      <c r="I81" s="221"/>
      <c r="J81" s="222"/>
    </row>
    <row r="82" spans="2:10" ht="12.75" customHeight="1">
      <c r="B82" s="215"/>
      <c r="C82" s="220"/>
      <c r="D82" s="221"/>
      <c r="E82" s="221"/>
      <c r="F82" s="221"/>
      <c r="G82" s="221"/>
      <c r="H82" s="221"/>
      <c r="I82" s="221"/>
      <c r="J82" s="222"/>
    </row>
    <row r="83" spans="2:10" ht="12.75" customHeight="1">
      <c r="B83" s="215"/>
      <c r="C83" s="220"/>
      <c r="D83" s="221"/>
      <c r="E83" s="221"/>
      <c r="F83" s="221"/>
      <c r="G83" s="221"/>
      <c r="H83" s="221"/>
      <c r="I83" s="221"/>
      <c r="J83" s="222"/>
    </row>
    <row r="84" spans="2:10" ht="12.75" customHeight="1">
      <c r="B84" s="215"/>
      <c r="C84" s="220"/>
      <c r="D84" s="221"/>
      <c r="E84" s="221"/>
      <c r="F84" s="221"/>
      <c r="G84" s="221"/>
      <c r="H84" s="221"/>
      <c r="I84" s="221"/>
      <c r="J84" s="222"/>
    </row>
    <row r="85" spans="2:10" ht="7.5" customHeight="1">
      <c r="B85" s="216"/>
      <c r="C85" s="223"/>
      <c r="D85" s="224"/>
      <c r="E85" s="224"/>
      <c r="F85" s="224"/>
      <c r="G85" s="224"/>
      <c r="H85" s="224"/>
      <c r="I85" s="224"/>
      <c r="J85" s="225"/>
    </row>
    <row r="86" spans="2:10" ht="18.75" customHeight="1">
      <c r="B86" s="242" t="s">
        <v>172</v>
      </c>
      <c r="C86" s="242"/>
      <c r="D86" s="217"/>
      <c r="E86" s="218"/>
      <c r="F86" s="218"/>
      <c r="G86" s="218"/>
      <c r="H86" s="218"/>
      <c r="I86" s="218"/>
      <c r="J86" s="219"/>
    </row>
    <row r="87" spans="2:10" ht="18.75" customHeight="1">
      <c r="B87" s="242"/>
      <c r="C87" s="242"/>
      <c r="D87" s="220"/>
      <c r="E87" s="221"/>
      <c r="F87" s="221"/>
      <c r="G87" s="221"/>
      <c r="H87" s="221"/>
      <c r="I87" s="221"/>
      <c r="J87" s="222"/>
    </row>
    <row r="88" spans="2:10" ht="18.75" customHeight="1">
      <c r="B88" s="242"/>
      <c r="C88" s="242"/>
      <c r="D88" s="220"/>
      <c r="E88" s="221"/>
      <c r="F88" s="221"/>
      <c r="G88" s="221"/>
      <c r="H88" s="221"/>
      <c r="I88" s="221"/>
      <c r="J88" s="222"/>
    </row>
    <row r="89" spans="2:10" ht="18.75" customHeight="1">
      <c r="B89" s="242"/>
      <c r="C89" s="242"/>
      <c r="D89" s="220"/>
      <c r="E89" s="221"/>
      <c r="F89" s="221"/>
      <c r="G89" s="221"/>
      <c r="H89" s="221"/>
      <c r="I89" s="221"/>
      <c r="J89" s="222"/>
    </row>
    <row r="90" spans="2:10" ht="18.75" customHeight="1">
      <c r="B90" s="242"/>
      <c r="C90" s="242"/>
      <c r="D90" s="223"/>
      <c r="E90" s="224"/>
      <c r="F90" s="224"/>
      <c r="G90" s="224"/>
      <c r="H90" s="224"/>
      <c r="I90" s="224"/>
      <c r="J90" s="225"/>
    </row>
    <row r="91" spans="2:10">
      <c r="B91" s="115"/>
      <c r="C91" s="115"/>
      <c r="D91" s="116"/>
      <c r="E91" s="116" t="s">
        <v>48</v>
      </c>
      <c r="F91" s="115"/>
      <c r="G91" s="140" t="s">
        <v>225</v>
      </c>
      <c r="H91" s="115"/>
      <c r="I91" s="115"/>
      <c r="J91" s="115"/>
    </row>
    <row r="92" spans="2:10">
      <c r="B92" s="28"/>
      <c r="C92" s="28"/>
      <c r="D92" s="28"/>
      <c r="E92" s="28"/>
      <c r="F92" s="28"/>
      <c r="H92" s="28"/>
      <c r="I92" s="28"/>
      <c r="J92" s="28"/>
    </row>
    <row r="93" spans="2:10" ht="19.5" customHeight="1">
      <c r="B93" s="226" t="s">
        <v>46</v>
      </c>
      <c r="C93" s="229"/>
      <c r="D93" s="230"/>
      <c r="E93" s="230"/>
      <c r="F93" s="230"/>
      <c r="G93" s="230"/>
      <c r="H93" s="230"/>
      <c r="I93" s="230"/>
      <c r="J93" s="231"/>
    </row>
    <row r="94" spans="2:10" ht="12.75" customHeight="1">
      <c r="B94" s="227"/>
      <c r="C94" s="232"/>
      <c r="D94" s="233"/>
      <c r="E94" s="233"/>
      <c r="F94" s="233"/>
      <c r="G94" s="233"/>
      <c r="H94" s="233"/>
      <c r="I94" s="233"/>
      <c r="J94" s="234"/>
    </row>
    <row r="95" spans="2:10" ht="12.75" customHeight="1">
      <c r="B95" s="227"/>
      <c r="C95" s="232"/>
      <c r="D95" s="233"/>
      <c r="E95" s="233"/>
      <c r="F95" s="233"/>
      <c r="G95" s="233"/>
      <c r="H95" s="233"/>
      <c r="I95" s="233"/>
      <c r="J95" s="234"/>
    </row>
    <row r="96" spans="2:10" ht="12.75" customHeight="1">
      <c r="B96" s="227"/>
      <c r="C96" s="232"/>
      <c r="D96" s="233"/>
      <c r="E96" s="233"/>
      <c r="F96" s="233"/>
      <c r="G96" s="233"/>
      <c r="H96" s="233"/>
      <c r="I96" s="233"/>
      <c r="J96" s="234"/>
    </row>
    <row r="97" spans="2:10" ht="12.75" customHeight="1">
      <c r="B97" s="227"/>
      <c r="C97" s="232"/>
      <c r="D97" s="233"/>
      <c r="E97" s="233"/>
      <c r="F97" s="233"/>
      <c r="G97" s="233"/>
      <c r="H97" s="233"/>
      <c r="I97" s="233"/>
      <c r="J97" s="234"/>
    </row>
    <row r="98" spans="2:10" ht="12.75" customHeight="1">
      <c r="B98" s="227"/>
      <c r="C98" s="232"/>
      <c r="D98" s="233"/>
      <c r="E98" s="233"/>
      <c r="F98" s="233"/>
      <c r="G98" s="233"/>
      <c r="H98" s="233"/>
      <c r="I98" s="233"/>
      <c r="J98" s="234"/>
    </row>
    <row r="99" spans="2:10" ht="12.75" customHeight="1">
      <c r="B99" s="227"/>
      <c r="C99" s="232"/>
      <c r="D99" s="233"/>
      <c r="E99" s="233"/>
      <c r="F99" s="233"/>
      <c r="G99" s="233"/>
      <c r="H99" s="233"/>
      <c r="I99" s="233"/>
      <c r="J99" s="234"/>
    </row>
    <row r="100" spans="2:10" ht="12.75" customHeight="1">
      <c r="B100" s="227"/>
      <c r="C100" s="232"/>
      <c r="D100" s="233"/>
      <c r="E100" s="233"/>
      <c r="F100" s="233"/>
      <c r="G100" s="233"/>
      <c r="H100" s="233"/>
      <c r="I100" s="233"/>
      <c r="J100" s="234"/>
    </row>
    <row r="101" spans="2:10" ht="12.75" customHeight="1">
      <c r="B101" s="227"/>
      <c r="C101" s="232"/>
      <c r="D101" s="233"/>
      <c r="E101" s="233"/>
      <c r="F101" s="233"/>
      <c r="G101" s="233"/>
      <c r="H101" s="233"/>
      <c r="I101" s="233"/>
      <c r="J101" s="234"/>
    </row>
    <row r="102" spans="2:10" ht="12" customHeight="1">
      <c r="B102" s="227"/>
      <c r="C102" s="232"/>
      <c r="D102" s="233"/>
      <c r="E102" s="233"/>
      <c r="F102" s="233"/>
      <c r="G102" s="233"/>
      <c r="H102" s="233"/>
      <c r="I102" s="233"/>
      <c r="J102" s="234"/>
    </row>
    <row r="103" spans="2:10" ht="12.75" hidden="1" customHeight="1">
      <c r="B103" s="228"/>
      <c r="C103" s="235"/>
      <c r="D103" s="236"/>
      <c r="E103" s="236"/>
      <c r="F103" s="236"/>
      <c r="G103" s="236"/>
      <c r="H103" s="236"/>
      <c r="I103" s="236"/>
      <c r="J103" s="237"/>
    </row>
    <row r="104" spans="2:10">
      <c r="B104" s="226" t="s">
        <v>183</v>
      </c>
      <c r="C104" s="229"/>
      <c r="D104" s="230"/>
      <c r="E104" s="230"/>
      <c r="F104" s="230"/>
      <c r="G104" s="230"/>
      <c r="H104" s="230"/>
      <c r="I104" s="230"/>
      <c r="J104" s="231"/>
    </row>
    <row r="105" spans="2:10">
      <c r="B105" s="227"/>
      <c r="C105" s="232"/>
      <c r="D105" s="233"/>
      <c r="E105" s="233"/>
      <c r="F105" s="233"/>
      <c r="G105" s="233"/>
      <c r="H105" s="233"/>
      <c r="I105" s="233"/>
      <c r="J105" s="234"/>
    </row>
    <row r="106" spans="2:10" ht="19.5" customHeight="1">
      <c r="B106" s="227"/>
      <c r="C106" s="232"/>
      <c r="D106" s="233"/>
      <c r="E106" s="233"/>
      <c r="F106" s="233"/>
      <c r="G106" s="233"/>
      <c r="H106" s="233"/>
      <c r="I106" s="233"/>
      <c r="J106" s="234"/>
    </row>
    <row r="107" spans="2:10" ht="12.75" customHeight="1">
      <c r="B107" s="227"/>
      <c r="C107" s="232"/>
      <c r="D107" s="233"/>
      <c r="E107" s="233"/>
      <c r="F107" s="233"/>
      <c r="G107" s="233"/>
      <c r="H107" s="233"/>
      <c r="I107" s="233"/>
      <c r="J107" s="234"/>
    </row>
    <row r="108" spans="2:10" ht="12.75" customHeight="1">
      <c r="B108" s="227"/>
      <c r="C108" s="232"/>
      <c r="D108" s="233"/>
      <c r="E108" s="233"/>
      <c r="F108" s="233"/>
      <c r="G108" s="233"/>
      <c r="H108" s="233"/>
      <c r="I108" s="233"/>
      <c r="J108" s="234"/>
    </row>
    <row r="109" spans="2:10" ht="12.75" customHeight="1">
      <c r="B109" s="227"/>
      <c r="C109" s="232"/>
      <c r="D109" s="233"/>
      <c r="E109" s="233"/>
      <c r="F109" s="233"/>
      <c r="G109" s="233"/>
      <c r="H109" s="233"/>
      <c r="I109" s="233"/>
      <c r="J109" s="234"/>
    </row>
    <row r="110" spans="2:10" ht="12.75" customHeight="1">
      <c r="B110" s="227"/>
      <c r="C110" s="232"/>
      <c r="D110" s="233"/>
      <c r="E110" s="233"/>
      <c r="F110" s="233"/>
      <c r="G110" s="233"/>
      <c r="H110" s="233"/>
      <c r="I110" s="233"/>
      <c r="J110" s="234"/>
    </row>
    <row r="111" spans="2:10" ht="12.75" customHeight="1">
      <c r="B111" s="227"/>
      <c r="C111" s="232"/>
      <c r="D111" s="233"/>
      <c r="E111" s="233"/>
      <c r="F111" s="233"/>
      <c r="G111" s="233"/>
      <c r="H111" s="233"/>
      <c r="I111" s="233"/>
      <c r="J111" s="234"/>
    </row>
    <row r="112" spans="2:10" ht="12.75" customHeight="1">
      <c r="B112" s="227"/>
      <c r="C112" s="232"/>
      <c r="D112" s="233"/>
      <c r="E112" s="233"/>
      <c r="F112" s="233"/>
      <c r="G112" s="233"/>
      <c r="H112" s="233"/>
      <c r="I112" s="233"/>
      <c r="J112" s="234"/>
    </row>
    <row r="113" spans="2:10" ht="12.75" customHeight="1">
      <c r="B113" s="227"/>
      <c r="C113" s="232"/>
      <c r="D113" s="233"/>
      <c r="E113" s="233"/>
      <c r="F113" s="233"/>
      <c r="G113" s="233"/>
      <c r="H113" s="233"/>
      <c r="I113" s="233"/>
      <c r="J113" s="234"/>
    </row>
    <row r="114" spans="2:10" ht="6.75" customHeight="1">
      <c r="B114" s="228"/>
      <c r="C114" s="235"/>
      <c r="D114" s="236"/>
      <c r="E114" s="236"/>
      <c r="F114" s="236"/>
      <c r="G114" s="236"/>
      <c r="H114" s="236"/>
      <c r="I114" s="236"/>
      <c r="J114" s="237"/>
    </row>
    <row r="115" spans="2:10" ht="12.75" customHeight="1">
      <c r="B115" s="239" t="s">
        <v>173</v>
      </c>
      <c r="C115" s="230"/>
      <c r="D115" s="230"/>
      <c r="E115" s="230"/>
      <c r="F115" s="230"/>
      <c r="G115" s="230"/>
      <c r="H115" s="230"/>
      <c r="I115" s="230"/>
      <c r="J115" s="230"/>
    </row>
    <row r="116" spans="2:10" ht="12.75" customHeight="1">
      <c r="B116" s="239"/>
      <c r="C116" s="233"/>
      <c r="D116" s="233"/>
      <c r="E116" s="233"/>
      <c r="F116" s="233"/>
      <c r="G116" s="233"/>
      <c r="H116" s="233"/>
      <c r="I116" s="233"/>
      <c r="J116" s="233"/>
    </row>
    <row r="117" spans="2:10" ht="12.75" customHeight="1">
      <c r="B117" s="239"/>
      <c r="C117" s="233"/>
      <c r="D117" s="233"/>
      <c r="E117" s="233"/>
      <c r="F117" s="233"/>
      <c r="G117" s="233"/>
      <c r="H117" s="233"/>
      <c r="I117" s="233"/>
      <c r="J117" s="233"/>
    </row>
    <row r="118" spans="2:10" ht="12.75" customHeight="1">
      <c r="B118" s="239"/>
      <c r="C118" s="233"/>
      <c r="D118" s="233"/>
      <c r="E118" s="233"/>
      <c r="F118" s="233"/>
      <c r="G118" s="233"/>
      <c r="H118" s="233"/>
      <c r="I118" s="233"/>
      <c r="J118" s="233"/>
    </row>
    <row r="119" spans="2:10" ht="12.75" customHeight="1">
      <c r="B119" s="239"/>
      <c r="C119" s="233"/>
      <c r="D119" s="233"/>
      <c r="E119" s="233"/>
      <c r="F119" s="233"/>
      <c r="G119" s="233"/>
      <c r="H119" s="233"/>
      <c r="I119" s="233"/>
      <c r="J119" s="233"/>
    </row>
    <row r="120" spans="2:10" ht="12.75" customHeight="1">
      <c r="B120" s="239"/>
      <c r="C120" s="236"/>
      <c r="D120" s="236"/>
      <c r="E120" s="236"/>
      <c r="F120" s="236"/>
      <c r="G120" s="236"/>
      <c r="H120" s="236"/>
      <c r="I120" s="236"/>
      <c r="J120" s="236"/>
    </row>
    <row r="121" spans="2:10">
      <c r="B121" s="27"/>
      <c r="C121" s="27"/>
      <c r="D121" s="27"/>
      <c r="E121" s="27"/>
      <c r="F121" s="27"/>
      <c r="G121" s="27"/>
      <c r="H121" s="27"/>
      <c r="I121" s="27"/>
      <c r="J121" s="27"/>
    </row>
    <row r="122" spans="2:10" ht="25.5">
      <c r="B122" s="117" t="s">
        <v>11</v>
      </c>
      <c r="C122" s="117"/>
      <c r="D122" s="117"/>
      <c r="E122" s="32">
        <f>ROUND('KRA Sheet'!I5*80%,2)</f>
        <v>0</v>
      </c>
      <c r="F122" s="241" t="s">
        <v>176</v>
      </c>
      <c r="G122" s="241"/>
      <c r="H122" s="241"/>
      <c r="I122" s="241"/>
      <c r="J122" s="241"/>
    </row>
    <row r="123" spans="2:10" ht="25.5">
      <c r="B123" s="117" t="s">
        <v>12</v>
      </c>
      <c r="C123" s="117"/>
      <c r="D123" s="117"/>
      <c r="E123" s="42">
        <f>ROUND('Key Competencies'!H4*20%,2)</f>
        <v>0</v>
      </c>
      <c r="F123" s="241" t="s">
        <v>177</v>
      </c>
      <c r="G123" s="241"/>
      <c r="H123" s="241"/>
      <c r="I123" s="241"/>
      <c r="J123" s="241"/>
    </row>
    <row r="124" spans="2:10" ht="7.5" customHeight="1">
      <c r="B124" s="117"/>
      <c r="C124" s="117"/>
      <c r="D124" s="117"/>
      <c r="E124" s="118"/>
      <c r="F124" s="29"/>
      <c r="G124" s="29"/>
      <c r="H124" s="29"/>
      <c r="I124" s="29"/>
      <c r="J124" s="29"/>
    </row>
    <row r="125" spans="2:10" ht="19.5">
      <c r="B125" s="119" t="s">
        <v>36</v>
      </c>
      <c r="C125" s="29"/>
      <c r="D125" s="29"/>
      <c r="E125" s="33">
        <f>ROUND(E122+E123,2)</f>
        <v>0</v>
      </c>
      <c r="F125" s="29"/>
      <c r="G125" s="29"/>
      <c r="H125" s="29"/>
      <c r="I125" s="29"/>
      <c r="J125" s="29"/>
    </row>
    <row r="126" spans="2:10">
      <c r="B126" s="29"/>
      <c r="C126" s="29"/>
      <c r="D126" s="29"/>
      <c r="E126" s="29"/>
      <c r="F126" s="29"/>
      <c r="G126" s="29"/>
      <c r="H126" s="29"/>
      <c r="I126" s="29"/>
      <c r="J126" s="29"/>
    </row>
    <row r="127" spans="2:10">
      <c r="B127" s="29"/>
      <c r="C127" s="29"/>
      <c r="D127" s="29"/>
      <c r="E127" s="29"/>
      <c r="F127" s="29"/>
      <c r="G127" s="29"/>
      <c r="H127" s="29"/>
      <c r="I127" s="29"/>
      <c r="J127" s="29"/>
    </row>
    <row r="128" spans="2:10">
      <c r="B128" s="120"/>
      <c r="C128" s="120"/>
      <c r="D128" s="120"/>
      <c r="E128" s="29"/>
      <c r="F128" s="29"/>
      <c r="G128" s="120"/>
      <c r="H128" s="120"/>
      <c r="I128" s="120"/>
      <c r="J128" s="29"/>
    </row>
    <row r="129" spans="2:10" s="14" customFormat="1" ht="11.25">
      <c r="B129" s="30" t="str">
        <f>N17</f>
        <v>Pls Update Ref No</v>
      </c>
      <c r="C129" s="30"/>
      <c r="D129" s="30"/>
      <c r="E129" s="121"/>
      <c r="F129" s="121"/>
      <c r="G129" s="30" t="str">
        <f>D29</f>
        <v>Pls Update Ref No</v>
      </c>
      <c r="H129" s="30"/>
      <c r="I129" s="121"/>
      <c r="J129" s="121"/>
    </row>
    <row r="130" spans="2:10" s="4" customFormat="1" ht="11.25">
      <c r="B130" s="116" t="s">
        <v>38</v>
      </c>
      <c r="C130" s="116"/>
      <c r="D130" s="116"/>
      <c r="E130" s="116"/>
      <c r="F130" s="116"/>
      <c r="G130" s="116" t="s">
        <v>39</v>
      </c>
      <c r="H130" s="116"/>
      <c r="I130" s="116"/>
      <c r="J130" s="116"/>
    </row>
    <row r="131" spans="2:10" s="4" customFormat="1" ht="11.25">
      <c r="B131" s="116"/>
      <c r="C131" s="116"/>
      <c r="D131" s="116"/>
      <c r="E131" s="116"/>
      <c r="F131" s="116"/>
      <c r="G131" s="116"/>
      <c r="H131" s="116"/>
      <c r="I131" s="116"/>
      <c r="J131" s="116"/>
    </row>
    <row r="132" spans="2:10">
      <c r="B132" s="29"/>
      <c r="C132" s="29"/>
      <c r="D132" s="29"/>
      <c r="E132" s="29"/>
      <c r="F132" s="29"/>
      <c r="G132" s="29"/>
      <c r="H132" s="29"/>
      <c r="I132" s="29"/>
      <c r="J132" s="29"/>
    </row>
    <row r="133" spans="2:10">
      <c r="B133" s="29"/>
      <c r="C133" s="29"/>
      <c r="D133" s="29"/>
      <c r="E133" s="29"/>
      <c r="F133" s="29"/>
      <c r="G133" s="29"/>
      <c r="H133" s="29"/>
      <c r="I133" s="29"/>
      <c r="J133" s="29"/>
    </row>
    <row r="134" spans="2:10">
      <c r="B134" s="120"/>
      <c r="C134" s="120"/>
      <c r="D134" s="120"/>
      <c r="E134" s="29"/>
      <c r="F134" s="29"/>
      <c r="G134" s="120"/>
      <c r="H134" s="120"/>
      <c r="I134" s="120"/>
      <c r="J134" s="29"/>
    </row>
    <row r="135" spans="2:10">
      <c r="B135" s="30" t="str">
        <f>D32</f>
        <v>Pls Update Ref No</v>
      </c>
      <c r="C135" s="30"/>
      <c r="D135" s="29"/>
      <c r="E135" s="29"/>
      <c r="F135" s="29"/>
      <c r="G135" s="30" t="str">
        <f>D35</f>
        <v>Pls Update Ref No</v>
      </c>
      <c r="H135" s="29"/>
      <c r="I135" s="29"/>
      <c r="J135" s="29"/>
    </row>
    <row r="136" spans="2:10">
      <c r="B136" s="140" t="s">
        <v>174</v>
      </c>
      <c r="C136" s="116"/>
      <c r="D136" s="29"/>
      <c r="E136" s="29"/>
      <c r="F136" s="29"/>
      <c r="G136" s="116" t="s">
        <v>40</v>
      </c>
      <c r="H136" s="29"/>
      <c r="I136" s="29"/>
      <c r="J136" s="29"/>
    </row>
    <row r="137" spans="2:10">
      <c r="B137" s="29"/>
      <c r="C137" s="29"/>
      <c r="D137" s="29"/>
      <c r="E137" s="29"/>
      <c r="F137" s="29"/>
      <c r="G137" s="29"/>
      <c r="H137" s="29"/>
      <c r="I137" s="29"/>
      <c r="J137" s="29"/>
    </row>
    <row r="138" spans="2:10">
      <c r="B138" s="29"/>
      <c r="C138" s="29"/>
      <c r="D138" s="29"/>
      <c r="E138" s="116" t="s">
        <v>48</v>
      </c>
      <c r="F138" s="29"/>
      <c r="G138" s="140" t="s">
        <v>225</v>
      </c>
      <c r="H138" s="29"/>
      <c r="I138" s="29"/>
      <c r="J138" s="29"/>
    </row>
  </sheetData>
  <sheetProtection algorithmName="SHA-512" hashValue="VLbpF8ToLgjy0JB+xr6kN7mI2LVFHThUsR47InX4CGGmrx33+NocqX7nvFjf2XiAqBW7I/nIVe+JCaeAb5BbZw==" saltValue="cbxKCbETVQHzObIxivQmWw==" spinCount="100000" sheet="1" objects="1" scenarios="1"/>
  <mergeCells count="31">
    <mergeCell ref="F122:J122"/>
    <mergeCell ref="F123:J123"/>
    <mergeCell ref="B86:C90"/>
    <mergeCell ref="D86:J90"/>
    <mergeCell ref="D17:H19"/>
    <mergeCell ref="D29:H31"/>
    <mergeCell ref="D32:H34"/>
    <mergeCell ref="D35:H37"/>
    <mergeCell ref="D20:H22"/>
    <mergeCell ref="D23:H25"/>
    <mergeCell ref="D26:H28"/>
    <mergeCell ref="B38:C39"/>
    <mergeCell ref="B41:C42"/>
    <mergeCell ref="B43:C44"/>
    <mergeCell ref="B64:B74"/>
    <mergeCell ref="C64:J74"/>
    <mergeCell ref="B104:B114"/>
    <mergeCell ref="B115:B120"/>
    <mergeCell ref="C115:J120"/>
    <mergeCell ref="C104:J114"/>
    <mergeCell ref="G59:J59"/>
    <mergeCell ref="G61:J61"/>
    <mergeCell ref="B60:J60"/>
    <mergeCell ref="B51:C51"/>
    <mergeCell ref="B75:B85"/>
    <mergeCell ref="C75:J85"/>
    <mergeCell ref="B93:B103"/>
    <mergeCell ref="C93:J103"/>
    <mergeCell ref="B62:J62"/>
    <mergeCell ref="B55:C55"/>
    <mergeCell ref="B53:C53"/>
  </mergeCells>
  <phoneticPr fontId="4" type="noConversion"/>
  <dataValidations xWindow="269" yWindow="640" count="4">
    <dataValidation allowBlank="1" showInputMessage="1" showErrorMessage="1" prompt="Please update the Ref No from Index sheet" sqref="D14" xr:uid="{00000000-0002-0000-0100-000000000000}"/>
    <dataValidation allowBlank="1" showInputMessage="1" showErrorMessage="1" promptTitle="Auto Update Cell" prompt="Please update Key Competencies Rating" sqref="E123" xr:uid="{00000000-0002-0000-0100-000001000000}"/>
    <dataValidation allowBlank="1" showInputMessage="1" showErrorMessage="1" promptTitle="Auto Update Cell" prompt="Please update Final rating in KRA Sheet" sqref="E122" xr:uid="{00000000-0002-0000-0100-000002000000}"/>
    <dataValidation allowBlank="1" showInputMessage="1" showErrorMessage="1" promptTitle="Final Rating" prompt=" " sqref="E125" xr:uid="{00000000-0002-0000-0100-000003000000}"/>
  </dataValidations>
  <pageMargins left="0.41249999999999998" right="0.56000000000000005" top="1.5262500000000001" bottom="0.9" header="0.18149999999999999" footer="0.5"/>
  <pageSetup scale="99" orientation="portrait" r:id="rId1"/>
  <headerFooter alignWithMargins="0">
    <oddHeader>&amp;L&amp;G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21"/>
  <sheetViews>
    <sheetView workbookViewId="0">
      <selection activeCell="D7" sqref="D7"/>
    </sheetView>
  </sheetViews>
  <sheetFormatPr defaultRowHeight="12.75"/>
  <sheetData>
    <row r="3" spans="2:8">
      <c r="B3" s="1" t="s">
        <v>0</v>
      </c>
      <c r="C3" s="1" t="s">
        <v>1</v>
      </c>
      <c r="D3" s="1" t="s">
        <v>2</v>
      </c>
      <c r="E3" s="1" t="s">
        <v>3</v>
      </c>
      <c r="F3" s="1" t="s">
        <v>4</v>
      </c>
    </row>
    <row r="4" spans="2:8">
      <c r="B4">
        <v>1</v>
      </c>
      <c r="C4">
        <v>2</v>
      </c>
      <c r="D4" t="e">
        <f>#REF!</f>
        <v>#REF!</v>
      </c>
      <c r="E4">
        <f>C4/100</f>
        <v>0.02</v>
      </c>
      <c r="F4" t="e">
        <f>E4*D4</f>
        <v>#REF!</v>
      </c>
      <c r="G4" t="e">
        <f>AVERAGE(F4:F4)</f>
        <v>#REF!</v>
      </c>
    </row>
    <row r="5" spans="2:8">
      <c r="B5">
        <f>B4+1</f>
        <v>2</v>
      </c>
      <c r="C5">
        <v>2</v>
      </c>
      <c r="D5" t="e">
        <f>#REF!</f>
        <v>#REF!</v>
      </c>
      <c r="E5">
        <f t="shared" ref="E5:E14" si="0">C5/100</f>
        <v>0.02</v>
      </c>
      <c r="F5" t="e">
        <f t="shared" ref="F5:F13" si="1">E5*D5</f>
        <v>#REF!</v>
      </c>
      <c r="G5" t="e">
        <f t="shared" ref="G5:G13" si="2">AVERAGE(F5:F5)</f>
        <v>#REF!</v>
      </c>
    </row>
    <row r="6" spans="2:8">
      <c r="B6">
        <f t="shared" ref="B6:B13" si="3">B5+1</f>
        <v>3</v>
      </c>
      <c r="C6">
        <v>2</v>
      </c>
      <c r="D6" t="e">
        <f>#REF!</f>
        <v>#REF!</v>
      </c>
      <c r="E6">
        <f t="shared" si="0"/>
        <v>0.02</v>
      </c>
      <c r="F6" t="e">
        <f t="shared" si="1"/>
        <v>#REF!</v>
      </c>
      <c r="G6" t="e">
        <f t="shared" si="2"/>
        <v>#REF!</v>
      </c>
    </row>
    <row r="7" spans="2:8">
      <c r="B7">
        <f t="shared" si="3"/>
        <v>4</v>
      </c>
      <c r="C7">
        <v>2</v>
      </c>
      <c r="D7" t="e">
        <f>#REF!</f>
        <v>#REF!</v>
      </c>
      <c r="E7">
        <f t="shared" si="0"/>
        <v>0.02</v>
      </c>
      <c r="F7" t="e">
        <f t="shared" si="1"/>
        <v>#REF!</v>
      </c>
      <c r="G7" t="e">
        <f t="shared" si="2"/>
        <v>#REF!</v>
      </c>
    </row>
    <row r="8" spans="2:8">
      <c r="B8">
        <f t="shared" si="3"/>
        <v>5</v>
      </c>
      <c r="C8">
        <v>2</v>
      </c>
      <c r="D8" t="e">
        <f>#REF!</f>
        <v>#REF!</v>
      </c>
      <c r="E8">
        <f t="shared" si="0"/>
        <v>0.02</v>
      </c>
      <c r="F8" t="e">
        <f t="shared" si="1"/>
        <v>#REF!</v>
      </c>
      <c r="G8" t="e">
        <f t="shared" si="2"/>
        <v>#REF!</v>
      </c>
    </row>
    <row r="9" spans="2:8">
      <c r="B9">
        <f t="shared" si="3"/>
        <v>6</v>
      </c>
      <c r="C9">
        <v>2</v>
      </c>
      <c r="D9" t="e">
        <f>#REF!</f>
        <v>#REF!</v>
      </c>
      <c r="E9">
        <f t="shared" si="0"/>
        <v>0.02</v>
      </c>
      <c r="F9" t="e">
        <f t="shared" si="1"/>
        <v>#REF!</v>
      </c>
      <c r="G9" t="e">
        <f t="shared" si="2"/>
        <v>#REF!</v>
      </c>
    </row>
    <row r="10" spans="2:8">
      <c r="B10">
        <f t="shared" si="3"/>
        <v>7</v>
      </c>
      <c r="C10">
        <v>2</v>
      </c>
      <c r="D10" t="e">
        <f>#REF!</f>
        <v>#REF!</v>
      </c>
      <c r="E10">
        <f t="shared" si="0"/>
        <v>0.02</v>
      </c>
      <c r="F10" t="e">
        <f t="shared" si="1"/>
        <v>#REF!</v>
      </c>
      <c r="G10" t="e">
        <f t="shared" si="2"/>
        <v>#REF!</v>
      </c>
    </row>
    <row r="11" spans="2:8">
      <c r="B11">
        <f t="shared" si="3"/>
        <v>8</v>
      </c>
      <c r="C11">
        <v>2</v>
      </c>
      <c r="D11" t="e">
        <f>#REF!</f>
        <v>#REF!</v>
      </c>
      <c r="E11">
        <f t="shared" si="0"/>
        <v>0.02</v>
      </c>
      <c r="F11" t="e">
        <f t="shared" si="1"/>
        <v>#REF!</v>
      </c>
      <c r="G11" t="e">
        <f t="shared" si="2"/>
        <v>#REF!</v>
      </c>
    </row>
    <row r="12" spans="2:8">
      <c r="B12">
        <f t="shared" si="3"/>
        <v>9</v>
      </c>
      <c r="C12">
        <v>2</v>
      </c>
      <c r="D12" t="e">
        <f>#REF!</f>
        <v>#REF!</v>
      </c>
      <c r="E12">
        <f t="shared" si="0"/>
        <v>0.02</v>
      </c>
      <c r="F12" t="e">
        <f t="shared" si="1"/>
        <v>#REF!</v>
      </c>
      <c r="G12" t="e">
        <f t="shared" si="2"/>
        <v>#REF!</v>
      </c>
    </row>
    <row r="13" spans="2:8">
      <c r="B13">
        <f t="shared" si="3"/>
        <v>10</v>
      </c>
      <c r="C13">
        <v>2</v>
      </c>
      <c r="D13" t="e">
        <f>#REF!</f>
        <v>#REF!</v>
      </c>
      <c r="E13">
        <f t="shared" si="0"/>
        <v>0.02</v>
      </c>
      <c r="F13" t="e">
        <f t="shared" si="1"/>
        <v>#REF!</v>
      </c>
      <c r="G13" t="e">
        <f t="shared" si="2"/>
        <v>#REF!</v>
      </c>
    </row>
    <row r="14" spans="2:8">
      <c r="C14">
        <f>SUM(C4:C13)</f>
        <v>20</v>
      </c>
      <c r="E14">
        <f t="shared" si="0"/>
        <v>0.2</v>
      </c>
      <c r="F14" s="1" t="e">
        <f>SUM(F4:F13)</f>
        <v>#REF!</v>
      </c>
      <c r="G14" t="e">
        <f>SUM(G4:G13)</f>
        <v>#REF!</v>
      </c>
      <c r="H14" t="e">
        <f>C14*G14</f>
        <v>#REF!</v>
      </c>
    </row>
    <row r="15" spans="2:8">
      <c r="C15">
        <v>80</v>
      </c>
      <c r="H15" t="e">
        <f>H14/4</f>
        <v>#REF!</v>
      </c>
    </row>
    <row r="19" spans="1:7" ht="13.5" thickBot="1"/>
    <row r="20" spans="1:7">
      <c r="A20" t="s">
        <v>37</v>
      </c>
      <c r="B20">
        <v>20</v>
      </c>
      <c r="C20">
        <v>100</v>
      </c>
      <c r="D20" s="6">
        <f>PE_Record!E123</f>
        <v>0</v>
      </c>
      <c r="E20">
        <f>C20/100</f>
        <v>1</v>
      </c>
      <c r="F20">
        <f>E20*D20</f>
        <v>0</v>
      </c>
      <c r="G20">
        <f>AVERAGE(F20:F21)</f>
        <v>0</v>
      </c>
    </row>
    <row r="21" spans="1:7" ht="13.5" thickBot="1">
      <c r="A21" t="s">
        <v>17</v>
      </c>
      <c r="B21">
        <v>80</v>
      </c>
      <c r="C21">
        <v>100</v>
      </c>
      <c r="D21" s="7">
        <f>PE_Record!E122</f>
        <v>0</v>
      </c>
      <c r="E21">
        <f>C21/100</f>
        <v>1</v>
      </c>
      <c r="F21">
        <f>E21*D21</f>
        <v>0</v>
      </c>
    </row>
  </sheetData>
  <sheetProtection password="8B84" sheet="1" objects="1" scenarios="1"/>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51"/>
  <sheetViews>
    <sheetView showGridLines="0" view="pageLayout" zoomScaleNormal="100" workbookViewId="0">
      <selection activeCell="B5" sqref="B5"/>
    </sheetView>
  </sheetViews>
  <sheetFormatPr defaultColWidth="9.28515625" defaultRowHeight="15"/>
  <cols>
    <col min="1" max="1" width="5.5703125" style="36" customWidth="1"/>
    <col min="2" max="2" width="20.7109375" style="37" customWidth="1"/>
    <col min="3" max="3" width="10.7109375" style="38" customWidth="1"/>
    <col min="4" max="4" width="10.7109375" style="37" customWidth="1"/>
    <col min="5" max="6" width="34.7109375" style="37" customWidth="1"/>
    <col min="7" max="8" width="10.7109375" style="37" customWidth="1"/>
    <col min="9" max="9" width="36.28515625" style="37" customWidth="1"/>
    <col min="10" max="16384" width="9.28515625" style="37"/>
  </cols>
  <sheetData>
    <row r="1" spans="1:12">
      <c r="A1" s="122"/>
      <c r="B1" s="123"/>
      <c r="C1" s="124"/>
      <c r="D1" s="123"/>
      <c r="E1" s="123"/>
      <c r="F1" s="123"/>
      <c r="G1" s="123"/>
      <c r="H1" s="125" t="s">
        <v>225</v>
      </c>
      <c r="I1" s="125"/>
    </row>
    <row r="2" spans="1:12">
      <c r="A2" s="122"/>
      <c r="B2" s="123"/>
      <c r="C2" s="124"/>
      <c r="D2" s="123"/>
      <c r="E2" s="123"/>
      <c r="F2" s="123"/>
      <c r="G2" s="123"/>
      <c r="H2" s="123"/>
      <c r="I2" s="123"/>
    </row>
    <row r="3" spans="1:12">
      <c r="A3" s="122"/>
      <c r="B3" s="123"/>
      <c r="C3" s="124"/>
      <c r="D3" s="123"/>
      <c r="E3" s="123"/>
      <c r="F3" s="123"/>
      <c r="G3" s="123"/>
      <c r="H3" s="123"/>
      <c r="I3" s="123"/>
    </row>
    <row r="4" spans="1:12" ht="15" customHeight="1">
      <c r="A4" s="266" t="s">
        <v>11</v>
      </c>
      <c r="B4" s="266"/>
      <c r="C4" s="266"/>
      <c r="D4" s="266"/>
      <c r="E4" s="266"/>
      <c r="F4" s="266"/>
      <c r="G4" s="266"/>
      <c r="H4" s="266"/>
      <c r="I4" s="266"/>
    </row>
    <row r="5" spans="1:12" ht="15" customHeight="1">
      <c r="A5" s="53"/>
      <c r="B5" s="54" t="s">
        <v>205</v>
      </c>
      <c r="C5" s="267" t="str">
        <f>PE_Record!D17</f>
        <v>Pls Update Ref No</v>
      </c>
      <c r="D5" s="267"/>
      <c r="E5" s="55" t="s">
        <v>206</v>
      </c>
      <c r="F5" s="56" t="str">
        <f>PE_Record!D20</f>
        <v>Pls Update Ref No</v>
      </c>
      <c r="G5" s="268" t="s">
        <v>169</v>
      </c>
      <c r="H5" s="269"/>
      <c r="I5" s="57">
        <f>ROUND(SUM(H12:H498),2)</f>
        <v>0</v>
      </c>
    </row>
    <row r="6" spans="1:12" ht="15.75" customHeight="1">
      <c r="A6" s="53"/>
      <c r="B6" s="54" t="s">
        <v>14</v>
      </c>
      <c r="C6" s="267" t="str">
        <f>PE_Record!D29</f>
        <v>Pls Update Ref No</v>
      </c>
      <c r="D6" s="267"/>
      <c r="E6" s="55" t="s">
        <v>9</v>
      </c>
      <c r="F6" s="56" t="str">
        <f>PE_Record!D26</f>
        <v>Pls Update Ref No</v>
      </c>
      <c r="G6" s="268" t="s">
        <v>170</v>
      </c>
      <c r="H6" s="269"/>
      <c r="I6" s="126">
        <f>'Key Competencies'!H4</f>
        <v>0</v>
      </c>
    </row>
    <row r="7" spans="1:12" ht="15.75" customHeight="1">
      <c r="A7" s="53"/>
      <c r="B7" s="54" t="s">
        <v>15</v>
      </c>
      <c r="C7" s="267"/>
      <c r="D7" s="267"/>
      <c r="E7" s="127" t="s">
        <v>28</v>
      </c>
      <c r="F7" s="127" t="str">
        <f>PE_Record!D35</f>
        <v>Pls Update Ref No</v>
      </c>
      <c r="G7" s="270" t="s">
        <v>55</v>
      </c>
      <c r="H7" s="271"/>
      <c r="I7" s="128">
        <f>ROUND((I5*80%)+(I6*20%),2)</f>
        <v>0</v>
      </c>
    </row>
    <row r="8" spans="1:12" s="35" customFormat="1">
      <c r="A8" s="58"/>
      <c r="B8" s="142" t="s">
        <v>30</v>
      </c>
      <c r="C8" s="143"/>
      <c r="D8" s="144"/>
      <c r="E8" s="145"/>
      <c r="F8" s="145" t="s">
        <v>31</v>
      </c>
      <c r="G8" s="145"/>
      <c r="H8" s="146"/>
      <c r="I8" s="163" t="s">
        <v>223</v>
      </c>
    </row>
    <row r="9" spans="1:12" s="35" customFormat="1" ht="15.75" thickBot="1">
      <c r="A9" s="59"/>
      <c r="B9" s="145" t="s">
        <v>33</v>
      </c>
      <c r="C9" s="143"/>
      <c r="D9" s="144"/>
      <c r="E9" s="142"/>
      <c r="F9" s="142" t="s">
        <v>32</v>
      </c>
      <c r="G9" s="142"/>
      <c r="H9" s="146"/>
      <c r="I9" s="164" t="s">
        <v>224</v>
      </c>
    </row>
    <row r="10" spans="1:12" s="61" customFormat="1" ht="45.75" customHeight="1" thickTop="1" thickBot="1">
      <c r="A10" s="60" t="s">
        <v>16</v>
      </c>
      <c r="B10" s="60" t="s">
        <v>17</v>
      </c>
      <c r="C10" s="60" t="s">
        <v>56</v>
      </c>
      <c r="D10" s="60" t="s">
        <v>57</v>
      </c>
      <c r="E10" s="260" t="s">
        <v>19</v>
      </c>
      <c r="F10" s="260" t="s">
        <v>20</v>
      </c>
      <c r="G10" s="60" t="s">
        <v>58</v>
      </c>
      <c r="H10" s="60" t="s">
        <v>59</v>
      </c>
      <c r="I10" s="262" t="s">
        <v>21</v>
      </c>
    </row>
    <row r="11" spans="1:12" s="34" customFormat="1" ht="40.5" customHeight="1" thickTop="1" thickBot="1">
      <c r="A11" s="264" t="s">
        <v>175</v>
      </c>
      <c r="B11" s="265"/>
      <c r="C11" s="129">
        <f>SUM(C12:C100)</f>
        <v>0</v>
      </c>
      <c r="D11" s="130" t="s">
        <v>60</v>
      </c>
      <c r="E11" s="261"/>
      <c r="F11" s="261"/>
      <c r="G11" s="131" t="s">
        <v>60</v>
      </c>
      <c r="H11" s="132" t="s">
        <v>61</v>
      </c>
      <c r="I11" s="263"/>
      <c r="J11" s="62"/>
      <c r="K11" s="63"/>
    </row>
    <row r="12" spans="1:12" s="63" customFormat="1" ht="30.75" customHeight="1" thickTop="1">
      <c r="A12" s="31"/>
      <c r="B12" s="64"/>
      <c r="C12" s="133"/>
      <c r="D12" s="149"/>
      <c r="E12" s="66"/>
      <c r="F12" s="109"/>
      <c r="G12" s="31"/>
      <c r="H12" s="157">
        <f>G12*C12</f>
        <v>0</v>
      </c>
      <c r="I12" s="109"/>
      <c r="J12" s="62"/>
      <c r="L12" s="34"/>
    </row>
    <row r="13" spans="1:12" s="63" customFormat="1" ht="31.5" customHeight="1">
      <c r="A13" s="31"/>
      <c r="B13" s="64"/>
      <c r="C13" s="65"/>
      <c r="D13" s="149"/>
      <c r="E13" s="66"/>
      <c r="F13" s="109"/>
      <c r="G13" s="31"/>
      <c r="H13" s="157">
        <f>G13*C13</f>
        <v>0</v>
      </c>
      <c r="I13" s="31"/>
    </row>
    <row r="14" spans="1:12" s="63" customFormat="1" ht="32.25" customHeight="1">
      <c r="A14" s="31"/>
      <c r="B14" s="64"/>
      <c r="C14" s="65"/>
      <c r="D14" s="149"/>
      <c r="E14" s="66"/>
      <c r="F14" s="109"/>
      <c r="G14" s="31"/>
      <c r="H14" s="157">
        <f t="shared" ref="H14:H77" si="0">G14*C14</f>
        <v>0</v>
      </c>
      <c r="I14" s="109"/>
    </row>
    <row r="15" spans="1:12" s="63" customFormat="1" ht="31.5" customHeight="1">
      <c r="A15" s="31"/>
      <c r="B15" s="64"/>
      <c r="C15" s="65"/>
      <c r="D15" s="149"/>
      <c r="E15" s="66"/>
      <c r="F15" s="31"/>
      <c r="G15" s="31"/>
      <c r="H15" s="157">
        <f t="shared" si="0"/>
        <v>0</v>
      </c>
      <c r="I15" s="31"/>
    </row>
    <row r="16" spans="1:12" s="63" customFormat="1" ht="31.5" customHeight="1">
      <c r="A16" s="31"/>
      <c r="B16" s="64"/>
      <c r="C16" s="65"/>
      <c r="D16" s="149"/>
      <c r="E16" s="66"/>
      <c r="F16" s="31"/>
      <c r="G16" s="31"/>
      <c r="H16" s="157">
        <f t="shared" si="0"/>
        <v>0</v>
      </c>
      <c r="I16" s="31"/>
    </row>
    <row r="17" spans="1:12" s="63" customFormat="1" ht="31.5" customHeight="1">
      <c r="A17" s="31"/>
      <c r="B17" s="64"/>
      <c r="C17" s="65"/>
      <c r="D17" s="149"/>
      <c r="E17" s="66"/>
      <c r="F17" s="31"/>
      <c r="G17" s="31"/>
      <c r="H17" s="157">
        <f t="shared" si="0"/>
        <v>0</v>
      </c>
      <c r="I17" s="31"/>
    </row>
    <row r="18" spans="1:12" s="63" customFormat="1" ht="31.5" customHeight="1">
      <c r="A18" s="31"/>
      <c r="B18" s="64"/>
      <c r="C18" s="65"/>
      <c r="D18" s="149"/>
      <c r="E18" s="66"/>
      <c r="F18" s="31"/>
      <c r="G18" s="31"/>
      <c r="H18" s="157">
        <f t="shared" si="0"/>
        <v>0</v>
      </c>
      <c r="I18" s="31"/>
    </row>
    <row r="19" spans="1:12" s="63" customFormat="1" ht="31.5" customHeight="1">
      <c r="A19" s="31"/>
      <c r="B19" s="64"/>
      <c r="C19" s="65"/>
      <c r="D19" s="149"/>
      <c r="E19" s="66"/>
      <c r="F19" s="31"/>
      <c r="G19" s="31"/>
      <c r="H19" s="157">
        <f t="shared" si="0"/>
        <v>0</v>
      </c>
      <c r="I19" s="31"/>
    </row>
    <row r="20" spans="1:12" s="63" customFormat="1" ht="31.5" customHeight="1">
      <c r="A20" s="31"/>
      <c r="B20" s="64"/>
      <c r="C20" s="65"/>
      <c r="D20" s="149"/>
      <c r="E20" s="66"/>
      <c r="F20" s="31"/>
      <c r="G20" s="31"/>
      <c r="H20" s="157">
        <f t="shared" si="0"/>
        <v>0</v>
      </c>
      <c r="I20" s="31"/>
    </row>
    <row r="21" spans="1:12" s="63" customFormat="1" ht="31.5" customHeight="1">
      <c r="A21" s="31"/>
      <c r="B21" s="64"/>
      <c r="C21" s="65"/>
      <c r="D21" s="149"/>
      <c r="E21" s="66"/>
      <c r="F21" s="31"/>
      <c r="G21" s="31"/>
      <c r="H21" s="157">
        <f t="shared" si="0"/>
        <v>0</v>
      </c>
      <c r="I21" s="31"/>
    </row>
    <row r="22" spans="1:12" s="63" customFormat="1" ht="31.5" customHeight="1">
      <c r="A22" s="31"/>
      <c r="B22" s="64"/>
      <c r="C22" s="65"/>
      <c r="D22" s="149"/>
      <c r="E22" s="66"/>
      <c r="F22" s="31"/>
      <c r="G22" s="31"/>
      <c r="H22" s="157">
        <f t="shared" si="0"/>
        <v>0</v>
      </c>
      <c r="I22" s="31"/>
    </row>
    <row r="23" spans="1:12" s="63" customFormat="1" ht="31.5" customHeight="1">
      <c r="A23" s="31"/>
      <c r="B23" s="64"/>
      <c r="C23" s="65"/>
      <c r="D23" s="149"/>
      <c r="E23" s="66"/>
      <c r="F23" s="31"/>
      <c r="G23" s="31"/>
      <c r="H23" s="157">
        <f t="shared" si="0"/>
        <v>0</v>
      </c>
      <c r="I23" s="31"/>
    </row>
    <row r="24" spans="1:12" s="63" customFormat="1" ht="31.5" customHeight="1">
      <c r="A24" s="31"/>
      <c r="B24" s="64"/>
      <c r="C24" s="65"/>
      <c r="D24" s="149"/>
      <c r="E24" s="66"/>
      <c r="F24" s="31"/>
      <c r="G24" s="31"/>
      <c r="H24" s="157">
        <f t="shared" si="0"/>
        <v>0</v>
      </c>
      <c r="I24" s="31"/>
    </row>
    <row r="25" spans="1:12" s="63" customFormat="1" ht="31.5" customHeight="1">
      <c r="A25" s="31"/>
      <c r="B25" s="64"/>
      <c r="C25" s="65"/>
      <c r="D25" s="149"/>
      <c r="E25" s="66"/>
      <c r="F25" s="31"/>
      <c r="G25" s="31"/>
      <c r="H25" s="157">
        <f t="shared" si="0"/>
        <v>0</v>
      </c>
      <c r="I25" s="31"/>
    </row>
    <row r="26" spans="1:12" s="68" customFormat="1">
      <c r="A26" s="67"/>
      <c r="C26" s="69"/>
      <c r="D26" s="150"/>
      <c r="G26" s="70"/>
      <c r="H26" s="157">
        <f t="shared" si="0"/>
        <v>0</v>
      </c>
    </row>
    <row r="27" spans="1:12" s="68" customFormat="1">
      <c r="A27" s="67"/>
      <c r="C27" s="69"/>
      <c r="D27" s="150"/>
      <c r="G27" s="70"/>
      <c r="H27" s="157">
        <f t="shared" si="0"/>
        <v>0</v>
      </c>
    </row>
    <row r="28" spans="1:12" s="63" customFormat="1" ht="31.5" customHeight="1">
      <c r="A28" s="31"/>
      <c r="B28" s="64"/>
      <c r="C28" s="65"/>
      <c r="D28" s="149"/>
      <c r="E28" s="66"/>
      <c r="F28" s="109"/>
      <c r="G28" s="31"/>
      <c r="H28" s="157">
        <f t="shared" si="0"/>
        <v>0</v>
      </c>
      <c r="I28" s="31"/>
    </row>
    <row r="29" spans="1:12" s="63" customFormat="1" ht="30.75" customHeight="1">
      <c r="A29" s="31"/>
      <c r="B29" s="64"/>
      <c r="C29" s="133"/>
      <c r="D29" s="149"/>
      <c r="E29" s="66"/>
      <c r="F29" s="109"/>
      <c r="G29" s="31"/>
      <c r="H29" s="157">
        <f t="shared" si="0"/>
        <v>0</v>
      </c>
      <c r="I29" s="109"/>
      <c r="J29" s="62"/>
      <c r="L29" s="34"/>
    </row>
    <row r="30" spans="1:12" s="63" customFormat="1" ht="31.5" customHeight="1">
      <c r="A30" s="31"/>
      <c r="B30" s="64"/>
      <c r="C30" s="65"/>
      <c r="D30" s="149"/>
      <c r="E30" s="66"/>
      <c r="F30" s="109"/>
      <c r="G30" s="31"/>
      <c r="H30" s="157">
        <f t="shared" si="0"/>
        <v>0</v>
      </c>
      <c r="I30" s="31"/>
    </row>
    <row r="31" spans="1:12" s="63" customFormat="1" ht="32.25" customHeight="1">
      <c r="A31" s="31"/>
      <c r="B31" s="64"/>
      <c r="C31" s="65"/>
      <c r="D31" s="149"/>
      <c r="E31" s="66"/>
      <c r="F31" s="109"/>
      <c r="G31" s="31"/>
      <c r="H31" s="157">
        <f t="shared" si="0"/>
        <v>0</v>
      </c>
      <c r="I31" s="109"/>
    </row>
    <row r="32" spans="1:12" s="63" customFormat="1" ht="31.5" customHeight="1">
      <c r="A32" s="31"/>
      <c r="B32" s="64"/>
      <c r="C32" s="65"/>
      <c r="D32" s="149"/>
      <c r="E32" s="66"/>
      <c r="F32" s="31"/>
      <c r="G32" s="31"/>
      <c r="H32" s="157">
        <f t="shared" si="0"/>
        <v>0</v>
      </c>
      <c r="I32" s="31"/>
    </row>
    <row r="33" spans="1:9" s="63" customFormat="1" ht="31.5" customHeight="1">
      <c r="A33" s="31"/>
      <c r="B33" s="64"/>
      <c r="C33" s="65"/>
      <c r="D33" s="149"/>
      <c r="E33" s="66"/>
      <c r="F33" s="31"/>
      <c r="G33" s="31"/>
      <c r="H33" s="157">
        <f t="shared" si="0"/>
        <v>0</v>
      </c>
      <c r="I33" s="31"/>
    </row>
    <row r="34" spans="1:9" s="63" customFormat="1" ht="31.5" customHeight="1">
      <c r="A34" s="31"/>
      <c r="B34" s="64"/>
      <c r="C34" s="65"/>
      <c r="D34" s="149"/>
      <c r="E34" s="66"/>
      <c r="F34" s="31"/>
      <c r="G34" s="31"/>
      <c r="H34" s="157">
        <f t="shared" si="0"/>
        <v>0</v>
      </c>
      <c r="I34" s="31"/>
    </row>
    <row r="35" spans="1:9" s="63" customFormat="1" ht="31.5" customHeight="1">
      <c r="A35" s="31"/>
      <c r="B35" s="64"/>
      <c r="C35" s="65"/>
      <c r="D35" s="149"/>
      <c r="E35" s="66"/>
      <c r="F35" s="31"/>
      <c r="G35" s="31"/>
      <c r="H35" s="157">
        <f t="shared" si="0"/>
        <v>0</v>
      </c>
      <c r="I35" s="31"/>
    </row>
    <row r="36" spans="1:9" s="63" customFormat="1" ht="31.5" customHeight="1">
      <c r="A36" s="31"/>
      <c r="B36" s="64"/>
      <c r="C36" s="65"/>
      <c r="D36" s="149"/>
      <c r="E36" s="66"/>
      <c r="F36" s="31"/>
      <c r="G36" s="31"/>
      <c r="H36" s="157">
        <f t="shared" si="0"/>
        <v>0</v>
      </c>
      <c r="I36" s="31"/>
    </row>
    <row r="37" spans="1:9" s="63" customFormat="1" ht="31.5" customHeight="1">
      <c r="A37" s="31"/>
      <c r="B37" s="64"/>
      <c r="C37" s="65"/>
      <c r="D37" s="149"/>
      <c r="E37" s="66"/>
      <c r="F37" s="31"/>
      <c r="G37" s="31"/>
      <c r="H37" s="157">
        <f t="shared" si="0"/>
        <v>0</v>
      </c>
      <c r="I37" s="31"/>
    </row>
    <row r="38" spans="1:9" s="63" customFormat="1" ht="31.5" customHeight="1">
      <c r="A38" s="31"/>
      <c r="B38" s="64"/>
      <c r="C38" s="65"/>
      <c r="D38" s="149"/>
      <c r="E38" s="66"/>
      <c r="F38" s="31"/>
      <c r="G38" s="31"/>
      <c r="H38" s="157">
        <f t="shared" si="0"/>
        <v>0</v>
      </c>
      <c r="I38" s="31"/>
    </row>
    <row r="39" spans="1:9" s="63" customFormat="1" ht="31.5" customHeight="1">
      <c r="A39" s="31"/>
      <c r="B39" s="64"/>
      <c r="C39" s="65"/>
      <c r="D39" s="149"/>
      <c r="E39" s="66"/>
      <c r="F39" s="31"/>
      <c r="G39" s="31"/>
      <c r="H39" s="157">
        <f t="shared" si="0"/>
        <v>0</v>
      </c>
      <c r="I39" s="31"/>
    </row>
    <row r="40" spans="1:9" s="63" customFormat="1" ht="31.5" customHeight="1">
      <c r="A40" s="31"/>
      <c r="B40" s="64"/>
      <c r="C40" s="65"/>
      <c r="D40" s="149"/>
      <c r="E40" s="66"/>
      <c r="F40" s="31"/>
      <c r="G40" s="31"/>
      <c r="H40" s="157">
        <f t="shared" si="0"/>
        <v>0</v>
      </c>
      <c r="I40" s="31"/>
    </row>
    <row r="41" spans="1:9" s="63" customFormat="1" ht="31.5" customHeight="1">
      <c r="A41" s="31"/>
      <c r="B41" s="64"/>
      <c r="C41" s="65"/>
      <c r="D41" s="149"/>
      <c r="E41" s="66"/>
      <c r="F41" s="31"/>
      <c r="G41" s="31"/>
      <c r="H41" s="157">
        <f t="shared" si="0"/>
        <v>0</v>
      </c>
      <c r="I41" s="31"/>
    </row>
    <row r="42" spans="1:9" s="63" customFormat="1" ht="31.5" customHeight="1">
      <c r="A42" s="31"/>
      <c r="B42" s="64"/>
      <c r="C42" s="65"/>
      <c r="D42" s="149"/>
      <c r="E42" s="66"/>
      <c r="F42" s="31"/>
      <c r="G42" s="31"/>
      <c r="H42" s="157">
        <f t="shared" si="0"/>
        <v>0</v>
      </c>
      <c r="I42" s="31"/>
    </row>
    <row r="43" spans="1:9" s="63" customFormat="1" ht="31.5" customHeight="1">
      <c r="A43" s="31"/>
      <c r="B43" s="64"/>
      <c r="C43" s="65"/>
      <c r="D43" s="149"/>
      <c r="E43" s="66"/>
      <c r="F43" s="31"/>
      <c r="G43" s="31"/>
      <c r="H43" s="157">
        <f t="shared" si="0"/>
        <v>0</v>
      </c>
      <c r="I43" s="31"/>
    </row>
    <row r="44" spans="1:9" s="63" customFormat="1" ht="31.5" customHeight="1">
      <c r="A44" s="31"/>
      <c r="B44" s="64"/>
      <c r="C44" s="65"/>
      <c r="D44" s="149"/>
      <c r="E44" s="66"/>
      <c r="F44" s="31"/>
      <c r="G44" s="31"/>
      <c r="H44" s="157">
        <f t="shared" si="0"/>
        <v>0</v>
      </c>
      <c r="I44" s="31"/>
    </row>
    <row r="45" spans="1:9" s="63" customFormat="1" ht="31.5" customHeight="1">
      <c r="A45" s="31"/>
      <c r="B45" s="64"/>
      <c r="C45" s="65"/>
      <c r="D45" s="149"/>
      <c r="E45" s="66"/>
      <c r="F45" s="31"/>
      <c r="G45" s="31"/>
      <c r="H45" s="157">
        <f t="shared" si="0"/>
        <v>0</v>
      </c>
      <c r="I45" s="31"/>
    </row>
    <row r="46" spans="1:9" s="63" customFormat="1" ht="31.5" customHeight="1">
      <c r="A46" s="31"/>
      <c r="B46" s="64"/>
      <c r="C46" s="65"/>
      <c r="D46" s="149"/>
      <c r="E46" s="66"/>
      <c r="F46" s="31"/>
      <c r="G46" s="31"/>
      <c r="H46" s="157">
        <f t="shared" si="0"/>
        <v>0</v>
      </c>
      <c r="I46" s="31"/>
    </row>
    <row r="47" spans="1:9" s="63" customFormat="1" ht="31.5" customHeight="1">
      <c r="A47" s="31"/>
      <c r="B47" s="64"/>
      <c r="C47" s="65"/>
      <c r="D47" s="149"/>
      <c r="E47" s="66"/>
      <c r="F47" s="31"/>
      <c r="G47" s="31"/>
      <c r="H47" s="157">
        <f t="shared" si="0"/>
        <v>0</v>
      </c>
      <c r="I47" s="31"/>
    </row>
    <row r="48" spans="1:9" s="63" customFormat="1" ht="31.5" customHeight="1">
      <c r="A48" s="31"/>
      <c r="B48" s="64"/>
      <c r="C48" s="65"/>
      <c r="D48" s="149"/>
      <c r="E48" s="66"/>
      <c r="F48" s="31"/>
      <c r="G48" s="31"/>
      <c r="H48" s="157">
        <f t="shared" si="0"/>
        <v>0</v>
      </c>
      <c r="I48" s="31"/>
    </row>
    <row r="49" spans="1:9" s="63" customFormat="1" ht="31.5" customHeight="1">
      <c r="A49" s="31"/>
      <c r="B49" s="64"/>
      <c r="C49" s="65"/>
      <c r="D49" s="149"/>
      <c r="E49" s="66"/>
      <c r="F49" s="31"/>
      <c r="G49" s="31"/>
      <c r="H49" s="157">
        <f t="shared" si="0"/>
        <v>0</v>
      </c>
      <c r="I49" s="31"/>
    </row>
    <row r="50" spans="1:9" s="63" customFormat="1" ht="31.5" customHeight="1">
      <c r="A50" s="31"/>
      <c r="B50" s="64"/>
      <c r="C50" s="65"/>
      <c r="D50" s="149"/>
      <c r="E50" s="66"/>
      <c r="F50" s="31"/>
      <c r="G50" s="31"/>
      <c r="H50" s="157">
        <f t="shared" si="0"/>
        <v>0</v>
      </c>
      <c r="I50" s="31"/>
    </row>
    <row r="51" spans="1:9" s="63" customFormat="1" ht="31.5" customHeight="1">
      <c r="A51" s="31"/>
      <c r="B51" s="64"/>
      <c r="C51" s="65"/>
      <c r="D51" s="149"/>
      <c r="E51" s="66"/>
      <c r="F51" s="31"/>
      <c r="G51" s="31"/>
      <c r="H51" s="157">
        <f t="shared" si="0"/>
        <v>0</v>
      </c>
      <c r="I51" s="31"/>
    </row>
    <row r="52" spans="1:9" s="63" customFormat="1" ht="31.5" customHeight="1">
      <c r="A52" s="31"/>
      <c r="B52" s="64"/>
      <c r="C52" s="65"/>
      <c r="D52" s="149"/>
      <c r="E52" s="66"/>
      <c r="F52" s="31"/>
      <c r="G52" s="31"/>
      <c r="H52" s="157">
        <f t="shared" si="0"/>
        <v>0</v>
      </c>
      <c r="I52" s="31"/>
    </row>
    <row r="53" spans="1:9" s="63" customFormat="1" ht="31.5" customHeight="1">
      <c r="A53" s="31"/>
      <c r="B53" s="64"/>
      <c r="C53" s="65"/>
      <c r="D53" s="149"/>
      <c r="E53" s="66"/>
      <c r="F53" s="31"/>
      <c r="G53" s="31"/>
      <c r="H53" s="157">
        <f t="shared" si="0"/>
        <v>0</v>
      </c>
      <c r="I53" s="31"/>
    </row>
    <row r="54" spans="1:9">
      <c r="C54" s="71"/>
      <c r="D54" s="151"/>
      <c r="G54" s="38"/>
      <c r="H54" s="157">
        <f t="shared" si="0"/>
        <v>0</v>
      </c>
    </row>
    <row r="55" spans="1:9">
      <c r="C55" s="71"/>
      <c r="D55" s="151"/>
      <c r="G55" s="38"/>
      <c r="H55" s="157">
        <f t="shared" si="0"/>
        <v>0</v>
      </c>
    </row>
    <row r="56" spans="1:9">
      <c r="C56" s="71"/>
      <c r="D56" s="151"/>
      <c r="G56" s="38"/>
      <c r="H56" s="157">
        <f t="shared" si="0"/>
        <v>0</v>
      </c>
    </row>
    <row r="57" spans="1:9">
      <c r="C57" s="71"/>
      <c r="D57" s="151"/>
      <c r="G57" s="38"/>
      <c r="H57" s="157">
        <f t="shared" si="0"/>
        <v>0</v>
      </c>
    </row>
    <row r="58" spans="1:9">
      <c r="C58" s="71"/>
      <c r="D58" s="151"/>
      <c r="G58" s="38"/>
      <c r="H58" s="157">
        <f t="shared" si="0"/>
        <v>0</v>
      </c>
    </row>
    <row r="59" spans="1:9">
      <c r="C59" s="71"/>
      <c r="D59" s="151"/>
      <c r="G59" s="38"/>
      <c r="H59" s="157">
        <f t="shared" si="0"/>
        <v>0</v>
      </c>
    </row>
    <row r="60" spans="1:9">
      <c r="C60" s="71"/>
      <c r="D60" s="151"/>
      <c r="G60" s="38"/>
      <c r="H60" s="157">
        <f t="shared" si="0"/>
        <v>0</v>
      </c>
    </row>
    <row r="61" spans="1:9">
      <c r="C61" s="71"/>
      <c r="D61" s="151"/>
      <c r="G61" s="38"/>
      <c r="H61" s="157">
        <f t="shared" si="0"/>
        <v>0</v>
      </c>
    </row>
    <row r="62" spans="1:9">
      <c r="C62" s="71"/>
      <c r="D62" s="151"/>
      <c r="G62" s="38"/>
      <c r="H62" s="157">
        <f t="shared" si="0"/>
        <v>0</v>
      </c>
    </row>
    <row r="63" spans="1:9">
      <c r="C63" s="71"/>
      <c r="D63" s="151"/>
      <c r="G63" s="38"/>
      <c r="H63" s="157">
        <f t="shared" si="0"/>
        <v>0</v>
      </c>
    </row>
    <row r="64" spans="1:9">
      <c r="C64" s="71"/>
      <c r="D64" s="151"/>
      <c r="G64" s="38"/>
      <c r="H64" s="157">
        <f t="shared" si="0"/>
        <v>0</v>
      </c>
    </row>
    <row r="65" spans="3:8">
      <c r="C65" s="71"/>
      <c r="D65" s="151"/>
      <c r="G65" s="38"/>
      <c r="H65" s="157">
        <f t="shared" si="0"/>
        <v>0</v>
      </c>
    </row>
    <row r="66" spans="3:8">
      <c r="C66" s="71"/>
      <c r="D66" s="151"/>
      <c r="G66" s="38"/>
      <c r="H66" s="157">
        <f t="shared" si="0"/>
        <v>0</v>
      </c>
    </row>
    <row r="67" spans="3:8">
      <c r="C67" s="71"/>
      <c r="D67" s="151"/>
      <c r="G67" s="38"/>
      <c r="H67" s="157">
        <f t="shared" si="0"/>
        <v>0</v>
      </c>
    </row>
    <row r="68" spans="3:8">
      <c r="C68" s="71"/>
      <c r="D68" s="151"/>
      <c r="G68" s="38"/>
      <c r="H68" s="157">
        <f t="shared" si="0"/>
        <v>0</v>
      </c>
    </row>
    <row r="69" spans="3:8">
      <c r="C69" s="71"/>
      <c r="D69" s="151"/>
      <c r="G69" s="38"/>
      <c r="H69" s="157">
        <f t="shared" si="0"/>
        <v>0</v>
      </c>
    </row>
    <row r="70" spans="3:8">
      <c r="C70" s="71"/>
      <c r="D70" s="151"/>
      <c r="G70" s="38"/>
      <c r="H70" s="157">
        <f t="shared" si="0"/>
        <v>0</v>
      </c>
    </row>
    <row r="71" spans="3:8">
      <c r="C71" s="71"/>
      <c r="D71" s="151"/>
      <c r="G71" s="38"/>
      <c r="H71" s="157">
        <f t="shared" si="0"/>
        <v>0</v>
      </c>
    </row>
    <row r="72" spans="3:8">
      <c r="C72" s="71"/>
      <c r="D72" s="151"/>
      <c r="G72" s="38"/>
      <c r="H72" s="157">
        <f t="shared" si="0"/>
        <v>0</v>
      </c>
    </row>
    <row r="73" spans="3:8">
      <c r="C73" s="71"/>
      <c r="D73" s="151"/>
      <c r="G73" s="38"/>
      <c r="H73" s="157">
        <f t="shared" si="0"/>
        <v>0</v>
      </c>
    </row>
    <row r="74" spans="3:8">
      <c r="C74" s="71"/>
      <c r="D74" s="151"/>
      <c r="G74" s="38"/>
      <c r="H74" s="157">
        <f t="shared" si="0"/>
        <v>0</v>
      </c>
    </row>
    <row r="75" spans="3:8">
      <c r="C75" s="71"/>
      <c r="D75" s="151"/>
      <c r="G75" s="38"/>
      <c r="H75" s="157">
        <f t="shared" si="0"/>
        <v>0</v>
      </c>
    </row>
    <row r="76" spans="3:8">
      <c r="C76" s="71"/>
      <c r="D76" s="151"/>
      <c r="G76" s="38"/>
      <c r="H76" s="157">
        <f t="shared" si="0"/>
        <v>0</v>
      </c>
    </row>
    <row r="77" spans="3:8">
      <c r="C77" s="71"/>
      <c r="D77" s="151"/>
      <c r="G77" s="38"/>
      <c r="H77" s="157">
        <f t="shared" si="0"/>
        <v>0</v>
      </c>
    </row>
    <row r="78" spans="3:8">
      <c r="C78" s="71"/>
      <c r="D78" s="151"/>
      <c r="G78" s="38"/>
      <c r="H78" s="157">
        <f t="shared" ref="H78:H100" si="1">G78*C78</f>
        <v>0</v>
      </c>
    </row>
    <row r="79" spans="3:8">
      <c r="C79" s="71"/>
      <c r="D79" s="151"/>
      <c r="G79" s="38"/>
      <c r="H79" s="157">
        <f t="shared" si="1"/>
        <v>0</v>
      </c>
    </row>
    <row r="80" spans="3:8">
      <c r="C80" s="71"/>
      <c r="D80" s="151"/>
      <c r="G80" s="38"/>
      <c r="H80" s="157">
        <f t="shared" si="1"/>
        <v>0</v>
      </c>
    </row>
    <row r="81" spans="3:8">
      <c r="C81" s="71"/>
      <c r="D81" s="151"/>
      <c r="G81" s="38"/>
      <c r="H81" s="157">
        <f t="shared" si="1"/>
        <v>0</v>
      </c>
    </row>
    <row r="82" spans="3:8">
      <c r="C82" s="71"/>
      <c r="D82" s="151"/>
      <c r="G82" s="38"/>
      <c r="H82" s="157">
        <f t="shared" si="1"/>
        <v>0</v>
      </c>
    </row>
    <row r="83" spans="3:8">
      <c r="C83" s="71"/>
      <c r="D83" s="151"/>
      <c r="G83" s="38"/>
      <c r="H83" s="157">
        <f t="shared" si="1"/>
        <v>0</v>
      </c>
    </row>
    <row r="84" spans="3:8">
      <c r="C84" s="71"/>
      <c r="D84" s="151"/>
      <c r="G84" s="38"/>
      <c r="H84" s="157">
        <f t="shared" si="1"/>
        <v>0</v>
      </c>
    </row>
    <row r="85" spans="3:8">
      <c r="C85" s="71"/>
      <c r="D85" s="151"/>
      <c r="G85" s="38"/>
      <c r="H85" s="157">
        <f t="shared" si="1"/>
        <v>0</v>
      </c>
    </row>
    <row r="86" spans="3:8">
      <c r="C86" s="71"/>
      <c r="D86" s="151"/>
      <c r="G86" s="38"/>
      <c r="H86" s="157">
        <f t="shared" si="1"/>
        <v>0</v>
      </c>
    </row>
    <row r="87" spans="3:8">
      <c r="C87" s="71"/>
      <c r="D87" s="151"/>
      <c r="G87" s="38"/>
      <c r="H87" s="157">
        <f t="shared" si="1"/>
        <v>0</v>
      </c>
    </row>
    <row r="88" spans="3:8">
      <c r="C88" s="71"/>
      <c r="D88" s="151"/>
      <c r="G88" s="38"/>
      <c r="H88" s="157">
        <f t="shared" si="1"/>
        <v>0</v>
      </c>
    </row>
    <row r="89" spans="3:8">
      <c r="C89" s="71"/>
      <c r="D89" s="151"/>
      <c r="G89" s="38"/>
      <c r="H89" s="157">
        <f t="shared" si="1"/>
        <v>0</v>
      </c>
    </row>
    <row r="90" spans="3:8">
      <c r="C90" s="71"/>
      <c r="D90" s="151"/>
      <c r="G90" s="38"/>
      <c r="H90" s="157">
        <f t="shared" si="1"/>
        <v>0</v>
      </c>
    </row>
    <row r="91" spans="3:8">
      <c r="C91" s="71"/>
      <c r="D91" s="151"/>
      <c r="G91" s="38"/>
      <c r="H91" s="157">
        <f t="shared" si="1"/>
        <v>0</v>
      </c>
    </row>
    <row r="92" spans="3:8">
      <c r="C92" s="71"/>
      <c r="D92" s="151"/>
      <c r="G92" s="38"/>
      <c r="H92" s="157">
        <f t="shared" si="1"/>
        <v>0</v>
      </c>
    </row>
    <row r="93" spans="3:8">
      <c r="C93" s="71"/>
      <c r="D93" s="151"/>
      <c r="G93" s="38"/>
      <c r="H93" s="157">
        <f t="shared" si="1"/>
        <v>0</v>
      </c>
    </row>
    <row r="94" spans="3:8">
      <c r="C94" s="71"/>
      <c r="D94" s="151"/>
      <c r="G94" s="38"/>
      <c r="H94" s="157">
        <f t="shared" si="1"/>
        <v>0</v>
      </c>
    </row>
    <row r="95" spans="3:8">
      <c r="C95" s="71"/>
      <c r="D95" s="151"/>
      <c r="G95" s="38"/>
      <c r="H95" s="157">
        <f t="shared" si="1"/>
        <v>0</v>
      </c>
    </row>
    <row r="96" spans="3:8">
      <c r="C96" s="71"/>
      <c r="D96" s="151"/>
      <c r="G96" s="38"/>
      <c r="H96" s="157">
        <f t="shared" si="1"/>
        <v>0</v>
      </c>
    </row>
    <row r="97" spans="3:8">
      <c r="C97" s="71"/>
      <c r="D97" s="151"/>
      <c r="G97" s="38"/>
      <c r="H97" s="157">
        <f t="shared" si="1"/>
        <v>0</v>
      </c>
    </row>
    <row r="98" spans="3:8">
      <c r="C98" s="71"/>
      <c r="D98" s="151"/>
      <c r="G98" s="38"/>
      <c r="H98" s="157">
        <f t="shared" si="1"/>
        <v>0</v>
      </c>
    </row>
    <row r="99" spans="3:8">
      <c r="C99" s="71"/>
      <c r="D99" s="151"/>
      <c r="G99" s="38"/>
      <c r="H99" s="157">
        <f t="shared" si="1"/>
        <v>0</v>
      </c>
    </row>
    <row r="100" spans="3:8">
      <c r="C100" s="71"/>
      <c r="D100" s="151"/>
      <c r="G100" s="38"/>
      <c r="H100" s="157">
        <f t="shared" si="1"/>
        <v>0</v>
      </c>
    </row>
    <row r="101" spans="3:8">
      <c r="C101" s="71"/>
      <c r="D101" s="38"/>
      <c r="G101" s="38"/>
      <c r="H101" s="38"/>
    </row>
    <row r="102" spans="3:8">
      <c r="C102" s="71"/>
      <c r="D102" s="38"/>
      <c r="G102" s="38"/>
      <c r="H102" s="38"/>
    </row>
    <row r="103" spans="3:8">
      <c r="C103" s="71"/>
      <c r="D103" s="38"/>
      <c r="G103" s="38"/>
      <c r="H103" s="38"/>
    </row>
    <row r="104" spans="3:8">
      <c r="C104" s="71"/>
      <c r="D104" s="38"/>
      <c r="G104" s="38"/>
      <c r="H104" s="38"/>
    </row>
    <row r="105" spans="3:8">
      <c r="C105" s="71"/>
      <c r="D105" s="38"/>
      <c r="G105" s="38"/>
      <c r="H105" s="38"/>
    </row>
    <row r="106" spans="3:8">
      <c r="C106" s="71"/>
      <c r="D106" s="38"/>
      <c r="G106" s="38"/>
      <c r="H106" s="38"/>
    </row>
    <row r="107" spans="3:8">
      <c r="C107" s="71"/>
      <c r="D107" s="38"/>
      <c r="G107" s="38"/>
      <c r="H107" s="38"/>
    </row>
    <row r="108" spans="3:8">
      <c r="C108" s="71"/>
      <c r="D108" s="38"/>
      <c r="G108" s="38"/>
      <c r="H108" s="38"/>
    </row>
    <row r="109" spans="3:8">
      <c r="C109" s="71"/>
      <c r="D109" s="38"/>
      <c r="G109" s="38"/>
      <c r="H109" s="38"/>
    </row>
    <row r="110" spans="3:8">
      <c r="C110" s="71"/>
      <c r="D110" s="38"/>
      <c r="G110" s="38"/>
      <c r="H110" s="38"/>
    </row>
    <row r="111" spans="3:8">
      <c r="C111" s="71"/>
      <c r="D111" s="38"/>
      <c r="G111" s="38"/>
      <c r="H111" s="38"/>
    </row>
    <row r="112" spans="3:8">
      <c r="C112" s="71"/>
      <c r="D112" s="38"/>
      <c r="G112" s="38"/>
      <c r="H112" s="38"/>
    </row>
    <row r="113" spans="3:8">
      <c r="C113" s="71"/>
      <c r="D113" s="38"/>
      <c r="G113" s="38"/>
      <c r="H113" s="38"/>
    </row>
    <row r="114" spans="3:8">
      <c r="C114" s="71"/>
      <c r="D114" s="38"/>
      <c r="G114" s="38"/>
      <c r="H114" s="38"/>
    </row>
    <row r="115" spans="3:8">
      <c r="C115" s="71"/>
      <c r="D115" s="38"/>
      <c r="G115" s="38"/>
      <c r="H115" s="38"/>
    </row>
    <row r="116" spans="3:8">
      <c r="C116" s="71"/>
      <c r="D116" s="38"/>
      <c r="G116" s="38"/>
      <c r="H116" s="38"/>
    </row>
    <row r="117" spans="3:8">
      <c r="C117" s="71"/>
      <c r="D117" s="38"/>
      <c r="G117" s="38"/>
      <c r="H117" s="38"/>
    </row>
    <row r="118" spans="3:8">
      <c r="C118" s="71"/>
      <c r="D118" s="38"/>
      <c r="G118" s="38"/>
      <c r="H118" s="38"/>
    </row>
    <row r="119" spans="3:8">
      <c r="C119" s="71"/>
      <c r="D119" s="38"/>
      <c r="G119" s="38"/>
      <c r="H119" s="38"/>
    </row>
    <row r="120" spans="3:8">
      <c r="C120" s="71"/>
      <c r="D120" s="38"/>
      <c r="G120" s="38"/>
      <c r="H120" s="38"/>
    </row>
    <row r="121" spans="3:8">
      <c r="C121" s="71"/>
      <c r="D121" s="38"/>
      <c r="G121" s="38"/>
      <c r="H121" s="38"/>
    </row>
    <row r="122" spans="3:8">
      <c r="C122" s="71"/>
      <c r="D122" s="38"/>
      <c r="G122" s="38"/>
      <c r="H122" s="38"/>
    </row>
    <row r="123" spans="3:8">
      <c r="C123" s="71"/>
      <c r="D123" s="38"/>
      <c r="G123" s="38"/>
      <c r="H123" s="38"/>
    </row>
    <row r="124" spans="3:8">
      <c r="C124" s="71"/>
      <c r="D124" s="38"/>
      <c r="G124" s="38"/>
      <c r="H124" s="38"/>
    </row>
    <row r="125" spans="3:8">
      <c r="C125" s="71"/>
      <c r="D125" s="38"/>
      <c r="G125" s="38"/>
      <c r="H125" s="38"/>
    </row>
    <row r="126" spans="3:8">
      <c r="C126" s="71"/>
      <c r="D126" s="38"/>
      <c r="G126" s="38"/>
      <c r="H126" s="38"/>
    </row>
    <row r="127" spans="3:8">
      <c r="C127" s="71"/>
      <c r="D127" s="38"/>
      <c r="G127" s="38"/>
      <c r="H127" s="38"/>
    </row>
    <row r="128" spans="3:8">
      <c r="C128" s="71"/>
      <c r="D128" s="38"/>
      <c r="G128" s="38"/>
      <c r="H128" s="38"/>
    </row>
    <row r="129" spans="3:8">
      <c r="C129" s="71"/>
      <c r="D129" s="38"/>
      <c r="G129" s="38"/>
      <c r="H129" s="38"/>
    </row>
    <row r="130" spans="3:8">
      <c r="C130" s="71"/>
      <c r="D130" s="38"/>
      <c r="G130" s="38"/>
      <c r="H130" s="38"/>
    </row>
    <row r="131" spans="3:8">
      <c r="C131" s="71"/>
      <c r="D131" s="38"/>
      <c r="G131" s="38"/>
      <c r="H131" s="38"/>
    </row>
    <row r="132" spans="3:8">
      <c r="C132" s="71"/>
      <c r="D132" s="38"/>
      <c r="G132" s="38"/>
      <c r="H132" s="38"/>
    </row>
    <row r="133" spans="3:8">
      <c r="C133" s="71"/>
      <c r="D133" s="38"/>
      <c r="G133" s="38"/>
      <c r="H133" s="38"/>
    </row>
    <row r="134" spans="3:8">
      <c r="C134" s="71"/>
      <c r="D134" s="38"/>
      <c r="G134" s="38"/>
      <c r="H134" s="38"/>
    </row>
    <row r="135" spans="3:8">
      <c r="C135" s="71"/>
      <c r="D135" s="38"/>
      <c r="G135" s="38"/>
      <c r="H135" s="38"/>
    </row>
    <row r="136" spans="3:8">
      <c r="C136" s="71"/>
      <c r="D136" s="38"/>
      <c r="G136" s="38"/>
      <c r="H136" s="38"/>
    </row>
    <row r="137" spans="3:8">
      <c r="C137" s="71"/>
      <c r="D137" s="38"/>
      <c r="G137" s="38"/>
      <c r="H137" s="38"/>
    </row>
    <row r="138" spans="3:8">
      <c r="C138" s="71"/>
      <c r="D138" s="38"/>
      <c r="G138" s="38"/>
      <c r="H138" s="38"/>
    </row>
    <row r="139" spans="3:8">
      <c r="C139" s="71"/>
      <c r="D139" s="38"/>
      <c r="G139" s="38"/>
      <c r="H139" s="38"/>
    </row>
    <row r="140" spans="3:8">
      <c r="C140" s="71"/>
      <c r="D140" s="38"/>
      <c r="G140" s="38"/>
      <c r="H140" s="38"/>
    </row>
    <row r="141" spans="3:8">
      <c r="C141" s="71"/>
      <c r="D141" s="38"/>
      <c r="G141" s="38"/>
      <c r="H141" s="38"/>
    </row>
    <row r="142" spans="3:8">
      <c r="C142" s="71"/>
      <c r="D142" s="38"/>
      <c r="G142" s="38"/>
      <c r="H142" s="38"/>
    </row>
    <row r="143" spans="3:8">
      <c r="C143" s="71"/>
      <c r="D143" s="38"/>
      <c r="G143" s="38"/>
      <c r="H143" s="38"/>
    </row>
    <row r="144" spans="3:8">
      <c r="C144" s="71"/>
      <c r="D144" s="38"/>
      <c r="G144" s="38"/>
      <c r="H144" s="38"/>
    </row>
    <row r="145" spans="3:8">
      <c r="C145" s="71"/>
      <c r="D145" s="38"/>
      <c r="G145" s="38"/>
      <c r="H145" s="38"/>
    </row>
    <row r="146" spans="3:8">
      <c r="C146" s="71"/>
      <c r="D146" s="38"/>
      <c r="G146" s="38"/>
      <c r="H146" s="38"/>
    </row>
    <row r="147" spans="3:8">
      <c r="C147" s="71"/>
      <c r="D147" s="38"/>
      <c r="G147" s="38"/>
      <c r="H147" s="38"/>
    </row>
    <row r="148" spans="3:8">
      <c r="C148" s="71"/>
      <c r="D148" s="38"/>
      <c r="G148" s="38"/>
      <c r="H148" s="38"/>
    </row>
    <row r="149" spans="3:8">
      <c r="C149" s="71"/>
      <c r="D149" s="38"/>
      <c r="G149" s="38"/>
      <c r="H149" s="38"/>
    </row>
    <row r="150" spans="3:8">
      <c r="C150" s="71"/>
      <c r="D150" s="38"/>
      <c r="G150" s="38"/>
      <c r="H150" s="38"/>
    </row>
    <row r="151" spans="3:8">
      <c r="C151" s="71"/>
      <c r="D151" s="38"/>
      <c r="G151" s="38"/>
      <c r="H151" s="38"/>
    </row>
    <row r="152" spans="3:8">
      <c r="C152" s="71"/>
      <c r="D152" s="38"/>
      <c r="G152" s="38"/>
      <c r="H152" s="38"/>
    </row>
    <row r="153" spans="3:8">
      <c r="C153" s="71"/>
      <c r="D153" s="38"/>
      <c r="G153" s="38"/>
      <c r="H153" s="38"/>
    </row>
    <row r="154" spans="3:8">
      <c r="C154" s="71"/>
      <c r="D154" s="38"/>
      <c r="G154" s="38"/>
      <c r="H154" s="38"/>
    </row>
    <row r="155" spans="3:8">
      <c r="C155" s="71"/>
      <c r="D155" s="38"/>
      <c r="G155" s="38"/>
      <c r="H155" s="38"/>
    </row>
    <row r="156" spans="3:8">
      <c r="C156" s="71"/>
      <c r="D156" s="38"/>
      <c r="G156" s="38"/>
      <c r="H156" s="38"/>
    </row>
    <row r="157" spans="3:8">
      <c r="C157" s="71"/>
      <c r="D157" s="38"/>
      <c r="G157" s="38"/>
      <c r="H157" s="38"/>
    </row>
    <row r="158" spans="3:8">
      <c r="C158" s="71"/>
      <c r="D158" s="38"/>
      <c r="G158" s="38"/>
      <c r="H158" s="38"/>
    </row>
    <row r="159" spans="3:8">
      <c r="C159" s="71"/>
      <c r="D159" s="38"/>
      <c r="G159" s="38"/>
      <c r="H159" s="38"/>
    </row>
    <row r="160" spans="3:8">
      <c r="C160" s="71"/>
      <c r="D160" s="38"/>
      <c r="G160" s="38"/>
      <c r="H160" s="38"/>
    </row>
    <row r="161" spans="3:8">
      <c r="C161" s="71"/>
      <c r="D161" s="38"/>
      <c r="G161" s="38"/>
      <c r="H161" s="38"/>
    </row>
    <row r="162" spans="3:8">
      <c r="C162" s="71"/>
      <c r="D162" s="38"/>
      <c r="G162" s="38"/>
      <c r="H162" s="38"/>
    </row>
    <row r="163" spans="3:8">
      <c r="C163" s="71"/>
      <c r="D163" s="38"/>
      <c r="G163" s="38"/>
      <c r="H163" s="38"/>
    </row>
    <row r="164" spans="3:8">
      <c r="C164" s="71"/>
      <c r="D164" s="38"/>
      <c r="G164" s="38"/>
      <c r="H164" s="38"/>
    </row>
    <row r="165" spans="3:8">
      <c r="C165" s="71"/>
      <c r="D165" s="38"/>
      <c r="G165" s="38"/>
      <c r="H165" s="38"/>
    </row>
    <row r="166" spans="3:8">
      <c r="C166" s="71"/>
      <c r="D166" s="38"/>
      <c r="G166" s="38"/>
      <c r="H166" s="38"/>
    </row>
    <row r="167" spans="3:8">
      <c r="C167" s="71"/>
      <c r="D167" s="38"/>
      <c r="G167" s="38"/>
      <c r="H167" s="38"/>
    </row>
    <row r="168" spans="3:8">
      <c r="C168" s="71"/>
      <c r="D168" s="38"/>
      <c r="G168" s="38"/>
      <c r="H168" s="38"/>
    </row>
    <row r="169" spans="3:8">
      <c r="C169" s="71"/>
      <c r="D169" s="38"/>
      <c r="G169" s="38"/>
      <c r="H169" s="38"/>
    </row>
    <row r="170" spans="3:8">
      <c r="C170" s="71"/>
      <c r="D170" s="38"/>
      <c r="G170" s="38"/>
      <c r="H170" s="38"/>
    </row>
    <row r="171" spans="3:8">
      <c r="C171" s="71"/>
      <c r="D171" s="38"/>
      <c r="G171" s="38"/>
      <c r="H171" s="38"/>
    </row>
    <row r="172" spans="3:8">
      <c r="C172" s="71"/>
      <c r="D172" s="38"/>
      <c r="G172" s="38"/>
      <c r="H172" s="38"/>
    </row>
    <row r="173" spans="3:8">
      <c r="C173" s="71"/>
      <c r="D173" s="38"/>
      <c r="G173" s="38"/>
      <c r="H173" s="38"/>
    </row>
    <row r="174" spans="3:8">
      <c r="C174" s="71"/>
      <c r="D174" s="38"/>
      <c r="G174" s="38"/>
      <c r="H174" s="38"/>
    </row>
    <row r="175" spans="3:8">
      <c r="C175" s="71"/>
      <c r="D175" s="38"/>
      <c r="G175" s="38"/>
      <c r="H175" s="38"/>
    </row>
    <row r="176" spans="3:8">
      <c r="C176" s="71"/>
      <c r="D176" s="38"/>
      <c r="G176" s="38"/>
      <c r="H176" s="38"/>
    </row>
    <row r="177" spans="3:8">
      <c r="C177" s="71"/>
      <c r="D177" s="38"/>
      <c r="G177" s="38"/>
      <c r="H177" s="38"/>
    </row>
    <row r="178" spans="3:8">
      <c r="C178" s="71"/>
      <c r="D178" s="38"/>
      <c r="G178" s="38"/>
      <c r="H178" s="38"/>
    </row>
    <row r="179" spans="3:8">
      <c r="C179" s="71"/>
      <c r="D179" s="38"/>
      <c r="G179" s="38"/>
      <c r="H179" s="38"/>
    </row>
    <row r="180" spans="3:8">
      <c r="C180" s="71"/>
      <c r="D180" s="38"/>
      <c r="G180" s="38"/>
      <c r="H180" s="38"/>
    </row>
    <row r="181" spans="3:8">
      <c r="C181" s="71"/>
      <c r="D181" s="38"/>
      <c r="G181" s="38"/>
      <c r="H181" s="38"/>
    </row>
    <row r="182" spans="3:8">
      <c r="C182" s="71"/>
      <c r="D182" s="38"/>
      <c r="G182" s="38"/>
      <c r="H182" s="38"/>
    </row>
    <row r="183" spans="3:8">
      <c r="C183" s="71"/>
      <c r="D183" s="38"/>
      <c r="G183" s="38"/>
      <c r="H183" s="38"/>
    </row>
    <row r="184" spans="3:8">
      <c r="C184" s="71"/>
      <c r="D184" s="38"/>
      <c r="G184" s="38"/>
      <c r="H184" s="38"/>
    </row>
    <row r="185" spans="3:8">
      <c r="C185" s="71"/>
      <c r="D185" s="38"/>
      <c r="G185" s="38"/>
      <c r="H185" s="38"/>
    </row>
    <row r="186" spans="3:8">
      <c r="C186" s="71"/>
      <c r="D186" s="38"/>
      <c r="G186" s="38"/>
      <c r="H186" s="38"/>
    </row>
    <row r="187" spans="3:8">
      <c r="C187" s="71"/>
      <c r="D187" s="38"/>
      <c r="G187" s="38"/>
      <c r="H187" s="38"/>
    </row>
    <row r="188" spans="3:8">
      <c r="C188" s="71"/>
      <c r="D188" s="38"/>
      <c r="G188" s="38"/>
      <c r="H188" s="38"/>
    </row>
    <row r="189" spans="3:8">
      <c r="C189" s="71"/>
      <c r="D189" s="38"/>
      <c r="G189" s="38"/>
      <c r="H189" s="38"/>
    </row>
    <row r="190" spans="3:8">
      <c r="C190" s="71"/>
      <c r="D190" s="38"/>
      <c r="G190" s="38"/>
      <c r="H190" s="38"/>
    </row>
    <row r="191" spans="3:8">
      <c r="C191" s="71"/>
      <c r="D191" s="38"/>
      <c r="G191" s="38"/>
      <c r="H191" s="38"/>
    </row>
    <row r="192" spans="3:8">
      <c r="C192" s="71"/>
      <c r="D192" s="38"/>
      <c r="G192" s="38"/>
      <c r="H192" s="38"/>
    </row>
    <row r="193" spans="3:8">
      <c r="C193" s="71"/>
      <c r="D193" s="38"/>
      <c r="G193" s="38"/>
      <c r="H193" s="38"/>
    </row>
    <row r="194" spans="3:8">
      <c r="C194" s="71"/>
      <c r="D194" s="38"/>
      <c r="G194" s="38"/>
      <c r="H194" s="38"/>
    </row>
    <row r="195" spans="3:8">
      <c r="C195" s="71"/>
      <c r="D195" s="38"/>
      <c r="G195" s="38"/>
      <c r="H195" s="38"/>
    </row>
    <row r="196" spans="3:8">
      <c r="C196" s="71"/>
      <c r="D196" s="38"/>
      <c r="G196" s="38"/>
      <c r="H196" s="38"/>
    </row>
    <row r="197" spans="3:8">
      <c r="C197" s="71"/>
      <c r="D197" s="38"/>
      <c r="G197" s="38"/>
      <c r="H197" s="38"/>
    </row>
    <row r="198" spans="3:8">
      <c r="C198" s="71"/>
      <c r="D198" s="38"/>
      <c r="G198" s="38"/>
      <c r="H198" s="38"/>
    </row>
    <row r="199" spans="3:8">
      <c r="C199" s="71"/>
      <c r="D199" s="38"/>
      <c r="G199" s="38"/>
      <c r="H199" s="38"/>
    </row>
    <row r="200" spans="3:8">
      <c r="C200" s="71"/>
      <c r="D200" s="38"/>
      <c r="G200" s="38"/>
      <c r="H200" s="38"/>
    </row>
    <row r="201" spans="3:8">
      <c r="C201" s="71"/>
      <c r="D201" s="38"/>
      <c r="G201" s="38"/>
      <c r="H201" s="38"/>
    </row>
    <row r="202" spans="3:8">
      <c r="C202" s="71"/>
      <c r="D202" s="38"/>
      <c r="G202" s="38"/>
      <c r="H202" s="38"/>
    </row>
    <row r="203" spans="3:8">
      <c r="C203" s="71"/>
      <c r="D203" s="38"/>
      <c r="G203" s="38"/>
      <c r="H203" s="38"/>
    </row>
    <row r="204" spans="3:8">
      <c r="C204" s="71"/>
      <c r="D204" s="38"/>
      <c r="G204" s="38"/>
      <c r="H204" s="38"/>
    </row>
    <row r="205" spans="3:8">
      <c r="C205" s="71"/>
      <c r="D205" s="38"/>
      <c r="G205" s="38"/>
      <c r="H205" s="38"/>
    </row>
    <row r="206" spans="3:8">
      <c r="C206" s="71"/>
      <c r="D206" s="38"/>
      <c r="G206" s="38"/>
      <c r="H206" s="38"/>
    </row>
    <row r="207" spans="3:8">
      <c r="C207" s="71"/>
      <c r="D207" s="38"/>
      <c r="G207" s="38"/>
      <c r="H207" s="38"/>
    </row>
    <row r="208" spans="3:8">
      <c r="C208" s="71"/>
      <c r="D208" s="38"/>
      <c r="G208" s="38"/>
      <c r="H208" s="38"/>
    </row>
    <row r="209" spans="3:8">
      <c r="C209" s="71"/>
      <c r="D209" s="38"/>
      <c r="G209" s="38"/>
      <c r="H209" s="38"/>
    </row>
    <row r="210" spans="3:8">
      <c r="C210" s="71"/>
      <c r="D210" s="38"/>
      <c r="G210" s="38"/>
      <c r="H210" s="38"/>
    </row>
    <row r="211" spans="3:8">
      <c r="C211" s="71"/>
      <c r="D211" s="38"/>
      <c r="G211" s="38"/>
      <c r="H211" s="38"/>
    </row>
    <row r="212" spans="3:8">
      <c r="C212" s="71"/>
      <c r="D212" s="38"/>
      <c r="G212" s="38"/>
      <c r="H212" s="38"/>
    </row>
    <row r="213" spans="3:8">
      <c r="C213" s="71"/>
      <c r="D213" s="38"/>
      <c r="G213" s="38"/>
      <c r="H213" s="38"/>
    </row>
    <row r="214" spans="3:8">
      <c r="C214" s="71"/>
      <c r="D214" s="38"/>
      <c r="G214" s="38"/>
      <c r="H214" s="38"/>
    </row>
    <row r="215" spans="3:8">
      <c r="C215" s="71"/>
      <c r="D215" s="38"/>
      <c r="G215" s="38"/>
      <c r="H215" s="38"/>
    </row>
    <row r="216" spans="3:8">
      <c r="C216" s="71"/>
      <c r="D216" s="38"/>
      <c r="G216" s="38"/>
      <c r="H216" s="38"/>
    </row>
    <row r="217" spans="3:8">
      <c r="C217" s="71"/>
      <c r="D217" s="38"/>
      <c r="G217" s="38"/>
      <c r="H217" s="38"/>
    </row>
    <row r="218" spans="3:8">
      <c r="C218" s="71"/>
      <c r="D218" s="38"/>
      <c r="G218" s="38"/>
      <c r="H218" s="38"/>
    </row>
    <row r="219" spans="3:8">
      <c r="C219" s="71"/>
      <c r="D219" s="38"/>
      <c r="G219" s="38"/>
      <c r="H219" s="38"/>
    </row>
    <row r="220" spans="3:8">
      <c r="C220" s="71"/>
      <c r="D220" s="38"/>
      <c r="G220" s="38"/>
      <c r="H220" s="38"/>
    </row>
    <row r="221" spans="3:8">
      <c r="C221" s="71"/>
      <c r="D221" s="38"/>
      <c r="G221" s="38"/>
      <c r="H221" s="38"/>
    </row>
    <row r="222" spans="3:8">
      <c r="C222" s="71"/>
      <c r="D222" s="38"/>
      <c r="G222" s="38"/>
      <c r="H222" s="38"/>
    </row>
    <row r="223" spans="3:8">
      <c r="C223" s="71"/>
      <c r="D223" s="38"/>
      <c r="G223" s="38"/>
      <c r="H223" s="38"/>
    </row>
    <row r="224" spans="3:8">
      <c r="C224" s="71"/>
      <c r="D224" s="38"/>
      <c r="G224" s="38"/>
      <c r="H224" s="38"/>
    </row>
    <row r="225" spans="3:8">
      <c r="C225" s="71"/>
      <c r="D225" s="38"/>
      <c r="G225" s="38"/>
      <c r="H225" s="38"/>
    </row>
    <row r="226" spans="3:8">
      <c r="C226" s="71"/>
      <c r="D226" s="38"/>
      <c r="G226" s="38"/>
      <c r="H226" s="38"/>
    </row>
    <row r="227" spans="3:8">
      <c r="C227" s="71"/>
      <c r="D227" s="38"/>
      <c r="G227" s="38"/>
      <c r="H227" s="38"/>
    </row>
    <row r="228" spans="3:8">
      <c r="C228" s="71"/>
      <c r="D228" s="38"/>
      <c r="G228" s="38"/>
      <c r="H228" s="38"/>
    </row>
    <row r="229" spans="3:8">
      <c r="C229" s="71"/>
      <c r="D229" s="38"/>
      <c r="G229" s="38"/>
      <c r="H229" s="38"/>
    </row>
    <row r="230" spans="3:8">
      <c r="C230" s="71"/>
      <c r="D230" s="38"/>
      <c r="G230" s="38"/>
      <c r="H230" s="38"/>
    </row>
    <row r="231" spans="3:8">
      <c r="C231" s="71"/>
      <c r="D231" s="38"/>
      <c r="G231" s="38"/>
      <c r="H231" s="38"/>
    </row>
    <row r="232" spans="3:8">
      <c r="C232" s="71"/>
      <c r="D232" s="38"/>
      <c r="G232" s="38"/>
      <c r="H232" s="38"/>
    </row>
    <row r="233" spans="3:8">
      <c r="C233" s="71"/>
      <c r="D233" s="38"/>
      <c r="G233" s="38"/>
      <c r="H233" s="38"/>
    </row>
    <row r="234" spans="3:8">
      <c r="C234" s="71"/>
      <c r="D234" s="38"/>
      <c r="G234" s="38"/>
      <c r="H234" s="38"/>
    </row>
    <row r="235" spans="3:8">
      <c r="C235" s="71"/>
      <c r="D235" s="38"/>
      <c r="G235" s="38"/>
      <c r="H235" s="38"/>
    </row>
    <row r="236" spans="3:8">
      <c r="C236" s="71"/>
      <c r="D236" s="38"/>
      <c r="G236" s="38"/>
      <c r="H236" s="38"/>
    </row>
    <row r="237" spans="3:8">
      <c r="C237" s="71"/>
      <c r="D237" s="38"/>
      <c r="G237" s="38"/>
      <c r="H237" s="38"/>
    </row>
    <row r="238" spans="3:8">
      <c r="C238" s="71"/>
      <c r="D238" s="38"/>
      <c r="G238" s="38"/>
      <c r="H238" s="38"/>
    </row>
    <row r="239" spans="3:8">
      <c r="C239" s="71"/>
      <c r="D239" s="38"/>
      <c r="G239" s="38"/>
      <c r="H239" s="38"/>
    </row>
    <row r="240" spans="3:8">
      <c r="C240" s="71"/>
      <c r="D240" s="38"/>
      <c r="G240" s="38"/>
      <c r="H240" s="38"/>
    </row>
    <row r="241" spans="3:8">
      <c r="C241" s="71"/>
      <c r="D241" s="38"/>
      <c r="G241" s="38"/>
      <c r="H241" s="38"/>
    </row>
    <row r="242" spans="3:8">
      <c r="C242" s="71"/>
      <c r="D242" s="38"/>
      <c r="G242" s="38"/>
      <c r="H242" s="38"/>
    </row>
    <row r="243" spans="3:8">
      <c r="C243" s="71"/>
      <c r="D243" s="38"/>
      <c r="G243" s="38"/>
      <c r="H243" s="38"/>
    </row>
    <row r="244" spans="3:8">
      <c r="C244" s="71"/>
      <c r="D244" s="38"/>
      <c r="G244" s="38"/>
      <c r="H244" s="38"/>
    </row>
    <row r="245" spans="3:8">
      <c r="C245" s="71"/>
      <c r="D245" s="38"/>
      <c r="G245" s="38"/>
      <c r="H245" s="38"/>
    </row>
    <row r="246" spans="3:8">
      <c r="C246" s="71"/>
      <c r="D246" s="38"/>
      <c r="G246" s="38"/>
      <c r="H246" s="38"/>
    </row>
    <row r="247" spans="3:8">
      <c r="C247" s="71"/>
      <c r="D247" s="38"/>
      <c r="G247" s="38"/>
      <c r="H247" s="38"/>
    </row>
    <row r="248" spans="3:8">
      <c r="C248" s="71"/>
      <c r="D248" s="38"/>
      <c r="G248" s="38"/>
      <c r="H248" s="38"/>
    </row>
    <row r="249" spans="3:8">
      <c r="C249" s="71"/>
      <c r="D249" s="38"/>
      <c r="G249" s="38"/>
      <c r="H249" s="38"/>
    </row>
    <row r="250" spans="3:8">
      <c r="C250" s="71"/>
      <c r="D250" s="38"/>
      <c r="G250" s="38"/>
      <c r="H250" s="38"/>
    </row>
    <row r="251" spans="3:8">
      <c r="C251" s="71"/>
      <c r="D251" s="38"/>
      <c r="G251" s="38"/>
      <c r="H251" s="38"/>
    </row>
    <row r="252" spans="3:8">
      <c r="C252" s="71"/>
      <c r="D252" s="38"/>
      <c r="G252" s="38"/>
      <c r="H252" s="38"/>
    </row>
    <row r="253" spans="3:8">
      <c r="C253" s="71"/>
      <c r="D253" s="38"/>
      <c r="G253" s="38"/>
      <c r="H253" s="38"/>
    </row>
    <row r="254" spans="3:8">
      <c r="C254" s="71"/>
      <c r="D254" s="38"/>
      <c r="G254" s="38"/>
      <c r="H254" s="38"/>
    </row>
    <row r="255" spans="3:8">
      <c r="C255" s="71"/>
      <c r="D255" s="38"/>
      <c r="G255" s="38"/>
      <c r="H255" s="38"/>
    </row>
    <row r="256" spans="3:8">
      <c r="C256" s="71"/>
      <c r="D256" s="38"/>
      <c r="G256" s="38"/>
      <c r="H256" s="38"/>
    </row>
    <row r="257" spans="3:8">
      <c r="C257" s="71"/>
      <c r="D257" s="38"/>
      <c r="G257" s="38"/>
      <c r="H257" s="38"/>
    </row>
    <row r="258" spans="3:8">
      <c r="C258" s="71"/>
      <c r="D258" s="38"/>
      <c r="G258" s="38"/>
      <c r="H258" s="38"/>
    </row>
    <row r="259" spans="3:8">
      <c r="C259" s="71"/>
      <c r="D259" s="38"/>
      <c r="G259" s="38"/>
      <c r="H259" s="38"/>
    </row>
    <row r="260" spans="3:8">
      <c r="C260" s="71"/>
      <c r="D260" s="38"/>
      <c r="G260" s="38"/>
      <c r="H260" s="38"/>
    </row>
    <row r="261" spans="3:8">
      <c r="C261" s="71"/>
      <c r="D261" s="38"/>
      <c r="G261" s="38"/>
      <c r="H261" s="38"/>
    </row>
    <row r="262" spans="3:8">
      <c r="C262" s="71"/>
      <c r="D262" s="38"/>
      <c r="G262" s="38"/>
      <c r="H262" s="38"/>
    </row>
    <row r="263" spans="3:8">
      <c r="C263" s="71"/>
      <c r="D263" s="38"/>
      <c r="G263" s="38"/>
      <c r="H263" s="38"/>
    </row>
    <row r="264" spans="3:8">
      <c r="C264" s="71"/>
      <c r="D264" s="38"/>
      <c r="G264" s="38"/>
      <c r="H264" s="38"/>
    </row>
    <row r="265" spans="3:8">
      <c r="C265" s="71"/>
      <c r="D265" s="38"/>
      <c r="G265" s="38"/>
      <c r="H265" s="38"/>
    </row>
    <row r="266" spans="3:8">
      <c r="C266" s="71"/>
      <c r="D266" s="38"/>
      <c r="G266" s="38"/>
      <c r="H266" s="38"/>
    </row>
    <row r="267" spans="3:8">
      <c r="C267" s="71"/>
      <c r="D267" s="38"/>
      <c r="G267" s="38"/>
      <c r="H267" s="38"/>
    </row>
    <row r="268" spans="3:8">
      <c r="C268" s="71"/>
      <c r="D268" s="38"/>
      <c r="G268" s="38"/>
      <c r="H268" s="38"/>
    </row>
    <row r="269" spans="3:8">
      <c r="C269" s="71"/>
      <c r="D269" s="38"/>
      <c r="G269" s="38"/>
      <c r="H269" s="38"/>
    </row>
    <row r="270" spans="3:8">
      <c r="C270" s="71"/>
      <c r="D270" s="38"/>
      <c r="G270" s="38"/>
      <c r="H270" s="38"/>
    </row>
    <row r="271" spans="3:8">
      <c r="C271" s="71"/>
      <c r="D271" s="38"/>
      <c r="G271" s="38"/>
      <c r="H271" s="38"/>
    </row>
    <row r="272" spans="3:8">
      <c r="C272" s="71"/>
      <c r="D272" s="38"/>
      <c r="G272" s="38"/>
      <c r="H272" s="38"/>
    </row>
    <row r="273" spans="3:8">
      <c r="C273" s="71"/>
      <c r="D273" s="38"/>
      <c r="G273" s="38"/>
      <c r="H273" s="38"/>
    </row>
    <row r="274" spans="3:8">
      <c r="C274" s="71"/>
      <c r="D274" s="38"/>
      <c r="G274" s="38"/>
      <c r="H274" s="38"/>
    </row>
    <row r="275" spans="3:8">
      <c r="C275" s="71"/>
      <c r="D275" s="38"/>
      <c r="G275" s="38"/>
      <c r="H275" s="38"/>
    </row>
    <row r="276" spans="3:8">
      <c r="C276" s="71"/>
      <c r="D276" s="38"/>
      <c r="G276" s="38"/>
      <c r="H276" s="38"/>
    </row>
    <row r="277" spans="3:8">
      <c r="C277" s="71"/>
      <c r="D277" s="38"/>
      <c r="G277" s="38"/>
      <c r="H277" s="38"/>
    </row>
    <row r="278" spans="3:8">
      <c r="C278" s="71"/>
      <c r="D278" s="38"/>
      <c r="G278" s="38"/>
      <c r="H278" s="38"/>
    </row>
    <row r="279" spans="3:8">
      <c r="C279" s="71"/>
      <c r="D279" s="38"/>
      <c r="G279" s="38"/>
      <c r="H279" s="38"/>
    </row>
    <row r="280" spans="3:8">
      <c r="C280" s="71"/>
      <c r="D280" s="38"/>
      <c r="G280" s="38"/>
      <c r="H280" s="38"/>
    </row>
    <row r="281" spans="3:8">
      <c r="C281" s="71"/>
      <c r="D281" s="38"/>
      <c r="G281" s="38"/>
      <c r="H281" s="38"/>
    </row>
    <row r="282" spans="3:8">
      <c r="C282" s="71"/>
      <c r="D282" s="38"/>
      <c r="G282" s="38"/>
      <c r="H282" s="38"/>
    </row>
    <row r="283" spans="3:8">
      <c r="C283" s="71"/>
      <c r="D283" s="38"/>
      <c r="G283" s="38"/>
      <c r="H283" s="38"/>
    </row>
    <row r="284" spans="3:8">
      <c r="C284" s="71"/>
      <c r="D284" s="38"/>
      <c r="G284" s="38"/>
      <c r="H284" s="38"/>
    </row>
    <row r="285" spans="3:8">
      <c r="C285" s="71"/>
      <c r="D285" s="38"/>
      <c r="G285" s="38"/>
      <c r="H285" s="38"/>
    </row>
    <row r="286" spans="3:8">
      <c r="C286" s="71"/>
      <c r="D286" s="38"/>
      <c r="G286" s="38"/>
      <c r="H286" s="38"/>
    </row>
    <row r="287" spans="3:8">
      <c r="C287" s="71"/>
      <c r="D287" s="38"/>
      <c r="G287" s="38"/>
      <c r="H287" s="38"/>
    </row>
    <row r="288" spans="3:8">
      <c r="C288" s="71"/>
      <c r="D288" s="38"/>
      <c r="G288" s="38"/>
      <c r="H288" s="38"/>
    </row>
    <row r="289" spans="3:8">
      <c r="C289" s="71"/>
      <c r="D289" s="38"/>
      <c r="G289" s="38"/>
      <c r="H289" s="38"/>
    </row>
    <row r="290" spans="3:8">
      <c r="C290" s="71"/>
      <c r="D290" s="38"/>
      <c r="G290" s="38"/>
      <c r="H290" s="38"/>
    </row>
    <row r="291" spans="3:8">
      <c r="C291" s="71"/>
      <c r="D291" s="38"/>
      <c r="G291" s="38"/>
      <c r="H291" s="38"/>
    </row>
    <row r="292" spans="3:8">
      <c r="C292" s="71"/>
      <c r="D292" s="38"/>
      <c r="G292" s="38"/>
      <c r="H292" s="38"/>
    </row>
    <row r="293" spans="3:8">
      <c r="C293" s="71"/>
      <c r="D293" s="38"/>
      <c r="G293" s="38"/>
      <c r="H293" s="38"/>
    </row>
    <row r="294" spans="3:8">
      <c r="C294" s="71"/>
      <c r="D294" s="38"/>
      <c r="G294" s="38"/>
      <c r="H294" s="38"/>
    </row>
    <row r="295" spans="3:8">
      <c r="C295" s="71"/>
      <c r="D295" s="38"/>
      <c r="G295" s="38"/>
      <c r="H295" s="38"/>
    </row>
    <row r="296" spans="3:8">
      <c r="C296" s="71"/>
      <c r="D296" s="38"/>
      <c r="G296" s="38"/>
      <c r="H296" s="38"/>
    </row>
    <row r="297" spans="3:8">
      <c r="C297" s="71"/>
      <c r="D297" s="38"/>
      <c r="G297" s="38"/>
      <c r="H297" s="38"/>
    </row>
    <row r="298" spans="3:8">
      <c r="C298" s="71"/>
      <c r="D298" s="38"/>
      <c r="G298" s="38"/>
      <c r="H298" s="38"/>
    </row>
    <row r="299" spans="3:8">
      <c r="C299" s="71"/>
      <c r="D299" s="38"/>
      <c r="G299" s="38"/>
      <c r="H299" s="38"/>
    </row>
    <row r="300" spans="3:8">
      <c r="C300" s="71"/>
      <c r="D300" s="38"/>
      <c r="G300" s="38"/>
      <c r="H300" s="38"/>
    </row>
    <row r="301" spans="3:8">
      <c r="C301" s="71"/>
      <c r="D301" s="38"/>
      <c r="G301" s="38"/>
      <c r="H301" s="38"/>
    </row>
    <row r="302" spans="3:8">
      <c r="C302" s="71"/>
      <c r="D302" s="38"/>
      <c r="G302" s="38"/>
      <c r="H302" s="38"/>
    </row>
    <row r="303" spans="3:8">
      <c r="C303" s="71"/>
      <c r="D303" s="38"/>
      <c r="G303" s="38"/>
      <c r="H303" s="38"/>
    </row>
    <row r="304" spans="3:8">
      <c r="C304" s="71"/>
      <c r="D304" s="38"/>
      <c r="G304" s="38"/>
      <c r="H304" s="38"/>
    </row>
    <row r="305" spans="3:8">
      <c r="C305" s="71"/>
      <c r="D305" s="38"/>
      <c r="G305" s="38"/>
      <c r="H305" s="38"/>
    </row>
    <row r="306" spans="3:8">
      <c r="C306" s="71"/>
      <c r="D306" s="38"/>
      <c r="G306" s="38"/>
      <c r="H306" s="38"/>
    </row>
    <row r="307" spans="3:8">
      <c r="C307" s="71"/>
      <c r="D307" s="38"/>
      <c r="G307" s="38"/>
      <c r="H307" s="38"/>
    </row>
    <row r="308" spans="3:8">
      <c r="C308" s="71"/>
      <c r="D308" s="38"/>
      <c r="G308" s="38"/>
      <c r="H308" s="38"/>
    </row>
    <row r="309" spans="3:8">
      <c r="C309" s="71"/>
      <c r="D309" s="38"/>
      <c r="G309" s="38"/>
      <c r="H309" s="38"/>
    </row>
    <row r="310" spans="3:8">
      <c r="C310" s="71"/>
      <c r="D310" s="38"/>
      <c r="G310" s="38"/>
      <c r="H310" s="38"/>
    </row>
    <row r="311" spans="3:8">
      <c r="C311" s="71"/>
      <c r="D311" s="38"/>
      <c r="G311" s="38"/>
      <c r="H311" s="38"/>
    </row>
    <row r="312" spans="3:8">
      <c r="C312" s="71"/>
      <c r="D312" s="38"/>
      <c r="G312" s="38"/>
      <c r="H312" s="38"/>
    </row>
    <row r="313" spans="3:8">
      <c r="C313" s="71"/>
      <c r="D313" s="38"/>
      <c r="G313" s="38"/>
      <c r="H313" s="38"/>
    </row>
    <row r="314" spans="3:8">
      <c r="C314" s="71"/>
      <c r="D314" s="38"/>
      <c r="G314" s="38"/>
      <c r="H314" s="38"/>
    </row>
    <row r="315" spans="3:8">
      <c r="C315" s="71"/>
      <c r="D315" s="38"/>
      <c r="G315" s="38"/>
      <c r="H315" s="38"/>
    </row>
    <row r="316" spans="3:8">
      <c r="C316" s="71"/>
      <c r="D316" s="38"/>
      <c r="G316" s="38"/>
      <c r="H316" s="38"/>
    </row>
    <row r="317" spans="3:8">
      <c r="C317" s="71"/>
      <c r="D317" s="38"/>
      <c r="G317" s="38"/>
      <c r="H317" s="38"/>
    </row>
    <row r="318" spans="3:8">
      <c r="C318" s="71"/>
      <c r="D318" s="38"/>
      <c r="G318" s="38"/>
      <c r="H318" s="38"/>
    </row>
    <row r="319" spans="3:8">
      <c r="C319" s="71"/>
      <c r="D319" s="38"/>
      <c r="G319" s="38"/>
      <c r="H319" s="38"/>
    </row>
    <row r="320" spans="3:8">
      <c r="C320" s="71"/>
      <c r="D320" s="38"/>
      <c r="G320" s="38"/>
      <c r="H320" s="38"/>
    </row>
    <row r="321" spans="3:8">
      <c r="C321" s="71"/>
      <c r="D321" s="38"/>
      <c r="G321" s="38"/>
      <c r="H321" s="38"/>
    </row>
    <row r="322" spans="3:8">
      <c r="C322" s="71"/>
      <c r="D322" s="38"/>
      <c r="G322" s="38"/>
      <c r="H322" s="38"/>
    </row>
    <row r="323" spans="3:8">
      <c r="C323" s="71"/>
      <c r="D323" s="38"/>
      <c r="G323" s="38"/>
      <c r="H323" s="38"/>
    </row>
    <row r="324" spans="3:8">
      <c r="C324" s="71"/>
      <c r="D324" s="38"/>
      <c r="G324" s="38"/>
      <c r="H324" s="38"/>
    </row>
    <row r="325" spans="3:8">
      <c r="C325" s="71"/>
      <c r="D325" s="38"/>
      <c r="G325" s="38"/>
      <c r="H325" s="38"/>
    </row>
    <row r="326" spans="3:8">
      <c r="C326" s="71"/>
      <c r="D326" s="38"/>
      <c r="G326" s="38"/>
      <c r="H326" s="38"/>
    </row>
    <row r="327" spans="3:8">
      <c r="C327" s="71"/>
      <c r="D327" s="38"/>
      <c r="G327" s="38"/>
      <c r="H327" s="38"/>
    </row>
    <row r="328" spans="3:8">
      <c r="C328" s="71"/>
      <c r="D328" s="38"/>
      <c r="G328" s="38"/>
      <c r="H328" s="38"/>
    </row>
    <row r="329" spans="3:8">
      <c r="C329" s="71"/>
      <c r="D329" s="38"/>
      <c r="G329" s="38"/>
      <c r="H329" s="38"/>
    </row>
    <row r="330" spans="3:8">
      <c r="C330" s="71"/>
      <c r="D330" s="38"/>
      <c r="G330" s="38"/>
      <c r="H330" s="38"/>
    </row>
    <row r="331" spans="3:8">
      <c r="C331" s="71"/>
      <c r="D331" s="38"/>
      <c r="G331" s="38"/>
      <c r="H331" s="38"/>
    </row>
    <row r="332" spans="3:8">
      <c r="C332" s="71"/>
      <c r="D332" s="38"/>
      <c r="G332" s="38"/>
      <c r="H332" s="38"/>
    </row>
    <row r="333" spans="3:8">
      <c r="C333" s="71"/>
      <c r="D333" s="38"/>
      <c r="G333" s="38"/>
      <c r="H333" s="38"/>
    </row>
    <row r="334" spans="3:8">
      <c r="C334" s="71"/>
      <c r="D334" s="38"/>
      <c r="G334" s="38"/>
      <c r="H334" s="38"/>
    </row>
    <row r="335" spans="3:8">
      <c r="C335" s="71"/>
      <c r="D335" s="38"/>
      <c r="G335" s="38"/>
      <c r="H335" s="38"/>
    </row>
    <row r="336" spans="3:8">
      <c r="C336" s="71"/>
      <c r="D336" s="38"/>
      <c r="G336" s="38"/>
      <c r="H336" s="38"/>
    </row>
    <row r="337" spans="3:8">
      <c r="C337" s="71"/>
      <c r="D337" s="38"/>
      <c r="G337" s="38"/>
      <c r="H337" s="38"/>
    </row>
    <row r="338" spans="3:8">
      <c r="C338" s="71"/>
      <c r="D338" s="38"/>
      <c r="G338" s="38"/>
      <c r="H338" s="38"/>
    </row>
    <row r="339" spans="3:8">
      <c r="C339" s="71"/>
      <c r="D339" s="38"/>
      <c r="G339" s="38"/>
      <c r="H339" s="38"/>
    </row>
    <row r="340" spans="3:8">
      <c r="C340" s="71"/>
      <c r="D340" s="38"/>
      <c r="G340" s="38"/>
      <c r="H340" s="38"/>
    </row>
    <row r="341" spans="3:8">
      <c r="C341" s="71"/>
      <c r="D341" s="38"/>
      <c r="G341" s="38"/>
      <c r="H341" s="38"/>
    </row>
    <row r="342" spans="3:8">
      <c r="C342" s="71"/>
      <c r="D342" s="38"/>
      <c r="G342" s="38"/>
      <c r="H342" s="38"/>
    </row>
    <row r="343" spans="3:8">
      <c r="C343" s="71"/>
      <c r="D343" s="38"/>
      <c r="G343" s="38"/>
      <c r="H343" s="38"/>
    </row>
    <row r="344" spans="3:8">
      <c r="C344" s="71"/>
      <c r="D344" s="38"/>
      <c r="G344" s="38"/>
      <c r="H344" s="38"/>
    </row>
    <row r="345" spans="3:8">
      <c r="C345" s="71"/>
      <c r="D345" s="38"/>
      <c r="G345" s="38"/>
      <c r="H345" s="38"/>
    </row>
    <row r="346" spans="3:8">
      <c r="C346" s="71"/>
      <c r="D346" s="38"/>
      <c r="G346" s="38"/>
      <c r="H346" s="38"/>
    </row>
    <row r="347" spans="3:8">
      <c r="C347" s="71"/>
      <c r="D347" s="38"/>
      <c r="G347" s="38"/>
      <c r="H347" s="38"/>
    </row>
    <row r="348" spans="3:8">
      <c r="C348" s="71"/>
      <c r="D348" s="38"/>
      <c r="G348" s="38"/>
      <c r="H348" s="38"/>
    </row>
    <row r="349" spans="3:8">
      <c r="C349" s="71"/>
      <c r="D349" s="38"/>
      <c r="G349" s="38"/>
      <c r="H349" s="38"/>
    </row>
    <row r="350" spans="3:8">
      <c r="C350" s="71"/>
      <c r="D350" s="38"/>
      <c r="G350" s="38"/>
      <c r="H350" s="38"/>
    </row>
    <row r="351" spans="3:8">
      <c r="C351" s="71"/>
      <c r="D351" s="38"/>
      <c r="G351" s="38"/>
      <c r="H351" s="38"/>
    </row>
    <row r="352" spans="3:8">
      <c r="C352" s="71"/>
      <c r="D352" s="38"/>
      <c r="G352" s="38"/>
      <c r="H352" s="38"/>
    </row>
    <row r="353" spans="3:8">
      <c r="C353" s="71"/>
      <c r="D353" s="38"/>
      <c r="G353" s="38"/>
      <c r="H353" s="38"/>
    </row>
    <row r="354" spans="3:8">
      <c r="C354" s="71"/>
      <c r="D354" s="38"/>
      <c r="G354" s="38"/>
      <c r="H354" s="38"/>
    </row>
    <row r="355" spans="3:8">
      <c r="C355" s="71"/>
      <c r="D355" s="38"/>
      <c r="G355" s="38"/>
      <c r="H355" s="38"/>
    </row>
    <row r="356" spans="3:8">
      <c r="C356" s="71"/>
      <c r="D356" s="38"/>
      <c r="G356" s="38"/>
      <c r="H356" s="38"/>
    </row>
    <row r="357" spans="3:8">
      <c r="C357" s="71"/>
      <c r="D357" s="38"/>
      <c r="G357" s="38"/>
      <c r="H357" s="38"/>
    </row>
    <row r="358" spans="3:8">
      <c r="C358" s="71"/>
      <c r="D358" s="38"/>
      <c r="G358" s="38"/>
      <c r="H358" s="38"/>
    </row>
    <row r="359" spans="3:8">
      <c r="C359" s="71"/>
      <c r="D359" s="38"/>
      <c r="G359" s="38"/>
      <c r="H359" s="38"/>
    </row>
    <row r="360" spans="3:8">
      <c r="C360" s="71"/>
      <c r="D360" s="38"/>
      <c r="G360" s="38"/>
      <c r="H360" s="38"/>
    </row>
    <row r="361" spans="3:8">
      <c r="C361" s="71"/>
      <c r="D361" s="38"/>
      <c r="G361" s="38"/>
      <c r="H361" s="38"/>
    </row>
    <row r="362" spans="3:8">
      <c r="C362" s="71"/>
      <c r="D362" s="38"/>
      <c r="G362" s="38"/>
      <c r="H362" s="38"/>
    </row>
    <row r="363" spans="3:8">
      <c r="C363" s="71"/>
      <c r="D363" s="38"/>
      <c r="G363" s="38"/>
      <c r="H363" s="38"/>
    </row>
    <row r="364" spans="3:8">
      <c r="C364" s="71"/>
      <c r="D364" s="38"/>
      <c r="G364" s="38"/>
      <c r="H364" s="38"/>
    </row>
    <row r="365" spans="3:8">
      <c r="C365" s="71"/>
      <c r="D365" s="38"/>
      <c r="G365" s="38"/>
      <c r="H365" s="38"/>
    </row>
    <row r="366" spans="3:8">
      <c r="C366" s="71"/>
      <c r="D366" s="38"/>
      <c r="G366" s="38"/>
      <c r="H366" s="38"/>
    </row>
    <row r="367" spans="3:8">
      <c r="C367" s="71"/>
      <c r="D367" s="38"/>
      <c r="G367" s="38"/>
      <c r="H367" s="38"/>
    </row>
    <row r="368" spans="3:8">
      <c r="C368" s="71"/>
      <c r="D368" s="38"/>
      <c r="G368" s="38"/>
      <c r="H368" s="38"/>
    </row>
    <row r="369" spans="3:8">
      <c r="C369" s="71"/>
      <c r="D369" s="38"/>
      <c r="G369" s="38"/>
      <c r="H369" s="38"/>
    </row>
    <row r="370" spans="3:8">
      <c r="C370" s="71"/>
      <c r="D370" s="38"/>
      <c r="G370" s="38"/>
      <c r="H370" s="38"/>
    </row>
    <row r="371" spans="3:8">
      <c r="C371" s="71"/>
      <c r="D371" s="38"/>
      <c r="G371" s="38"/>
      <c r="H371" s="38"/>
    </row>
    <row r="372" spans="3:8">
      <c r="C372" s="71"/>
      <c r="D372" s="38"/>
      <c r="G372" s="38"/>
      <c r="H372" s="38"/>
    </row>
    <row r="373" spans="3:8">
      <c r="C373" s="71"/>
      <c r="D373" s="38"/>
      <c r="G373" s="38"/>
      <c r="H373" s="38"/>
    </row>
    <row r="374" spans="3:8">
      <c r="C374" s="71"/>
      <c r="D374" s="38"/>
      <c r="G374" s="38"/>
      <c r="H374" s="38"/>
    </row>
    <row r="375" spans="3:8">
      <c r="C375" s="71"/>
      <c r="D375" s="38"/>
      <c r="G375" s="38"/>
      <c r="H375" s="38"/>
    </row>
    <row r="376" spans="3:8">
      <c r="C376" s="71"/>
      <c r="D376" s="38"/>
      <c r="G376" s="38"/>
      <c r="H376" s="38"/>
    </row>
    <row r="377" spans="3:8">
      <c r="C377" s="71"/>
      <c r="D377" s="38"/>
      <c r="G377" s="38"/>
      <c r="H377" s="38"/>
    </row>
    <row r="378" spans="3:8">
      <c r="C378" s="71"/>
      <c r="D378" s="38"/>
      <c r="G378" s="38"/>
      <c r="H378" s="38"/>
    </row>
    <row r="379" spans="3:8">
      <c r="C379" s="71"/>
      <c r="D379" s="38"/>
      <c r="G379" s="38"/>
      <c r="H379" s="38"/>
    </row>
    <row r="380" spans="3:8">
      <c r="C380" s="71"/>
      <c r="D380" s="38"/>
      <c r="G380" s="38"/>
      <c r="H380" s="38"/>
    </row>
    <row r="381" spans="3:8">
      <c r="C381" s="71"/>
      <c r="D381" s="38"/>
      <c r="G381" s="38"/>
      <c r="H381" s="38"/>
    </row>
    <row r="382" spans="3:8">
      <c r="C382" s="71"/>
      <c r="D382" s="38"/>
      <c r="G382" s="38"/>
      <c r="H382" s="38"/>
    </row>
    <row r="383" spans="3:8">
      <c r="C383" s="71"/>
      <c r="D383" s="38"/>
      <c r="G383" s="38"/>
      <c r="H383" s="38"/>
    </row>
    <row r="384" spans="3:8">
      <c r="C384" s="71"/>
      <c r="D384" s="38"/>
      <c r="G384" s="38"/>
      <c r="H384" s="38"/>
    </row>
    <row r="385" spans="3:8">
      <c r="C385" s="71"/>
      <c r="D385" s="38"/>
      <c r="G385" s="38"/>
      <c r="H385" s="38"/>
    </row>
    <row r="386" spans="3:8">
      <c r="C386" s="71"/>
      <c r="D386" s="38"/>
      <c r="G386" s="38"/>
      <c r="H386" s="38"/>
    </row>
    <row r="387" spans="3:8">
      <c r="C387" s="71"/>
      <c r="D387" s="38"/>
      <c r="G387" s="38"/>
      <c r="H387" s="38"/>
    </row>
    <row r="388" spans="3:8">
      <c r="C388" s="71"/>
      <c r="D388" s="38"/>
      <c r="G388" s="38"/>
      <c r="H388" s="38"/>
    </row>
    <row r="389" spans="3:8">
      <c r="C389" s="71"/>
      <c r="D389" s="38"/>
      <c r="G389" s="38"/>
      <c r="H389" s="38"/>
    </row>
    <row r="390" spans="3:8">
      <c r="C390" s="71"/>
      <c r="D390" s="38"/>
      <c r="G390" s="38"/>
      <c r="H390" s="38"/>
    </row>
    <row r="391" spans="3:8">
      <c r="C391" s="71"/>
      <c r="D391" s="38"/>
      <c r="G391" s="38"/>
      <c r="H391" s="38"/>
    </row>
    <row r="392" spans="3:8">
      <c r="C392" s="71"/>
      <c r="D392" s="38"/>
      <c r="G392" s="38"/>
      <c r="H392" s="38"/>
    </row>
    <row r="393" spans="3:8">
      <c r="C393" s="71"/>
      <c r="D393" s="38"/>
      <c r="G393" s="38"/>
      <c r="H393" s="38"/>
    </row>
    <row r="394" spans="3:8">
      <c r="C394" s="71"/>
      <c r="D394" s="38"/>
      <c r="G394" s="38"/>
      <c r="H394" s="38"/>
    </row>
    <row r="395" spans="3:8">
      <c r="C395" s="71"/>
      <c r="D395" s="38"/>
      <c r="G395" s="38"/>
      <c r="H395" s="38"/>
    </row>
    <row r="396" spans="3:8">
      <c r="C396" s="71"/>
      <c r="D396" s="38"/>
      <c r="G396" s="38"/>
      <c r="H396" s="38"/>
    </row>
    <row r="397" spans="3:8">
      <c r="C397" s="71"/>
      <c r="D397" s="38"/>
      <c r="G397" s="38"/>
      <c r="H397" s="38"/>
    </row>
    <row r="398" spans="3:8">
      <c r="C398" s="71"/>
      <c r="D398" s="38"/>
      <c r="G398" s="38"/>
      <c r="H398" s="38"/>
    </row>
    <row r="399" spans="3:8">
      <c r="C399" s="71"/>
      <c r="D399" s="38"/>
      <c r="G399" s="38"/>
      <c r="H399" s="38"/>
    </row>
    <row r="400" spans="3:8">
      <c r="C400" s="71"/>
      <c r="D400" s="38"/>
      <c r="G400" s="38"/>
      <c r="H400" s="38"/>
    </row>
    <row r="401" spans="3:8">
      <c r="C401" s="71"/>
      <c r="D401" s="38"/>
      <c r="G401" s="38"/>
      <c r="H401" s="38"/>
    </row>
    <row r="402" spans="3:8">
      <c r="C402" s="71"/>
      <c r="D402" s="38"/>
      <c r="G402" s="38"/>
      <c r="H402" s="38"/>
    </row>
    <row r="403" spans="3:8">
      <c r="C403" s="71"/>
      <c r="D403" s="38"/>
      <c r="G403" s="38"/>
      <c r="H403" s="38"/>
    </row>
    <row r="404" spans="3:8">
      <c r="C404" s="71"/>
      <c r="D404" s="38"/>
      <c r="G404" s="38"/>
      <c r="H404" s="38"/>
    </row>
    <row r="405" spans="3:8">
      <c r="C405" s="71"/>
      <c r="D405" s="38"/>
      <c r="G405" s="38"/>
      <c r="H405" s="38"/>
    </row>
    <row r="406" spans="3:8">
      <c r="C406" s="71"/>
      <c r="D406" s="38"/>
      <c r="G406" s="38"/>
      <c r="H406" s="38"/>
    </row>
    <row r="407" spans="3:8">
      <c r="C407" s="71"/>
      <c r="D407" s="38"/>
      <c r="G407" s="38"/>
      <c r="H407" s="38"/>
    </row>
    <row r="408" spans="3:8">
      <c r="C408" s="71"/>
      <c r="D408" s="38"/>
      <c r="G408" s="38"/>
      <c r="H408" s="38"/>
    </row>
    <row r="409" spans="3:8">
      <c r="C409" s="71"/>
      <c r="D409" s="38"/>
      <c r="G409" s="38"/>
      <c r="H409" s="38"/>
    </row>
    <row r="410" spans="3:8">
      <c r="C410" s="71"/>
      <c r="D410" s="38"/>
      <c r="G410" s="38"/>
      <c r="H410" s="38"/>
    </row>
    <row r="411" spans="3:8">
      <c r="C411" s="71"/>
      <c r="D411" s="38"/>
      <c r="G411" s="38"/>
      <c r="H411" s="38"/>
    </row>
    <row r="412" spans="3:8">
      <c r="C412" s="71"/>
      <c r="D412" s="38"/>
      <c r="G412" s="38"/>
      <c r="H412" s="38"/>
    </row>
    <row r="413" spans="3:8">
      <c r="C413" s="71"/>
      <c r="D413" s="38"/>
      <c r="G413" s="38"/>
      <c r="H413" s="38"/>
    </row>
    <row r="414" spans="3:8">
      <c r="C414" s="71"/>
      <c r="D414" s="38"/>
      <c r="G414" s="38"/>
      <c r="H414" s="38"/>
    </row>
    <row r="415" spans="3:8">
      <c r="C415" s="71"/>
      <c r="D415" s="38"/>
      <c r="G415" s="38"/>
      <c r="H415" s="38"/>
    </row>
    <row r="416" spans="3:8">
      <c r="C416" s="71"/>
      <c r="D416" s="38"/>
      <c r="G416" s="38"/>
      <c r="H416" s="38"/>
    </row>
    <row r="417" spans="3:8">
      <c r="C417" s="71"/>
      <c r="D417" s="38"/>
      <c r="G417" s="38"/>
      <c r="H417" s="38"/>
    </row>
    <row r="418" spans="3:8">
      <c r="C418" s="71"/>
      <c r="D418" s="38"/>
      <c r="G418" s="38"/>
      <c r="H418" s="38"/>
    </row>
    <row r="419" spans="3:8">
      <c r="C419" s="71"/>
      <c r="D419" s="38"/>
      <c r="G419" s="38"/>
      <c r="H419" s="38"/>
    </row>
    <row r="420" spans="3:8">
      <c r="C420" s="71"/>
      <c r="D420" s="38"/>
      <c r="G420" s="38"/>
      <c r="H420" s="38"/>
    </row>
    <row r="421" spans="3:8">
      <c r="C421" s="71"/>
      <c r="D421" s="38"/>
      <c r="G421" s="38"/>
      <c r="H421" s="38"/>
    </row>
    <row r="422" spans="3:8">
      <c r="C422" s="71"/>
      <c r="D422" s="38"/>
      <c r="G422" s="38"/>
      <c r="H422" s="38"/>
    </row>
    <row r="423" spans="3:8">
      <c r="C423" s="71"/>
      <c r="D423" s="38"/>
      <c r="G423" s="38"/>
      <c r="H423" s="38"/>
    </row>
    <row r="424" spans="3:8">
      <c r="C424" s="71"/>
      <c r="D424" s="38"/>
      <c r="G424" s="38"/>
      <c r="H424" s="38"/>
    </row>
    <row r="425" spans="3:8">
      <c r="C425" s="71"/>
      <c r="D425" s="38"/>
      <c r="G425" s="38"/>
      <c r="H425" s="38"/>
    </row>
    <row r="426" spans="3:8">
      <c r="C426" s="71"/>
      <c r="D426" s="38"/>
      <c r="G426" s="38"/>
      <c r="H426" s="38"/>
    </row>
    <row r="427" spans="3:8">
      <c r="C427" s="71"/>
      <c r="D427" s="38"/>
      <c r="G427" s="38"/>
      <c r="H427" s="38"/>
    </row>
    <row r="428" spans="3:8">
      <c r="C428" s="71"/>
      <c r="D428" s="38"/>
      <c r="G428" s="38"/>
      <c r="H428" s="38"/>
    </row>
    <row r="429" spans="3:8">
      <c r="C429" s="71"/>
      <c r="D429" s="38"/>
      <c r="G429" s="38"/>
      <c r="H429" s="38"/>
    </row>
    <row r="430" spans="3:8">
      <c r="C430" s="71"/>
      <c r="D430" s="38"/>
      <c r="G430" s="38"/>
      <c r="H430" s="38"/>
    </row>
    <row r="431" spans="3:8">
      <c r="C431" s="71"/>
      <c r="D431" s="38"/>
      <c r="G431" s="38"/>
      <c r="H431" s="38"/>
    </row>
    <row r="432" spans="3:8">
      <c r="C432" s="71"/>
      <c r="D432" s="38"/>
      <c r="G432" s="38"/>
      <c r="H432" s="38"/>
    </row>
    <row r="433" spans="3:8">
      <c r="C433" s="71"/>
      <c r="D433" s="38"/>
      <c r="G433" s="38"/>
      <c r="H433" s="38"/>
    </row>
    <row r="434" spans="3:8">
      <c r="C434" s="71"/>
      <c r="D434" s="38"/>
      <c r="G434" s="38"/>
      <c r="H434" s="38"/>
    </row>
    <row r="435" spans="3:8">
      <c r="C435" s="71"/>
      <c r="D435" s="38"/>
      <c r="G435" s="38"/>
      <c r="H435" s="38"/>
    </row>
    <row r="436" spans="3:8">
      <c r="C436" s="71"/>
      <c r="D436" s="38"/>
      <c r="G436" s="38"/>
      <c r="H436" s="38"/>
    </row>
    <row r="437" spans="3:8">
      <c r="C437" s="71"/>
      <c r="D437" s="38"/>
      <c r="G437" s="38"/>
      <c r="H437" s="38"/>
    </row>
    <row r="438" spans="3:8">
      <c r="C438" s="71"/>
      <c r="D438" s="38"/>
      <c r="G438" s="38"/>
      <c r="H438" s="38"/>
    </row>
    <row r="439" spans="3:8">
      <c r="C439" s="71"/>
      <c r="D439" s="38"/>
      <c r="G439" s="38"/>
      <c r="H439" s="38"/>
    </row>
    <row r="440" spans="3:8">
      <c r="C440" s="71"/>
      <c r="D440" s="38"/>
      <c r="G440" s="38"/>
      <c r="H440" s="38"/>
    </row>
    <row r="441" spans="3:8">
      <c r="C441" s="71"/>
      <c r="D441" s="38"/>
      <c r="G441" s="38"/>
      <c r="H441" s="38"/>
    </row>
    <row r="442" spans="3:8">
      <c r="C442" s="71"/>
      <c r="H442" s="38"/>
    </row>
    <row r="443" spans="3:8">
      <c r="C443" s="71"/>
      <c r="H443" s="38"/>
    </row>
    <row r="444" spans="3:8">
      <c r="C444" s="71"/>
      <c r="H444" s="38"/>
    </row>
    <row r="445" spans="3:8">
      <c r="C445" s="71"/>
      <c r="H445" s="38"/>
    </row>
    <row r="446" spans="3:8">
      <c r="C446" s="71"/>
      <c r="H446" s="38"/>
    </row>
    <row r="447" spans="3:8">
      <c r="C447" s="71"/>
      <c r="H447" s="38"/>
    </row>
    <row r="448" spans="3:8">
      <c r="C448" s="71"/>
      <c r="H448" s="38"/>
    </row>
    <row r="449" spans="3:8">
      <c r="C449" s="71"/>
      <c r="H449" s="38"/>
    </row>
    <row r="450" spans="3:8">
      <c r="C450" s="71"/>
      <c r="H450" s="38"/>
    </row>
    <row r="451" spans="3:8">
      <c r="C451" s="71"/>
    </row>
  </sheetData>
  <sheetProtection algorithmName="SHA-512" hashValue="d+oAL5j1zb588y2tvIS+BwwXZPsPR8eXcCt1tpngahlgNCp6OnDiJJ7S8ZTebU0mv6xq7v2EhX/4irvKZQcpRQ==" saltValue="wvQzvMBa7xchzSQWMR0e1g==" spinCount="100000" sheet="1" formatCells="0" formatRows="0"/>
  <mergeCells count="11">
    <mergeCell ref="E10:E11"/>
    <mergeCell ref="F10:F11"/>
    <mergeCell ref="I10:I11"/>
    <mergeCell ref="A11:B11"/>
    <mergeCell ref="A4:I4"/>
    <mergeCell ref="C5:D5"/>
    <mergeCell ref="G5:H5"/>
    <mergeCell ref="C6:D6"/>
    <mergeCell ref="G6:H6"/>
    <mergeCell ref="C7:D7"/>
    <mergeCell ref="G7:H7"/>
  </mergeCells>
  <conditionalFormatting sqref="C11">
    <cfRule type="cellIs" dxfId="0" priority="1" stopIfTrue="1" operator="equal">
      <formula>1</formula>
    </cfRule>
  </conditionalFormatting>
  <dataValidations xWindow="1280" yWindow="382" count="7">
    <dataValidation type="decimal" allowBlank="1" showInputMessage="1" showErrorMessage="1" sqref="D12:D505 G12:G499" xr:uid="{00000000-0002-0000-0300-000000000000}">
      <formula1>0</formula1>
      <formula2>5</formula2>
    </dataValidation>
    <dataValidation allowBlank="1" showInputMessage="1" sqref="C11:C65536" xr:uid="{00000000-0002-0000-0300-000001000000}"/>
    <dataValidation allowBlank="1" showInputMessage="1" showErrorMessage="1" errorTitle="Input method" error="Rating should be 1 - 5" prompt="Auto Updated KRA Rating based on the you update in Appraiser Rating. (Considered for 100%)" sqref="I5" xr:uid="{00000000-0002-0000-0300-000002000000}"/>
    <dataValidation allowBlank="1" showInputMessage="1" showErrorMessage="1" prompt="Auto Updated Key Competencies (KC) Rating based on the you update in Appraiser Rating. (Considered for 100%)" sqref="I6" xr:uid="{00000000-0002-0000-0300-000003000000}"/>
    <dataValidation allowBlank="1" showInputMessage="1" showErrorMessage="1" promptTitle="After 80:20 Factor" prompt="Converted KRA rating to 80%_x000a_Converted KC rating to 20%_x000a_Over all ratiing = 100%" sqref="I7" xr:uid="{00000000-0002-0000-0300-000004000000}"/>
    <dataValidation allowBlank="1" showInputMessage="1" showErrorMessage="1" promptTitle="Shows After Conversion" prompt="80 % KRA_x000a_20% Key Competencies_x000a_100% Over all Rating" sqref="G7:H7" xr:uid="{00000000-0002-0000-0300-000005000000}"/>
    <dataValidation allowBlank="1" showInputMessage="1" showErrorMessage="1" promptTitle="All Levels of Managers Comment" prompt=" " sqref="I10:I11" xr:uid="{00000000-0002-0000-0300-000006000000}"/>
  </dataValidations>
  <pageMargins left="0.51181102362204722" right="0.15748031496062992" top="0.59055118110236227" bottom="0.19685039370078741" header="0.51181102362204722" footer="0.51181102362204722"/>
  <pageSetup paperSize="9" scale="8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showGridLines="0" view="pageLayout" zoomScaleNormal="100" workbookViewId="0">
      <selection activeCell="A4" sqref="A4:D4"/>
    </sheetView>
  </sheetViews>
  <sheetFormatPr defaultRowHeight="12.75"/>
  <cols>
    <col min="1" max="1" width="46.28515625" customWidth="1"/>
    <col min="2" max="2" width="8.28515625" customWidth="1"/>
    <col min="3" max="3" width="8.28515625" style="3" customWidth="1"/>
    <col min="4" max="4" width="8.7109375" style="3" customWidth="1"/>
    <col min="5" max="5" width="47.28515625" customWidth="1"/>
    <col min="6" max="6" width="8.28515625" customWidth="1"/>
    <col min="7" max="7" width="8.28515625" style="3" customWidth="1"/>
    <col min="8" max="8" width="8.7109375" style="3" customWidth="1"/>
    <col min="9" max="9" width="53.28515625" bestFit="1" customWidth="1"/>
  </cols>
  <sheetData>
    <row r="1" spans="1:11">
      <c r="A1" s="134"/>
      <c r="B1" s="134"/>
      <c r="C1" s="135"/>
      <c r="D1" s="135"/>
      <c r="E1" s="134"/>
      <c r="F1" s="134"/>
      <c r="G1" s="135"/>
      <c r="H1" s="135"/>
    </row>
    <row r="2" spans="1:11" ht="25.5" customHeight="1">
      <c r="A2" s="134"/>
      <c r="B2" s="134"/>
      <c r="C2" s="135"/>
      <c r="D2" s="135"/>
      <c r="E2" s="134"/>
      <c r="F2" s="134"/>
      <c r="G2" s="135"/>
      <c r="H2" s="80" t="s">
        <v>225</v>
      </c>
    </row>
    <row r="3" spans="1:11" ht="15" customHeight="1">
      <c r="A3" s="136" t="str">
        <f>PE_Record!D17&amp;"_"&amp;PE_Record!D20</f>
        <v>Pls Update Ref No_Pls Update Ref No</v>
      </c>
      <c r="B3" s="134"/>
      <c r="C3" s="135"/>
      <c r="D3" s="135"/>
      <c r="E3" s="267"/>
      <c r="F3" s="267"/>
      <c r="G3" s="135"/>
      <c r="H3" s="135"/>
    </row>
    <row r="4" spans="1:11" ht="37.5" customHeight="1">
      <c r="A4" s="283" t="s">
        <v>62</v>
      </c>
      <c r="B4" s="284"/>
      <c r="C4" s="284"/>
      <c r="D4" s="284"/>
      <c r="E4" s="285" t="s">
        <v>54</v>
      </c>
      <c r="F4" s="286"/>
      <c r="G4" s="287"/>
      <c r="H4" s="137">
        <f>ROUND(D9+D11+D13+D15+D17+D19+H17+H15+H13+H11+H19+H9,2)</f>
        <v>0</v>
      </c>
    </row>
    <row r="5" spans="1:11" ht="6" customHeight="1">
      <c r="A5" s="138"/>
      <c r="B5" s="138"/>
      <c r="C5" s="135"/>
      <c r="D5" s="135"/>
      <c r="E5" s="134"/>
      <c r="F5" s="134"/>
      <c r="G5" s="135"/>
      <c r="H5" s="135"/>
    </row>
    <row r="6" spans="1:11" s="72" customFormat="1" ht="26.25" customHeight="1">
      <c r="A6" s="288" t="s">
        <v>63</v>
      </c>
      <c r="B6" s="289" t="s">
        <v>57</v>
      </c>
      <c r="C6" s="291" t="s">
        <v>64</v>
      </c>
      <c r="D6" s="139" t="s">
        <v>18</v>
      </c>
      <c r="E6" s="292" t="s">
        <v>22</v>
      </c>
      <c r="F6" s="289" t="s">
        <v>57</v>
      </c>
      <c r="G6" s="291" t="s">
        <v>64</v>
      </c>
      <c r="H6" s="139" t="s">
        <v>18</v>
      </c>
    </row>
    <row r="7" spans="1:11" s="72" customFormat="1" ht="38.25" customHeight="1">
      <c r="A7" s="288"/>
      <c r="B7" s="290"/>
      <c r="C7" s="291"/>
      <c r="D7" s="139" t="s">
        <v>59</v>
      </c>
      <c r="E7" s="292"/>
      <c r="F7" s="290"/>
      <c r="G7" s="291"/>
      <c r="H7" s="139" t="s">
        <v>65</v>
      </c>
    </row>
    <row r="8" spans="1:11" ht="29.1" customHeight="1">
      <c r="A8" s="274" t="s">
        <v>187</v>
      </c>
      <c r="B8" s="276"/>
      <c r="C8" s="272"/>
      <c r="D8" s="147" t="str">
        <f>IF(C8&lt;&gt;"",1/(12-(COUNTBLANK($C$8)+COUNTBLANK($C$10)+COUNTBLANK($C$12)+COUNTBLANK($C$14)+COUNTBLANK($C$16)+COUNTBLANK($C$18)+COUNTBLANK($G$18)+COUNTBLANK($G$8)+COUNTBLANK($G$10)+COUNTBLANK($G$12)+COUNTBLANK($G$14)+COUNTBLANK($G$16))),"")</f>
        <v/>
      </c>
      <c r="E8" s="282" t="s">
        <v>192</v>
      </c>
      <c r="F8" s="276"/>
      <c r="G8" s="272"/>
      <c r="H8" s="147" t="str">
        <f>IF(G8&lt;&gt;"",1/(12-(COUNTBLANK($C$8)+COUNTBLANK($C$10)+COUNTBLANK($C$12)+COUNTBLANK($C$14)+COUNTBLANK($C$16)+COUNTBLANK($C$18)+COUNTBLANK($G$18)+COUNTBLANK($G$8)+COUNTBLANK($G$10)+COUNTBLANK($G$12)+COUNTBLANK($G$14)+COUNTBLANK($G$16))),"")</f>
        <v/>
      </c>
    </row>
    <row r="9" spans="1:11" ht="29.1" customHeight="1">
      <c r="A9" s="275"/>
      <c r="B9" s="277"/>
      <c r="C9" s="273"/>
      <c r="D9" s="148" t="str">
        <f>IF(D8="","0",IF(D8="","",(C8*D8)))</f>
        <v>0</v>
      </c>
      <c r="E9" s="278"/>
      <c r="F9" s="277"/>
      <c r="G9" s="273"/>
      <c r="H9" s="148" t="str">
        <f>IF(H8="","0",IF(H8="","",(G8*H8)))</f>
        <v>0</v>
      </c>
      <c r="K9" s="73"/>
    </row>
    <row r="10" spans="1:11" ht="41.25" customHeight="1">
      <c r="A10" s="274" t="s">
        <v>188</v>
      </c>
      <c r="B10" s="276"/>
      <c r="C10" s="272"/>
      <c r="D10" s="147" t="str">
        <f>IF(C10&lt;&gt;"",1/(12-(COUNTBLANK($C$8)+COUNTBLANK($C$10)+COUNTBLANK($C$12)+COUNTBLANK($C$14)+COUNTBLANK($C$16)+COUNTBLANK($C$18)+COUNTBLANK($G$18)+COUNTBLANK($G$8)+COUNTBLANK($G$10)+COUNTBLANK($G$12)+COUNTBLANK($G$14)+COUNTBLANK($G$16))),"")</f>
        <v/>
      </c>
      <c r="E10" s="278" t="s">
        <v>193</v>
      </c>
      <c r="F10" s="276"/>
      <c r="G10" s="272"/>
      <c r="H10" s="147" t="str">
        <f>IF(G10&lt;&gt;"",1/(12-(COUNTBLANK($C$8)+COUNTBLANK($C$10)+COUNTBLANK($C$12)+COUNTBLANK($C$14)+COUNTBLANK($C$16)+COUNTBLANK($C$18)+COUNTBLANK($G$18)+COUNTBLANK($G$8)+COUNTBLANK($G$10)+COUNTBLANK($G$12)+COUNTBLANK($G$14)+COUNTBLANK($G$16))),"")</f>
        <v/>
      </c>
    </row>
    <row r="11" spans="1:11" ht="41.25" customHeight="1">
      <c r="A11" s="275"/>
      <c r="B11" s="277"/>
      <c r="C11" s="273"/>
      <c r="D11" s="148" t="str">
        <f>IF(D10="","0",IF(D10="","",(C10*D10)))</f>
        <v>0</v>
      </c>
      <c r="E11" s="278"/>
      <c r="F11" s="277"/>
      <c r="G11" s="273"/>
      <c r="H11" s="148" t="str">
        <f>IF(H10="","0",IF(H10="","",(G10*H10)))</f>
        <v>0</v>
      </c>
    </row>
    <row r="12" spans="1:11" ht="35.1" customHeight="1">
      <c r="A12" s="274" t="s">
        <v>189</v>
      </c>
      <c r="B12" s="276"/>
      <c r="C12" s="272"/>
      <c r="D12" s="147" t="str">
        <f>IF(C12&lt;&gt;"",1/(12-(COUNTBLANK($C$8)+COUNTBLANK($C$10)+COUNTBLANK($C$12)+COUNTBLANK($C$14)+COUNTBLANK($C$16)+COUNTBLANK($C$18)+COUNTBLANK($G$18)+COUNTBLANK($G$8)+COUNTBLANK($G$10)+COUNTBLANK($G$12)+COUNTBLANK($G$14)+COUNTBLANK($G$16))),"")</f>
        <v/>
      </c>
      <c r="E12" s="278" t="s">
        <v>194</v>
      </c>
      <c r="F12" s="276"/>
      <c r="G12" s="272"/>
      <c r="H12" s="147" t="str">
        <f>IF(G12&lt;&gt;"",1/(12-(COUNTBLANK($C$8)+COUNTBLANK($C$10)+COUNTBLANK($C$12)+COUNTBLANK($C$14)+COUNTBLANK($C$16)+COUNTBLANK($C$18)+COUNTBLANK($G$18)+COUNTBLANK($G$8)+COUNTBLANK($G$10)+COUNTBLANK($G$12)+COUNTBLANK($G$14)+COUNTBLANK($G$16))),"")</f>
        <v/>
      </c>
    </row>
    <row r="13" spans="1:11" ht="35.1" customHeight="1">
      <c r="A13" s="275"/>
      <c r="B13" s="277"/>
      <c r="C13" s="273"/>
      <c r="D13" s="148" t="str">
        <f>IF(D12="","0",IF(D12="","",(C12*D12)))</f>
        <v>0</v>
      </c>
      <c r="E13" s="278"/>
      <c r="F13" s="277"/>
      <c r="G13" s="273"/>
      <c r="H13" s="148" t="str">
        <f>IF(H12="","0",IF(H12="","",(G12*H12)))</f>
        <v>0</v>
      </c>
      <c r="K13" s="73"/>
    </row>
    <row r="14" spans="1:11" ht="43.5" customHeight="1">
      <c r="A14" s="274" t="s">
        <v>190</v>
      </c>
      <c r="B14" s="276"/>
      <c r="C14" s="272"/>
      <c r="D14" s="147" t="str">
        <f>IF(C14&lt;&gt;"",1/(12-(COUNTBLANK($C$8)+COUNTBLANK($C$10)+COUNTBLANK($C$12)+COUNTBLANK($C$14)+COUNTBLANK($C$16)+COUNTBLANK($C$18)+COUNTBLANK($G$18)+COUNTBLANK($G$8)+COUNTBLANK($G$10)+COUNTBLANK($G$12)+COUNTBLANK($G$14)+COUNTBLANK($G$16))),"")</f>
        <v/>
      </c>
      <c r="E14" s="281" t="s">
        <v>195</v>
      </c>
      <c r="F14" s="276"/>
      <c r="G14" s="272"/>
      <c r="H14" s="147" t="str">
        <f>IF(G14&lt;&gt;"",1/(12-(COUNTBLANK($C$8)+COUNTBLANK($C$10)+COUNTBLANK($C$12)+COUNTBLANK($C$14)+COUNTBLANK($C$16)+COUNTBLANK($C$18)+COUNTBLANK($G$18)+COUNTBLANK($G$8)+COUNTBLANK($G$10)+COUNTBLANK($G$12)+COUNTBLANK($G$14)+COUNTBLANK($G$16))),"")</f>
        <v/>
      </c>
    </row>
    <row r="15" spans="1:11" ht="43.5" customHeight="1">
      <c r="A15" s="275"/>
      <c r="B15" s="277"/>
      <c r="C15" s="273"/>
      <c r="D15" s="148" t="str">
        <f>IF(D14="","0",IF(D14="","",(C14*D14)))</f>
        <v>0</v>
      </c>
      <c r="E15" s="281"/>
      <c r="F15" s="277"/>
      <c r="G15" s="273"/>
      <c r="H15" s="148" t="str">
        <f>IF(H14="","0",IF(H14="","",(G14*H14)))</f>
        <v>0</v>
      </c>
    </row>
    <row r="16" spans="1:11" ht="29.1" customHeight="1">
      <c r="A16" s="274" t="s">
        <v>191</v>
      </c>
      <c r="B16" s="276"/>
      <c r="C16" s="272"/>
      <c r="D16" s="147" t="str">
        <f>IF(C16&lt;&gt;"",1/(12-(COUNTBLANK($C$8)+COUNTBLANK($C$10)+COUNTBLANK($C$12)+COUNTBLANK($C$14)+COUNTBLANK($C$16)+COUNTBLANK($C$18)+COUNTBLANK($G$18)+COUNTBLANK($G$8)+COUNTBLANK($G$10)+COUNTBLANK($G$12)+COUNTBLANK($G$14)+COUNTBLANK($G$16))),"")</f>
        <v/>
      </c>
      <c r="E16" s="278" t="s">
        <v>196</v>
      </c>
      <c r="F16" s="276"/>
      <c r="G16" s="272"/>
      <c r="H16" s="147" t="str">
        <f>IF(G16&lt;&gt;"",1/(12-(COUNTBLANK($C$8)+COUNTBLANK($C$10)+COUNTBLANK($C$12)+COUNTBLANK($C$14)+COUNTBLANK($C$16)+COUNTBLANK($C$18)+COUNTBLANK($G$18)+COUNTBLANK($G$8)+COUNTBLANK($G$10)+COUNTBLANK($G$12)+COUNTBLANK($G$14)+COUNTBLANK($G$16))),"")</f>
        <v/>
      </c>
    </row>
    <row r="17" spans="1:8" ht="29.1" customHeight="1">
      <c r="A17" s="275"/>
      <c r="B17" s="277"/>
      <c r="C17" s="273"/>
      <c r="D17" s="148" t="str">
        <f>IF(D16="","0",IF(D16="","",(C16*D16)))</f>
        <v>0</v>
      </c>
      <c r="E17" s="278"/>
      <c r="F17" s="277"/>
      <c r="G17" s="273"/>
      <c r="H17" s="148" t="str">
        <f>IF(H16="","0",IF(H16="","",(G16*H16)))</f>
        <v>0</v>
      </c>
    </row>
    <row r="18" spans="1:8" ht="29.1" customHeight="1">
      <c r="A18" s="279" t="s">
        <v>66</v>
      </c>
      <c r="B18" s="276"/>
      <c r="C18" s="272"/>
      <c r="D18" s="147" t="str">
        <f>IF(C18&lt;&gt;"",1/(12-(COUNTBLANK($C$8)+COUNTBLANK($C$10)+COUNTBLANK($C$12)+COUNTBLANK($C$14)+COUNTBLANK($C$16)+COUNTBLANK($C$18)+COUNTBLANK($G$18)+COUNTBLANK($G$8)+COUNTBLANK($G$10)+COUNTBLANK($G$12)+COUNTBLANK($G$14)+COUNTBLANK($G$16))),"")</f>
        <v/>
      </c>
      <c r="E18" s="279" t="s">
        <v>66</v>
      </c>
      <c r="F18" s="276"/>
      <c r="G18" s="272"/>
      <c r="H18" s="147" t="str">
        <f>IF(G18&lt;&gt;"",1/(12-(COUNTBLANK($C$8)+COUNTBLANK($C$10)+COUNTBLANK($C$12)+COUNTBLANK($C$14)+COUNTBLANK($C$16)+COUNTBLANK($C$18)+COUNTBLANK($G$18)+COUNTBLANK($G$8)+COUNTBLANK($G$10)+COUNTBLANK($G$12)+COUNTBLANK($G$14)+COUNTBLANK($G$16))),"")</f>
        <v/>
      </c>
    </row>
    <row r="19" spans="1:8" ht="29.1" customHeight="1">
      <c r="A19" s="280"/>
      <c r="B19" s="277"/>
      <c r="C19" s="273"/>
      <c r="D19" s="148" t="str">
        <f>IF(D18="","0",IF(D18="","",(C18*D18)))</f>
        <v>0</v>
      </c>
      <c r="E19" s="280"/>
      <c r="F19" s="277"/>
      <c r="G19" s="273"/>
      <c r="H19" s="148" t="str">
        <f>IF(H18="","0",IF(H18="","",(G18*H18)))</f>
        <v>0</v>
      </c>
    </row>
    <row r="20" spans="1:8" ht="4.5" customHeight="1" thickBot="1">
      <c r="C20"/>
      <c r="D20"/>
      <c r="G20"/>
      <c r="H20"/>
    </row>
    <row r="21" spans="1:8" ht="18" customHeight="1">
      <c r="A21" s="74" t="s">
        <v>30</v>
      </c>
      <c r="B21" s="75"/>
      <c r="C21" s="8"/>
      <c r="D21" s="76"/>
      <c r="E21" s="77" t="s">
        <v>31</v>
      </c>
      <c r="F21" s="77"/>
      <c r="G21" s="9"/>
      <c r="H21" s="76"/>
    </row>
    <row r="22" spans="1:8" ht="13.5" thickBot="1">
      <c r="A22" s="10" t="s">
        <v>33</v>
      </c>
      <c r="B22" s="78"/>
      <c r="C22" s="11"/>
      <c r="D22" s="79"/>
      <c r="E22" s="12" t="s">
        <v>32</v>
      </c>
      <c r="F22" s="12"/>
      <c r="G22" s="13"/>
      <c r="H22" s="79"/>
    </row>
    <row r="27" spans="1:8">
      <c r="G27" s="80"/>
    </row>
  </sheetData>
  <sheetProtection algorithmName="SHA-512" hashValue="RN855t68Bgy/FoVGfBdC+zuXfC3o0C43HICPeU3m4+Yaj06ppYGanixnXTpBYEjp1ftzOtxX/1RhsqYADebvAg==" saltValue="FcunJmgEcTkOLq9ln23GpQ==" spinCount="100000" sheet="1" objects="1" scenarios="1"/>
  <scenarios current="0" show="0">
    <scenario name="Test" locked="1" count="1" user="AJP03541" comment="Created by AJP03541 on 28/12/2011">
      <inputCells r="C9" val="Appraiser "/>
    </scenario>
  </scenarios>
  <mergeCells count="45">
    <mergeCell ref="E3:F3"/>
    <mergeCell ref="A4:D4"/>
    <mergeCell ref="E4:G4"/>
    <mergeCell ref="A6:A7"/>
    <mergeCell ref="B6:B7"/>
    <mergeCell ref="C6:C7"/>
    <mergeCell ref="E6:E7"/>
    <mergeCell ref="F6:F7"/>
    <mergeCell ref="G6:G7"/>
    <mergeCell ref="G10:G11"/>
    <mergeCell ref="A8:A9"/>
    <mergeCell ref="B8:B9"/>
    <mergeCell ref="C8:C9"/>
    <mergeCell ref="E8:E9"/>
    <mergeCell ref="F8:F9"/>
    <mergeCell ref="G8:G9"/>
    <mergeCell ref="A10:A11"/>
    <mergeCell ref="B10:B11"/>
    <mergeCell ref="C10:C11"/>
    <mergeCell ref="E10:E11"/>
    <mergeCell ref="F10:F11"/>
    <mergeCell ref="G14:G15"/>
    <mergeCell ref="A12:A13"/>
    <mergeCell ref="B12:B13"/>
    <mergeCell ref="C12:C13"/>
    <mergeCell ref="E12:E13"/>
    <mergeCell ref="F12:F13"/>
    <mergeCell ref="G12:G13"/>
    <mergeCell ref="A14:A15"/>
    <mergeCell ref="B14:B15"/>
    <mergeCell ref="C14:C15"/>
    <mergeCell ref="E14:E15"/>
    <mergeCell ref="F14:F15"/>
    <mergeCell ref="G18:G19"/>
    <mergeCell ref="A16:A17"/>
    <mergeCell ref="B16:B17"/>
    <mergeCell ref="C16:C17"/>
    <mergeCell ref="E16:E17"/>
    <mergeCell ref="F16:F17"/>
    <mergeCell ref="G16:G17"/>
    <mergeCell ref="A18:A19"/>
    <mergeCell ref="B18:B19"/>
    <mergeCell ref="C18:C19"/>
    <mergeCell ref="E18:E19"/>
    <mergeCell ref="F18:F19"/>
  </mergeCells>
  <dataValidations count="2">
    <dataValidation type="decimal" allowBlank="1" showInputMessage="1" showErrorMessage="1" promptTitle="Self Rating" prompt="Rate between 1 to 5" sqref="B8:B19 F8:F19" xr:uid="{00000000-0002-0000-0400-000000000000}">
      <formula1>0</formula1>
      <formula2>5</formula2>
    </dataValidation>
    <dataValidation type="decimal" allowBlank="1" showInputMessage="1" showErrorMessage="1" promptTitle="Manager Rating" prompt="Rate between 1 to 5" sqref="C8:C19 G8:G19" xr:uid="{00000000-0002-0000-0400-000001000000}">
      <formula1>0</formula1>
      <formula2>5</formula2>
    </dataValidation>
  </dataValidations>
  <pageMargins left="0.35433070866141736" right="0.27559055118110237" top="0.74803149606299213" bottom="0.15748031496062992" header="0.19685039370078741" footer="0.27559055118110237"/>
  <pageSetup scale="9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K63"/>
  <sheetViews>
    <sheetView showGridLines="0" tabSelected="1" zoomScaleNormal="100" workbookViewId="0">
      <selection activeCell="J9" sqref="J9"/>
    </sheetView>
  </sheetViews>
  <sheetFormatPr defaultRowHeight="12.75"/>
  <cols>
    <col min="1" max="1" width="9.28515625" style="3"/>
    <col min="2" max="2" width="31.5703125" bestFit="1" customWidth="1"/>
    <col min="3" max="3" width="11.7109375" customWidth="1"/>
    <col min="4" max="4" width="38" bestFit="1" customWidth="1"/>
    <col min="5" max="5" width="17.28515625" style="51" customWidth="1"/>
    <col min="6" max="6" width="13.7109375" style="51" customWidth="1"/>
    <col min="7" max="7" width="17.28515625" style="51" customWidth="1"/>
    <col min="8" max="8" width="31.5703125" bestFit="1" customWidth="1"/>
    <col min="9" max="9" width="17.28515625" style="51" customWidth="1"/>
    <col min="10" max="10" width="16.42578125" bestFit="1" customWidth="1"/>
    <col min="11" max="11" width="22.7109375" bestFit="1" customWidth="1"/>
  </cols>
  <sheetData>
    <row r="1" spans="1:11" s="45" customFormat="1" ht="13.5" thickBot="1">
      <c r="A1" s="43">
        <v>0</v>
      </c>
      <c r="B1" s="43" t="s">
        <v>49</v>
      </c>
      <c r="C1" s="43" t="s">
        <v>49</v>
      </c>
      <c r="D1" s="43" t="s">
        <v>49</v>
      </c>
      <c r="E1" s="43" t="s">
        <v>49</v>
      </c>
      <c r="F1" s="43" t="s">
        <v>49</v>
      </c>
      <c r="G1" s="43" t="s">
        <v>49</v>
      </c>
      <c r="H1" s="43" t="s">
        <v>49</v>
      </c>
      <c r="I1" s="43" t="s">
        <v>49</v>
      </c>
      <c r="J1" s="44"/>
    </row>
    <row r="2" spans="1:11" s="50" customFormat="1" ht="15.75" customHeight="1" thickBot="1">
      <c r="A2" s="46"/>
      <c r="B2" s="47" t="s">
        <v>50</v>
      </c>
      <c r="C2" s="48"/>
      <c r="D2" s="48"/>
      <c r="E2" s="49"/>
      <c r="F2" s="165"/>
      <c r="G2" s="46"/>
      <c r="H2" s="46"/>
      <c r="I2" s="46"/>
      <c r="J2" s="46"/>
    </row>
    <row r="3" spans="1:11" ht="15">
      <c r="A3" s="168" t="s">
        <v>23</v>
      </c>
      <c r="B3" s="169" t="s">
        <v>8</v>
      </c>
      <c r="C3" s="169" t="s">
        <v>24</v>
      </c>
      <c r="D3" s="169" t="s">
        <v>25</v>
      </c>
      <c r="E3" s="170" t="s">
        <v>51</v>
      </c>
      <c r="F3" s="170" t="s">
        <v>52</v>
      </c>
      <c r="G3" s="170" t="s">
        <v>53</v>
      </c>
      <c r="H3" s="169" t="s">
        <v>140</v>
      </c>
      <c r="I3" s="169" t="s">
        <v>227</v>
      </c>
      <c r="J3" s="169" t="s">
        <v>226</v>
      </c>
      <c r="K3" s="178"/>
    </row>
    <row r="4" spans="1:11" ht="15">
      <c r="A4" s="171">
        <v>1</v>
      </c>
      <c r="B4" s="167" t="s">
        <v>232</v>
      </c>
      <c r="C4" s="166" t="s">
        <v>229</v>
      </c>
      <c r="D4" s="52" t="s">
        <v>235</v>
      </c>
      <c r="E4" s="172"/>
      <c r="F4" s="172"/>
      <c r="G4" s="172" t="s">
        <v>228</v>
      </c>
      <c r="H4" s="176" t="s">
        <v>238</v>
      </c>
      <c r="I4" s="179">
        <v>45190</v>
      </c>
      <c r="J4" s="180">
        <v>45371</v>
      </c>
    </row>
    <row r="5" spans="1:11" ht="15">
      <c r="A5" s="171">
        <v>2</v>
      </c>
      <c r="B5" s="174" t="s">
        <v>233</v>
      </c>
      <c r="C5" s="174" t="s">
        <v>230</v>
      </c>
      <c r="D5" s="173" t="s">
        <v>236</v>
      </c>
      <c r="E5" s="172"/>
      <c r="F5" s="172"/>
      <c r="G5" s="172" t="s">
        <v>228</v>
      </c>
      <c r="H5" s="176" t="s">
        <v>238</v>
      </c>
      <c r="I5" s="179">
        <v>45211</v>
      </c>
      <c r="J5" s="180">
        <v>45392</v>
      </c>
    </row>
    <row r="6" spans="1:11" ht="15">
      <c r="A6" s="171">
        <v>3</v>
      </c>
      <c r="B6" s="175" t="s">
        <v>234</v>
      </c>
      <c r="C6" s="174" t="s">
        <v>231</v>
      </c>
      <c r="D6" s="176" t="s">
        <v>237</v>
      </c>
      <c r="E6" s="177"/>
      <c r="F6" s="177"/>
      <c r="G6" s="177" t="s">
        <v>228</v>
      </c>
      <c r="H6" s="176" t="s">
        <v>238</v>
      </c>
      <c r="I6" s="179">
        <v>45247</v>
      </c>
      <c r="J6" s="180">
        <v>45428</v>
      </c>
    </row>
    <row r="7" spans="1:11" ht="15">
      <c r="A7" s="171"/>
      <c r="B7" s="175"/>
      <c r="C7" s="173"/>
      <c r="D7" s="176"/>
      <c r="E7" s="177"/>
      <c r="F7" s="177"/>
      <c r="G7" s="177"/>
      <c r="H7" s="176"/>
      <c r="I7" s="179"/>
      <c r="J7" s="180"/>
    </row>
    <row r="8" spans="1:11" ht="15">
      <c r="A8" s="171"/>
      <c r="B8" s="175"/>
      <c r="C8" s="173"/>
      <c r="D8" s="176"/>
      <c r="E8" s="177"/>
      <c r="F8" s="177"/>
      <c r="G8" s="177"/>
      <c r="H8" s="176"/>
      <c r="I8" s="177"/>
      <c r="J8" s="176"/>
    </row>
    <row r="9" spans="1:11" ht="15">
      <c r="A9" s="171"/>
      <c r="B9" s="175"/>
      <c r="C9" s="173"/>
      <c r="D9" s="176"/>
      <c r="E9" s="177"/>
      <c r="F9" s="177"/>
      <c r="G9" s="177"/>
      <c r="H9" s="176"/>
      <c r="I9" s="177"/>
      <c r="J9" s="176"/>
    </row>
    <row r="10" spans="1:11" ht="15">
      <c r="A10" s="171"/>
      <c r="B10" s="175"/>
      <c r="C10" s="173"/>
      <c r="D10" s="176"/>
      <c r="E10" s="177"/>
      <c r="F10" s="177"/>
      <c r="G10" s="177"/>
      <c r="H10" s="176"/>
      <c r="I10" s="177"/>
      <c r="J10" s="176"/>
    </row>
    <row r="11" spans="1:11" ht="15">
      <c r="A11" s="171"/>
      <c r="B11" s="175"/>
      <c r="C11" s="173"/>
      <c r="D11" s="176"/>
      <c r="E11" s="177"/>
      <c r="F11" s="177"/>
      <c r="G11" s="177"/>
      <c r="H11" s="176"/>
      <c r="I11" s="177"/>
      <c r="J11" s="176"/>
    </row>
    <row r="12" spans="1:11">
      <c r="A12" s="171"/>
      <c r="B12" s="175"/>
      <c r="C12" s="176"/>
      <c r="D12" s="176"/>
      <c r="E12" s="177"/>
      <c r="F12" s="177"/>
      <c r="G12" s="177"/>
      <c r="H12" s="176"/>
      <c r="I12" s="177"/>
      <c r="J12" s="176"/>
    </row>
    <row r="13" spans="1:11">
      <c r="A13" s="171"/>
      <c r="B13" s="176"/>
      <c r="C13" s="176"/>
      <c r="D13" s="176"/>
      <c r="E13" s="177"/>
      <c r="F13" s="177"/>
      <c r="G13" s="177"/>
      <c r="H13" s="176"/>
      <c r="I13" s="177"/>
      <c r="J13" s="176"/>
    </row>
    <row r="14" spans="1:11">
      <c r="A14" s="171"/>
      <c r="B14" s="176"/>
      <c r="C14" s="176"/>
      <c r="D14" s="176"/>
      <c r="E14" s="177"/>
      <c r="F14" s="177"/>
      <c r="G14" s="177"/>
      <c r="H14" s="176"/>
      <c r="I14" s="177"/>
      <c r="J14" s="176"/>
    </row>
    <row r="15" spans="1:11">
      <c r="A15" s="171"/>
      <c r="B15" s="176"/>
      <c r="C15" s="176"/>
      <c r="D15" s="176"/>
      <c r="E15" s="177"/>
      <c r="F15" s="177"/>
      <c r="G15" s="177"/>
      <c r="H15" s="176"/>
      <c r="I15" s="177"/>
      <c r="J15" s="176"/>
    </row>
    <row r="16" spans="1:11">
      <c r="A16" s="171"/>
      <c r="B16" s="176"/>
      <c r="C16" s="176"/>
      <c r="D16" s="176"/>
      <c r="E16" s="177"/>
      <c r="F16" s="177"/>
      <c r="G16" s="177"/>
      <c r="H16" s="176"/>
      <c r="I16" s="177"/>
      <c r="J16" s="176"/>
    </row>
    <row r="17" spans="1:10">
      <c r="A17" s="171"/>
      <c r="B17" s="176"/>
      <c r="C17" s="176"/>
      <c r="D17" s="176"/>
      <c r="E17" s="177"/>
      <c r="F17" s="177"/>
      <c r="G17" s="177"/>
      <c r="H17" s="176"/>
      <c r="I17" s="177"/>
      <c r="J17" s="176"/>
    </row>
    <row r="18" spans="1:10">
      <c r="A18" s="171"/>
      <c r="B18" s="176"/>
      <c r="C18" s="176"/>
      <c r="D18" s="176"/>
      <c r="E18" s="177"/>
      <c r="F18" s="177"/>
      <c r="G18" s="177"/>
      <c r="H18" s="176"/>
      <c r="I18" s="177"/>
      <c r="J18" s="176"/>
    </row>
    <row r="19" spans="1:10">
      <c r="A19" s="171"/>
      <c r="B19" s="176"/>
      <c r="C19" s="176"/>
      <c r="D19" s="176"/>
      <c r="E19" s="177"/>
      <c r="F19" s="177"/>
      <c r="G19" s="177"/>
      <c r="H19" s="176"/>
      <c r="I19" s="177"/>
      <c r="J19" s="176"/>
    </row>
    <row r="20" spans="1:10">
      <c r="A20" s="171"/>
      <c r="B20" s="176"/>
      <c r="C20" s="176"/>
      <c r="D20" s="176"/>
      <c r="E20" s="177"/>
      <c r="F20" s="177"/>
      <c r="G20" s="177"/>
      <c r="H20" s="176"/>
      <c r="I20" s="177"/>
      <c r="J20" s="176"/>
    </row>
    <row r="21" spans="1:10">
      <c r="A21" s="171"/>
      <c r="B21" s="176"/>
      <c r="C21" s="176"/>
      <c r="D21" s="176"/>
      <c r="E21" s="177"/>
      <c r="F21" s="177"/>
      <c r="G21" s="177"/>
      <c r="H21" s="176"/>
      <c r="I21" s="177"/>
      <c r="J21" s="176"/>
    </row>
    <row r="22" spans="1:10">
      <c r="A22" s="171"/>
      <c r="B22" s="176"/>
      <c r="C22" s="176"/>
      <c r="D22" s="176"/>
      <c r="E22" s="177"/>
      <c r="F22" s="177"/>
      <c r="G22" s="177"/>
      <c r="H22" s="176"/>
      <c r="I22" s="177"/>
      <c r="J22" s="176"/>
    </row>
    <row r="23" spans="1:10">
      <c r="A23" s="171"/>
      <c r="B23" s="176"/>
      <c r="C23" s="176"/>
      <c r="D23" s="176"/>
      <c r="E23" s="177"/>
      <c r="F23" s="177"/>
      <c r="G23" s="177"/>
      <c r="H23" s="176"/>
      <c r="I23" s="177"/>
      <c r="J23" s="176"/>
    </row>
    <row r="24" spans="1:10">
      <c r="A24" s="171"/>
      <c r="B24" s="176"/>
      <c r="C24" s="176"/>
      <c r="D24" s="176"/>
      <c r="E24" s="177"/>
      <c r="F24" s="177"/>
      <c r="G24" s="177"/>
      <c r="H24" s="176"/>
      <c r="I24" s="177"/>
      <c r="J24" s="176"/>
    </row>
    <row r="25" spans="1:10">
      <c r="A25" s="171"/>
      <c r="B25" s="176"/>
      <c r="C25" s="176"/>
      <c r="D25" s="176"/>
      <c r="E25" s="177"/>
      <c r="F25" s="177"/>
      <c r="G25" s="177"/>
      <c r="H25" s="176"/>
      <c r="I25" s="177"/>
      <c r="J25" s="176"/>
    </row>
    <row r="26" spans="1:10">
      <c r="A26" s="171"/>
      <c r="B26" s="176"/>
      <c r="C26" s="176"/>
      <c r="D26" s="176"/>
      <c r="E26" s="177"/>
      <c r="F26" s="177"/>
      <c r="G26" s="177"/>
      <c r="H26" s="176"/>
      <c r="I26" s="177"/>
      <c r="J26" s="176"/>
    </row>
    <row r="27" spans="1:10">
      <c r="A27" s="171"/>
      <c r="B27" s="176"/>
      <c r="C27" s="176"/>
      <c r="D27" s="176"/>
      <c r="E27" s="177"/>
      <c r="F27" s="177"/>
      <c r="G27" s="177"/>
      <c r="H27" s="176"/>
      <c r="I27" s="177"/>
      <c r="J27" s="176"/>
    </row>
    <row r="28" spans="1:10">
      <c r="A28" s="171"/>
      <c r="B28" s="176"/>
      <c r="C28" s="176"/>
      <c r="D28" s="176"/>
      <c r="E28" s="177"/>
      <c r="F28" s="177"/>
      <c r="G28" s="177"/>
      <c r="H28" s="176"/>
      <c r="I28" s="177"/>
      <c r="J28" s="176"/>
    </row>
    <row r="29" spans="1:10">
      <c r="A29" s="171"/>
      <c r="B29" s="176"/>
      <c r="C29" s="176"/>
      <c r="D29" s="176"/>
      <c r="E29" s="177"/>
      <c r="F29" s="177"/>
      <c r="G29" s="177"/>
      <c r="H29" s="176"/>
      <c r="I29" s="177"/>
      <c r="J29" s="176"/>
    </row>
    <row r="30" spans="1:10">
      <c r="A30" s="171"/>
      <c r="B30" s="176"/>
      <c r="C30" s="176"/>
      <c r="D30" s="176"/>
      <c r="E30" s="177"/>
      <c r="F30" s="177"/>
      <c r="G30" s="177"/>
      <c r="H30" s="176"/>
      <c r="I30" s="177"/>
      <c r="J30" s="176"/>
    </row>
    <row r="31" spans="1:10">
      <c r="A31" s="171"/>
      <c r="B31" s="176"/>
      <c r="C31" s="176"/>
      <c r="D31" s="176"/>
      <c r="E31" s="177"/>
      <c r="F31" s="177"/>
      <c r="G31" s="177"/>
      <c r="H31" s="176"/>
      <c r="I31" s="177"/>
      <c r="J31" s="176"/>
    </row>
    <row r="32" spans="1:10">
      <c r="A32" s="171"/>
      <c r="B32" s="176"/>
      <c r="C32" s="176"/>
      <c r="D32" s="176"/>
      <c r="E32" s="177"/>
      <c r="F32" s="177"/>
      <c r="G32" s="177"/>
      <c r="H32" s="176"/>
      <c r="I32" s="177"/>
      <c r="J32" s="176"/>
    </row>
    <row r="33" spans="1:10">
      <c r="A33" s="171"/>
      <c r="B33" s="176"/>
      <c r="C33" s="176"/>
      <c r="D33" s="176"/>
      <c r="E33" s="177"/>
      <c r="F33" s="177"/>
      <c r="G33" s="177"/>
      <c r="H33" s="176"/>
      <c r="I33" s="177"/>
      <c r="J33" s="176"/>
    </row>
    <row r="34" spans="1:10">
      <c r="A34" s="171"/>
      <c r="B34" s="176"/>
      <c r="C34" s="176"/>
      <c r="D34" s="176"/>
      <c r="E34" s="177"/>
      <c r="F34" s="177"/>
      <c r="G34" s="177"/>
      <c r="H34" s="176"/>
      <c r="I34" s="177"/>
      <c r="J34" s="176"/>
    </row>
    <row r="35" spans="1:10">
      <c r="A35" s="171"/>
      <c r="B35" s="176"/>
      <c r="C35" s="176"/>
      <c r="D35" s="176"/>
      <c r="E35" s="177"/>
      <c r="F35" s="177"/>
      <c r="G35" s="177"/>
      <c r="H35" s="176"/>
      <c r="I35" s="177"/>
      <c r="J35" s="176"/>
    </row>
    <row r="36" spans="1:10">
      <c r="A36" s="171"/>
      <c r="B36" s="176"/>
      <c r="C36" s="176"/>
      <c r="D36" s="176"/>
      <c r="E36" s="177"/>
      <c r="F36" s="177"/>
      <c r="G36" s="177"/>
      <c r="H36" s="176"/>
      <c r="I36" s="177"/>
      <c r="J36" s="176"/>
    </row>
    <row r="37" spans="1:10">
      <c r="A37" s="171"/>
      <c r="B37" s="176"/>
      <c r="C37" s="176"/>
      <c r="D37" s="176"/>
      <c r="E37" s="177"/>
      <c r="F37" s="177"/>
      <c r="G37" s="177"/>
      <c r="H37" s="176"/>
      <c r="I37" s="177"/>
      <c r="J37" s="176"/>
    </row>
    <row r="38" spans="1:10">
      <c r="A38" s="171"/>
      <c r="B38" s="176"/>
      <c r="C38" s="176"/>
      <c r="D38" s="176"/>
      <c r="E38" s="177"/>
      <c r="F38" s="177"/>
      <c r="G38" s="177"/>
      <c r="H38" s="176"/>
      <c r="I38" s="177"/>
      <c r="J38" s="176"/>
    </row>
    <row r="39" spans="1:10">
      <c r="A39" s="171"/>
      <c r="B39" s="176"/>
      <c r="C39" s="176"/>
      <c r="D39" s="176"/>
      <c r="E39" s="177"/>
      <c r="F39" s="177"/>
      <c r="G39" s="177"/>
      <c r="H39" s="176"/>
      <c r="I39" s="177"/>
      <c r="J39" s="176"/>
    </row>
    <row r="40" spans="1:10">
      <c r="A40" s="171"/>
      <c r="B40" s="176"/>
      <c r="C40" s="176"/>
      <c r="D40" s="176"/>
      <c r="E40" s="177"/>
      <c r="F40" s="177"/>
      <c r="G40" s="177"/>
      <c r="H40" s="176"/>
      <c r="I40" s="177"/>
      <c r="J40" s="176"/>
    </row>
    <row r="41" spans="1:10">
      <c r="A41" s="171"/>
      <c r="B41" s="176"/>
      <c r="C41" s="176"/>
      <c r="D41" s="176"/>
      <c r="E41" s="177"/>
      <c r="F41" s="177"/>
      <c r="G41" s="177"/>
      <c r="H41" s="176"/>
      <c r="I41" s="177"/>
      <c r="J41" s="176"/>
    </row>
    <row r="42" spans="1:10">
      <c r="A42" s="171"/>
      <c r="B42" s="176"/>
      <c r="C42" s="176"/>
      <c r="D42" s="176"/>
      <c r="E42" s="177"/>
      <c r="F42" s="177"/>
      <c r="G42" s="177"/>
      <c r="H42" s="176"/>
      <c r="I42" s="177"/>
      <c r="J42" s="176"/>
    </row>
    <row r="43" spans="1:10">
      <c r="A43" s="171"/>
      <c r="B43" s="176"/>
      <c r="C43" s="176"/>
      <c r="D43" s="176"/>
      <c r="E43" s="177"/>
      <c r="F43" s="177"/>
      <c r="G43" s="177"/>
      <c r="H43" s="176"/>
      <c r="I43" s="177"/>
      <c r="J43" s="176"/>
    </row>
    <row r="44" spans="1:10">
      <c r="A44" s="171"/>
      <c r="B44" s="176"/>
      <c r="C44" s="176"/>
      <c r="D44" s="176"/>
      <c r="E44" s="177"/>
      <c r="F44" s="177"/>
      <c r="G44" s="177"/>
      <c r="H44" s="176"/>
      <c r="I44" s="177"/>
      <c r="J44" s="176"/>
    </row>
    <row r="45" spans="1:10">
      <c r="A45" s="171"/>
      <c r="B45" s="176"/>
      <c r="C45" s="176"/>
      <c r="D45" s="176"/>
      <c r="E45" s="177"/>
      <c r="F45" s="177"/>
      <c r="G45" s="177"/>
      <c r="H45" s="176"/>
      <c r="I45" s="177"/>
      <c r="J45" s="176"/>
    </row>
    <row r="46" spans="1:10">
      <c r="A46" s="171"/>
      <c r="B46" s="176"/>
      <c r="C46" s="176"/>
      <c r="D46" s="176"/>
      <c r="E46" s="177"/>
      <c r="F46" s="177"/>
      <c r="G46" s="177"/>
      <c r="H46" s="176"/>
      <c r="I46" s="177"/>
      <c r="J46" s="176"/>
    </row>
    <row r="47" spans="1:10">
      <c r="A47" s="171"/>
      <c r="B47" s="176"/>
      <c r="C47" s="176"/>
      <c r="D47" s="176"/>
      <c r="E47" s="177"/>
      <c r="F47" s="177"/>
      <c r="G47" s="177"/>
      <c r="H47" s="176"/>
      <c r="I47" s="177"/>
      <c r="J47" s="176"/>
    </row>
    <row r="48" spans="1:10">
      <c r="A48" s="171"/>
      <c r="B48" s="176"/>
      <c r="C48" s="176"/>
      <c r="D48" s="176"/>
      <c r="E48" s="177"/>
      <c r="F48" s="177"/>
      <c r="G48" s="177"/>
      <c r="H48" s="176"/>
      <c r="I48" s="177"/>
      <c r="J48" s="176"/>
    </row>
    <row r="49" spans="1:10">
      <c r="A49" s="171"/>
      <c r="B49" s="176"/>
      <c r="C49" s="176"/>
      <c r="D49" s="176"/>
      <c r="E49" s="177"/>
      <c r="F49" s="177"/>
      <c r="G49" s="177"/>
      <c r="H49" s="176"/>
      <c r="I49" s="177"/>
      <c r="J49" s="176"/>
    </row>
    <row r="50" spans="1:10">
      <c r="A50" s="171"/>
      <c r="B50" s="176"/>
      <c r="C50" s="176"/>
      <c r="D50" s="176"/>
      <c r="E50" s="177"/>
      <c r="F50" s="177"/>
      <c r="G50" s="177"/>
      <c r="H50" s="176"/>
      <c r="I50" s="177"/>
      <c r="J50" s="176"/>
    </row>
    <row r="51" spans="1:10">
      <c r="A51" s="171"/>
      <c r="B51" s="176"/>
      <c r="C51" s="176"/>
      <c r="D51" s="176"/>
      <c r="E51" s="177"/>
      <c r="F51" s="177"/>
      <c r="G51" s="177"/>
      <c r="H51" s="176"/>
      <c r="I51" s="177"/>
      <c r="J51" s="176"/>
    </row>
    <row r="52" spans="1:10">
      <c r="A52" s="171"/>
      <c r="B52" s="176"/>
      <c r="C52" s="176"/>
      <c r="D52" s="176"/>
      <c r="E52" s="177"/>
      <c r="F52" s="177"/>
      <c r="G52" s="177"/>
      <c r="H52" s="176"/>
      <c r="I52" s="177"/>
      <c r="J52" s="176"/>
    </row>
    <row r="53" spans="1:10">
      <c r="A53" s="171"/>
      <c r="B53" s="176"/>
      <c r="C53" s="176"/>
      <c r="D53" s="176"/>
      <c r="E53" s="177"/>
      <c r="F53" s="177"/>
      <c r="G53" s="177"/>
      <c r="H53" s="176"/>
      <c r="I53" s="177"/>
      <c r="J53" s="176"/>
    </row>
    <row r="54" spans="1:10">
      <c r="A54" s="171"/>
      <c r="B54" s="176"/>
      <c r="C54" s="176"/>
      <c r="D54" s="176"/>
      <c r="E54" s="177"/>
      <c r="F54" s="177"/>
      <c r="G54" s="177"/>
      <c r="H54" s="176"/>
      <c r="I54" s="177"/>
      <c r="J54" s="176"/>
    </row>
    <row r="55" spans="1:10">
      <c r="A55" s="171"/>
      <c r="B55" s="176"/>
      <c r="C55" s="176"/>
      <c r="D55" s="176"/>
      <c r="E55" s="177"/>
      <c r="F55" s="177"/>
      <c r="G55" s="177"/>
      <c r="H55" s="176"/>
      <c r="I55" s="177"/>
      <c r="J55" s="176"/>
    </row>
    <row r="56" spans="1:10">
      <c r="A56" s="171"/>
      <c r="B56" s="176"/>
      <c r="C56" s="176"/>
      <c r="D56" s="176"/>
      <c r="E56" s="177"/>
      <c r="F56" s="177"/>
      <c r="G56" s="177"/>
      <c r="H56" s="176"/>
      <c r="I56" s="177"/>
      <c r="J56" s="176"/>
    </row>
    <row r="57" spans="1:10">
      <c r="A57" s="171"/>
      <c r="B57" s="176"/>
      <c r="C57" s="176"/>
      <c r="D57" s="176"/>
      <c r="E57" s="177"/>
      <c r="F57" s="177"/>
      <c r="G57" s="177"/>
      <c r="H57" s="176"/>
      <c r="I57" s="177"/>
      <c r="J57" s="176"/>
    </row>
    <row r="58" spans="1:10">
      <c r="A58" s="171"/>
      <c r="B58" s="176"/>
      <c r="C58" s="176"/>
      <c r="D58" s="176"/>
      <c r="E58" s="177"/>
      <c r="F58" s="177"/>
      <c r="G58" s="177"/>
      <c r="H58" s="176"/>
      <c r="I58" s="177"/>
      <c r="J58" s="176"/>
    </row>
    <row r="59" spans="1:10">
      <c r="A59" s="171"/>
      <c r="B59" s="176"/>
      <c r="C59" s="176"/>
      <c r="D59" s="176"/>
      <c r="E59" s="177"/>
      <c r="F59" s="177"/>
      <c r="G59" s="177"/>
      <c r="H59" s="176"/>
      <c r="I59" s="177"/>
      <c r="J59" s="176"/>
    </row>
    <row r="60" spans="1:10">
      <c r="A60" s="171"/>
      <c r="B60" s="176"/>
      <c r="C60" s="176"/>
      <c r="D60" s="176"/>
      <c r="E60" s="177"/>
      <c r="F60" s="177"/>
      <c r="G60" s="177"/>
      <c r="H60" s="176"/>
      <c r="I60" s="177"/>
      <c r="J60" s="176"/>
    </row>
    <row r="61" spans="1:10">
      <c r="A61" s="171"/>
      <c r="B61" s="176"/>
      <c r="C61" s="176"/>
      <c r="D61" s="176"/>
      <c r="E61" s="177"/>
      <c r="F61" s="177"/>
      <c r="G61" s="177"/>
      <c r="H61" s="176"/>
      <c r="I61" s="177"/>
      <c r="J61" s="176"/>
    </row>
    <row r="62" spans="1:10">
      <c r="A62" s="171"/>
      <c r="B62" s="176"/>
      <c r="C62" s="176"/>
      <c r="D62" s="176"/>
      <c r="E62" s="177"/>
      <c r="F62" s="177"/>
      <c r="G62" s="177"/>
      <c r="H62" s="176"/>
      <c r="I62" s="177"/>
      <c r="J62" s="176"/>
    </row>
    <row r="63" spans="1:10">
      <c r="A63" s="171"/>
      <c r="B63" s="176"/>
      <c r="C63" s="176"/>
      <c r="D63" s="176"/>
      <c r="E63" s="177"/>
      <c r="F63" s="177"/>
      <c r="G63" s="177"/>
      <c r="H63" s="176"/>
      <c r="I63" s="177"/>
      <c r="J63" s="176"/>
    </row>
  </sheetData>
  <phoneticPr fontId="4" type="noConversion"/>
  <dataValidations count="1">
    <dataValidation type="textLength" errorStyle="information" operator="equal" allowBlank="1" showInputMessage="1" showErrorMessage="1" errorTitle="EMP CODE" error="It should have 8 dig" sqref="C4:C11" xr:uid="{00000000-0002-0000-0500-000000000000}">
      <formula1>8</formula1>
    </dataValidation>
  </dataValidations>
  <pageMargins left="0.4" right="0.75" top="1" bottom="1" header="0.5" footer="0.5"/>
  <pageSetup scale="8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2:I166"/>
  <sheetViews>
    <sheetView showGridLines="0" view="pageLayout" workbookViewId="0">
      <selection activeCell="A5" sqref="A5:B5"/>
    </sheetView>
  </sheetViews>
  <sheetFormatPr defaultColWidth="9.28515625" defaultRowHeight="15"/>
  <cols>
    <col min="1" max="1" width="5.42578125" style="81" customWidth="1"/>
    <col min="2" max="7" width="13.7109375" style="81" customWidth="1"/>
    <col min="8" max="8" width="15.28515625" style="81" customWidth="1"/>
    <col min="9" max="9" width="13.7109375" style="81" customWidth="1"/>
    <col min="10" max="16384" width="9.28515625" style="81"/>
  </cols>
  <sheetData>
    <row r="2" spans="1:9" ht="22.5">
      <c r="B2" s="82"/>
      <c r="C2" s="82"/>
      <c r="D2" s="82"/>
      <c r="E2" s="82"/>
      <c r="F2" s="82"/>
    </row>
    <row r="3" spans="1:9" ht="22.5">
      <c r="B3" s="83"/>
      <c r="C3" s="83"/>
      <c r="D3" s="83"/>
      <c r="E3" s="83"/>
      <c r="F3" s="83"/>
    </row>
    <row r="4" spans="1:9">
      <c r="A4" s="297" t="s">
        <v>67</v>
      </c>
      <c r="B4" s="297"/>
      <c r="C4" s="297"/>
      <c r="D4" s="297"/>
      <c r="E4" s="297"/>
      <c r="F4" s="297"/>
      <c r="G4" s="297"/>
      <c r="H4" s="297"/>
      <c r="I4" s="297"/>
    </row>
    <row r="5" spans="1:9">
      <c r="A5" s="293" t="s">
        <v>8</v>
      </c>
      <c r="B5" s="293"/>
      <c r="C5" s="294" t="str">
        <f>PE_Record!D17</f>
        <v>Pls Update Ref No</v>
      </c>
      <c r="D5" s="295"/>
      <c r="E5" s="296"/>
      <c r="F5" s="293" t="s">
        <v>24</v>
      </c>
      <c r="G5" s="293"/>
      <c r="H5" s="294" t="str">
        <f>PE_Record!D20</f>
        <v>Pls Update Ref No</v>
      </c>
      <c r="I5" s="296"/>
    </row>
    <row r="6" spans="1:9">
      <c r="A6" s="293" t="s">
        <v>25</v>
      </c>
      <c r="B6" s="293"/>
      <c r="C6" s="294" t="str">
        <f>PE_Record!D23</f>
        <v>Pls Update Ref No</v>
      </c>
      <c r="D6" s="295"/>
      <c r="E6" s="296"/>
      <c r="F6" s="293" t="s">
        <v>68</v>
      </c>
      <c r="G6" s="293"/>
      <c r="H6" s="294"/>
      <c r="I6" s="296"/>
    </row>
    <row r="7" spans="1:9">
      <c r="A7" s="293" t="s">
        <v>69</v>
      </c>
      <c r="B7" s="293"/>
      <c r="C7" s="294"/>
      <c r="D7" s="295"/>
      <c r="E7" s="296"/>
      <c r="F7" s="293" t="s">
        <v>70</v>
      </c>
      <c r="G7" s="293"/>
      <c r="H7" s="294"/>
      <c r="I7" s="296"/>
    </row>
    <row r="8" spans="1:9">
      <c r="A8" s="293" t="s">
        <v>71</v>
      </c>
      <c r="B8" s="293"/>
      <c r="C8" s="294"/>
      <c r="D8" s="295"/>
      <c r="E8" s="296"/>
      <c r="F8" s="293" t="s">
        <v>26</v>
      </c>
      <c r="G8" s="293"/>
      <c r="H8" s="294"/>
      <c r="I8" s="296"/>
    </row>
    <row r="10" spans="1:9">
      <c r="A10" s="84" t="s">
        <v>72</v>
      </c>
      <c r="B10" s="299" t="s">
        <v>73</v>
      </c>
      <c r="C10" s="299"/>
      <c r="D10" s="299"/>
      <c r="E10" s="299"/>
      <c r="F10" s="299"/>
      <c r="G10" s="299"/>
      <c r="H10" s="299"/>
      <c r="I10" s="299"/>
    </row>
    <row r="11" spans="1:9">
      <c r="A11" s="298"/>
      <c r="B11" s="298"/>
      <c r="C11" s="298"/>
      <c r="D11" s="298"/>
      <c r="E11" s="298"/>
      <c r="F11" s="298"/>
      <c r="G11" s="298"/>
      <c r="H11" s="298"/>
      <c r="I11" s="298"/>
    </row>
    <row r="12" spans="1:9">
      <c r="A12" s="298"/>
      <c r="B12" s="298"/>
      <c r="C12" s="298"/>
      <c r="D12" s="298"/>
      <c r="E12" s="298"/>
      <c r="F12" s="298"/>
      <c r="G12" s="298"/>
      <c r="H12" s="298"/>
      <c r="I12" s="298"/>
    </row>
    <row r="13" spans="1:9">
      <c r="A13" s="298"/>
      <c r="B13" s="298"/>
      <c r="C13" s="298"/>
      <c r="D13" s="298"/>
      <c r="E13" s="298"/>
      <c r="F13" s="298"/>
      <c r="G13" s="298"/>
      <c r="H13" s="298"/>
      <c r="I13" s="298"/>
    </row>
    <row r="14" spans="1:9">
      <c r="A14" s="298"/>
      <c r="B14" s="298"/>
      <c r="C14" s="298"/>
      <c r="D14" s="298"/>
      <c r="E14" s="298"/>
      <c r="F14" s="298"/>
      <c r="G14" s="298"/>
      <c r="H14" s="298"/>
      <c r="I14" s="298"/>
    </row>
    <row r="15" spans="1:9">
      <c r="A15" s="298"/>
      <c r="B15" s="298"/>
      <c r="C15" s="298"/>
      <c r="D15" s="298"/>
      <c r="E15" s="298"/>
      <c r="F15" s="298"/>
      <c r="G15" s="298"/>
      <c r="H15" s="298"/>
      <c r="I15" s="298"/>
    </row>
    <row r="16" spans="1:9" ht="15.75">
      <c r="A16" s="85" t="s">
        <v>74</v>
      </c>
      <c r="B16" s="86" t="s">
        <v>75</v>
      </c>
      <c r="C16" s="85"/>
      <c r="D16" s="85"/>
      <c r="E16" s="85"/>
      <c r="F16" s="85"/>
      <c r="G16" s="85"/>
      <c r="H16" s="85"/>
      <c r="I16" s="85"/>
    </row>
    <row r="17" spans="1:9">
      <c r="A17" s="81">
        <v>1</v>
      </c>
      <c r="B17" s="300" t="s">
        <v>76</v>
      </c>
      <c r="C17" s="300"/>
      <c r="D17" s="300"/>
      <c r="E17" s="300"/>
      <c r="F17" s="300"/>
      <c r="G17" s="300"/>
      <c r="H17" s="300"/>
      <c r="I17" s="300"/>
    </row>
    <row r="18" spans="1:9">
      <c r="A18" s="298"/>
      <c r="B18" s="298"/>
      <c r="C18" s="298"/>
      <c r="D18" s="298"/>
      <c r="E18" s="298"/>
      <c r="F18" s="298"/>
      <c r="G18" s="298"/>
      <c r="H18" s="298"/>
      <c r="I18" s="298"/>
    </row>
    <row r="19" spans="1:9">
      <c r="A19" s="298"/>
      <c r="B19" s="298"/>
      <c r="C19" s="298"/>
      <c r="D19" s="298"/>
      <c r="E19" s="298"/>
      <c r="F19" s="298"/>
      <c r="G19" s="298"/>
      <c r="H19" s="298"/>
      <c r="I19" s="298"/>
    </row>
    <row r="20" spans="1:9">
      <c r="A20" s="298"/>
      <c r="B20" s="298"/>
      <c r="C20" s="298"/>
      <c r="D20" s="298"/>
      <c r="E20" s="298"/>
      <c r="F20" s="298"/>
      <c r="G20" s="298"/>
      <c r="H20" s="298"/>
      <c r="I20" s="298"/>
    </row>
    <row r="21" spans="1:9">
      <c r="A21" s="298"/>
      <c r="B21" s="298"/>
      <c r="C21" s="298"/>
      <c r="D21" s="298"/>
      <c r="E21" s="298"/>
      <c r="F21" s="298"/>
      <c r="G21" s="298"/>
      <c r="H21" s="298"/>
      <c r="I21" s="298"/>
    </row>
    <row r="22" spans="1:9">
      <c r="A22" s="298"/>
      <c r="B22" s="298"/>
      <c r="C22" s="298"/>
      <c r="D22" s="298"/>
      <c r="E22" s="298"/>
      <c r="F22" s="298"/>
      <c r="G22" s="298"/>
      <c r="H22" s="298"/>
      <c r="I22" s="298"/>
    </row>
    <row r="23" spans="1:9">
      <c r="A23" s="81">
        <v>2</v>
      </c>
      <c r="B23" s="300" t="s">
        <v>77</v>
      </c>
      <c r="C23" s="300"/>
      <c r="D23" s="300"/>
      <c r="E23" s="300"/>
      <c r="F23" s="300"/>
      <c r="G23" s="300"/>
      <c r="H23" s="300"/>
      <c r="I23" s="300"/>
    </row>
    <row r="24" spans="1:9">
      <c r="A24" s="298"/>
      <c r="B24" s="298"/>
      <c r="C24" s="298"/>
      <c r="D24" s="298"/>
      <c r="E24" s="298"/>
      <c r="F24" s="298"/>
      <c r="G24" s="298"/>
      <c r="H24" s="298"/>
      <c r="I24" s="298"/>
    </row>
    <row r="25" spans="1:9">
      <c r="A25" s="298"/>
      <c r="B25" s="298"/>
      <c r="C25" s="298"/>
      <c r="D25" s="298"/>
      <c r="E25" s="298"/>
      <c r="F25" s="298"/>
      <c r="G25" s="298"/>
      <c r="H25" s="298"/>
      <c r="I25" s="298"/>
    </row>
    <row r="26" spans="1:9">
      <c r="A26" s="298"/>
      <c r="B26" s="298"/>
      <c r="C26" s="298"/>
      <c r="D26" s="298"/>
      <c r="E26" s="298"/>
      <c r="F26" s="298"/>
      <c r="G26" s="298"/>
      <c r="H26" s="298"/>
      <c r="I26" s="298"/>
    </row>
    <row r="27" spans="1:9">
      <c r="A27" s="298"/>
      <c r="B27" s="298"/>
      <c r="C27" s="298"/>
      <c r="D27" s="298"/>
      <c r="E27" s="298"/>
      <c r="F27" s="298"/>
      <c r="G27" s="298"/>
      <c r="H27" s="298"/>
      <c r="I27" s="298"/>
    </row>
    <row r="28" spans="1:9">
      <c r="A28" s="298"/>
      <c r="B28" s="298"/>
      <c r="C28" s="298"/>
      <c r="D28" s="298"/>
      <c r="E28" s="298"/>
      <c r="F28" s="298"/>
      <c r="G28" s="298"/>
      <c r="H28" s="298"/>
      <c r="I28" s="298"/>
    </row>
    <row r="29" spans="1:9">
      <c r="A29" s="298"/>
      <c r="B29" s="298"/>
      <c r="C29" s="298"/>
      <c r="D29" s="298"/>
      <c r="E29" s="298"/>
      <c r="F29" s="298"/>
      <c r="G29" s="298"/>
      <c r="H29" s="298"/>
      <c r="I29" s="298"/>
    </row>
    <row r="30" spans="1:9">
      <c r="A30" s="298"/>
      <c r="B30" s="298"/>
      <c r="C30" s="298"/>
      <c r="D30" s="298"/>
      <c r="E30" s="298"/>
      <c r="F30" s="298"/>
      <c r="G30" s="298"/>
      <c r="H30" s="298"/>
      <c r="I30" s="298"/>
    </row>
    <row r="31" spans="1:9">
      <c r="A31" s="298"/>
      <c r="B31" s="298"/>
      <c r="C31" s="298"/>
      <c r="D31" s="298"/>
      <c r="E31" s="298"/>
      <c r="F31" s="298"/>
      <c r="G31" s="298"/>
      <c r="H31" s="298"/>
      <c r="I31" s="298"/>
    </row>
    <row r="32" spans="1:9">
      <c r="A32" s="87"/>
      <c r="B32" s="87"/>
      <c r="C32" s="87"/>
      <c r="D32" s="87"/>
      <c r="E32" s="87"/>
      <c r="F32" s="87"/>
      <c r="G32" s="87"/>
      <c r="H32" s="87"/>
      <c r="I32" s="87"/>
    </row>
    <row r="33" spans="1:9">
      <c r="A33" s="87"/>
      <c r="B33" s="87"/>
      <c r="C33" s="87"/>
      <c r="D33" s="87"/>
      <c r="E33" s="87"/>
      <c r="F33" s="87"/>
      <c r="G33" s="87"/>
      <c r="H33" s="87"/>
      <c r="I33" s="87"/>
    </row>
    <row r="34" spans="1:9">
      <c r="A34" s="87"/>
      <c r="B34" s="87"/>
      <c r="C34" s="87"/>
      <c r="D34" s="87"/>
      <c r="E34" s="87"/>
      <c r="F34" s="87"/>
      <c r="G34" s="87"/>
      <c r="H34" s="87"/>
      <c r="I34" s="87"/>
    </row>
    <row r="35" spans="1:9">
      <c r="A35" s="87"/>
      <c r="B35" s="87"/>
      <c r="C35" s="87"/>
      <c r="D35" s="87"/>
      <c r="E35" s="87"/>
      <c r="F35" s="87"/>
      <c r="G35" s="87"/>
      <c r="H35" s="87"/>
      <c r="I35" s="87"/>
    </row>
    <row r="36" spans="1:9">
      <c r="A36" s="87"/>
      <c r="B36" s="87"/>
      <c r="C36" s="87"/>
      <c r="D36" s="87"/>
      <c r="E36" s="87"/>
      <c r="F36" s="87"/>
      <c r="G36" s="87"/>
      <c r="H36" s="87"/>
      <c r="I36" s="87"/>
    </row>
    <row r="37" spans="1:9">
      <c r="A37" s="87"/>
      <c r="B37" s="87"/>
      <c r="C37" s="87"/>
      <c r="D37" s="87"/>
      <c r="E37" s="87"/>
      <c r="F37" s="87"/>
      <c r="G37" s="87"/>
      <c r="H37" s="87"/>
      <c r="I37" s="87"/>
    </row>
    <row r="38" spans="1:9">
      <c r="A38" s="81">
        <v>3</v>
      </c>
      <c r="B38" s="300" t="s">
        <v>78</v>
      </c>
      <c r="C38" s="300"/>
      <c r="D38" s="300"/>
      <c r="E38" s="300"/>
      <c r="F38" s="300"/>
      <c r="G38" s="300"/>
      <c r="H38" s="300"/>
      <c r="I38" s="300"/>
    </row>
    <row r="39" spans="1:9">
      <c r="A39" s="298"/>
      <c r="B39" s="298"/>
      <c r="C39" s="298"/>
      <c r="D39" s="298"/>
      <c r="E39" s="298"/>
      <c r="F39" s="298"/>
      <c r="G39" s="298"/>
      <c r="H39" s="298"/>
      <c r="I39" s="298"/>
    </row>
    <row r="40" spans="1:9">
      <c r="A40" s="298"/>
      <c r="B40" s="298"/>
      <c r="C40" s="298"/>
      <c r="D40" s="298"/>
      <c r="E40" s="298"/>
      <c r="F40" s="298"/>
      <c r="G40" s="298"/>
      <c r="H40" s="298"/>
      <c r="I40" s="298"/>
    </row>
    <row r="41" spans="1:9">
      <c r="A41" s="298"/>
      <c r="B41" s="298"/>
      <c r="C41" s="298"/>
      <c r="D41" s="298"/>
      <c r="E41" s="298"/>
      <c r="F41" s="298"/>
      <c r="G41" s="298"/>
      <c r="H41" s="298"/>
      <c r="I41" s="298"/>
    </row>
    <row r="42" spans="1:9">
      <c r="A42" s="298"/>
      <c r="B42" s="298"/>
      <c r="C42" s="298"/>
      <c r="D42" s="298"/>
      <c r="E42" s="298"/>
      <c r="F42" s="298"/>
      <c r="G42" s="298"/>
      <c r="H42" s="298"/>
      <c r="I42" s="298"/>
    </row>
    <row r="43" spans="1:9">
      <c r="A43" s="298"/>
      <c r="B43" s="298"/>
      <c r="C43" s="298"/>
      <c r="D43" s="298"/>
      <c r="E43" s="298"/>
      <c r="F43" s="298"/>
      <c r="G43" s="298"/>
      <c r="H43" s="298"/>
      <c r="I43" s="298"/>
    </row>
    <row r="44" spans="1:9">
      <c r="A44" s="81">
        <v>4</v>
      </c>
      <c r="B44" s="300" t="s">
        <v>79</v>
      </c>
      <c r="C44" s="300"/>
      <c r="D44" s="300"/>
      <c r="E44" s="300"/>
      <c r="F44" s="300"/>
      <c r="G44" s="300"/>
      <c r="H44" s="300"/>
      <c r="I44" s="300"/>
    </row>
    <row r="45" spans="1:9">
      <c r="A45" s="298"/>
      <c r="B45" s="298"/>
      <c r="C45" s="298"/>
      <c r="D45" s="298"/>
      <c r="E45" s="298"/>
      <c r="F45" s="298"/>
      <c r="G45" s="298"/>
      <c r="H45" s="298"/>
      <c r="I45" s="298"/>
    </row>
    <row r="46" spans="1:9">
      <c r="A46" s="298"/>
      <c r="B46" s="298"/>
      <c r="C46" s="298"/>
      <c r="D46" s="298"/>
      <c r="E46" s="298"/>
      <c r="F46" s="298"/>
      <c r="G46" s="298"/>
      <c r="H46" s="298"/>
      <c r="I46" s="298"/>
    </row>
    <row r="47" spans="1:9">
      <c r="A47" s="298"/>
      <c r="B47" s="298"/>
      <c r="C47" s="298"/>
      <c r="D47" s="298"/>
      <c r="E47" s="298"/>
      <c r="F47" s="298"/>
      <c r="G47" s="298"/>
      <c r="H47" s="298"/>
      <c r="I47" s="298"/>
    </row>
    <row r="48" spans="1:9">
      <c r="A48" s="298"/>
      <c r="B48" s="298"/>
      <c r="C48" s="298"/>
      <c r="D48" s="298"/>
      <c r="E48" s="298"/>
      <c r="F48" s="298"/>
      <c r="G48" s="298"/>
      <c r="H48" s="298"/>
      <c r="I48" s="298"/>
    </row>
    <row r="49" spans="1:9">
      <c r="A49" s="298"/>
      <c r="B49" s="298"/>
      <c r="C49" s="298"/>
      <c r="D49" s="298"/>
      <c r="E49" s="298"/>
      <c r="F49" s="298"/>
      <c r="G49" s="298"/>
      <c r="H49" s="298"/>
      <c r="I49" s="298"/>
    </row>
    <row r="50" spans="1:9">
      <c r="A50" s="81">
        <v>5</v>
      </c>
      <c r="B50" s="300" t="s">
        <v>80</v>
      </c>
      <c r="C50" s="300"/>
      <c r="D50" s="300"/>
      <c r="E50" s="300"/>
      <c r="F50" s="300"/>
      <c r="G50" s="300"/>
      <c r="H50" s="300"/>
      <c r="I50" s="300"/>
    </row>
    <row r="51" spans="1:9">
      <c r="A51" s="298"/>
      <c r="B51" s="298"/>
      <c r="C51" s="298"/>
      <c r="D51" s="298"/>
      <c r="E51" s="298"/>
      <c r="F51" s="298"/>
      <c r="G51" s="298"/>
      <c r="H51" s="298"/>
      <c r="I51" s="298"/>
    </row>
    <row r="52" spans="1:9">
      <c r="A52" s="298"/>
      <c r="B52" s="298"/>
      <c r="C52" s="298"/>
      <c r="D52" s="298"/>
      <c r="E52" s="298"/>
      <c r="F52" s="298"/>
      <c r="G52" s="298"/>
      <c r="H52" s="298"/>
      <c r="I52" s="298"/>
    </row>
    <row r="53" spans="1:9">
      <c r="A53" s="298"/>
      <c r="B53" s="298"/>
      <c r="C53" s="298"/>
      <c r="D53" s="298"/>
      <c r="E53" s="298"/>
      <c r="F53" s="298"/>
      <c r="G53" s="298"/>
      <c r="H53" s="298"/>
      <c r="I53" s="298"/>
    </row>
    <row r="54" spans="1:9">
      <c r="A54" s="298"/>
      <c r="B54" s="298"/>
      <c r="C54" s="298"/>
      <c r="D54" s="298"/>
      <c r="E54" s="298"/>
      <c r="F54" s="298"/>
      <c r="G54" s="298"/>
      <c r="H54" s="298"/>
      <c r="I54" s="298"/>
    </row>
    <row r="55" spans="1:9">
      <c r="A55" s="298"/>
      <c r="B55" s="298"/>
      <c r="C55" s="298"/>
      <c r="D55" s="298"/>
      <c r="E55" s="298"/>
      <c r="F55" s="298"/>
      <c r="G55" s="298"/>
      <c r="H55" s="298"/>
      <c r="I55" s="298"/>
    </row>
    <row r="56" spans="1:9">
      <c r="A56" s="81">
        <v>6</v>
      </c>
      <c r="B56" s="300" t="s">
        <v>81</v>
      </c>
      <c r="C56" s="300"/>
      <c r="D56" s="300"/>
      <c r="E56" s="300"/>
      <c r="F56" s="300"/>
      <c r="G56" s="300"/>
      <c r="H56" s="300"/>
      <c r="I56" s="300"/>
    </row>
    <row r="57" spans="1:9">
      <c r="A57" s="298"/>
      <c r="B57" s="298"/>
      <c r="C57" s="298"/>
      <c r="D57" s="298"/>
      <c r="E57" s="298"/>
      <c r="F57" s="298"/>
      <c r="G57" s="298"/>
      <c r="H57" s="298"/>
      <c r="I57" s="298"/>
    </row>
    <row r="58" spans="1:9">
      <c r="A58" s="298"/>
      <c r="B58" s="298"/>
      <c r="C58" s="298"/>
      <c r="D58" s="298"/>
      <c r="E58" s="298"/>
      <c r="F58" s="298"/>
      <c r="G58" s="298"/>
      <c r="H58" s="298"/>
      <c r="I58" s="298"/>
    </row>
    <row r="59" spans="1:9">
      <c r="A59" s="298"/>
      <c r="B59" s="298"/>
      <c r="C59" s="298"/>
      <c r="D59" s="298"/>
      <c r="E59" s="298"/>
      <c r="F59" s="298"/>
      <c r="G59" s="298"/>
      <c r="H59" s="298"/>
      <c r="I59" s="298"/>
    </row>
    <row r="60" spans="1:9">
      <c r="A60" s="298"/>
      <c r="B60" s="298"/>
      <c r="C60" s="298"/>
      <c r="D60" s="298"/>
      <c r="E60" s="298"/>
      <c r="F60" s="298"/>
      <c r="G60" s="298"/>
      <c r="H60" s="298"/>
      <c r="I60" s="298"/>
    </row>
    <row r="61" spans="1:9">
      <c r="A61" s="298"/>
      <c r="B61" s="298"/>
      <c r="C61" s="298"/>
      <c r="D61" s="298"/>
      <c r="E61" s="298"/>
      <c r="F61" s="298"/>
      <c r="G61" s="298"/>
      <c r="H61" s="298"/>
      <c r="I61" s="298"/>
    </row>
    <row r="62" spans="1:9">
      <c r="A62" s="81">
        <v>7</v>
      </c>
      <c r="B62" s="300" t="s">
        <v>217</v>
      </c>
      <c r="C62" s="300"/>
      <c r="D62" s="300"/>
      <c r="E62" s="300"/>
      <c r="F62" s="300"/>
      <c r="G62" s="300"/>
      <c r="H62" s="300"/>
      <c r="I62" s="300"/>
    </row>
    <row r="63" spans="1:9">
      <c r="A63" s="298"/>
      <c r="B63" s="298"/>
      <c r="C63" s="298"/>
      <c r="D63" s="298"/>
      <c r="E63" s="298"/>
      <c r="F63" s="298"/>
      <c r="G63" s="298"/>
      <c r="H63" s="298"/>
      <c r="I63" s="298"/>
    </row>
    <row r="64" spans="1:9">
      <c r="A64" s="298"/>
      <c r="B64" s="298"/>
      <c r="C64" s="298"/>
      <c r="D64" s="298"/>
      <c r="E64" s="298"/>
      <c r="F64" s="298"/>
      <c r="G64" s="298"/>
      <c r="H64" s="298"/>
      <c r="I64" s="298"/>
    </row>
    <row r="65" spans="1:9">
      <c r="A65" s="298"/>
      <c r="B65" s="298"/>
      <c r="C65" s="298"/>
      <c r="D65" s="298"/>
      <c r="E65" s="298"/>
      <c r="F65" s="298"/>
      <c r="G65" s="298"/>
      <c r="H65" s="298"/>
      <c r="I65" s="298"/>
    </row>
    <row r="66" spans="1:9">
      <c r="A66" s="298"/>
      <c r="B66" s="298"/>
      <c r="C66" s="298"/>
      <c r="D66" s="298"/>
      <c r="E66" s="298"/>
      <c r="F66" s="298"/>
      <c r="G66" s="298"/>
      <c r="H66" s="298"/>
      <c r="I66" s="298"/>
    </row>
    <row r="67" spans="1:9">
      <c r="A67" s="298"/>
      <c r="B67" s="298"/>
      <c r="C67" s="298"/>
      <c r="D67" s="298"/>
      <c r="E67" s="298"/>
      <c r="F67" s="298"/>
      <c r="G67" s="298"/>
      <c r="H67" s="298"/>
      <c r="I67" s="298"/>
    </row>
    <row r="68" spans="1:9">
      <c r="A68" s="298"/>
      <c r="B68" s="298"/>
      <c r="C68" s="298"/>
      <c r="D68" s="298"/>
      <c r="E68" s="298"/>
      <c r="F68" s="298"/>
      <c r="G68" s="298"/>
      <c r="H68" s="298"/>
      <c r="I68" s="298"/>
    </row>
    <row r="69" spans="1:9">
      <c r="A69" s="298"/>
      <c r="B69" s="298"/>
      <c r="C69" s="298"/>
      <c r="D69" s="298"/>
      <c r="E69" s="298"/>
      <c r="F69" s="298"/>
      <c r="G69" s="298"/>
      <c r="H69" s="298"/>
      <c r="I69" s="298"/>
    </row>
    <row r="70" spans="1:9">
      <c r="A70" s="298"/>
      <c r="B70" s="298"/>
      <c r="C70" s="298"/>
      <c r="D70" s="298"/>
      <c r="E70" s="298"/>
      <c r="F70" s="298"/>
      <c r="G70" s="298"/>
      <c r="H70" s="298"/>
      <c r="I70" s="298"/>
    </row>
    <row r="71" spans="1:9">
      <c r="A71" s="87"/>
      <c r="B71" s="87"/>
      <c r="C71" s="87"/>
      <c r="D71" s="87"/>
      <c r="E71" s="87"/>
      <c r="F71" s="87"/>
      <c r="G71" s="87"/>
      <c r="H71" s="87"/>
      <c r="I71" s="87"/>
    </row>
    <row r="72" spans="1:9">
      <c r="A72" s="87"/>
      <c r="B72" s="87"/>
      <c r="C72" s="87"/>
      <c r="D72" s="87"/>
      <c r="E72" s="87"/>
      <c r="F72" s="87"/>
      <c r="G72" s="87"/>
      <c r="H72" s="87"/>
      <c r="I72" s="87"/>
    </row>
    <row r="73" spans="1:9">
      <c r="A73" s="87"/>
      <c r="B73" s="87"/>
      <c r="C73" s="87"/>
      <c r="D73" s="87"/>
      <c r="E73" s="87"/>
      <c r="F73" s="87"/>
      <c r="G73" s="87"/>
      <c r="H73" s="87"/>
      <c r="I73" s="87"/>
    </row>
    <row r="74" spans="1:9">
      <c r="A74" s="81">
        <v>8</v>
      </c>
      <c r="B74" s="300" t="s">
        <v>82</v>
      </c>
      <c r="C74" s="300"/>
      <c r="D74" s="300"/>
      <c r="E74" s="300"/>
      <c r="F74" s="300"/>
      <c r="G74" s="300"/>
      <c r="H74" s="300"/>
      <c r="I74" s="300"/>
    </row>
    <row r="75" spans="1:9">
      <c r="A75" s="298"/>
      <c r="B75" s="298"/>
      <c r="C75" s="298"/>
      <c r="D75" s="298"/>
      <c r="E75" s="298"/>
      <c r="F75" s="298"/>
      <c r="G75" s="298"/>
      <c r="H75" s="298"/>
      <c r="I75" s="298"/>
    </row>
    <row r="76" spans="1:9">
      <c r="A76" s="298"/>
      <c r="B76" s="298"/>
      <c r="C76" s="298"/>
      <c r="D76" s="298"/>
      <c r="E76" s="298"/>
      <c r="F76" s="298"/>
      <c r="G76" s="298"/>
      <c r="H76" s="298"/>
      <c r="I76" s="298"/>
    </row>
    <row r="77" spans="1:9">
      <c r="A77" s="298"/>
      <c r="B77" s="298"/>
      <c r="C77" s="298"/>
      <c r="D77" s="298"/>
      <c r="E77" s="298"/>
      <c r="F77" s="298"/>
      <c r="G77" s="298"/>
      <c r="H77" s="298"/>
      <c r="I77" s="298"/>
    </row>
    <row r="78" spans="1:9">
      <c r="A78" s="298"/>
      <c r="B78" s="298"/>
      <c r="C78" s="298"/>
      <c r="D78" s="298"/>
      <c r="E78" s="298"/>
      <c r="F78" s="298"/>
      <c r="G78" s="298"/>
      <c r="H78" s="298"/>
      <c r="I78" s="298"/>
    </row>
    <row r="79" spans="1:9">
      <c r="A79" s="298"/>
      <c r="B79" s="298"/>
      <c r="C79" s="298"/>
      <c r="D79" s="298"/>
      <c r="E79" s="298"/>
      <c r="F79" s="298"/>
      <c r="G79" s="298"/>
      <c r="H79" s="298"/>
      <c r="I79" s="298"/>
    </row>
    <row r="80" spans="1:9" s="89" customFormat="1" ht="30" customHeight="1">
      <c r="A80" s="88">
        <v>9</v>
      </c>
      <c r="B80" s="300" t="s">
        <v>83</v>
      </c>
      <c r="C80" s="300"/>
      <c r="D80" s="300"/>
      <c r="E80" s="300"/>
      <c r="F80" s="300"/>
      <c r="G80" s="300"/>
      <c r="H80" s="300"/>
      <c r="I80" s="300"/>
    </row>
    <row r="81" spans="1:9">
      <c r="A81" s="298"/>
      <c r="B81" s="298"/>
      <c r="C81" s="298"/>
      <c r="D81" s="298"/>
      <c r="E81" s="298"/>
      <c r="F81" s="298"/>
      <c r="G81" s="298"/>
      <c r="H81" s="298"/>
      <c r="I81" s="298"/>
    </row>
    <row r="82" spans="1:9">
      <c r="A82" s="298"/>
      <c r="B82" s="298"/>
      <c r="C82" s="298"/>
      <c r="D82" s="298"/>
      <c r="E82" s="298"/>
      <c r="F82" s="298"/>
      <c r="G82" s="298"/>
      <c r="H82" s="298"/>
      <c r="I82" s="298"/>
    </row>
    <row r="83" spans="1:9">
      <c r="A83" s="298"/>
      <c r="B83" s="298"/>
      <c r="C83" s="298"/>
      <c r="D83" s="298"/>
      <c r="E83" s="298"/>
      <c r="F83" s="298"/>
      <c r="G83" s="298"/>
      <c r="H83" s="298"/>
      <c r="I83" s="298"/>
    </row>
    <row r="84" spans="1:9">
      <c r="A84" s="298"/>
      <c r="B84" s="298"/>
      <c r="C84" s="298"/>
      <c r="D84" s="298"/>
      <c r="E84" s="298"/>
      <c r="F84" s="298"/>
      <c r="G84" s="298"/>
      <c r="H84" s="298"/>
      <c r="I84" s="298"/>
    </row>
    <row r="85" spans="1:9">
      <c r="A85" s="298"/>
      <c r="B85" s="298"/>
      <c r="C85" s="298"/>
      <c r="D85" s="298"/>
      <c r="E85" s="298"/>
      <c r="F85" s="298"/>
      <c r="G85" s="298"/>
      <c r="H85" s="298"/>
      <c r="I85" s="298"/>
    </row>
    <row r="86" spans="1:9">
      <c r="A86" s="87"/>
      <c r="B86" s="87"/>
      <c r="C86" s="87"/>
      <c r="D86" s="87"/>
      <c r="E86" s="87"/>
      <c r="F86" s="87"/>
      <c r="G86" s="87"/>
      <c r="H86" s="87"/>
      <c r="I86" s="87"/>
    </row>
    <row r="87" spans="1:9">
      <c r="A87" s="81" t="s">
        <v>84</v>
      </c>
      <c r="B87" s="159" t="s">
        <v>85</v>
      </c>
    </row>
    <row r="88" spans="1:9" ht="15" customHeight="1">
      <c r="A88" s="81" t="s">
        <v>86</v>
      </c>
      <c r="B88" s="303" t="s">
        <v>87</v>
      </c>
      <c r="C88" s="303"/>
      <c r="D88" s="303"/>
      <c r="E88" s="303"/>
      <c r="F88" s="303"/>
      <c r="G88" s="303"/>
      <c r="H88" s="303"/>
      <c r="I88" s="303"/>
    </row>
    <row r="89" spans="1:9">
      <c r="B89" s="303"/>
      <c r="C89" s="303"/>
      <c r="D89" s="303"/>
      <c r="E89" s="303"/>
      <c r="F89" s="303"/>
      <c r="G89" s="303"/>
      <c r="H89" s="303"/>
      <c r="I89" s="303"/>
    </row>
    <row r="90" spans="1:9">
      <c r="B90" s="303"/>
      <c r="C90" s="303"/>
      <c r="D90" s="303"/>
      <c r="E90" s="303"/>
      <c r="F90" s="303"/>
      <c r="G90" s="303"/>
      <c r="H90" s="303"/>
      <c r="I90" s="303"/>
    </row>
    <row r="91" spans="1:9">
      <c r="B91" s="90"/>
      <c r="C91" s="90"/>
      <c r="D91" s="90"/>
      <c r="E91" s="91" t="s">
        <v>88</v>
      </c>
      <c r="F91" s="90"/>
      <c r="G91" s="90"/>
      <c r="H91" s="90"/>
      <c r="I91" s="91" t="s">
        <v>88</v>
      </c>
    </row>
    <row r="92" spans="1:9">
      <c r="B92" s="304" t="s">
        <v>89</v>
      </c>
      <c r="C92" s="305"/>
      <c r="D92" s="305"/>
      <c r="E92" s="152"/>
      <c r="F92" s="305" t="s">
        <v>90</v>
      </c>
      <c r="G92" s="305"/>
      <c r="H92" s="305"/>
      <c r="I92" s="154"/>
    </row>
    <row r="93" spans="1:9">
      <c r="B93" s="301" t="s">
        <v>91</v>
      </c>
      <c r="C93" s="302"/>
      <c r="D93" s="302"/>
      <c r="E93" s="152"/>
      <c r="F93" s="302" t="s">
        <v>92</v>
      </c>
      <c r="G93" s="302"/>
      <c r="H93" s="302"/>
      <c r="I93" s="154"/>
    </row>
    <row r="94" spans="1:9">
      <c r="B94" s="301" t="s">
        <v>218</v>
      </c>
      <c r="C94" s="302"/>
      <c r="D94" s="302"/>
      <c r="E94" s="152"/>
      <c r="F94" s="302" t="s">
        <v>185</v>
      </c>
      <c r="G94" s="302"/>
      <c r="H94" s="302"/>
      <c r="I94" s="154"/>
    </row>
    <row r="95" spans="1:9">
      <c r="B95" s="301" t="s">
        <v>220</v>
      </c>
      <c r="C95" s="302"/>
      <c r="D95" s="302"/>
      <c r="E95" s="152"/>
      <c r="F95" s="302" t="s">
        <v>96</v>
      </c>
      <c r="G95" s="302"/>
      <c r="H95" s="302"/>
      <c r="I95" s="154"/>
    </row>
    <row r="96" spans="1:9">
      <c r="B96" s="301" t="s">
        <v>97</v>
      </c>
      <c r="C96" s="302"/>
      <c r="D96" s="302"/>
      <c r="E96" s="152"/>
      <c r="F96" s="302" t="s">
        <v>98</v>
      </c>
      <c r="G96" s="302"/>
      <c r="H96" s="302"/>
      <c r="I96" s="154"/>
    </row>
    <row r="97" spans="1:9">
      <c r="B97" s="301" t="s">
        <v>99</v>
      </c>
      <c r="C97" s="302"/>
      <c r="D97" s="302"/>
      <c r="E97" s="152"/>
      <c r="F97" s="302" t="s">
        <v>100</v>
      </c>
      <c r="G97" s="302"/>
      <c r="H97" s="302"/>
      <c r="I97" s="154"/>
    </row>
    <row r="98" spans="1:9">
      <c r="B98" s="301" t="s">
        <v>101</v>
      </c>
      <c r="C98" s="302"/>
      <c r="D98" s="302"/>
      <c r="E98" s="152"/>
      <c r="F98" s="302" t="s">
        <v>102</v>
      </c>
      <c r="G98" s="302"/>
      <c r="H98" s="302"/>
      <c r="I98" s="154"/>
    </row>
    <row r="99" spans="1:9">
      <c r="B99" s="301" t="s">
        <v>103</v>
      </c>
      <c r="C99" s="302"/>
      <c r="D99" s="302"/>
      <c r="E99" s="152"/>
      <c r="F99" s="302" t="s">
        <v>104</v>
      </c>
      <c r="G99" s="302"/>
      <c r="H99" s="302"/>
      <c r="I99" s="154"/>
    </row>
    <row r="100" spans="1:9">
      <c r="B100" s="301" t="s">
        <v>105</v>
      </c>
      <c r="C100" s="302"/>
      <c r="D100" s="302"/>
      <c r="E100" s="153"/>
      <c r="F100" s="302" t="s">
        <v>106</v>
      </c>
      <c r="G100" s="302"/>
      <c r="H100" s="302"/>
      <c r="I100" s="155"/>
    </row>
    <row r="101" spans="1:9">
      <c r="B101" s="306" t="s">
        <v>221</v>
      </c>
      <c r="C101" s="307"/>
      <c r="D101" s="307"/>
      <c r="E101" s="307"/>
      <c r="F101" s="307"/>
      <c r="G101" s="307"/>
      <c r="H101" s="307"/>
      <c r="I101" s="307"/>
    </row>
    <row r="102" spans="1:9">
      <c r="B102" s="301" t="s">
        <v>219</v>
      </c>
      <c r="C102" s="302"/>
      <c r="D102" s="302"/>
      <c r="E102" s="156"/>
      <c r="F102" s="302"/>
      <c r="G102" s="302"/>
      <c r="H102" s="302"/>
      <c r="I102" s="156"/>
    </row>
    <row r="103" spans="1:9">
      <c r="B103" s="301"/>
      <c r="C103" s="302"/>
      <c r="D103" s="302"/>
      <c r="E103" s="154"/>
      <c r="F103" s="302"/>
      <c r="G103" s="302"/>
      <c r="H103" s="302"/>
      <c r="I103" s="154"/>
    </row>
    <row r="104" spans="1:9">
      <c r="B104" s="301"/>
      <c r="C104" s="302"/>
      <c r="D104" s="302"/>
      <c r="E104" s="154"/>
      <c r="F104" s="302"/>
      <c r="G104" s="302"/>
      <c r="H104" s="302"/>
      <c r="I104" s="154"/>
    </row>
    <row r="105" spans="1:9">
      <c r="B105" s="317"/>
      <c r="C105" s="318"/>
      <c r="D105" s="318"/>
      <c r="E105" s="154"/>
      <c r="F105" s="318"/>
      <c r="G105" s="318"/>
      <c r="H105" s="318"/>
      <c r="I105" s="154"/>
    </row>
    <row r="110" spans="1:9">
      <c r="A110" s="81" t="s">
        <v>107</v>
      </c>
      <c r="B110" s="319" t="s">
        <v>108</v>
      </c>
      <c r="C110" s="320"/>
      <c r="D110" s="320"/>
      <c r="E110" s="320"/>
      <c r="F110" s="320"/>
      <c r="G110" s="320"/>
      <c r="H110" s="320"/>
      <c r="I110" s="321"/>
    </row>
    <row r="111" spans="1:9">
      <c r="B111" s="322"/>
      <c r="C111" s="323"/>
      <c r="D111" s="323"/>
      <c r="E111" s="323"/>
      <c r="F111" s="323"/>
      <c r="G111" s="323"/>
      <c r="H111" s="323"/>
      <c r="I111" s="324"/>
    </row>
    <row r="112" spans="1:9">
      <c r="B112" s="325"/>
      <c r="C112" s="326"/>
      <c r="D112" s="326"/>
      <c r="E112" s="326"/>
      <c r="F112" s="326"/>
      <c r="G112" s="326"/>
      <c r="H112" s="326"/>
      <c r="I112" s="327"/>
    </row>
    <row r="113" spans="1:9">
      <c r="B113" s="308"/>
      <c r="C113" s="309"/>
      <c r="D113" s="309"/>
      <c r="E113" s="309"/>
      <c r="F113" s="309"/>
      <c r="G113" s="309"/>
      <c r="H113" s="309"/>
      <c r="I113" s="310"/>
    </row>
    <row r="114" spans="1:9">
      <c r="B114" s="311"/>
      <c r="C114" s="312"/>
      <c r="D114" s="312"/>
      <c r="E114" s="312"/>
      <c r="F114" s="312"/>
      <c r="G114" s="312"/>
      <c r="H114" s="312"/>
      <c r="I114" s="313"/>
    </row>
    <row r="115" spans="1:9">
      <c r="B115" s="311"/>
      <c r="C115" s="312"/>
      <c r="D115" s="312"/>
      <c r="E115" s="312"/>
      <c r="F115" s="312"/>
      <c r="G115" s="312"/>
      <c r="H115" s="312"/>
      <c r="I115" s="313"/>
    </row>
    <row r="116" spans="1:9">
      <c r="B116" s="311"/>
      <c r="C116" s="312"/>
      <c r="D116" s="312"/>
      <c r="E116" s="312"/>
      <c r="F116" s="312"/>
      <c r="G116" s="312"/>
      <c r="H116" s="312"/>
      <c r="I116" s="313"/>
    </row>
    <row r="117" spans="1:9">
      <c r="B117" s="311"/>
      <c r="C117" s="312"/>
      <c r="D117" s="312"/>
      <c r="E117" s="312"/>
      <c r="F117" s="312"/>
      <c r="G117" s="312"/>
      <c r="H117" s="312"/>
      <c r="I117" s="313"/>
    </row>
    <row r="118" spans="1:9">
      <c r="B118" s="311"/>
      <c r="C118" s="312"/>
      <c r="D118" s="312"/>
      <c r="E118" s="312"/>
      <c r="F118" s="312"/>
      <c r="G118" s="312"/>
      <c r="H118" s="312"/>
      <c r="I118" s="313"/>
    </row>
    <row r="119" spans="1:9">
      <c r="B119" s="311"/>
      <c r="C119" s="312"/>
      <c r="D119" s="312"/>
      <c r="E119" s="312"/>
      <c r="F119" s="312"/>
      <c r="G119" s="312"/>
      <c r="H119" s="312"/>
      <c r="I119" s="313"/>
    </row>
    <row r="120" spans="1:9">
      <c r="B120" s="311"/>
      <c r="C120" s="312"/>
      <c r="D120" s="312"/>
      <c r="E120" s="312"/>
      <c r="F120" s="312"/>
      <c r="G120" s="312"/>
      <c r="H120" s="312"/>
      <c r="I120" s="313"/>
    </row>
    <row r="121" spans="1:9">
      <c r="B121" s="311"/>
      <c r="C121" s="312"/>
      <c r="D121" s="312"/>
      <c r="E121" s="312"/>
      <c r="F121" s="312"/>
      <c r="G121" s="312"/>
      <c r="H121" s="312"/>
      <c r="I121" s="313"/>
    </row>
    <row r="122" spans="1:9">
      <c r="B122" s="311"/>
      <c r="C122" s="312"/>
      <c r="D122" s="312"/>
      <c r="E122" s="312"/>
      <c r="F122" s="312"/>
      <c r="G122" s="312"/>
      <c r="H122" s="312"/>
      <c r="I122" s="313"/>
    </row>
    <row r="123" spans="1:9">
      <c r="B123" s="311"/>
      <c r="C123" s="312"/>
      <c r="D123" s="312"/>
      <c r="E123" s="312"/>
      <c r="F123" s="312"/>
      <c r="G123" s="312"/>
      <c r="H123" s="312"/>
      <c r="I123" s="313"/>
    </row>
    <row r="124" spans="1:9">
      <c r="B124" s="311"/>
      <c r="C124" s="312"/>
      <c r="D124" s="312"/>
      <c r="E124" s="312"/>
      <c r="F124" s="312"/>
      <c r="G124" s="312"/>
      <c r="H124" s="312"/>
      <c r="I124" s="313"/>
    </row>
    <row r="125" spans="1:9">
      <c r="B125" s="311"/>
      <c r="C125" s="312"/>
      <c r="D125" s="312"/>
      <c r="E125" s="312"/>
      <c r="F125" s="312"/>
      <c r="G125" s="312"/>
      <c r="H125" s="312"/>
      <c r="I125" s="313"/>
    </row>
    <row r="126" spans="1:9">
      <c r="B126" s="311"/>
      <c r="C126" s="312"/>
      <c r="D126" s="312"/>
      <c r="E126" s="312"/>
      <c r="F126" s="312"/>
      <c r="G126" s="312"/>
      <c r="H126" s="312"/>
      <c r="I126" s="313"/>
    </row>
    <row r="127" spans="1:9">
      <c r="B127" s="314"/>
      <c r="C127" s="315"/>
      <c r="D127" s="315"/>
      <c r="E127" s="315"/>
      <c r="F127" s="315"/>
      <c r="G127" s="315"/>
      <c r="H127" s="315"/>
      <c r="I127" s="316"/>
    </row>
    <row r="128" spans="1:9">
      <c r="A128" s="81" t="s">
        <v>109</v>
      </c>
      <c r="B128" s="328" t="s">
        <v>110</v>
      </c>
      <c r="C128" s="329"/>
      <c r="D128" s="329"/>
      <c r="E128" s="329"/>
      <c r="F128" s="329"/>
      <c r="G128" s="329"/>
      <c r="H128" s="329"/>
      <c r="I128" s="330"/>
    </row>
    <row r="129" spans="1:9">
      <c r="B129" s="308"/>
      <c r="C129" s="309"/>
      <c r="D129" s="309"/>
      <c r="E129" s="309"/>
      <c r="F129" s="309"/>
      <c r="G129" s="309"/>
      <c r="H129" s="309"/>
      <c r="I129" s="310"/>
    </row>
    <row r="130" spans="1:9">
      <c r="B130" s="311"/>
      <c r="C130" s="312"/>
      <c r="D130" s="312"/>
      <c r="E130" s="312"/>
      <c r="F130" s="312"/>
      <c r="G130" s="312"/>
      <c r="H130" s="312"/>
      <c r="I130" s="313"/>
    </row>
    <row r="131" spans="1:9">
      <c r="B131" s="311"/>
      <c r="C131" s="312"/>
      <c r="D131" s="312"/>
      <c r="E131" s="312"/>
      <c r="F131" s="312"/>
      <c r="G131" s="312"/>
      <c r="H131" s="312"/>
      <c r="I131" s="313"/>
    </row>
    <row r="132" spans="1:9">
      <c r="B132" s="311"/>
      <c r="C132" s="312"/>
      <c r="D132" s="312"/>
      <c r="E132" s="312"/>
      <c r="F132" s="312"/>
      <c r="G132" s="312"/>
      <c r="H132" s="312"/>
      <c r="I132" s="313"/>
    </row>
    <row r="133" spans="1:9">
      <c r="B133" s="311"/>
      <c r="C133" s="312"/>
      <c r="D133" s="312"/>
      <c r="E133" s="312"/>
      <c r="F133" s="312"/>
      <c r="G133" s="312"/>
      <c r="H133" s="312"/>
      <c r="I133" s="313"/>
    </row>
    <row r="134" spans="1:9">
      <c r="B134" s="311"/>
      <c r="C134" s="312"/>
      <c r="D134" s="312"/>
      <c r="E134" s="312"/>
      <c r="F134" s="312"/>
      <c r="G134" s="312"/>
      <c r="H134" s="312"/>
      <c r="I134" s="313"/>
    </row>
    <row r="135" spans="1:9">
      <c r="B135" s="311"/>
      <c r="C135" s="312"/>
      <c r="D135" s="312"/>
      <c r="E135" s="312"/>
      <c r="F135" s="312"/>
      <c r="G135" s="312"/>
      <c r="H135" s="312"/>
      <c r="I135" s="313"/>
    </row>
    <row r="136" spans="1:9">
      <c r="B136" s="311"/>
      <c r="C136" s="312"/>
      <c r="D136" s="312"/>
      <c r="E136" s="312"/>
      <c r="F136" s="312"/>
      <c r="G136" s="312"/>
      <c r="H136" s="312"/>
      <c r="I136" s="313"/>
    </row>
    <row r="137" spans="1:9">
      <c r="B137" s="311"/>
      <c r="C137" s="312"/>
      <c r="D137" s="312"/>
      <c r="E137" s="312"/>
      <c r="F137" s="312"/>
      <c r="G137" s="312"/>
      <c r="H137" s="312"/>
      <c r="I137" s="313"/>
    </row>
    <row r="138" spans="1:9">
      <c r="B138" s="311"/>
      <c r="C138" s="312"/>
      <c r="D138" s="312"/>
      <c r="E138" s="312"/>
      <c r="F138" s="312"/>
      <c r="G138" s="312"/>
      <c r="H138" s="312"/>
      <c r="I138" s="313"/>
    </row>
    <row r="139" spans="1:9">
      <c r="B139" s="314"/>
      <c r="C139" s="315"/>
      <c r="D139" s="315"/>
      <c r="E139" s="315"/>
      <c r="F139" s="315"/>
      <c r="G139" s="315"/>
      <c r="H139" s="315"/>
      <c r="I139" s="316"/>
    </row>
    <row r="140" spans="1:9" ht="29.25" customHeight="1">
      <c r="A140" s="81">
        <v>10</v>
      </c>
      <c r="B140" s="331" t="s">
        <v>222</v>
      </c>
      <c r="C140" s="332"/>
      <c r="D140" s="332"/>
      <c r="E140" s="332"/>
      <c r="F140" s="332"/>
      <c r="G140" s="332"/>
      <c r="H140" s="332"/>
      <c r="I140" s="333"/>
    </row>
    <row r="141" spans="1:9">
      <c r="B141" s="308"/>
      <c r="C141" s="309"/>
      <c r="D141" s="309"/>
      <c r="E141" s="309"/>
      <c r="F141" s="309"/>
      <c r="G141" s="309"/>
      <c r="H141" s="309"/>
      <c r="I141" s="310"/>
    </row>
    <row r="142" spans="1:9">
      <c r="B142" s="311"/>
      <c r="C142" s="312"/>
      <c r="D142" s="312"/>
      <c r="E142" s="312"/>
      <c r="F142" s="312"/>
      <c r="G142" s="312"/>
      <c r="H142" s="312"/>
      <c r="I142" s="313"/>
    </row>
    <row r="143" spans="1:9">
      <c r="B143" s="311"/>
      <c r="C143" s="312"/>
      <c r="D143" s="312"/>
      <c r="E143" s="312"/>
      <c r="F143" s="312"/>
      <c r="G143" s="312"/>
      <c r="H143" s="312"/>
      <c r="I143" s="313"/>
    </row>
    <row r="144" spans="1:9">
      <c r="B144" s="311"/>
      <c r="C144" s="312"/>
      <c r="D144" s="312"/>
      <c r="E144" s="312"/>
      <c r="F144" s="312"/>
      <c r="G144" s="312"/>
      <c r="H144" s="312"/>
      <c r="I144" s="313"/>
    </row>
    <row r="145" spans="1:9">
      <c r="B145" s="311"/>
      <c r="C145" s="312"/>
      <c r="D145" s="312"/>
      <c r="E145" s="312"/>
      <c r="F145" s="312"/>
      <c r="G145" s="312"/>
      <c r="H145" s="312"/>
      <c r="I145" s="313"/>
    </row>
    <row r="146" spans="1:9">
      <c r="B146" s="311"/>
      <c r="C146" s="312"/>
      <c r="D146" s="312"/>
      <c r="E146" s="312"/>
      <c r="F146" s="312"/>
      <c r="G146" s="312"/>
      <c r="H146" s="312"/>
      <c r="I146" s="313"/>
    </row>
    <row r="147" spans="1:9">
      <c r="B147" s="311"/>
      <c r="C147" s="312"/>
      <c r="D147" s="312"/>
      <c r="E147" s="312"/>
      <c r="F147" s="312"/>
      <c r="G147" s="312"/>
      <c r="H147" s="312"/>
      <c r="I147" s="313"/>
    </row>
    <row r="148" spans="1:9">
      <c r="B148" s="311"/>
      <c r="C148" s="312"/>
      <c r="D148" s="312"/>
      <c r="E148" s="312"/>
      <c r="F148" s="312"/>
      <c r="G148" s="312"/>
      <c r="H148" s="312"/>
      <c r="I148" s="313"/>
    </row>
    <row r="149" spans="1:9">
      <c r="B149" s="311"/>
      <c r="C149" s="312"/>
      <c r="D149" s="312"/>
      <c r="E149" s="312"/>
      <c r="F149" s="312"/>
      <c r="G149" s="312"/>
      <c r="H149" s="312"/>
      <c r="I149" s="313"/>
    </row>
    <row r="150" spans="1:9">
      <c r="B150" s="311"/>
      <c r="C150" s="312"/>
      <c r="D150" s="312"/>
      <c r="E150" s="312"/>
      <c r="F150" s="312"/>
      <c r="G150" s="312"/>
      <c r="H150" s="312"/>
      <c r="I150" s="313"/>
    </row>
    <row r="151" spans="1:9">
      <c r="B151" s="314"/>
      <c r="C151" s="315"/>
      <c r="D151" s="315"/>
      <c r="E151" s="315"/>
      <c r="F151" s="315"/>
      <c r="G151" s="315"/>
      <c r="H151" s="315"/>
      <c r="I151" s="316"/>
    </row>
    <row r="152" spans="1:9">
      <c r="A152" s="81">
        <v>11</v>
      </c>
      <c r="B152" s="334" t="s">
        <v>163</v>
      </c>
      <c r="C152" s="335"/>
      <c r="D152" s="335"/>
      <c r="E152" s="335"/>
      <c r="F152" s="335"/>
      <c r="G152" s="335"/>
      <c r="H152" s="335"/>
      <c r="I152" s="336"/>
    </row>
    <row r="153" spans="1:9">
      <c r="B153" s="308"/>
      <c r="C153" s="309"/>
      <c r="D153" s="309"/>
      <c r="E153" s="309"/>
      <c r="F153" s="309"/>
      <c r="G153" s="309"/>
      <c r="H153" s="309"/>
      <c r="I153" s="310"/>
    </row>
    <row r="154" spans="1:9">
      <c r="B154" s="311"/>
      <c r="C154" s="312"/>
      <c r="D154" s="312"/>
      <c r="E154" s="312"/>
      <c r="F154" s="312"/>
      <c r="G154" s="312"/>
      <c r="H154" s="312"/>
      <c r="I154" s="313"/>
    </row>
    <row r="155" spans="1:9">
      <c r="B155" s="311"/>
      <c r="C155" s="312"/>
      <c r="D155" s="312"/>
      <c r="E155" s="312"/>
      <c r="F155" s="312"/>
      <c r="G155" s="312"/>
      <c r="H155" s="312"/>
      <c r="I155" s="313"/>
    </row>
    <row r="156" spans="1:9">
      <c r="B156" s="311"/>
      <c r="C156" s="312"/>
      <c r="D156" s="312"/>
      <c r="E156" s="312"/>
      <c r="F156" s="312"/>
      <c r="G156" s="312"/>
      <c r="H156" s="312"/>
      <c r="I156" s="313"/>
    </row>
    <row r="157" spans="1:9">
      <c r="B157" s="311"/>
      <c r="C157" s="312"/>
      <c r="D157" s="312"/>
      <c r="E157" s="312"/>
      <c r="F157" s="312"/>
      <c r="G157" s="312"/>
      <c r="H157" s="312"/>
      <c r="I157" s="313"/>
    </row>
    <row r="158" spans="1:9">
      <c r="B158" s="311"/>
      <c r="C158" s="312"/>
      <c r="D158" s="312"/>
      <c r="E158" s="312"/>
      <c r="F158" s="312"/>
      <c r="G158" s="312"/>
      <c r="H158" s="312"/>
      <c r="I158" s="313"/>
    </row>
    <row r="159" spans="1:9">
      <c r="B159" s="311"/>
      <c r="C159" s="312"/>
      <c r="D159" s="312"/>
      <c r="E159" s="312"/>
      <c r="F159" s="312"/>
      <c r="G159" s="312"/>
      <c r="H159" s="312"/>
      <c r="I159" s="313"/>
    </row>
    <row r="160" spans="1:9">
      <c r="B160" s="311"/>
      <c r="C160" s="312"/>
      <c r="D160" s="312"/>
      <c r="E160" s="312"/>
      <c r="F160" s="312"/>
      <c r="G160" s="312"/>
      <c r="H160" s="312"/>
      <c r="I160" s="313"/>
    </row>
    <row r="161" spans="2:9">
      <c r="B161" s="311"/>
      <c r="C161" s="312"/>
      <c r="D161" s="312"/>
      <c r="E161" s="312"/>
      <c r="F161" s="312"/>
      <c r="G161" s="312"/>
      <c r="H161" s="312"/>
      <c r="I161" s="313"/>
    </row>
    <row r="162" spans="2:9">
      <c r="B162" s="311"/>
      <c r="C162" s="312"/>
      <c r="D162" s="312"/>
      <c r="E162" s="312"/>
      <c r="F162" s="312"/>
      <c r="G162" s="312"/>
      <c r="H162" s="312"/>
      <c r="I162" s="313"/>
    </row>
    <row r="163" spans="2:9">
      <c r="B163" s="314"/>
      <c r="C163" s="315"/>
      <c r="D163" s="315"/>
      <c r="E163" s="315"/>
      <c r="F163" s="315"/>
      <c r="G163" s="315"/>
      <c r="H163" s="315"/>
      <c r="I163" s="316"/>
    </row>
    <row r="165" spans="2:9" ht="15.75" thickBot="1">
      <c r="B165" s="103" t="s">
        <v>133</v>
      </c>
      <c r="C165" s="106"/>
      <c r="D165" s="107" t="str">
        <f>PE_Record!D17</f>
        <v>Pls Update Ref No</v>
      </c>
      <c r="E165" s="107"/>
      <c r="F165" s="103" t="s">
        <v>164</v>
      </c>
      <c r="G165" s="106"/>
      <c r="H165" s="107"/>
      <c r="I165" s="107"/>
    </row>
    <row r="166" spans="2:9" ht="15.75" thickTop="1"/>
  </sheetData>
  <mergeCells count="73">
    <mergeCell ref="B153:I163"/>
    <mergeCell ref="B104:D104"/>
    <mergeCell ref="F104:H104"/>
    <mergeCell ref="B105:D105"/>
    <mergeCell ref="F105:H105"/>
    <mergeCell ref="B110:I112"/>
    <mergeCell ref="B128:I128"/>
    <mergeCell ref="B140:I140"/>
    <mergeCell ref="B152:I152"/>
    <mergeCell ref="B113:I127"/>
    <mergeCell ref="B129:I139"/>
    <mergeCell ref="B141:I151"/>
    <mergeCell ref="B103:D103"/>
    <mergeCell ref="F103:H103"/>
    <mergeCell ref="B97:D97"/>
    <mergeCell ref="F97:H97"/>
    <mergeCell ref="B98:D98"/>
    <mergeCell ref="F98:H98"/>
    <mergeCell ref="B99:D99"/>
    <mergeCell ref="F99:H99"/>
    <mergeCell ref="B100:D100"/>
    <mergeCell ref="F100:H100"/>
    <mergeCell ref="B101:I101"/>
    <mergeCell ref="B102:D102"/>
    <mergeCell ref="F102:H102"/>
    <mergeCell ref="B94:D94"/>
    <mergeCell ref="F94:H94"/>
    <mergeCell ref="B95:D95"/>
    <mergeCell ref="F95:H95"/>
    <mergeCell ref="B96:D96"/>
    <mergeCell ref="F96:H96"/>
    <mergeCell ref="B93:D93"/>
    <mergeCell ref="F93:H93"/>
    <mergeCell ref="B56:I56"/>
    <mergeCell ref="A57:I61"/>
    <mergeCell ref="B62:I62"/>
    <mergeCell ref="A63:I70"/>
    <mergeCell ref="B74:I74"/>
    <mergeCell ref="A75:I79"/>
    <mergeCell ref="B80:I80"/>
    <mergeCell ref="A81:I85"/>
    <mergeCell ref="B88:I90"/>
    <mergeCell ref="B92:D92"/>
    <mergeCell ref="F92:H92"/>
    <mergeCell ref="A51:I55"/>
    <mergeCell ref="B10:I10"/>
    <mergeCell ref="A11:I15"/>
    <mergeCell ref="B17:I17"/>
    <mergeCell ref="A18:I22"/>
    <mergeCell ref="B23:I23"/>
    <mergeCell ref="A24:I31"/>
    <mergeCell ref="B38:I38"/>
    <mergeCell ref="A39:I43"/>
    <mergeCell ref="B44:I44"/>
    <mergeCell ref="A45:I49"/>
    <mergeCell ref="B50:I50"/>
    <mergeCell ref="A7:B7"/>
    <mergeCell ref="C7:E7"/>
    <mergeCell ref="F7:G7"/>
    <mergeCell ref="H7:I7"/>
    <mergeCell ref="A8:B8"/>
    <mergeCell ref="C8:E8"/>
    <mergeCell ref="F8:G8"/>
    <mergeCell ref="H8:I8"/>
    <mergeCell ref="A6:B6"/>
    <mergeCell ref="C6:E6"/>
    <mergeCell ref="F6:G6"/>
    <mergeCell ref="H6:I6"/>
    <mergeCell ref="A4:I4"/>
    <mergeCell ref="A5:B5"/>
    <mergeCell ref="C5:E5"/>
    <mergeCell ref="F5:G5"/>
    <mergeCell ref="H5:I5"/>
  </mergeCells>
  <pageMargins left="0.7" right="0.7" top="0.75" bottom="0.75" header="0.3" footer="0.3"/>
  <pageSetup orientation="landscape" r:id="rId1"/>
  <headerFooter>
    <oddHeader>&amp;C&amp;"Tahoma,Regular"&amp;18&amp;KC00000Performance Appraisal Form</oddHeader>
    <oddFooter>&amp;LAQF/HR-APP/06/08/06&amp;C&amp;KFF0000Confidential&amp;R@ Coronis Ajuba Solutions Pvt Ltd.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3:L137"/>
  <sheetViews>
    <sheetView showGridLines="0" view="pageLayout" workbookViewId="0">
      <selection activeCell="A6" sqref="A6:I15"/>
    </sheetView>
  </sheetViews>
  <sheetFormatPr defaultColWidth="9.28515625" defaultRowHeight="15"/>
  <cols>
    <col min="1" max="1" width="9.28515625" style="81"/>
    <col min="2" max="12" width="13.7109375" style="81" customWidth="1"/>
    <col min="13" max="16384" width="9.28515625" style="81"/>
  </cols>
  <sheetData>
    <row r="3" spans="1:12">
      <c r="B3" s="97" t="s">
        <v>111</v>
      </c>
      <c r="C3" s="98"/>
      <c r="D3" s="99" t="str">
        <f>Performance_Feedback!C5&amp;"_"&amp;Performance_Feedback!H5</f>
        <v>Pls Update Ref No_Pls Update Ref No</v>
      </c>
      <c r="E3" s="100"/>
      <c r="F3" s="101" t="s">
        <v>112</v>
      </c>
      <c r="G3" s="337" t="str">
        <f>PE_Record!D32&amp;"_"&amp;PE_Record!D35</f>
        <v>Pls Update Ref No_Pls Update Ref No</v>
      </c>
      <c r="H3" s="338"/>
      <c r="I3" s="339"/>
    </row>
    <row r="5" spans="1:12" ht="24.75" customHeight="1">
      <c r="A5" s="81" t="s">
        <v>113</v>
      </c>
      <c r="B5" s="340" t="s">
        <v>114</v>
      </c>
      <c r="C5" s="340"/>
      <c r="D5" s="340"/>
      <c r="E5" s="340"/>
      <c r="F5" s="340"/>
      <c r="G5" s="340"/>
      <c r="H5" s="340"/>
      <c r="I5" s="340"/>
      <c r="J5" s="102"/>
      <c r="K5" s="102"/>
      <c r="L5" s="102"/>
    </row>
    <row r="6" spans="1:12">
      <c r="A6" s="341"/>
      <c r="B6" s="342"/>
      <c r="C6" s="342"/>
      <c r="D6" s="342"/>
      <c r="E6" s="342"/>
      <c r="F6" s="342"/>
      <c r="G6" s="342"/>
      <c r="H6" s="342"/>
      <c r="I6" s="343"/>
    </row>
    <row r="7" spans="1:12">
      <c r="A7" s="344"/>
      <c r="B7" s="345"/>
      <c r="C7" s="345"/>
      <c r="D7" s="345"/>
      <c r="E7" s="345"/>
      <c r="F7" s="345"/>
      <c r="G7" s="345"/>
      <c r="H7" s="345"/>
      <c r="I7" s="346"/>
    </row>
    <row r="8" spans="1:12">
      <c r="A8" s="344"/>
      <c r="B8" s="345"/>
      <c r="C8" s="345"/>
      <c r="D8" s="345"/>
      <c r="E8" s="345"/>
      <c r="F8" s="345"/>
      <c r="G8" s="345"/>
      <c r="H8" s="345"/>
      <c r="I8" s="346"/>
    </row>
    <row r="9" spans="1:12">
      <c r="A9" s="344"/>
      <c r="B9" s="345"/>
      <c r="C9" s="345"/>
      <c r="D9" s="345"/>
      <c r="E9" s="345"/>
      <c r="F9" s="345"/>
      <c r="G9" s="345"/>
      <c r="H9" s="345"/>
      <c r="I9" s="346"/>
    </row>
    <row r="10" spans="1:12">
      <c r="A10" s="344"/>
      <c r="B10" s="345"/>
      <c r="C10" s="345"/>
      <c r="D10" s="345"/>
      <c r="E10" s="345"/>
      <c r="F10" s="345"/>
      <c r="G10" s="345"/>
      <c r="H10" s="345"/>
      <c r="I10" s="346"/>
    </row>
    <row r="11" spans="1:12">
      <c r="A11" s="344"/>
      <c r="B11" s="345"/>
      <c r="C11" s="345"/>
      <c r="D11" s="345"/>
      <c r="E11" s="345"/>
      <c r="F11" s="345"/>
      <c r="G11" s="345"/>
      <c r="H11" s="345"/>
      <c r="I11" s="346"/>
    </row>
    <row r="12" spans="1:12">
      <c r="A12" s="344"/>
      <c r="B12" s="345"/>
      <c r="C12" s="345"/>
      <c r="D12" s="345"/>
      <c r="E12" s="345"/>
      <c r="F12" s="345"/>
      <c r="G12" s="345"/>
      <c r="H12" s="345"/>
      <c r="I12" s="346"/>
    </row>
    <row r="13" spans="1:12">
      <c r="A13" s="344"/>
      <c r="B13" s="345"/>
      <c r="C13" s="345"/>
      <c r="D13" s="345"/>
      <c r="E13" s="345"/>
      <c r="F13" s="345"/>
      <c r="G13" s="345"/>
      <c r="H13" s="345"/>
      <c r="I13" s="346"/>
    </row>
    <row r="14" spans="1:12">
      <c r="A14" s="344"/>
      <c r="B14" s="345"/>
      <c r="C14" s="345"/>
      <c r="D14" s="345"/>
      <c r="E14" s="345"/>
      <c r="F14" s="345"/>
      <c r="G14" s="345"/>
      <c r="H14" s="345"/>
      <c r="I14" s="346"/>
    </row>
    <row r="15" spans="1:12">
      <c r="A15" s="347"/>
      <c r="B15" s="348"/>
      <c r="C15" s="348"/>
      <c r="D15" s="348"/>
      <c r="E15" s="348"/>
      <c r="F15" s="348"/>
      <c r="G15" s="348"/>
      <c r="H15" s="348"/>
      <c r="I15" s="349"/>
    </row>
    <row r="16" spans="1:12" ht="15" customHeight="1">
      <c r="A16" s="81" t="s">
        <v>115</v>
      </c>
      <c r="B16" s="350" t="s">
        <v>116</v>
      </c>
      <c r="C16" s="350"/>
      <c r="D16" s="350"/>
      <c r="E16" s="350"/>
      <c r="F16" s="350"/>
      <c r="G16" s="350"/>
      <c r="H16" s="350"/>
      <c r="I16" s="350"/>
      <c r="J16" s="103"/>
      <c r="K16" s="103"/>
      <c r="L16" s="103"/>
    </row>
    <row r="17" spans="1:12">
      <c r="A17" s="351"/>
      <c r="B17" s="352"/>
      <c r="C17" s="352"/>
      <c r="D17" s="352"/>
      <c r="E17" s="352"/>
      <c r="F17" s="352"/>
      <c r="G17" s="352"/>
      <c r="H17" s="352"/>
      <c r="I17" s="353"/>
      <c r="J17" s="104"/>
      <c r="K17" s="104"/>
      <c r="L17" s="104"/>
    </row>
    <row r="18" spans="1:12">
      <c r="A18" s="354"/>
      <c r="B18" s="355"/>
      <c r="C18" s="355"/>
      <c r="D18" s="355"/>
      <c r="E18" s="355"/>
      <c r="F18" s="355"/>
      <c r="G18" s="355"/>
      <c r="H18" s="355"/>
      <c r="I18" s="356"/>
      <c r="J18" s="104"/>
      <c r="K18" s="104"/>
      <c r="L18" s="104"/>
    </row>
    <row r="19" spans="1:12">
      <c r="A19" s="354"/>
      <c r="B19" s="355"/>
      <c r="C19" s="355"/>
      <c r="D19" s="355"/>
      <c r="E19" s="355"/>
      <c r="F19" s="355"/>
      <c r="G19" s="355"/>
      <c r="H19" s="355"/>
      <c r="I19" s="356"/>
      <c r="J19" s="104"/>
      <c r="K19" s="104"/>
      <c r="L19" s="104"/>
    </row>
    <row r="20" spans="1:12">
      <c r="A20" s="354"/>
      <c r="B20" s="355"/>
      <c r="C20" s="355"/>
      <c r="D20" s="355"/>
      <c r="E20" s="355"/>
      <c r="F20" s="355"/>
      <c r="G20" s="355"/>
      <c r="H20" s="355"/>
      <c r="I20" s="356"/>
      <c r="J20" s="104"/>
      <c r="K20" s="104"/>
      <c r="L20" s="104"/>
    </row>
    <row r="21" spans="1:12">
      <c r="A21" s="354"/>
      <c r="B21" s="355"/>
      <c r="C21" s="355"/>
      <c r="D21" s="355"/>
      <c r="E21" s="355"/>
      <c r="F21" s="355"/>
      <c r="G21" s="355"/>
      <c r="H21" s="355"/>
      <c r="I21" s="356"/>
      <c r="J21" s="104"/>
      <c r="K21" s="104"/>
      <c r="L21" s="104"/>
    </row>
    <row r="22" spans="1:12">
      <c r="A22" s="354"/>
      <c r="B22" s="355"/>
      <c r="C22" s="355"/>
      <c r="D22" s="355"/>
      <c r="E22" s="355"/>
      <c r="F22" s="355"/>
      <c r="G22" s="355"/>
      <c r="H22" s="355"/>
      <c r="I22" s="356"/>
      <c r="J22" s="104"/>
      <c r="K22" s="104"/>
      <c r="L22" s="104"/>
    </row>
    <row r="23" spans="1:12">
      <c r="A23" s="354"/>
      <c r="B23" s="355"/>
      <c r="C23" s="355"/>
      <c r="D23" s="355"/>
      <c r="E23" s="355"/>
      <c r="F23" s="355"/>
      <c r="G23" s="355"/>
      <c r="H23" s="355"/>
      <c r="I23" s="356"/>
      <c r="J23" s="104"/>
      <c r="K23" s="104"/>
      <c r="L23" s="104"/>
    </row>
    <row r="24" spans="1:12">
      <c r="A24" s="354"/>
      <c r="B24" s="355"/>
      <c r="C24" s="355"/>
      <c r="D24" s="355"/>
      <c r="E24" s="355"/>
      <c r="F24" s="355"/>
      <c r="G24" s="355"/>
      <c r="H24" s="355"/>
      <c r="I24" s="356"/>
      <c r="J24" s="104"/>
      <c r="K24" s="104"/>
      <c r="L24" s="104"/>
    </row>
    <row r="25" spans="1:12">
      <c r="A25" s="354"/>
      <c r="B25" s="355"/>
      <c r="C25" s="355"/>
      <c r="D25" s="355"/>
      <c r="E25" s="355"/>
      <c r="F25" s="355"/>
      <c r="G25" s="355"/>
      <c r="H25" s="355"/>
      <c r="I25" s="356"/>
    </row>
    <row r="26" spans="1:12">
      <c r="A26" s="357"/>
      <c r="B26" s="358"/>
      <c r="C26" s="358"/>
      <c r="D26" s="358"/>
      <c r="E26" s="358"/>
      <c r="F26" s="358"/>
      <c r="G26" s="358"/>
      <c r="H26" s="358"/>
      <c r="I26" s="359"/>
    </row>
    <row r="27" spans="1:12">
      <c r="A27" s="81" t="s">
        <v>117</v>
      </c>
      <c r="B27" s="350" t="s">
        <v>118</v>
      </c>
      <c r="C27" s="350"/>
      <c r="D27" s="350"/>
      <c r="E27" s="350"/>
      <c r="F27" s="350"/>
      <c r="G27" s="350"/>
      <c r="H27" s="350"/>
      <c r="I27" s="350"/>
    </row>
    <row r="28" spans="1:12">
      <c r="B28" s="302" t="s">
        <v>119</v>
      </c>
      <c r="C28" s="302"/>
      <c r="D28" s="302"/>
      <c r="E28" s="302"/>
      <c r="F28" s="302"/>
      <c r="G28" s="302"/>
      <c r="H28" s="302"/>
      <c r="I28" s="302"/>
    </row>
    <row r="29" spans="1:12">
      <c r="A29" s="351"/>
      <c r="B29" s="352"/>
      <c r="C29" s="352"/>
      <c r="D29" s="352"/>
      <c r="E29" s="352"/>
      <c r="F29" s="352"/>
      <c r="G29" s="352"/>
      <c r="H29" s="352"/>
      <c r="I29" s="353"/>
    </row>
    <row r="30" spans="1:12">
      <c r="A30" s="354"/>
      <c r="B30" s="355"/>
      <c r="C30" s="355"/>
      <c r="D30" s="355"/>
      <c r="E30" s="355"/>
      <c r="F30" s="355"/>
      <c r="G30" s="355"/>
      <c r="H30" s="355"/>
      <c r="I30" s="356"/>
    </row>
    <row r="31" spans="1:12">
      <c r="A31" s="354"/>
      <c r="B31" s="355"/>
      <c r="C31" s="355"/>
      <c r="D31" s="355"/>
      <c r="E31" s="355"/>
      <c r="F31" s="355"/>
      <c r="G31" s="355"/>
      <c r="H31" s="355"/>
      <c r="I31" s="356"/>
    </row>
    <row r="32" spans="1:12">
      <c r="A32" s="354"/>
      <c r="B32" s="355"/>
      <c r="C32" s="355"/>
      <c r="D32" s="355"/>
      <c r="E32" s="355"/>
      <c r="F32" s="355"/>
      <c r="G32" s="355"/>
      <c r="H32" s="355"/>
      <c r="I32" s="356"/>
    </row>
    <row r="33" spans="1:9">
      <c r="A33" s="354"/>
      <c r="B33" s="355"/>
      <c r="C33" s="355"/>
      <c r="D33" s="355"/>
      <c r="E33" s="355"/>
      <c r="F33" s="355"/>
      <c r="G33" s="355"/>
      <c r="H33" s="355"/>
      <c r="I33" s="356"/>
    </row>
    <row r="34" spans="1:9">
      <c r="A34" s="357"/>
      <c r="B34" s="358"/>
      <c r="C34" s="358"/>
      <c r="D34" s="358"/>
      <c r="E34" s="358"/>
      <c r="F34" s="358"/>
      <c r="G34" s="358"/>
      <c r="H34" s="358"/>
      <c r="I34" s="359"/>
    </row>
    <row r="35" spans="1:9" ht="15" customHeight="1">
      <c r="A35" s="81" t="s">
        <v>120</v>
      </c>
      <c r="B35" s="360" t="s">
        <v>121</v>
      </c>
      <c r="C35" s="360"/>
      <c r="D35" s="360"/>
      <c r="E35" s="360"/>
      <c r="F35" s="360"/>
      <c r="G35" s="360"/>
      <c r="H35" s="360"/>
      <c r="I35" s="360"/>
    </row>
    <row r="36" spans="1:9">
      <c r="B36" s="360"/>
      <c r="C36" s="360"/>
      <c r="D36" s="360"/>
      <c r="E36" s="360"/>
      <c r="F36" s="360"/>
      <c r="G36" s="360"/>
      <c r="H36" s="360"/>
      <c r="I36" s="360"/>
    </row>
    <row r="37" spans="1:9">
      <c r="B37" s="360"/>
      <c r="C37" s="360"/>
      <c r="D37" s="360"/>
      <c r="E37" s="360"/>
      <c r="F37" s="360"/>
      <c r="G37" s="360"/>
      <c r="H37" s="360"/>
      <c r="I37" s="360"/>
    </row>
    <row r="38" spans="1:9">
      <c r="B38" s="360"/>
      <c r="C38" s="360"/>
      <c r="D38" s="360"/>
      <c r="E38" s="360"/>
      <c r="F38" s="360"/>
      <c r="G38" s="360"/>
      <c r="H38" s="360"/>
      <c r="I38" s="360"/>
    </row>
    <row r="40" spans="1:9">
      <c r="B40" s="90"/>
      <c r="C40" s="90"/>
      <c r="D40" s="90"/>
      <c r="E40" s="91" t="s">
        <v>88</v>
      </c>
      <c r="F40" s="90"/>
      <c r="G40" s="90"/>
      <c r="H40" s="90"/>
      <c r="I40" s="91" t="s">
        <v>88</v>
      </c>
    </row>
    <row r="41" spans="1:9">
      <c r="B41" s="304" t="s">
        <v>89</v>
      </c>
      <c r="C41" s="305"/>
      <c r="D41" s="305"/>
      <c r="E41" s="92"/>
      <c r="F41" s="305" t="s">
        <v>90</v>
      </c>
      <c r="G41" s="305"/>
      <c r="H41" s="305"/>
      <c r="I41" s="93"/>
    </row>
    <row r="42" spans="1:9">
      <c r="B42" s="301" t="s">
        <v>91</v>
      </c>
      <c r="C42" s="302"/>
      <c r="D42" s="302"/>
      <c r="E42" s="92"/>
      <c r="F42" s="302" t="s">
        <v>92</v>
      </c>
      <c r="G42" s="302"/>
      <c r="H42" s="302"/>
      <c r="I42" s="93"/>
    </row>
    <row r="43" spans="1:9">
      <c r="B43" s="301" t="s">
        <v>93</v>
      </c>
      <c r="C43" s="302"/>
      <c r="D43" s="302"/>
      <c r="E43" s="92"/>
      <c r="F43" s="302" t="s">
        <v>94</v>
      </c>
      <c r="G43" s="302"/>
      <c r="H43" s="302"/>
      <c r="I43" s="93"/>
    </row>
    <row r="44" spans="1:9">
      <c r="B44" s="301" t="s">
        <v>95</v>
      </c>
      <c r="C44" s="302"/>
      <c r="D44" s="302"/>
      <c r="E44" s="92"/>
      <c r="F44" s="302" t="s">
        <v>96</v>
      </c>
      <c r="G44" s="302"/>
      <c r="H44" s="302"/>
      <c r="I44" s="93"/>
    </row>
    <row r="45" spans="1:9">
      <c r="B45" s="301" t="s">
        <v>97</v>
      </c>
      <c r="C45" s="302"/>
      <c r="D45" s="302"/>
      <c r="E45" s="92"/>
      <c r="F45" s="302" t="s">
        <v>98</v>
      </c>
      <c r="G45" s="302"/>
      <c r="H45" s="302"/>
      <c r="I45" s="93"/>
    </row>
    <row r="46" spans="1:9">
      <c r="B46" s="301" t="s">
        <v>99</v>
      </c>
      <c r="C46" s="302"/>
      <c r="D46" s="302"/>
      <c r="E46" s="92"/>
      <c r="F46" s="302" t="s">
        <v>100</v>
      </c>
      <c r="G46" s="302"/>
      <c r="H46" s="302"/>
      <c r="I46" s="93"/>
    </row>
    <row r="47" spans="1:9">
      <c r="B47" s="301" t="s">
        <v>101</v>
      </c>
      <c r="C47" s="302"/>
      <c r="D47" s="302"/>
      <c r="E47" s="92"/>
      <c r="F47" s="302" t="s">
        <v>102</v>
      </c>
      <c r="G47" s="302"/>
      <c r="H47" s="302"/>
      <c r="I47" s="93"/>
    </row>
    <row r="48" spans="1:9">
      <c r="B48" s="301" t="s">
        <v>103</v>
      </c>
      <c r="C48" s="302"/>
      <c r="D48" s="302"/>
      <c r="E48" s="92"/>
      <c r="F48" s="302" t="s">
        <v>104</v>
      </c>
      <c r="G48" s="302"/>
      <c r="H48" s="302"/>
      <c r="I48" s="93"/>
    </row>
    <row r="49" spans="1:9">
      <c r="B49" s="301" t="s">
        <v>105</v>
      </c>
      <c r="C49" s="302"/>
      <c r="D49" s="302"/>
      <c r="E49" s="94"/>
      <c r="F49" s="302" t="s">
        <v>106</v>
      </c>
      <c r="G49" s="302"/>
      <c r="H49" s="302"/>
      <c r="I49" s="95"/>
    </row>
    <row r="50" spans="1:9">
      <c r="B50" s="306" t="s">
        <v>221</v>
      </c>
      <c r="C50" s="307"/>
      <c r="D50" s="307"/>
      <c r="E50" s="307"/>
      <c r="F50" s="307"/>
      <c r="G50" s="307"/>
      <c r="H50" s="307"/>
      <c r="I50" s="307"/>
    </row>
    <row r="51" spans="1:9">
      <c r="B51" s="301" t="s">
        <v>219</v>
      </c>
      <c r="C51" s="302"/>
      <c r="D51" s="302"/>
      <c r="E51" s="96"/>
      <c r="F51" s="302"/>
      <c r="G51" s="302"/>
      <c r="H51" s="302"/>
      <c r="I51" s="96"/>
    </row>
    <row r="52" spans="1:9">
      <c r="B52" s="301"/>
      <c r="C52" s="302"/>
      <c r="D52" s="302"/>
      <c r="E52" s="93"/>
      <c r="F52" s="302"/>
      <c r="G52" s="302"/>
      <c r="H52" s="302"/>
      <c r="I52" s="93"/>
    </row>
    <row r="53" spans="1:9">
      <c r="B53" s="301"/>
      <c r="C53" s="302"/>
      <c r="D53" s="302"/>
      <c r="E53" s="93"/>
      <c r="F53" s="302"/>
      <c r="G53" s="302"/>
      <c r="H53" s="302"/>
      <c r="I53" s="93"/>
    </row>
    <row r="54" spans="1:9">
      <c r="B54" s="317"/>
      <c r="C54" s="318"/>
      <c r="D54" s="318"/>
      <c r="E54" s="93"/>
      <c r="F54" s="318"/>
      <c r="G54" s="318"/>
      <c r="H54" s="318"/>
      <c r="I54" s="93"/>
    </row>
    <row r="56" spans="1:9" ht="15" customHeight="1">
      <c r="A56" s="81" t="s">
        <v>122</v>
      </c>
      <c r="B56" s="340" t="s">
        <v>123</v>
      </c>
      <c r="C56" s="340"/>
      <c r="D56" s="340"/>
      <c r="E56" s="340"/>
      <c r="F56" s="340"/>
      <c r="G56" s="340"/>
      <c r="H56" s="340"/>
      <c r="I56" s="340"/>
    </row>
    <row r="57" spans="1:9">
      <c r="B57" s="340"/>
      <c r="C57" s="340"/>
      <c r="D57" s="340"/>
      <c r="E57" s="340"/>
      <c r="F57" s="340"/>
      <c r="G57" s="340"/>
      <c r="H57" s="340"/>
      <c r="I57" s="340"/>
    </row>
    <row r="58" spans="1:9">
      <c r="B58" s="340"/>
      <c r="C58" s="340"/>
      <c r="D58" s="340"/>
      <c r="E58" s="340"/>
      <c r="F58" s="340"/>
      <c r="G58" s="340"/>
      <c r="H58" s="340"/>
      <c r="I58" s="340"/>
    </row>
    <row r="59" spans="1:9">
      <c r="B59" s="340"/>
      <c r="C59" s="340"/>
      <c r="D59" s="340"/>
      <c r="E59" s="340"/>
      <c r="F59" s="340"/>
      <c r="G59" s="340"/>
      <c r="H59" s="340"/>
      <c r="I59" s="340"/>
    </row>
    <row r="60" spans="1:9">
      <c r="A60" s="370"/>
      <c r="B60" s="371"/>
      <c r="C60" s="371"/>
      <c r="D60" s="371"/>
      <c r="E60" s="371"/>
      <c r="F60" s="371"/>
      <c r="G60" s="371"/>
      <c r="H60" s="371"/>
      <c r="I60" s="372"/>
    </row>
    <row r="61" spans="1:9">
      <c r="A61" s="373"/>
      <c r="B61" s="374"/>
      <c r="C61" s="374"/>
      <c r="D61" s="374"/>
      <c r="E61" s="374"/>
      <c r="F61" s="374"/>
      <c r="G61" s="374"/>
      <c r="H61" s="374"/>
      <c r="I61" s="375"/>
    </row>
    <row r="62" spans="1:9">
      <c r="A62" s="373"/>
      <c r="B62" s="374"/>
      <c r="C62" s="374"/>
      <c r="D62" s="374"/>
      <c r="E62" s="374"/>
      <c r="F62" s="374"/>
      <c r="G62" s="374"/>
      <c r="H62" s="374"/>
      <c r="I62" s="375"/>
    </row>
    <row r="63" spans="1:9">
      <c r="A63" s="373"/>
      <c r="B63" s="374"/>
      <c r="C63" s="374"/>
      <c r="D63" s="374"/>
      <c r="E63" s="374"/>
      <c r="F63" s="374"/>
      <c r="G63" s="374"/>
      <c r="H63" s="374"/>
      <c r="I63" s="375"/>
    </row>
    <row r="64" spans="1:9">
      <c r="A64" s="373"/>
      <c r="B64" s="374"/>
      <c r="C64" s="374"/>
      <c r="D64" s="374"/>
      <c r="E64" s="374"/>
      <c r="F64" s="374"/>
      <c r="G64" s="374"/>
      <c r="H64" s="374"/>
      <c r="I64" s="375"/>
    </row>
    <row r="65" spans="1:9">
      <c r="A65" s="373"/>
      <c r="B65" s="374"/>
      <c r="C65" s="374"/>
      <c r="D65" s="374"/>
      <c r="E65" s="374"/>
      <c r="F65" s="374"/>
      <c r="G65" s="374"/>
      <c r="H65" s="374"/>
      <c r="I65" s="375"/>
    </row>
    <row r="66" spans="1:9">
      <c r="A66" s="373"/>
      <c r="B66" s="374"/>
      <c r="C66" s="374"/>
      <c r="D66" s="374"/>
      <c r="E66" s="374"/>
      <c r="F66" s="374"/>
      <c r="G66" s="374"/>
      <c r="H66" s="374"/>
      <c r="I66" s="375"/>
    </row>
    <row r="67" spans="1:9">
      <c r="A67" s="373"/>
      <c r="B67" s="374"/>
      <c r="C67" s="374"/>
      <c r="D67" s="374"/>
      <c r="E67" s="374"/>
      <c r="F67" s="374"/>
      <c r="G67" s="374"/>
      <c r="H67" s="374"/>
      <c r="I67" s="375"/>
    </row>
    <row r="68" spans="1:9">
      <c r="A68" s="376"/>
      <c r="B68" s="377"/>
      <c r="C68" s="377"/>
      <c r="D68" s="377"/>
      <c r="E68" s="377"/>
      <c r="F68" s="377"/>
      <c r="G68" s="377"/>
      <c r="H68" s="377"/>
      <c r="I68" s="378"/>
    </row>
    <row r="69" spans="1:9" ht="15" customHeight="1">
      <c r="A69" s="81" t="s">
        <v>124</v>
      </c>
      <c r="B69" s="379" t="s">
        <v>125</v>
      </c>
      <c r="C69" s="379"/>
      <c r="D69" s="379"/>
      <c r="E69" s="379"/>
      <c r="F69" s="379"/>
      <c r="G69" s="379"/>
      <c r="H69" s="379"/>
      <c r="I69" s="379"/>
    </row>
    <row r="70" spans="1:9">
      <c r="B70" s="379"/>
      <c r="C70" s="379"/>
      <c r="D70" s="379"/>
      <c r="E70" s="379"/>
      <c r="F70" s="379"/>
      <c r="G70" s="379"/>
      <c r="H70" s="379"/>
      <c r="I70" s="379"/>
    </row>
    <row r="71" spans="1:9">
      <c r="B71" s="379"/>
      <c r="C71" s="379"/>
      <c r="D71" s="379"/>
      <c r="E71" s="379"/>
      <c r="F71" s="379"/>
      <c r="G71" s="379"/>
      <c r="H71" s="379"/>
      <c r="I71" s="379"/>
    </row>
    <row r="72" spans="1:9">
      <c r="B72" s="379"/>
      <c r="C72" s="379"/>
      <c r="D72" s="379"/>
      <c r="E72" s="379"/>
      <c r="F72" s="379"/>
      <c r="G72" s="379"/>
      <c r="H72" s="379"/>
      <c r="I72" s="379"/>
    </row>
    <row r="73" spans="1:9">
      <c r="A73" s="351"/>
      <c r="B73" s="352"/>
      <c r="C73" s="352"/>
      <c r="D73" s="352"/>
      <c r="E73" s="352"/>
      <c r="F73" s="352"/>
      <c r="G73" s="352"/>
      <c r="H73" s="352"/>
      <c r="I73" s="353"/>
    </row>
    <row r="74" spans="1:9">
      <c r="A74" s="354"/>
      <c r="B74" s="355"/>
      <c r="C74" s="355"/>
      <c r="D74" s="355"/>
      <c r="E74" s="355"/>
      <c r="F74" s="355"/>
      <c r="G74" s="355"/>
      <c r="H74" s="355"/>
      <c r="I74" s="356"/>
    </row>
    <row r="75" spans="1:9">
      <c r="A75" s="354"/>
      <c r="B75" s="355"/>
      <c r="C75" s="355"/>
      <c r="D75" s="355"/>
      <c r="E75" s="355"/>
      <c r="F75" s="355"/>
      <c r="G75" s="355"/>
      <c r="H75" s="355"/>
      <c r="I75" s="356"/>
    </row>
    <row r="76" spans="1:9">
      <c r="A76" s="354"/>
      <c r="B76" s="355"/>
      <c r="C76" s="355"/>
      <c r="D76" s="355"/>
      <c r="E76" s="355"/>
      <c r="F76" s="355"/>
      <c r="G76" s="355"/>
      <c r="H76" s="355"/>
      <c r="I76" s="356"/>
    </row>
    <row r="77" spans="1:9">
      <c r="A77" s="354"/>
      <c r="B77" s="355"/>
      <c r="C77" s="355"/>
      <c r="D77" s="355"/>
      <c r="E77" s="355"/>
      <c r="F77" s="355"/>
      <c r="G77" s="355"/>
      <c r="H77" s="355"/>
      <c r="I77" s="356"/>
    </row>
    <row r="78" spans="1:9">
      <c r="A78" s="354"/>
      <c r="B78" s="355"/>
      <c r="C78" s="355"/>
      <c r="D78" s="355"/>
      <c r="E78" s="355"/>
      <c r="F78" s="355"/>
      <c r="G78" s="355"/>
      <c r="H78" s="355"/>
      <c r="I78" s="356"/>
    </row>
    <row r="79" spans="1:9">
      <c r="A79" s="354"/>
      <c r="B79" s="355"/>
      <c r="C79" s="355"/>
      <c r="D79" s="355"/>
      <c r="E79" s="355"/>
      <c r="F79" s="355"/>
      <c r="G79" s="355"/>
      <c r="H79" s="355"/>
      <c r="I79" s="356"/>
    </row>
    <row r="80" spans="1:9">
      <c r="A80" s="354"/>
      <c r="B80" s="355"/>
      <c r="C80" s="355"/>
      <c r="D80" s="355"/>
      <c r="E80" s="355"/>
      <c r="F80" s="355"/>
      <c r="G80" s="355"/>
      <c r="H80" s="355"/>
      <c r="I80" s="356"/>
    </row>
    <row r="81" spans="1:9">
      <c r="A81" s="354"/>
      <c r="B81" s="355"/>
      <c r="C81" s="355"/>
      <c r="D81" s="355"/>
      <c r="E81" s="355"/>
      <c r="F81" s="355"/>
      <c r="G81" s="355"/>
      <c r="H81" s="355"/>
      <c r="I81" s="356"/>
    </row>
    <row r="82" spans="1:9">
      <c r="A82" s="354"/>
      <c r="B82" s="355"/>
      <c r="C82" s="355"/>
      <c r="D82" s="355"/>
      <c r="E82" s="355"/>
      <c r="F82" s="355"/>
      <c r="G82" s="355"/>
      <c r="H82" s="355"/>
      <c r="I82" s="356"/>
    </row>
    <row r="83" spans="1:9">
      <c r="A83" s="357"/>
      <c r="B83" s="358"/>
      <c r="C83" s="358"/>
      <c r="D83" s="358"/>
      <c r="E83" s="358"/>
      <c r="F83" s="358"/>
      <c r="G83" s="358"/>
      <c r="H83" s="358"/>
      <c r="I83" s="359"/>
    </row>
    <row r="84" spans="1:9" ht="15" customHeight="1">
      <c r="A84" s="81" t="s">
        <v>126</v>
      </c>
      <c r="B84" s="379" t="s">
        <v>127</v>
      </c>
      <c r="C84" s="379"/>
      <c r="D84" s="379"/>
      <c r="E84" s="379"/>
      <c r="F84" s="379"/>
      <c r="G84" s="379"/>
      <c r="H84" s="379"/>
      <c r="I84" s="379"/>
    </row>
    <row r="85" spans="1:9">
      <c r="B85" s="379"/>
      <c r="C85" s="379"/>
      <c r="D85" s="379"/>
      <c r="E85" s="379"/>
      <c r="F85" s="379"/>
      <c r="G85" s="379"/>
      <c r="H85" s="379"/>
      <c r="I85" s="379"/>
    </row>
    <row r="86" spans="1:9">
      <c r="B86" s="379"/>
      <c r="C86" s="379"/>
      <c r="D86" s="379"/>
      <c r="E86" s="379"/>
      <c r="F86" s="379"/>
      <c r="G86" s="379"/>
      <c r="H86" s="379"/>
      <c r="I86" s="379"/>
    </row>
    <row r="87" spans="1:9">
      <c r="B87" s="379"/>
      <c r="C87" s="379"/>
      <c r="D87" s="379"/>
      <c r="E87" s="379"/>
      <c r="F87" s="379"/>
      <c r="G87" s="379"/>
      <c r="H87" s="379"/>
      <c r="I87" s="379"/>
    </row>
    <row r="88" spans="1:9">
      <c r="B88" s="379"/>
      <c r="C88" s="379"/>
      <c r="D88" s="379"/>
      <c r="E88" s="379"/>
      <c r="F88" s="379"/>
      <c r="G88" s="379"/>
      <c r="H88" s="379"/>
      <c r="I88" s="379"/>
    </row>
    <row r="89" spans="1:9">
      <c r="A89" s="351"/>
      <c r="B89" s="352"/>
      <c r="C89" s="352"/>
      <c r="D89" s="352"/>
      <c r="E89" s="352"/>
      <c r="F89" s="352"/>
      <c r="G89" s="352"/>
      <c r="H89" s="352"/>
      <c r="I89" s="353"/>
    </row>
    <row r="90" spans="1:9">
      <c r="A90" s="354"/>
      <c r="B90" s="355"/>
      <c r="C90" s="355"/>
      <c r="D90" s="355"/>
      <c r="E90" s="355"/>
      <c r="F90" s="355"/>
      <c r="G90" s="355"/>
      <c r="H90" s="355"/>
      <c r="I90" s="356"/>
    </row>
    <row r="91" spans="1:9">
      <c r="A91" s="354"/>
      <c r="B91" s="355"/>
      <c r="C91" s="355"/>
      <c r="D91" s="355"/>
      <c r="E91" s="355"/>
      <c r="F91" s="355"/>
      <c r="G91" s="355"/>
      <c r="H91" s="355"/>
      <c r="I91" s="356"/>
    </row>
    <row r="92" spans="1:9">
      <c r="A92" s="354"/>
      <c r="B92" s="355"/>
      <c r="C92" s="355"/>
      <c r="D92" s="355"/>
      <c r="E92" s="355"/>
      <c r="F92" s="355"/>
      <c r="G92" s="355"/>
      <c r="H92" s="355"/>
      <c r="I92" s="356"/>
    </row>
    <row r="93" spans="1:9">
      <c r="A93" s="354"/>
      <c r="B93" s="355"/>
      <c r="C93" s="355"/>
      <c r="D93" s="355"/>
      <c r="E93" s="355"/>
      <c r="F93" s="355"/>
      <c r="G93" s="355"/>
      <c r="H93" s="355"/>
      <c r="I93" s="356"/>
    </row>
    <row r="94" spans="1:9">
      <c r="A94" s="354"/>
      <c r="B94" s="355"/>
      <c r="C94" s="355"/>
      <c r="D94" s="355"/>
      <c r="E94" s="355"/>
      <c r="F94" s="355"/>
      <c r="G94" s="355"/>
      <c r="H94" s="355"/>
      <c r="I94" s="356"/>
    </row>
    <row r="95" spans="1:9">
      <c r="A95" s="354"/>
      <c r="B95" s="355"/>
      <c r="C95" s="355"/>
      <c r="D95" s="355"/>
      <c r="E95" s="355"/>
      <c r="F95" s="355"/>
      <c r="G95" s="355"/>
      <c r="H95" s="355"/>
      <c r="I95" s="356"/>
    </row>
    <row r="96" spans="1:9">
      <c r="A96" s="354"/>
      <c r="B96" s="355"/>
      <c r="C96" s="355"/>
      <c r="D96" s="355"/>
      <c r="E96" s="355"/>
      <c r="F96" s="355"/>
      <c r="G96" s="355"/>
      <c r="H96" s="355"/>
      <c r="I96" s="356"/>
    </row>
    <row r="97" spans="1:9">
      <c r="A97" s="354"/>
      <c r="B97" s="355"/>
      <c r="C97" s="355"/>
      <c r="D97" s="355"/>
      <c r="E97" s="355"/>
      <c r="F97" s="355"/>
      <c r="G97" s="355"/>
      <c r="H97" s="355"/>
      <c r="I97" s="356"/>
    </row>
    <row r="98" spans="1:9">
      <c r="A98" s="354"/>
      <c r="B98" s="355"/>
      <c r="C98" s="355"/>
      <c r="D98" s="355"/>
      <c r="E98" s="355"/>
      <c r="F98" s="355"/>
      <c r="G98" s="355"/>
      <c r="H98" s="355"/>
      <c r="I98" s="356"/>
    </row>
    <row r="99" spans="1:9">
      <c r="A99" s="354"/>
      <c r="B99" s="355"/>
      <c r="C99" s="355"/>
      <c r="D99" s="355"/>
      <c r="E99" s="355"/>
      <c r="F99" s="355"/>
      <c r="G99" s="355"/>
      <c r="H99" s="355"/>
      <c r="I99" s="356"/>
    </row>
    <row r="100" spans="1:9">
      <c r="A100" s="354"/>
      <c r="B100" s="355"/>
      <c r="C100" s="355"/>
      <c r="D100" s="355"/>
      <c r="E100" s="355"/>
      <c r="F100" s="355"/>
      <c r="G100" s="355"/>
      <c r="H100" s="355"/>
      <c r="I100" s="356"/>
    </row>
    <row r="101" spans="1:9">
      <c r="A101" s="354"/>
      <c r="B101" s="355"/>
      <c r="C101" s="355"/>
      <c r="D101" s="355"/>
      <c r="E101" s="355"/>
      <c r="F101" s="355"/>
      <c r="G101" s="355"/>
      <c r="H101" s="355"/>
      <c r="I101" s="356"/>
    </row>
    <row r="102" spans="1:9">
      <c r="A102" s="357"/>
      <c r="B102" s="358"/>
      <c r="C102" s="358"/>
      <c r="D102" s="358"/>
      <c r="E102" s="358"/>
      <c r="F102" s="358"/>
      <c r="G102" s="358"/>
      <c r="H102" s="358"/>
      <c r="I102" s="359"/>
    </row>
    <row r="103" spans="1:9">
      <c r="A103" s="81" t="s">
        <v>128</v>
      </c>
      <c r="B103" s="380" t="s">
        <v>129</v>
      </c>
      <c r="C103" s="380"/>
      <c r="D103" s="380"/>
      <c r="E103" s="380"/>
      <c r="F103" s="380"/>
      <c r="G103" s="380"/>
      <c r="H103" s="380"/>
      <c r="I103" s="380"/>
    </row>
    <row r="104" spans="1:9">
      <c r="B104" s="380"/>
      <c r="C104" s="380"/>
      <c r="D104" s="380"/>
      <c r="E104" s="380"/>
      <c r="F104" s="380"/>
      <c r="G104" s="380"/>
      <c r="H104" s="380"/>
      <c r="I104" s="380"/>
    </row>
    <row r="105" spans="1:9" ht="15" customHeight="1">
      <c r="A105" s="361" t="s">
        <v>130</v>
      </c>
      <c r="B105" s="364" t="s">
        <v>131</v>
      </c>
      <c r="C105" s="364"/>
      <c r="D105" s="364"/>
      <c r="E105" s="364"/>
      <c r="F105" s="364"/>
      <c r="G105" s="364"/>
      <c r="H105" s="364"/>
      <c r="I105" s="365"/>
    </row>
    <row r="106" spans="1:9">
      <c r="A106" s="362"/>
      <c r="B106" s="366"/>
      <c r="C106" s="366"/>
      <c r="D106" s="366"/>
      <c r="E106" s="366"/>
      <c r="F106" s="366"/>
      <c r="G106" s="366"/>
      <c r="H106" s="366"/>
      <c r="I106" s="367"/>
    </row>
    <row r="107" spans="1:9">
      <c r="A107" s="362"/>
      <c r="B107" s="366"/>
      <c r="C107" s="366"/>
      <c r="D107" s="366"/>
      <c r="E107" s="366"/>
      <c r="F107" s="366"/>
      <c r="G107" s="366"/>
      <c r="H107" s="366"/>
      <c r="I107" s="367"/>
    </row>
    <row r="108" spans="1:9">
      <c r="A108" s="362"/>
      <c r="B108" s="366"/>
      <c r="C108" s="366"/>
      <c r="D108" s="366"/>
      <c r="E108" s="366"/>
      <c r="F108" s="366"/>
      <c r="G108" s="366"/>
      <c r="H108" s="366"/>
      <c r="I108" s="367"/>
    </row>
    <row r="109" spans="1:9">
      <c r="A109" s="363"/>
      <c r="B109" s="368"/>
      <c r="C109" s="368"/>
      <c r="D109" s="368"/>
      <c r="E109" s="368"/>
      <c r="F109" s="368"/>
      <c r="G109" s="368"/>
      <c r="H109" s="368"/>
      <c r="I109" s="369"/>
    </row>
    <row r="110" spans="1:9">
      <c r="A110" s="351"/>
      <c r="B110" s="352"/>
      <c r="C110" s="352"/>
      <c r="D110" s="352"/>
      <c r="E110" s="352"/>
      <c r="F110" s="352"/>
      <c r="G110" s="352"/>
      <c r="H110" s="352"/>
      <c r="I110" s="353"/>
    </row>
    <row r="111" spans="1:9">
      <c r="A111" s="354"/>
      <c r="B111" s="355"/>
      <c r="C111" s="355"/>
      <c r="D111" s="355"/>
      <c r="E111" s="355"/>
      <c r="F111" s="355"/>
      <c r="G111" s="355"/>
      <c r="H111" s="355"/>
      <c r="I111" s="356"/>
    </row>
    <row r="112" spans="1:9">
      <c r="A112" s="354"/>
      <c r="B112" s="355"/>
      <c r="C112" s="355"/>
      <c r="D112" s="355"/>
      <c r="E112" s="355"/>
      <c r="F112" s="355"/>
      <c r="G112" s="355"/>
      <c r="H112" s="355"/>
      <c r="I112" s="356"/>
    </row>
    <row r="113" spans="1:9">
      <c r="A113" s="354"/>
      <c r="B113" s="355"/>
      <c r="C113" s="355"/>
      <c r="D113" s="355"/>
      <c r="E113" s="355"/>
      <c r="F113" s="355"/>
      <c r="G113" s="355"/>
      <c r="H113" s="355"/>
      <c r="I113" s="356"/>
    </row>
    <row r="114" spans="1:9">
      <c r="A114" s="354"/>
      <c r="B114" s="355"/>
      <c r="C114" s="355"/>
      <c r="D114" s="355"/>
      <c r="E114" s="355"/>
      <c r="F114" s="355"/>
      <c r="G114" s="355"/>
      <c r="H114" s="355"/>
      <c r="I114" s="356"/>
    </row>
    <row r="115" spans="1:9">
      <c r="A115" s="354"/>
      <c r="B115" s="355"/>
      <c r="C115" s="355"/>
      <c r="D115" s="355"/>
      <c r="E115" s="355"/>
      <c r="F115" s="355"/>
      <c r="G115" s="355"/>
      <c r="H115" s="355"/>
      <c r="I115" s="356"/>
    </row>
    <row r="116" spans="1:9">
      <c r="A116" s="354"/>
      <c r="B116" s="355"/>
      <c r="C116" s="355"/>
      <c r="D116" s="355"/>
      <c r="E116" s="355"/>
      <c r="F116" s="355"/>
      <c r="G116" s="355"/>
      <c r="H116" s="355"/>
      <c r="I116" s="356"/>
    </row>
    <row r="117" spans="1:9">
      <c r="A117" s="357"/>
      <c r="B117" s="358"/>
      <c r="C117" s="358"/>
      <c r="D117" s="358"/>
      <c r="E117" s="358"/>
      <c r="F117" s="358"/>
      <c r="G117" s="358"/>
      <c r="H117" s="358"/>
      <c r="I117" s="359"/>
    </row>
    <row r="118" spans="1:9">
      <c r="A118" s="105" t="s">
        <v>132</v>
      </c>
      <c r="B118" s="105"/>
    </row>
    <row r="119" spans="1:9">
      <c r="C119" s="384" t="s">
        <v>133</v>
      </c>
      <c r="D119" s="384"/>
      <c r="E119" s="384"/>
      <c r="F119" s="384"/>
      <c r="G119" s="385" t="s">
        <v>134</v>
      </c>
      <c r="H119" s="385"/>
      <c r="I119" s="385"/>
    </row>
    <row r="120" spans="1:9">
      <c r="A120" s="81" t="s">
        <v>135</v>
      </c>
      <c r="B120" s="302" t="s">
        <v>136</v>
      </c>
      <c r="C120" s="302"/>
      <c r="D120" s="302"/>
      <c r="E120" s="302"/>
      <c r="F120" s="302"/>
      <c r="G120" s="302"/>
      <c r="H120" s="302"/>
      <c r="I120" s="302"/>
    </row>
    <row r="121" spans="1:9">
      <c r="A121" s="351"/>
      <c r="B121" s="352"/>
      <c r="C121" s="352"/>
      <c r="D121" s="352"/>
      <c r="E121" s="352"/>
      <c r="F121" s="352"/>
      <c r="G121" s="352"/>
      <c r="H121" s="352"/>
      <c r="I121" s="353"/>
    </row>
    <row r="122" spans="1:9">
      <c r="A122" s="354"/>
      <c r="B122" s="355"/>
      <c r="C122" s="355"/>
      <c r="D122" s="355"/>
      <c r="E122" s="355"/>
      <c r="F122" s="355"/>
      <c r="G122" s="355"/>
      <c r="H122" s="355"/>
      <c r="I122" s="356"/>
    </row>
    <row r="123" spans="1:9">
      <c r="A123" s="354"/>
      <c r="B123" s="355"/>
      <c r="C123" s="355"/>
      <c r="D123" s="355"/>
      <c r="E123" s="355"/>
      <c r="F123" s="355"/>
      <c r="G123" s="355"/>
      <c r="H123" s="355"/>
      <c r="I123" s="356"/>
    </row>
    <row r="124" spans="1:9">
      <c r="A124" s="354"/>
      <c r="B124" s="355"/>
      <c r="C124" s="355"/>
      <c r="D124" s="355"/>
      <c r="E124" s="355"/>
      <c r="F124" s="355"/>
      <c r="G124" s="355"/>
      <c r="H124" s="355"/>
      <c r="I124" s="356"/>
    </row>
    <row r="125" spans="1:9">
      <c r="A125" s="354"/>
      <c r="B125" s="355"/>
      <c r="C125" s="355"/>
      <c r="D125" s="355"/>
      <c r="E125" s="355"/>
      <c r="F125" s="355"/>
      <c r="G125" s="355"/>
      <c r="H125" s="355"/>
      <c r="I125" s="356"/>
    </row>
    <row r="126" spans="1:9">
      <c r="A126" s="354"/>
      <c r="B126" s="355"/>
      <c r="C126" s="355"/>
      <c r="D126" s="355"/>
      <c r="E126" s="355"/>
      <c r="F126" s="355"/>
      <c r="G126" s="355"/>
      <c r="H126" s="355"/>
      <c r="I126" s="356"/>
    </row>
    <row r="127" spans="1:9">
      <c r="A127" s="357"/>
      <c r="B127" s="358"/>
      <c r="C127" s="358"/>
      <c r="D127" s="358"/>
      <c r="E127" s="358"/>
      <c r="F127" s="358"/>
      <c r="G127" s="358"/>
      <c r="H127" s="358"/>
      <c r="I127" s="359"/>
    </row>
    <row r="128" spans="1:9">
      <c r="A128" s="105" t="s">
        <v>137</v>
      </c>
    </row>
    <row r="129" spans="1:9">
      <c r="A129" s="351"/>
      <c r="B129" s="352"/>
      <c r="C129" s="352"/>
      <c r="D129" s="352"/>
      <c r="E129" s="352"/>
      <c r="F129" s="352"/>
      <c r="G129" s="352"/>
      <c r="H129" s="352"/>
      <c r="I129" s="353"/>
    </row>
    <row r="130" spans="1:9">
      <c r="A130" s="354"/>
      <c r="B130" s="355"/>
      <c r="C130" s="355"/>
      <c r="D130" s="355"/>
      <c r="E130" s="355"/>
      <c r="F130" s="355"/>
      <c r="G130" s="355"/>
      <c r="H130" s="355"/>
      <c r="I130" s="356"/>
    </row>
    <row r="131" spans="1:9">
      <c r="A131" s="354"/>
      <c r="B131" s="355"/>
      <c r="C131" s="355"/>
      <c r="D131" s="355"/>
      <c r="E131" s="355"/>
      <c r="F131" s="355"/>
      <c r="G131" s="355"/>
      <c r="H131" s="355"/>
      <c r="I131" s="356"/>
    </row>
    <row r="132" spans="1:9">
      <c r="A132" s="354"/>
      <c r="B132" s="355"/>
      <c r="C132" s="355"/>
      <c r="D132" s="355"/>
      <c r="E132" s="355"/>
      <c r="F132" s="355"/>
      <c r="G132" s="355"/>
      <c r="H132" s="355"/>
      <c r="I132" s="356"/>
    </row>
    <row r="133" spans="1:9">
      <c r="A133" s="357"/>
      <c r="B133" s="358"/>
      <c r="C133" s="358"/>
      <c r="D133" s="358"/>
      <c r="E133" s="358"/>
      <c r="F133" s="358"/>
      <c r="G133" s="358"/>
      <c r="H133" s="358"/>
      <c r="I133" s="359"/>
    </row>
    <row r="134" spans="1:9">
      <c r="A134" s="381" t="s">
        <v>138</v>
      </c>
      <c r="B134" s="382"/>
      <c r="C134" s="382"/>
      <c r="D134" s="383"/>
      <c r="E134" s="376"/>
      <c r="F134" s="377"/>
      <c r="G134" s="377"/>
      <c r="H134" s="377"/>
      <c r="I134" s="378"/>
    </row>
    <row r="136" spans="1:9" s="106" customFormat="1" ht="15.75" thickBot="1">
      <c r="A136" s="103" t="s">
        <v>112</v>
      </c>
      <c r="C136" s="107"/>
      <c r="D136" s="107"/>
      <c r="E136" s="103" t="s">
        <v>139</v>
      </c>
      <c r="G136" s="107"/>
      <c r="H136" s="107"/>
    </row>
    <row r="137" spans="1:9" ht="15.75" thickTop="1"/>
  </sheetData>
  <mergeCells count="53">
    <mergeCell ref="A134:D134"/>
    <mergeCell ref="E134:I134"/>
    <mergeCell ref="A110:I117"/>
    <mergeCell ref="C119:F119"/>
    <mergeCell ref="G119:I119"/>
    <mergeCell ref="B120:I120"/>
    <mergeCell ref="A121:I127"/>
    <mergeCell ref="A129:I133"/>
    <mergeCell ref="A105:A109"/>
    <mergeCell ref="B105:I109"/>
    <mergeCell ref="B53:D53"/>
    <mergeCell ref="F53:H53"/>
    <mergeCell ref="B54:D54"/>
    <mergeCell ref="F54:H54"/>
    <mergeCell ref="B56:I59"/>
    <mergeCell ref="A60:I68"/>
    <mergeCell ref="B69:I72"/>
    <mergeCell ref="A73:I83"/>
    <mergeCell ref="B84:I88"/>
    <mergeCell ref="A89:I102"/>
    <mergeCell ref="B103:I104"/>
    <mergeCell ref="B52:D52"/>
    <mergeCell ref="F52:H52"/>
    <mergeCell ref="B46:D46"/>
    <mergeCell ref="F46:H46"/>
    <mergeCell ref="B47:D47"/>
    <mergeCell ref="F47:H47"/>
    <mergeCell ref="B48:D48"/>
    <mergeCell ref="F48:H48"/>
    <mergeCell ref="B49:D49"/>
    <mergeCell ref="F49:H49"/>
    <mergeCell ref="B50:I50"/>
    <mergeCell ref="B51:D51"/>
    <mergeCell ref="F51:H51"/>
    <mergeCell ref="B43:D43"/>
    <mergeCell ref="F43:H43"/>
    <mergeCell ref="B44:D44"/>
    <mergeCell ref="F44:H44"/>
    <mergeCell ref="B45:D45"/>
    <mergeCell ref="F45:H45"/>
    <mergeCell ref="B42:D42"/>
    <mergeCell ref="F42:H42"/>
    <mergeCell ref="G3:I3"/>
    <mergeCell ref="B5:I5"/>
    <mergeCell ref="A6:I15"/>
    <mergeCell ref="B16:I16"/>
    <mergeCell ref="A17:I26"/>
    <mergeCell ref="B27:I27"/>
    <mergeCell ref="B28:I28"/>
    <mergeCell ref="A29:I34"/>
    <mergeCell ref="B35:I38"/>
    <mergeCell ref="B41:D41"/>
    <mergeCell ref="F41:H41"/>
  </mergeCells>
  <pageMargins left="0.70866141732283472" right="0.70866141732283472" top="0.74803149606299213" bottom="0.74803149606299213" header="0.31496062992125984" footer="0.31496062992125984"/>
  <pageSetup orientation="landscape" r:id="rId1"/>
  <headerFooter>
    <oddHeader xml:space="preserve">&amp;C&amp;"Tahoma,Regular"&amp;18&amp;KC00000Performance Appraisal Form&amp;R
</oddHeader>
    <oddFooter>&amp;LAQF/HR-APP/06/08/06&amp;C&amp;KFF0000Confidential&amp;R@ Coronis Ajuba Solutions Pvt Ltd.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D25"/>
  <sheetViews>
    <sheetView showGridLines="0" view="pageLayout" workbookViewId="0">
      <selection activeCell="B2" sqref="B2"/>
    </sheetView>
  </sheetViews>
  <sheetFormatPr defaultColWidth="9.28515625" defaultRowHeight="15"/>
  <cols>
    <col min="1" max="1" width="19.7109375" style="81" customWidth="1"/>
    <col min="2" max="2" width="29.7109375" style="81" customWidth="1"/>
    <col min="3" max="3" width="19.28515625" style="81" customWidth="1"/>
    <col min="4" max="4" width="29.42578125" style="81" customWidth="1"/>
    <col min="5" max="16384" width="9.28515625" style="81"/>
  </cols>
  <sheetData>
    <row r="1" spans="1:4" ht="24.75" customHeight="1"/>
    <row r="2" spans="1:4" ht="28.35" customHeight="1">
      <c r="A2" s="161" t="s">
        <v>8</v>
      </c>
      <c r="B2" s="162" t="str">
        <f>PE_Record!D17</f>
        <v>Pls Update Ref No</v>
      </c>
      <c r="C2" s="161" t="s">
        <v>24</v>
      </c>
      <c r="D2" s="162" t="str">
        <f>PE_Record!D20</f>
        <v>Pls Update Ref No</v>
      </c>
    </row>
    <row r="3" spans="1:4" ht="28.35" customHeight="1">
      <c r="A3" s="161" t="s">
        <v>140</v>
      </c>
      <c r="B3" s="162"/>
      <c r="C3" s="161" t="s">
        <v>10</v>
      </c>
      <c r="D3" s="162"/>
    </row>
    <row r="4" spans="1:4" ht="28.35" customHeight="1">
      <c r="A4" s="161" t="s">
        <v>141</v>
      </c>
      <c r="B4" s="162"/>
      <c r="C4" s="161" t="s">
        <v>142</v>
      </c>
      <c r="D4" s="162"/>
    </row>
    <row r="5" spans="1:4" ht="28.35" customHeight="1">
      <c r="A5" s="161" t="s">
        <v>143</v>
      </c>
      <c r="B5" s="162"/>
      <c r="C5" s="161" t="s">
        <v>144</v>
      </c>
      <c r="D5" s="162"/>
    </row>
    <row r="6" spans="1:4" ht="5.85" customHeight="1">
      <c r="A6" s="160"/>
      <c r="C6" s="106"/>
    </row>
    <row r="7" spans="1:4" ht="46.7" customHeight="1">
      <c r="A7" s="108" t="s">
        <v>145</v>
      </c>
      <c r="B7" s="386"/>
      <c r="C7" s="386"/>
      <c r="D7" s="386"/>
    </row>
    <row r="8" spans="1:4" ht="4.5" customHeight="1">
      <c r="A8" s="160"/>
    </row>
    <row r="9" spans="1:4" ht="46.7" customHeight="1">
      <c r="A9" s="108" t="s">
        <v>146</v>
      </c>
      <c r="B9" s="386"/>
      <c r="C9" s="386"/>
      <c r="D9" s="386"/>
    </row>
    <row r="10" spans="1:4" ht="4.5" customHeight="1">
      <c r="A10" s="160"/>
    </row>
    <row r="11" spans="1:4" ht="46.7" customHeight="1">
      <c r="A11" s="108" t="s">
        <v>147</v>
      </c>
      <c r="B11" s="386"/>
      <c r="C11" s="386"/>
      <c r="D11" s="386"/>
    </row>
    <row r="12" spans="1:4" ht="4.5" customHeight="1">
      <c r="A12" s="160"/>
    </row>
    <row r="13" spans="1:4" ht="46.7" customHeight="1">
      <c r="A13" s="108" t="s">
        <v>148</v>
      </c>
      <c r="B13" s="386"/>
      <c r="C13" s="386"/>
      <c r="D13" s="386"/>
    </row>
    <row r="14" spans="1:4" ht="4.5" customHeight="1">
      <c r="A14" s="160"/>
    </row>
    <row r="15" spans="1:4" ht="46.7" customHeight="1">
      <c r="A15" s="108" t="s">
        <v>149</v>
      </c>
      <c r="B15" s="386"/>
      <c r="C15" s="386"/>
      <c r="D15" s="386"/>
    </row>
    <row r="16" spans="1:4" ht="4.5" customHeight="1">
      <c r="A16" s="160"/>
    </row>
    <row r="17" spans="1:4" ht="46.7" customHeight="1">
      <c r="A17" s="108" t="s">
        <v>150</v>
      </c>
      <c r="B17" s="386"/>
      <c r="C17" s="386"/>
      <c r="D17" s="386"/>
    </row>
    <row r="18" spans="1:4" ht="4.5" customHeight="1">
      <c r="A18" s="160"/>
    </row>
    <row r="19" spans="1:4" ht="46.7" customHeight="1">
      <c r="A19" s="108" t="s">
        <v>151</v>
      </c>
      <c r="B19" s="386"/>
      <c r="C19" s="386"/>
      <c r="D19" s="386"/>
    </row>
    <row r="20" spans="1:4" ht="4.5" customHeight="1">
      <c r="A20" s="160"/>
    </row>
    <row r="21" spans="1:4" ht="46.7" customHeight="1">
      <c r="A21" s="108" t="s">
        <v>152</v>
      </c>
      <c r="B21" s="386"/>
      <c r="C21" s="386"/>
      <c r="D21" s="386"/>
    </row>
    <row r="22" spans="1:4" ht="4.5" customHeight="1">
      <c r="A22" s="160"/>
    </row>
    <row r="23" spans="1:4" ht="46.7" customHeight="1">
      <c r="A23" s="108" t="s">
        <v>171</v>
      </c>
      <c r="B23" s="386"/>
      <c r="C23" s="386"/>
      <c r="D23" s="386"/>
    </row>
    <row r="24" spans="1:4" ht="4.5" customHeight="1">
      <c r="A24" s="160"/>
    </row>
    <row r="25" spans="1:4" ht="46.7" customHeight="1">
      <c r="A25" s="108" t="s">
        <v>153</v>
      </c>
      <c r="B25" s="386"/>
      <c r="C25" s="386"/>
      <c r="D25" s="386"/>
    </row>
  </sheetData>
  <mergeCells count="10">
    <mergeCell ref="B19:D19"/>
    <mergeCell ref="B21:D21"/>
    <mergeCell ref="B23:D23"/>
    <mergeCell ref="B25:D25"/>
    <mergeCell ref="B7:D7"/>
    <mergeCell ref="B9:D9"/>
    <mergeCell ref="B11:D11"/>
    <mergeCell ref="B13:D13"/>
    <mergeCell ref="B15:D15"/>
    <mergeCell ref="B17:D17"/>
  </mergeCells>
  <pageMargins left="0.35" right="0.3" top="1.25" bottom="0.75" header="0.33" footer="0.3"/>
  <pageSetup orientation="portrait" r:id="rId1"/>
  <headerFooter>
    <oddHeader>&amp;L&amp;G&amp;R&amp;"AR JULIAN,Regular"&amp;22&amp;KC00000Promotion Recommendation Form</oddHeader>
    <oddFooter>&amp;LJan 2024 Appraisal&amp;C&amp;KC00000Confidential&amp;R@ Coronis Ajuba Solutions Pvt. Ltd.</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Guidelines</vt:lpstr>
      <vt:lpstr>PE_Record</vt:lpstr>
      <vt:lpstr>calculations</vt:lpstr>
      <vt:lpstr>KRA Sheet</vt:lpstr>
      <vt:lpstr>Key Competencies</vt:lpstr>
      <vt:lpstr>Index</vt:lpstr>
      <vt:lpstr>Performance_Feedback</vt:lpstr>
      <vt:lpstr>Appraiser Form</vt:lpstr>
      <vt:lpstr>PRF</vt:lpstr>
      <vt:lpstr>Index!Print_Area</vt:lpstr>
      <vt:lpstr>'Key Competencies'!Print_Titles</vt:lpstr>
      <vt:lpstr>'KRA Sheet'!Print_Titles</vt:lpstr>
    </vt:vector>
  </TitlesOfParts>
  <Company>Ajuba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AJP03541</dc:creator>
  <cp:lastModifiedBy>Mabel Rejoice Johnson</cp:lastModifiedBy>
  <cp:lastPrinted>2023-12-29T12:27:08Z</cp:lastPrinted>
  <dcterms:created xsi:type="dcterms:W3CDTF">2011-12-19T11:31:12Z</dcterms:created>
  <dcterms:modified xsi:type="dcterms:W3CDTF">2024-05-09T12:25:26Z</dcterms:modified>
</cp:coreProperties>
</file>