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 User\Desktop\Me\DATA ANALYSIS\PROJECTS\PUBLISHED - GitHub\Coffee Sales - Dashboard - EXCEL\Excel\"/>
    </mc:Choice>
  </mc:AlternateContent>
  <xr:revisionPtr revIDLastSave="0" documentId="13_ncr:1_{E8E684A6-13FA-4ED1-921C-CAD4600F7E07}" xr6:coauthVersionLast="47" xr6:coauthVersionMax="47" xr10:uidLastSave="{00000000-0000-0000-0000-000000000000}"/>
  <bookViews>
    <workbookView xWindow="885" yWindow="60" windowWidth="19515" windowHeight="10755" xr2:uid="{00000000-000D-0000-FFFF-FFFF00000000}"/>
  </bookViews>
  <sheets>
    <sheet name="Orders" sheetId="17" r:id="rId1"/>
    <sheet name="Customers" sheetId="13" r:id="rId2"/>
    <sheet name="Products" sheetId="2" r:id="rId3"/>
    <sheet name="TotalSales" sheetId="18" r:id="rId4"/>
  </sheets>
  <definedNames>
    <definedName name="_xlnm._FilterDatabase" localSheetId="0" hidden="1">Orders!$A$1:$P$1001</definedName>
    <definedName name="_xlnm._FilterDatabase" localSheetId="2" hidden="1">Products!$A$1:$G$49</definedName>
  </definedNames>
  <calcPr calcId="191028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7" l="1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F2" i="17"/>
  <c r="I3" i="17"/>
  <c r="N3" i="17" s="1"/>
  <c r="J3" i="17"/>
  <c r="O3" i="17" s="1"/>
  <c r="K3" i="17"/>
  <c r="L3" i="17"/>
  <c r="M3" i="17" s="1"/>
  <c r="I4" i="17"/>
  <c r="N4" i="17" s="1"/>
  <c r="J4" i="17"/>
  <c r="O4" i="17" s="1"/>
  <c r="K4" i="17"/>
  <c r="L4" i="17"/>
  <c r="M4" i="17" s="1"/>
  <c r="I5" i="17"/>
  <c r="N5" i="17" s="1"/>
  <c r="J5" i="17"/>
  <c r="O5" i="17" s="1"/>
  <c r="K5" i="17"/>
  <c r="L5" i="17"/>
  <c r="M5" i="17" s="1"/>
  <c r="I6" i="17"/>
  <c r="N6" i="17" s="1"/>
  <c r="J6" i="17"/>
  <c r="O6" i="17" s="1"/>
  <c r="K6" i="17"/>
  <c r="L6" i="17"/>
  <c r="M6" i="17" s="1"/>
  <c r="I7" i="17"/>
  <c r="N7" i="17" s="1"/>
  <c r="J7" i="17"/>
  <c r="O7" i="17" s="1"/>
  <c r="K7" i="17"/>
  <c r="L7" i="17"/>
  <c r="M7" i="17" s="1"/>
  <c r="I8" i="17"/>
  <c r="N8" i="17" s="1"/>
  <c r="J8" i="17"/>
  <c r="O8" i="17" s="1"/>
  <c r="K8" i="17"/>
  <c r="L8" i="17"/>
  <c r="M8" i="17" s="1"/>
  <c r="I9" i="17"/>
  <c r="N9" i="17" s="1"/>
  <c r="J9" i="17"/>
  <c r="O9" i="17" s="1"/>
  <c r="K9" i="17"/>
  <c r="L9" i="17"/>
  <c r="M9" i="17" s="1"/>
  <c r="I10" i="17"/>
  <c r="N10" i="17" s="1"/>
  <c r="J10" i="17"/>
  <c r="O10" i="17" s="1"/>
  <c r="K10" i="17"/>
  <c r="L10" i="17"/>
  <c r="M10" i="17" s="1"/>
  <c r="I11" i="17"/>
  <c r="N11" i="17" s="1"/>
  <c r="J11" i="17"/>
  <c r="O11" i="17" s="1"/>
  <c r="K11" i="17"/>
  <c r="L11" i="17"/>
  <c r="M11" i="17" s="1"/>
  <c r="I12" i="17"/>
  <c r="N12" i="17" s="1"/>
  <c r="J12" i="17"/>
  <c r="O12" i="17" s="1"/>
  <c r="K12" i="17"/>
  <c r="L12" i="17"/>
  <c r="M12" i="17" s="1"/>
  <c r="I13" i="17"/>
  <c r="N13" i="17" s="1"/>
  <c r="J13" i="17"/>
  <c r="O13" i="17" s="1"/>
  <c r="K13" i="17"/>
  <c r="L13" i="17"/>
  <c r="M13" i="17" s="1"/>
  <c r="I14" i="17"/>
  <c r="N14" i="17" s="1"/>
  <c r="J14" i="17"/>
  <c r="O14" i="17" s="1"/>
  <c r="K14" i="17"/>
  <c r="L14" i="17"/>
  <c r="M14" i="17" s="1"/>
  <c r="I15" i="17"/>
  <c r="N15" i="17" s="1"/>
  <c r="J15" i="17"/>
  <c r="O15" i="17" s="1"/>
  <c r="K15" i="17"/>
  <c r="L15" i="17"/>
  <c r="M15" i="17" s="1"/>
  <c r="I16" i="17"/>
  <c r="N16" i="17" s="1"/>
  <c r="J16" i="17"/>
  <c r="O16" i="17" s="1"/>
  <c r="K16" i="17"/>
  <c r="L16" i="17"/>
  <c r="M16" i="17" s="1"/>
  <c r="I17" i="17"/>
  <c r="N17" i="17" s="1"/>
  <c r="J17" i="17"/>
  <c r="O17" i="17" s="1"/>
  <c r="K17" i="17"/>
  <c r="L17" i="17"/>
  <c r="M17" i="17" s="1"/>
  <c r="I18" i="17"/>
  <c r="N18" i="17" s="1"/>
  <c r="J18" i="17"/>
  <c r="O18" i="17" s="1"/>
  <c r="K18" i="17"/>
  <c r="L18" i="17"/>
  <c r="M18" i="17" s="1"/>
  <c r="I19" i="17"/>
  <c r="N19" i="17" s="1"/>
  <c r="J19" i="17"/>
  <c r="O19" i="17" s="1"/>
  <c r="K19" i="17"/>
  <c r="L19" i="17"/>
  <c r="M19" i="17" s="1"/>
  <c r="I20" i="17"/>
  <c r="N20" i="17" s="1"/>
  <c r="J20" i="17"/>
  <c r="O20" i="17" s="1"/>
  <c r="K20" i="17"/>
  <c r="L20" i="17"/>
  <c r="M20" i="17" s="1"/>
  <c r="I21" i="17"/>
  <c r="N21" i="17" s="1"/>
  <c r="J21" i="17"/>
  <c r="O21" i="17" s="1"/>
  <c r="K21" i="17"/>
  <c r="L21" i="17"/>
  <c r="M21" i="17" s="1"/>
  <c r="I22" i="17"/>
  <c r="N22" i="17" s="1"/>
  <c r="J22" i="17"/>
  <c r="O22" i="17" s="1"/>
  <c r="K22" i="17"/>
  <c r="L22" i="17"/>
  <c r="M22" i="17" s="1"/>
  <c r="I23" i="17"/>
  <c r="N23" i="17" s="1"/>
  <c r="J23" i="17"/>
  <c r="O23" i="17" s="1"/>
  <c r="K23" i="17"/>
  <c r="L23" i="17"/>
  <c r="M23" i="17" s="1"/>
  <c r="I24" i="17"/>
  <c r="N24" i="17" s="1"/>
  <c r="J24" i="17"/>
  <c r="O24" i="17" s="1"/>
  <c r="K24" i="17"/>
  <c r="L24" i="17"/>
  <c r="M24" i="17" s="1"/>
  <c r="I25" i="17"/>
  <c r="N25" i="17" s="1"/>
  <c r="J25" i="17"/>
  <c r="O25" i="17" s="1"/>
  <c r="K25" i="17"/>
  <c r="L25" i="17"/>
  <c r="M25" i="17" s="1"/>
  <c r="I26" i="17"/>
  <c r="N26" i="17" s="1"/>
  <c r="J26" i="17"/>
  <c r="O26" i="17" s="1"/>
  <c r="K26" i="17"/>
  <c r="L26" i="17"/>
  <c r="M26" i="17" s="1"/>
  <c r="I27" i="17"/>
  <c r="N27" i="17" s="1"/>
  <c r="J27" i="17"/>
  <c r="O27" i="17" s="1"/>
  <c r="K27" i="17"/>
  <c r="L27" i="17"/>
  <c r="M27" i="17" s="1"/>
  <c r="I28" i="17"/>
  <c r="N28" i="17" s="1"/>
  <c r="J28" i="17"/>
  <c r="O28" i="17" s="1"/>
  <c r="K28" i="17"/>
  <c r="L28" i="17"/>
  <c r="M28" i="17" s="1"/>
  <c r="I29" i="17"/>
  <c r="N29" i="17" s="1"/>
  <c r="J29" i="17"/>
  <c r="O29" i="17" s="1"/>
  <c r="K29" i="17"/>
  <c r="L29" i="17"/>
  <c r="M29" i="17" s="1"/>
  <c r="I30" i="17"/>
  <c r="N30" i="17" s="1"/>
  <c r="J30" i="17"/>
  <c r="O30" i="17" s="1"/>
  <c r="K30" i="17"/>
  <c r="L30" i="17"/>
  <c r="M30" i="17" s="1"/>
  <c r="I31" i="17"/>
  <c r="N31" i="17" s="1"/>
  <c r="J31" i="17"/>
  <c r="O31" i="17" s="1"/>
  <c r="K31" i="17"/>
  <c r="L31" i="17"/>
  <c r="M31" i="17" s="1"/>
  <c r="I32" i="17"/>
  <c r="N32" i="17" s="1"/>
  <c r="J32" i="17"/>
  <c r="O32" i="17" s="1"/>
  <c r="K32" i="17"/>
  <c r="L32" i="17"/>
  <c r="M32" i="17" s="1"/>
  <c r="I33" i="17"/>
  <c r="N33" i="17" s="1"/>
  <c r="J33" i="17"/>
  <c r="O33" i="17" s="1"/>
  <c r="K33" i="17"/>
  <c r="L33" i="17"/>
  <c r="M33" i="17" s="1"/>
  <c r="I34" i="17"/>
  <c r="N34" i="17" s="1"/>
  <c r="J34" i="17"/>
  <c r="O34" i="17" s="1"/>
  <c r="K34" i="17"/>
  <c r="L34" i="17"/>
  <c r="M34" i="17" s="1"/>
  <c r="I35" i="17"/>
  <c r="N35" i="17" s="1"/>
  <c r="J35" i="17"/>
  <c r="O35" i="17" s="1"/>
  <c r="K35" i="17"/>
  <c r="L35" i="17"/>
  <c r="M35" i="17" s="1"/>
  <c r="I36" i="17"/>
  <c r="N36" i="17" s="1"/>
  <c r="J36" i="17"/>
  <c r="O36" i="17" s="1"/>
  <c r="K36" i="17"/>
  <c r="L36" i="17"/>
  <c r="M36" i="17" s="1"/>
  <c r="I37" i="17"/>
  <c r="N37" i="17" s="1"/>
  <c r="J37" i="17"/>
  <c r="O37" i="17" s="1"/>
  <c r="K37" i="17"/>
  <c r="L37" i="17"/>
  <c r="M37" i="17" s="1"/>
  <c r="I38" i="17"/>
  <c r="N38" i="17" s="1"/>
  <c r="J38" i="17"/>
  <c r="O38" i="17" s="1"/>
  <c r="K38" i="17"/>
  <c r="L38" i="17"/>
  <c r="M38" i="17" s="1"/>
  <c r="I39" i="17"/>
  <c r="N39" i="17" s="1"/>
  <c r="J39" i="17"/>
  <c r="O39" i="17" s="1"/>
  <c r="K39" i="17"/>
  <c r="L39" i="17"/>
  <c r="M39" i="17" s="1"/>
  <c r="I40" i="17"/>
  <c r="N40" i="17" s="1"/>
  <c r="J40" i="17"/>
  <c r="O40" i="17" s="1"/>
  <c r="K40" i="17"/>
  <c r="L40" i="17"/>
  <c r="M40" i="17" s="1"/>
  <c r="I41" i="17"/>
  <c r="N41" i="17" s="1"/>
  <c r="J41" i="17"/>
  <c r="O41" i="17" s="1"/>
  <c r="K41" i="17"/>
  <c r="L41" i="17"/>
  <c r="M41" i="17" s="1"/>
  <c r="I42" i="17"/>
  <c r="N42" i="17" s="1"/>
  <c r="J42" i="17"/>
  <c r="O42" i="17" s="1"/>
  <c r="K42" i="17"/>
  <c r="L42" i="17"/>
  <c r="M42" i="17" s="1"/>
  <c r="I43" i="17"/>
  <c r="N43" i="17" s="1"/>
  <c r="J43" i="17"/>
  <c r="O43" i="17" s="1"/>
  <c r="K43" i="17"/>
  <c r="L43" i="17"/>
  <c r="M43" i="17" s="1"/>
  <c r="I44" i="17"/>
  <c r="N44" i="17" s="1"/>
  <c r="J44" i="17"/>
  <c r="O44" i="17" s="1"/>
  <c r="K44" i="17"/>
  <c r="L44" i="17"/>
  <c r="M44" i="17" s="1"/>
  <c r="I45" i="17"/>
  <c r="N45" i="17" s="1"/>
  <c r="J45" i="17"/>
  <c r="O45" i="17" s="1"/>
  <c r="K45" i="17"/>
  <c r="L45" i="17"/>
  <c r="M45" i="17" s="1"/>
  <c r="I46" i="17"/>
  <c r="N46" i="17" s="1"/>
  <c r="J46" i="17"/>
  <c r="O46" i="17" s="1"/>
  <c r="K46" i="17"/>
  <c r="L46" i="17"/>
  <c r="M46" i="17" s="1"/>
  <c r="I47" i="17"/>
  <c r="N47" i="17" s="1"/>
  <c r="J47" i="17"/>
  <c r="O47" i="17" s="1"/>
  <c r="K47" i="17"/>
  <c r="L47" i="17"/>
  <c r="M47" i="17" s="1"/>
  <c r="I48" i="17"/>
  <c r="N48" i="17" s="1"/>
  <c r="J48" i="17"/>
  <c r="O48" i="17" s="1"/>
  <c r="K48" i="17"/>
  <c r="L48" i="17"/>
  <c r="M48" i="17" s="1"/>
  <c r="I49" i="17"/>
  <c r="N49" i="17" s="1"/>
  <c r="J49" i="17"/>
  <c r="O49" i="17" s="1"/>
  <c r="K49" i="17"/>
  <c r="L49" i="17"/>
  <c r="M49" i="17" s="1"/>
  <c r="I50" i="17"/>
  <c r="N50" i="17" s="1"/>
  <c r="J50" i="17"/>
  <c r="O50" i="17" s="1"/>
  <c r="K50" i="17"/>
  <c r="L50" i="17"/>
  <c r="M50" i="17" s="1"/>
  <c r="I51" i="17"/>
  <c r="N51" i="17" s="1"/>
  <c r="J51" i="17"/>
  <c r="O51" i="17" s="1"/>
  <c r="K51" i="17"/>
  <c r="L51" i="17"/>
  <c r="M51" i="17" s="1"/>
  <c r="I52" i="17"/>
  <c r="N52" i="17" s="1"/>
  <c r="J52" i="17"/>
  <c r="O52" i="17" s="1"/>
  <c r="K52" i="17"/>
  <c r="L52" i="17"/>
  <c r="M52" i="17" s="1"/>
  <c r="I53" i="17"/>
  <c r="N53" i="17" s="1"/>
  <c r="J53" i="17"/>
  <c r="O53" i="17" s="1"/>
  <c r="K53" i="17"/>
  <c r="L53" i="17"/>
  <c r="M53" i="17" s="1"/>
  <c r="I54" i="17"/>
  <c r="N54" i="17" s="1"/>
  <c r="J54" i="17"/>
  <c r="O54" i="17" s="1"/>
  <c r="K54" i="17"/>
  <c r="L54" i="17"/>
  <c r="M54" i="17" s="1"/>
  <c r="I55" i="17"/>
  <c r="N55" i="17" s="1"/>
  <c r="J55" i="17"/>
  <c r="O55" i="17" s="1"/>
  <c r="K55" i="17"/>
  <c r="L55" i="17"/>
  <c r="M55" i="17" s="1"/>
  <c r="I56" i="17"/>
  <c r="N56" i="17" s="1"/>
  <c r="J56" i="17"/>
  <c r="O56" i="17" s="1"/>
  <c r="K56" i="17"/>
  <c r="L56" i="17"/>
  <c r="M56" i="17" s="1"/>
  <c r="I57" i="17"/>
  <c r="N57" i="17" s="1"/>
  <c r="J57" i="17"/>
  <c r="O57" i="17" s="1"/>
  <c r="K57" i="17"/>
  <c r="L57" i="17"/>
  <c r="M57" i="17" s="1"/>
  <c r="I58" i="17"/>
  <c r="N58" i="17" s="1"/>
  <c r="J58" i="17"/>
  <c r="O58" i="17" s="1"/>
  <c r="K58" i="17"/>
  <c r="L58" i="17"/>
  <c r="M58" i="17" s="1"/>
  <c r="I59" i="17"/>
  <c r="N59" i="17" s="1"/>
  <c r="J59" i="17"/>
  <c r="O59" i="17" s="1"/>
  <c r="K59" i="17"/>
  <c r="L59" i="17"/>
  <c r="M59" i="17" s="1"/>
  <c r="I60" i="17"/>
  <c r="N60" i="17" s="1"/>
  <c r="J60" i="17"/>
  <c r="O60" i="17" s="1"/>
  <c r="K60" i="17"/>
  <c r="L60" i="17"/>
  <c r="M60" i="17" s="1"/>
  <c r="I61" i="17"/>
  <c r="N61" i="17" s="1"/>
  <c r="J61" i="17"/>
  <c r="O61" i="17" s="1"/>
  <c r="K61" i="17"/>
  <c r="L61" i="17"/>
  <c r="M61" i="17" s="1"/>
  <c r="I62" i="17"/>
  <c r="N62" i="17" s="1"/>
  <c r="J62" i="17"/>
  <c r="O62" i="17" s="1"/>
  <c r="K62" i="17"/>
  <c r="L62" i="17"/>
  <c r="M62" i="17" s="1"/>
  <c r="I63" i="17"/>
  <c r="N63" i="17" s="1"/>
  <c r="J63" i="17"/>
  <c r="O63" i="17" s="1"/>
  <c r="K63" i="17"/>
  <c r="L63" i="17"/>
  <c r="M63" i="17" s="1"/>
  <c r="I64" i="17"/>
  <c r="N64" i="17" s="1"/>
  <c r="J64" i="17"/>
  <c r="O64" i="17" s="1"/>
  <c r="K64" i="17"/>
  <c r="L64" i="17"/>
  <c r="M64" i="17" s="1"/>
  <c r="I65" i="17"/>
  <c r="N65" i="17" s="1"/>
  <c r="J65" i="17"/>
  <c r="O65" i="17" s="1"/>
  <c r="K65" i="17"/>
  <c r="L65" i="17"/>
  <c r="M65" i="17" s="1"/>
  <c r="I66" i="17"/>
  <c r="N66" i="17" s="1"/>
  <c r="J66" i="17"/>
  <c r="O66" i="17" s="1"/>
  <c r="K66" i="17"/>
  <c r="L66" i="17"/>
  <c r="M66" i="17" s="1"/>
  <c r="I67" i="17"/>
  <c r="N67" i="17" s="1"/>
  <c r="J67" i="17"/>
  <c r="O67" i="17" s="1"/>
  <c r="K67" i="17"/>
  <c r="L67" i="17"/>
  <c r="M67" i="17" s="1"/>
  <c r="I68" i="17"/>
  <c r="N68" i="17" s="1"/>
  <c r="J68" i="17"/>
  <c r="O68" i="17" s="1"/>
  <c r="K68" i="17"/>
  <c r="L68" i="17"/>
  <c r="M68" i="17" s="1"/>
  <c r="I69" i="17"/>
  <c r="N69" i="17" s="1"/>
  <c r="J69" i="17"/>
  <c r="O69" i="17" s="1"/>
  <c r="K69" i="17"/>
  <c r="L69" i="17"/>
  <c r="M69" i="17" s="1"/>
  <c r="I70" i="17"/>
  <c r="N70" i="17" s="1"/>
  <c r="J70" i="17"/>
  <c r="O70" i="17" s="1"/>
  <c r="K70" i="17"/>
  <c r="L70" i="17"/>
  <c r="M70" i="17" s="1"/>
  <c r="I71" i="17"/>
  <c r="N71" i="17" s="1"/>
  <c r="J71" i="17"/>
  <c r="O71" i="17" s="1"/>
  <c r="K71" i="17"/>
  <c r="L71" i="17"/>
  <c r="M71" i="17" s="1"/>
  <c r="I72" i="17"/>
  <c r="N72" i="17" s="1"/>
  <c r="J72" i="17"/>
  <c r="O72" i="17" s="1"/>
  <c r="K72" i="17"/>
  <c r="L72" i="17"/>
  <c r="M72" i="17" s="1"/>
  <c r="I73" i="17"/>
  <c r="N73" i="17" s="1"/>
  <c r="J73" i="17"/>
  <c r="O73" i="17" s="1"/>
  <c r="K73" i="17"/>
  <c r="L73" i="17"/>
  <c r="M73" i="17" s="1"/>
  <c r="I74" i="17"/>
  <c r="N74" i="17" s="1"/>
  <c r="J74" i="17"/>
  <c r="O74" i="17" s="1"/>
  <c r="K74" i="17"/>
  <c r="L74" i="17"/>
  <c r="M74" i="17" s="1"/>
  <c r="I75" i="17"/>
  <c r="N75" i="17" s="1"/>
  <c r="J75" i="17"/>
  <c r="O75" i="17" s="1"/>
  <c r="K75" i="17"/>
  <c r="L75" i="17"/>
  <c r="M75" i="17" s="1"/>
  <c r="I76" i="17"/>
  <c r="N76" i="17" s="1"/>
  <c r="J76" i="17"/>
  <c r="O76" i="17" s="1"/>
  <c r="K76" i="17"/>
  <c r="L76" i="17"/>
  <c r="M76" i="17" s="1"/>
  <c r="I77" i="17"/>
  <c r="N77" i="17" s="1"/>
  <c r="J77" i="17"/>
  <c r="O77" i="17" s="1"/>
  <c r="K77" i="17"/>
  <c r="L77" i="17"/>
  <c r="M77" i="17" s="1"/>
  <c r="I78" i="17"/>
  <c r="N78" i="17" s="1"/>
  <c r="J78" i="17"/>
  <c r="O78" i="17" s="1"/>
  <c r="K78" i="17"/>
  <c r="L78" i="17"/>
  <c r="M78" i="17" s="1"/>
  <c r="I79" i="17"/>
  <c r="N79" i="17" s="1"/>
  <c r="J79" i="17"/>
  <c r="O79" i="17" s="1"/>
  <c r="K79" i="17"/>
  <c r="L79" i="17"/>
  <c r="M79" i="17" s="1"/>
  <c r="I80" i="17"/>
  <c r="N80" i="17" s="1"/>
  <c r="J80" i="17"/>
  <c r="O80" i="17" s="1"/>
  <c r="K80" i="17"/>
  <c r="L80" i="17"/>
  <c r="M80" i="17" s="1"/>
  <c r="I81" i="17"/>
  <c r="N81" i="17" s="1"/>
  <c r="J81" i="17"/>
  <c r="O81" i="17" s="1"/>
  <c r="K81" i="17"/>
  <c r="L81" i="17"/>
  <c r="M81" i="17" s="1"/>
  <c r="I82" i="17"/>
  <c r="N82" i="17" s="1"/>
  <c r="J82" i="17"/>
  <c r="O82" i="17" s="1"/>
  <c r="K82" i="17"/>
  <c r="L82" i="17"/>
  <c r="M82" i="17" s="1"/>
  <c r="I83" i="17"/>
  <c r="N83" i="17" s="1"/>
  <c r="J83" i="17"/>
  <c r="O83" i="17" s="1"/>
  <c r="K83" i="17"/>
  <c r="L83" i="17"/>
  <c r="M83" i="17" s="1"/>
  <c r="I84" i="17"/>
  <c r="N84" i="17" s="1"/>
  <c r="J84" i="17"/>
  <c r="O84" i="17" s="1"/>
  <c r="K84" i="17"/>
  <c r="L84" i="17"/>
  <c r="M84" i="17" s="1"/>
  <c r="I85" i="17"/>
  <c r="N85" i="17" s="1"/>
  <c r="J85" i="17"/>
  <c r="O85" i="17" s="1"/>
  <c r="K85" i="17"/>
  <c r="L85" i="17"/>
  <c r="M85" i="17" s="1"/>
  <c r="I86" i="17"/>
  <c r="N86" i="17" s="1"/>
  <c r="J86" i="17"/>
  <c r="O86" i="17" s="1"/>
  <c r="K86" i="17"/>
  <c r="L86" i="17"/>
  <c r="M86" i="17" s="1"/>
  <c r="I87" i="17"/>
  <c r="N87" i="17" s="1"/>
  <c r="J87" i="17"/>
  <c r="O87" i="17" s="1"/>
  <c r="K87" i="17"/>
  <c r="L87" i="17"/>
  <c r="M87" i="17" s="1"/>
  <c r="I88" i="17"/>
  <c r="N88" i="17" s="1"/>
  <c r="J88" i="17"/>
  <c r="O88" i="17" s="1"/>
  <c r="K88" i="17"/>
  <c r="L88" i="17"/>
  <c r="M88" i="17" s="1"/>
  <c r="I89" i="17"/>
  <c r="N89" i="17" s="1"/>
  <c r="J89" i="17"/>
  <c r="O89" i="17" s="1"/>
  <c r="K89" i="17"/>
  <c r="L89" i="17"/>
  <c r="M89" i="17" s="1"/>
  <c r="I90" i="17"/>
  <c r="N90" i="17" s="1"/>
  <c r="J90" i="17"/>
  <c r="O90" i="17" s="1"/>
  <c r="K90" i="17"/>
  <c r="L90" i="17"/>
  <c r="M90" i="17" s="1"/>
  <c r="I91" i="17"/>
  <c r="N91" i="17" s="1"/>
  <c r="J91" i="17"/>
  <c r="O91" i="17" s="1"/>
  <c r="K91" i="17"/>
  <c r="L91" i="17"/>
  <c r="M91" i="17" s="1"/>
  <c r="I92" i="17"/>
  <c r="N92" i="17" s="1"/>
  <c r="J92" i="17"/>
  <c r="O92" i="17" s="1"/>
  <c r="K92" i="17"/>
  <c r="L92" i="17"/>
  <c r="M92" i="17" s="1"/>
  <c r="I93" i="17"/>
  <c r="N93" i="17" s="1"/>
  <c r="J93" i="17"/>
  <c r="O93" i="17" s="1"/>
  <c r="K93" i="17"/>
  <c r="L93" i="17"/>
  <c r="M93" i="17" s="1"/>
  <c r="I94" i="17"/>
  <c r="N94" i="17" s="1"/>
  <c r="J94" i="17"/>
  <c r="O94" i="17" s="1"/>
  <c r="K94" i="17"/>
  <c r="L94" i="17"/>
  <c r="M94" i="17" s="1"/>
  <c r="I95" i="17"/>
  <c r="N95" i="17" s="1"/>
  <c r="J95" i="17"/>
  <c r="O95" i="17" s="1"/>
  <c r="K95" i="17"/>
  <c r="L95" i="17"/>
  <c r="M95" i="17" s="1"/>
  <c r="I96" i="17"/>
  <c r="N96" i="17" s="1"/>
  <c r="J96" i="17"/>
  <c r="O96" i="17" s="1"/>
  <c r="K96" i="17"/>
  <c r="L96" i="17"/>
  <c r="M96" i="17" s="1"/>
  <c r="I97" i="17"/>
  <c r="N97" i="17" s="1"/>
  <c r="J97" i="17"/>
  <c r="O97" i="17" s="1"/>
  <c r="K97" i="17"/>
  <c r="L97" i="17"/>
  <c r="M97" i="17" s="1"/>
  <c r="I98" i="17"/>
  <c r="N98" i="17" s="1"/>
  <c r="J98" i="17"/>
  <c r="O98" i="17" s="1"/>
  <c r="K98" i="17"/>
  <c r="L98" i="17"/>
  <c r="M98" i="17" s="1"/>
  <c r="I99" i="17"/>
  <c r="N99" i="17" s="1"/>
  <c r="J99" i="17"/>
  <c r="O99" i="17" s="1"/>
  <c r="K99" i="17"/>
  <c r="L99" i="17"/>
  <c r="M99" i="17" s="1"/>
  <c r="I100" i="17"/>
  <c r="N100" i="17" s="1"/>
  <c r="J100" i="17"/>
  <c r="O100" i="17" s="1"/>
  <c r="K100" i="17"/>
  <c r="L100" i="17"/>
  <c r="M100" i="17" s="1"/>
  <c r="I101" i="17"/>
  <c r="N101" i="17" s="1"/>
  <c r="J101" i="17"/>
  <c r="O101" i="17" s="1"/>
  <c r="K101" i="17"/>
  <c r="L101" i="17"/>
  <c r="M101" i="17" s="1"/>
  <c r="I102" i="17"/>
  <c r="N102" i="17" s="1"/>
  <c r="J102" i="17"/>
  <c r="O102" i="17" s="1"/>
  <c r="K102" i="17"/>
  <c r="L102" i="17"/>
  <c r="M102" i="17" s="1"/>
  <c r="I103" i="17"/>
  <c r="N103" i="17" s="1"/>
  <c r="J103" i="17"/>
  <c r="O103" i="17" s="1"/>
  <c r="K103" i="17"/>
  <c r="L103" i="17"/>
  <c r="M103" i="17" s="1"/>
  <c r="I104" i="17"/>
  <c r="N104" i="17" s="1"/>
  <c r="J104" i="17"/>
  <c r="O104" i="17" s="1"/>
  <c r="K104" i="17"/>
  <c r="L104" i="17"/>
  <c r="M104" i="17" s="1"/>
  <c r="I105" i="17"/>
  <c r="N105" i="17" s="1"/>
  <c r="J105" i="17"/>
  <c r="O105" i="17" s="1"/>
  <c r="K105" i="17"/>
  <c r="L105" i="17"/>
  <c r="M105" i="17" s="1"/>
  <c r="I106" i="17"/>
  <c r="N106" i="17" s="1"/>
  <c r="J106" i="17"/>
  <c r="O106" i="17" s="1"/>
  <c r="K106" i="17"/>
  <c r="L106" i="17"/>
  <c r="M106" i="17" s="1"/>
  <c r="I107" i="17"/>
  <c r="N107" i="17" s="1"/>
  <c r="J107" i="17"/>
  <c r="O107" i="17" s="1"/>
  <c r="K107" i="17"/>
  <c r="L107" i="17"/>
  <c r="M107" i="17" s="1"/>
  <c r="I108" i="17"/>
  <c r="N108" i="17" s="1"/>
  <c r="J108" i="17"/>
  <c r="O108" i="17" s="1"/>
  <c r="K108" i="17"/>
  <c r="L108" i="17"/>
  <c r="M108" i="17" s="1"/>
  <c r="I109" i="17"/>
  <c r="N109" i="17" s="1"/>
  <c r="J109" i="17"/>
  <c r="O109" i="17" s="1"/>
  <c r="K109" i="17"/>
  <c r="L109" i="17"/>
  <c r="M109" i="17" s="1"/>
  <c r="I110" i="17"/>
  <c r="N110" i="17" s="1"/>
  <c r="J110" i="17"/>
  <c r="O110" i="17" s="1"/>
  <c r="K110" i="17"/>
  <c r="L110" i="17"/>
  <c r="M110" i="17" s="1"/>
  <c r="I111" i="17"/>
  <c r="N111" i="17" s="1"/>
  <c r="J111" i="17"/>
  <c r="O111" i="17" s="1"/>
  <c r="K111" i="17"/>
  <c r="L111" i="17"/>
  <c r="M111" i="17" s="1"/>
  <c r="I112" i="17"/>
  <c r="N112" i="17" s="1"/>
  <c r="J112" i="17"/>
  <c r="O112" i="17" s="1"/>
  <c r="K112" i="17"/>
  <c r="L112" i="17"/>
  <c r="M112" i="17" s="1"/>
  <c r="I113" i="17"/>
  <c r="N113" i="17" s="1"/>
  <c r="J113" i="17"/>
  <c r="O113" i="17" s="1"/>
  <c r="K113" i="17"/>
  <c r="L113" i="17"/>
  <c r="M113" i="17" s="1"/>
  <c r="I114" i="17"/>
  <c r="N114" i="17" s="1"/>
  <c r="J114" i="17"/>
  <c r="O114" i="17" s="1"/>
  <c r="K114" i="17"/>
  <c r="L114" i="17"/>
  <c r="M114" i="17" s="1"/>
  <c r="I115" i="17"/>
  <c r="N115" i="17" s="1"/>
  <c r="J115" i="17"/>
  <c r="O115" i="17" s="1"/>
  <c r="K115" i="17"/>
  <c r="L115" i="17"/>
  <c r="M115" i="17" s="1"/>
  <c r="I116" i="17"/>
  <c r="N116" i="17" s="1"/>
  <c r="J116" i="17"/>
  <c r="O116" i="17" s="1"/>
  <c r="K116" i="17"/>
  <c r="L116" i="17"/>
  <c r="M116" i="17" s="1"/>
  <c r="I117" i="17"/>
  <c r="N117" i="17" s="1"/>
  <c r="J117" i="17"/>
  <c r="O117" i="17" s="1"/>
  <c r="K117" i="17"/>
  <c r="L117" i="17"/>
  <c r="M117" i="17" s="1"/>
  <c r="I118" i="17"/>
  <c r="N118" i="17" s="1"/>
  <c r="J118" i="17"/>
  <c r="O118" i="17" s="1"/>
  <c r="K118" i="17"/>
  <c r="L118" i="17"/>
  <c r="M118" i="17" s="1"/>
  <c r="I119" i="17"/>
  <c r="N119" i="17" s="1"/>
  <c r="J119" i="17"/>
  <c r="O119" i="17" s="1"/>
  <c r="K119" i="17"/>
  <c r="L119" i="17"/>
  <c r="M119" i="17" s="1"/>
  <c r="I120" i="17"/>
  <c r="N120" i="17" s="1"/>
  <c r="J120" i="17"/>
  <c r="O120" i="17" s="1"/>
  <c r="K120" i="17"/>
  <c r="L120" i="17"/>
  <c r="M120" i="17" s="1"/>
  <c r="I121" i="17"/>
  <c r="N121" i="17" s="1"/>
  <c r="J121" i="17"/>
  <c r="O121" i="17" s="1"/>
  <c r="K121" i="17"/>
  <c r="L121" i="17"/>
  <c r="M121" i="17" s="1"/>
  <c r="I122" i="17"/>
  <c r="N122" i="17" s="1"/>
  <c r="J122" i="17"/>
  <c r="O122" i="17" s="1"/>
  <c r="K122" i="17"/>
  <c r="L122" i="17"/>
  <c r="M122" i="17" s="1"/>
  <c r="I123" i="17"/>
  <c r="N123" i="17" s="1"/>
  <c r="J123" i="17"/>
  <c r="O123" i="17" s="1"/>
  <c r="K123" i="17"/>
  <c r="L123" i="17"/>
  <c r="M123" i="17" s="1"/>
  <c r="I124" i="17"/>
  <c r="N124" i="17" s="1"/>
  <c r="J124" i="17"/>
  <c r="O124" i="17" s="1"/>
  <c r="K124" i="17"/>
  <c r="L124" i="17"/>
  <c r="M124" i="17" s="1"/>
  <c r="I125" i="17"/>
  <c r="N125" i="17" s="1"/>
  <c r="J125" i="17"/>
  <c r="O125" i="17" s="1"/>
  <c r="K125" i="17"/>
  <c r="L125" i="17"/>
  <c r="M125" i="17" s="1"/>
  <c r="I126" i="17"/>
  <c r="N126" i="17" s="1"/>
  <c r="J126" i="17"/>
  <c r="O126" i="17" s="1"/>
  <c r="K126" i="17"/>
  <c r="L126" i="17"/>
  <c r="M126" i="17" s="1"/>
  <c r="I127" i="17"/>
  <c r="N127" i="17" s="1"/>
  <c r="J127" i="17"/>
  <c r="O127" i="17" s="1"/>
  <c r="K127" i="17"/>
  <c r="L127" i="17"/>
  <c r="M127" i="17" s="1"/>
  <c r="I128" i="17"/>
  <c r="N128" i="17" s="1"/>
  <c r="J128" i="17"/>
  <c r="O128" i="17" s="1"/>
  <c r="K128" i="17"/>
  <c r="L128" i="17"/>
  <c r="M128" i="17" s="1"/>
  <c r="I129" i="17"/>
  <c r="N129" i="17" s="1"/>
  <c r="J129" i="17"/>
  <c r="O129" i="17" s="1"/>
  <c r="K129" i="17"/>
  <c r="L129" i="17"/>
  <c r="M129" i="17" s="1"/>
  <c r="I130" i="17"/>
  <c r="N130" i="17" s="1"/>
  <c r="J130" i="17"/>
  <c r="O130" i="17" s="1"/>
  <c r="K130" i="17"/>
  <c r="L130" i="17"/>
  <c r="M130" i="17" s="1"/>
  <c r="I131" i="17"/>
  <c r="N131" i="17" s="1"/>
  <c r="J131" i="17"/>
  <c r="O131" i="17" s="1"/>
  <c r="K131" i="17"/>
  <c r="L131" i="17"/>
  <c r="M131" i="17" s="1"/>
  <c r="I132" i="17"/>
  <c r="N132" i="17" s="1"/>
  <c r="J132" i="17"/>
  <c r="O132" i="17" s="1"/>
  <c r="K132" i="17"/>
  <c r="L132" i="17"/>
  <c r="M132" i="17" s="1"/>
  <c r="I133" i="17"/>
  <c r="N133" i="17" s="1"/>
  <c r="J133" i="17"/>
  <c r="O133" i="17" s="1"/>
  <c r="K133" i="17"/>
  <c r="L133" i="17"/>
  <c r="M133" i="17" s="1"/>
  <c r="I134" i="17"/>
  <c r="N134" i="17" s="1"/>
  <c r="J134" i="17"/>
  <c r="O134" i="17" s="1"/>
  <c r="K134" i="17"/>
  <c r="L134" i="17"/>
  <c r="M134" i="17" s="1"/>
  <c r="I135" i="17"/>
  <c r="N135" i="17" s="1"/>
  <c r="J135" i="17"/>
  <c r="O135" i="17" s="1"/>
  <c r="K135" i="17"/>
  <c r="L135" i="17"/>
  <c r="M135" i="17" s="1"/>
  <c r="I136" i="17"/>
  <c r="N136" i="17" s="1"/>
  <c r="J136" i="17"/>
  <c r="O136" i="17" s="1"/>
  <c r="K136" i="17"/>
  <c r="L136" i="17"/>
  <c r="M136" i="17" s="1"/>
  <c r="I137" i="17"/>
  <c r="N137" i="17" s="1"/>
  <c r="J137" i="17"/>
  <c r="O137" i="17" s="1"/>
  <c r="K137" i="17"/>
  <c r="L137" i="17"/>
  <c r="M137" i="17" s="1"/>
  <c r="I138" i="17"/>
  <c r="N138" i="17" s="1"/>
  <c r="J138" i="17"/>
  <c r="O138" i="17" s="1"/>
  <c r="K138" i="17"/>
  <c r="L138" i="17"/>
  <c r="M138" i="17" s="1"/>
  <c r="I139" i="17"/>
  <c r="N139" i="17" s="1"/>
  <c r="J139" i="17"/>
  <c r="O139" i="17" s="1"/>
  <c r="K139" i="17"/>
  <c r="L139" i="17"/>
  <c r="M139" i="17" s="1"/>
  <c r="I140" i="17"/>
  <c r="N140" i="17" s="1"/>
  <c r="J140" i="17"/>
  <c r="O140" i="17" s="1"/>
  <c r="K140" i="17"/>
  <c r="L140" i="17"/>
  <c r="M140" i="17" s="1"/>
  <c r="I141" i="17"/>
  <c r="N141" i="17" s="1"/>
  <c r="J141" i="17"/>
  <c r="O141" i="17" s="1"/>
  <c r="K141" i="17"/>
  <c r="L141" i="17"/>
  <c r="M141" i="17" s="1"/>
  <c r="I142" i="17"/>
  <c r="N142" i="17" s="1"/>
  <c r="J142" i="17"/>
  <c r="O142" i="17" s="1"/>
  <c r="K142" i="17"/>
  <c r="L142" i="17"/>
  <c r="M142" i="17" s="1"/>
  <c r="I143" i="17"/>
  <c r="N143" i="17" s="1"/>
  <c r="J143" i="17"/>
  <c r="O143" i="17" s="1"/>
  <c r="K143" i="17"/>
  <c r="L143" i="17"/>
  <c r="M143" i="17" s="1"/>
  <c r="I144" i="17"/>
  <c r="N144" i="17" s="1"/>
  <c r="J144" i="17"/>
  <c r="O144" i="17" s="1"/>
  <c r="K144" i="17"/>
  <c r="L144" i="17"/>
  <c r="M144" i="17" s="1"/>
  <c r="I145" i="17"/>
  <c r="N145" i="17" s="1"/>
  <c r="J145" i="17"/>
  <c r="O145" i="17" s="1"/>
  <c r="K145" i="17"/>
  <c r="L145" i="17"/>
  <c r="M145" i="17" s="1"/>
  <c r="I146" i="17"/>
  <c r="N146" i="17" s="1"/>
  <c r="J146" i="17"/>
  <c r="O146" i="17" s="1"/>
  <c r="K146" i="17"/>
  <c r="L146" i="17"/>
  <c r="M146" i="17" s="1"/>
  <c r="I147" i="17"/>
  <c r="N147" i="17" s="1"/>
  <c r="J147" i="17"/>
  <c r="O147" i="17" s="1"/>
  <c r="K147" i="17"/>
  <c r="L147" i="17"/>
  <c r="M147" i="17" s="1"/>
  <c r="I148" i="17"/>
  <c r="N148" i="17" s="1"/>
  <c r="J148" i="17"/>
  <c r="O148" i="17" s="1"/>
  <c r="K148" i="17"/>
  <c r="L148" i="17"/>
  <c r="M148" i="17" s="1"/>
  <c r="I149" i="17"/>
  <c r="N149" i="17" s="1"/>
  <c r="J149" i="17"/>
  <c r="O149" i="17" s="1"/>
  <c r="K149" i="17"/>
  <c r="L149" i="17"/>
  <c r="M149" i="17" s="1"/>
  <c r="I150" i="17"/>
  <c r="N150" i="17" s="1"/>
  <c r="J150" i="17"/>
  <c r="O150" i="17" s="1"/>
  <c r="K150" i="17"/>
  <c r="L150" i="17"/>
  <c r="M150" i="17" s="1"/>
  <c r="I151" i="17"/>
  <c r="N151" i="17" s="1"/>
  <c r="J151" i="17"/>
  <c r="O151" i="17" s="1"/>
  <c r="K151" i="17"/>
  <c r="L151" i="17"/>
  <c r="M151" i="17" s="1"/>
  <c r="I152" i="17"/>
  <c r="N152" i="17" s="1"/>
  <c r="J152" i="17"/>
  <c r="O152" i="17" s="1"/>
  <c r="K152" i="17"/>
  <c r="L152" i="17"/>
  <c r="M152" i="17" s="1"/>
  <c r="I153" i="17"/>
  <c r="N153" i="17" s="1"/>
  <c r="J153" i="17"/>
  <c r="O153" i="17" s="1"/>
  <c r="K153" i="17"/>
  <c r="L153" i="17"/>
  <c r="M153" i="17" s="1"/>
  <c r="I154" i="17"/>
  <c r="N154" i="17" s="1"/>
  <c r="J154" i="17"/>
  <c r="O154" i="17" s="1"/>
  <c r="K154" i="17"/>
  <c r="L154" i="17"/>
  <c r="M154" i="17" s="1"/>
  <c r="I155" i="17"/>
  <c r="N155" i="17" s="1"/>
  <c r="J155" i="17"/>
  <c r="O155" i="17" s="1"/>
  <c r="K155" i="17"/>
  <c r="L155" i="17"/>
  <c r="M155" i="17" s="1"/>
  <c r="I156" i="17"/>
  <c r="N156" i="17" s="1"/>
  <c r="J156" i="17"/>
  <c r="O156" i="17" s="1"/>
  <c r="K156" i="17"/>
  <c r="L156" i="17"/>
  <c r="M156" i="17" s="1"/>
  <c r="I157" i="17"/>
  <c r="N157" i="17" s="1"/>
  <c r="J157" i="17"/>
  <c r="O157" i="17" s="1"/>
  <c r="K157" i="17"/>
  <c r="L157" i="17"/>
  <c r="M157" i="17" s="1"/>
  <c r="I158" i="17"/>
  <c r="N158" i="17" s="1"/>
  <c r="J158" i="17"/>
  <c r="O158" i="17" s="1"/>
  <c r="K158" i="17"/>
  <c r="L158" i="17"/>
  <c r="M158" i="17" s="1"/>
  <c r="I159" i="17"/>
  <c r="N159" i="17" s="1"/>
  <c r="J159" i="17"/>
  <c r="O159" i="17" s="1"/>
  <c r="K159" i="17"/>
  <c r="L159" i="17"/>
  <c r="M159" i="17" s="1"/>
  <c r="I160" i="17"/>
  <c r="N160" i="17" s="1"/>
  <c r="J160" i="17"/>
  <c r="O160" i="17" s="1"/>
  <c r="K160" i="17"/>
  <c r="L160" i="17"/>
  <c r="M160" i="17" s="1"/>
  <c r="I161" i="17"/>
  <c r="N161" i="17" s="1"/>
  <c r="J161" i="17"/>
  <c r="O161" i="17" s="1"/>
  <c r="K161" i="17"/>
  <c r="L161" i="17"/>
  <c r="M161" i="17" s="1"/>
  <c r="I162" i="17"/>
  <c r="N162" i="17" s="1"/>
  <c r="J162" i="17"/>
  <c r="O162" i="17" s="1"/>
  <c r="K162" i="17"/>
  <c r="L162" i="17"/>
  <c r="M162" i="17" s="1"/>
  <c r="I163" i="17"/>
  <c r="N163" i="17" s="1"/>
  <c r="J163" i="17"/>
  <c r="O163" i="17" s="1"/>
  <c r="K163" i="17"/>
  <c r="L163" i="17"/>
  <c r="M163" i="17" s="1"/>
  <c r="I164" i="17"/>
  <c r="N164" i="17" s="1"/>
  <c r="J164" i="17"/>
  <c r="O164" i="17" s="1"/>
  <c r="K164" i="17"/>
  <c r="L164" i="17"/>
  <c r="M164" i="17" s="1"/>
  <c r="I165" i="17"/>
  <c r="N165" i="17" s="1"/>
  <c r="J165" i="17"/>
  <c r="O165" i="17" s="1"/>
  <c r="K165" i="17"/>
  <c r="L165" i="17"/>
  <c r="M165" i="17" s="1"/>
  <c r="I166" i="17"/>
  <c r="N166" i="17" s="1"/>
  <c r="J166" i="17"/>
  <c r="O166" i="17" s="1"/>
  <c r="K166" i="17"/>
  <c r="L166" i="17"/>
  <c r="M166" i="17" s="1"/>
  <c r="I167" i="17"/>
  <c r="N167" i="17" s="1"/>
  <c r="J167" i="17"/>
  <c r="O167" i="17" s="1"/>
  <c r="K167" i="17"/>
  <c r="L167" i="17"/>
  <c r="M167" i="17" s="1"/>
  <c r="I168" i="17"/>
  <c r="N168" i="17" s="1"/>
  <c r="J168" i="17"/>
  <c r="O168" i="17" s="1"/>
  <c r="K168" i="17"/>
  <c r="L168" i="17"/>
  <c r="M168" i="17" s="1"/>
  <c r="I169" i="17"/>
  <c r="N169" i="17" s="1"/>
  <c r="J169" i="17"/>
  <c r="O169" i="17" s="1"/>
  <c r="K169" i="17"/>
  <c r="L169" i="17"/>
  <c r="M169" i="17" s="1"/>
  <c r="I170" i="17"/>
  <c r="N170" i="17" s="1"/>
  <c r="J170" i="17"/>
  <c r="O170" i="17" s="1"/>
  <c r="K170" i="17"/>
  <c r="L170" i="17"/>
  <c r="M170" i="17" s="1"/>
  <c r="I171" i="17"/>
  <c r="N171" i="17" s="1"/>
  <c r="J171" i="17"/>
  <c r="O171" i="17" s="1"/>
  <c r="K171" i="17"/>
  <c r="L171" i="17"/>
  <c r="M171" i="17" s="1"/>
  <c r="I172" i="17"/>
  <c r="N172" i="17" s="1"/>
  <c r="J172" i="17"/>
  <c r="O172" i="17" s="1"/>
  <c r="K172" i="17"/>
  <c r="L172" i="17"/>
  <c r="M172" i="17" s="1"/>
  <c r="I173" i="17"/>
  <c r="N173" i="17" s="1"/>
  <c r="J173" i="17"/>
  <c r="O173" i="17" s="1"/>
  <c r="K173" i="17"/>
  <c r="L173" i="17"/>
  <c r="M173" i="17" s="1"/>
  <c r="I174" i="17"/>
  <c r="N174" i="17" s="1"/>
  <c r="J174" i="17"/>
  <c r="O174" i="17" s="1"/>
  <c r="K174" i="17"/>
  <c r="L174" i="17"/>
  <c r="M174" i="17" s="1"/>
  <c r="I175" i="17"/>
  <c r="N175" i="17" s="1"/>
  <c r="J175" i="17"/>
  <c r="O175" i="17" s="1"/>
  <c r="K175" i="17"/>
  <c r="L175" i="17"/>
  <c r="M175" i="17" s="1"/>
  <c r="I176" i="17"/>
  <c r="N176" i="17" s="1"/>
  <c r="J176" i="17"/>
  <c r="O176" i="17" s="1"/>
  <c r="K176" i="17"/>
  <c r="L176" i="17"/>
  <c r="M176" i="17" s="1"/>
  <c r="I177" i="17"/>
  <c r="N177" i="17" s="1"/>
  <c r="J177" i="17"/>
  <c r="O177" i="17" s="1"/>
  <c r="K177" i="17"/>
  <c r="L177" i="17"/>
  <c r="M177" i="17" s="1"/>
  <c r="I178" i="17"/>
  <c r="N178" i="17" s="1"/>
  <c r="J178" i="17"/>
  <c r="O178" i="17" s="1"/>
  <c r="K178" i="17"/>
  <c r="L178" i="17"/>
  <c r="M178" i="17" s="1"/>
  <c r="I179" i="17"/>
  <c r="N179" i="17" s="1"/>
  <c r="J179" i="17"/>
  <c r="O179" i="17" s="1"/>
  <c r="K179" i="17"/>
  <c r="L179" i="17"/>
  <c r="M179" i="17" s="1"/>
  <c r="I180" i="17"/>
  <c r="N180" i="17" s="1"/>
  <c r="J180" i="17"/>
  <c r="O180" i="17" s="1"/>
  <c r="K180" i="17"/>
  <c r="L180" i="17"/>
  <c r="M180" i="17" s="1"/>
  <c r="I181" i="17"/>
  <c r="N181" i="17" s="1"/>
  <c r="J181" i="17"/>
  <c r="O181" i="17" s="1"/>
  <c r="K181" i="17"/>
  <c r="L181" i="17"/>
  <c r="M181" i="17" s="1"/>
  <c r="I182" i="17"/>
  <c r="N182" i="17" s="1"/>
  <c r="J182" i="17"/>
  <c r="O182" i="17" s="1"/>
  <c r="K182" i="17"/>
  <c r="L182" i="17"/>
  <c r="M182" i="17" s="1"/>
  <c r="I183" i="17"/>
  <c r="N183" i="17" s="1"/>
  <c r="J183" i="17"/>
  <c r="O183" i="17" s="1"/>
  <c r="K183" i="17"/>
  <c r="L183" i="17"/>
  <c r="M183" i="17" s="1"/>
  <c r="I184" i="17"/>
  <c r="N184" i="17" s="1"/>
  <c r="J184" i="17"/>
  <c r="O184" i="17" s="1"/>
  <c r="K184" i="17"/>
  <c r="L184" i="17"/>
  <c r="M184" i="17" s="1"/>
  <c r="I185" i="17"/>
  <c r="N185" i="17" s="1"/>
  <c r="J185" i="17"/>
  <c r="O185" i="17" s="1"/>
  <c r="K185" i="17"/>
  <c r="L185" i="17"/>
  <c r="M185" i="17" s="1"/>
  <c r="I186" i="17"/>
  <c r="N186" i="17" s="1"/>
  <c r="J186" i="17"/>
  <c r="O186" i="17" s="1"/>
  <c r="K186" i="17"/>
  <c r="L186" i="17"/>
  <c r="M186" i="17" s="1"/>
  <c r="I187" i="17"/>
  <c r="N187" i="17" s="1"/>
  <c r="J187" i="17"/>
  <c r="O187" i="17" s="1"/>
  <c r="K187" i="17"/>
  <c r="L187" i="17"/>
  <c r="M187" i="17" s="1"/>
  <c r="I188" i="17"/>
  <c r="N188" i="17" s="1"/>
  <c r="J188" i="17"/>
  <c r="O188" i="17" s="1"/>
  <c r="K188" i="17"/>
  <c r="L188" i="17"/>
  <c r="M188" i="17" s="1"/>
  <c r="I189" i="17"/>
  <c r="N189" i="17" s="1"/>
  <c r="J189" i="17"/>
  <c r="O189" i="17" s="1"/>
  <c r="K189" i="17"/>
  <c r="L189" i="17"/>
  <c r="M189" i="17" s="1"/>
  <c r="I190" i="17"/>
  <c r="N190" i="17" s="1"/>
  <c r="J190" i="17"/>
  <c r="O190" i="17" s="1"/>
  <c r="K190" i="17"/>
  <c r="L190" i="17"/>
  <c r="M190" i="17" s="1"/>
  <c r="I191" i="17"/>
  <c r="N191" i="17" s="1"/>
  <c r="J191" i="17"/>
  <c r="O191" i="17" s="1"/>
  <c r="K191" i="17"/>
  <c r="L191" i="17"/>
  <c r="M191" i="17" s="1"/>
  <c r="I192" i="17"/>
  <c r="N192" i="17" s="1"/>
  <c r="J192" i="17"/>
  <c r="O192" i="17" s="1"/>
  <c r="K192" i="17"/>
  <c r="L192" i="17"/>
  <c r="M192" i="17" s="1"/>
  <c r="I193" i="17"/>
  <c r="N193" i="17" s="1"/>
  <c r="J193" i="17"/>
  <c r="O193" i="17" s="1"/>
  <c r="K193" i="17"/>
  <c r="L193" i="17"/>
  <c r="M193" i="17" s="1"/>
  <c r="I194" i="17"/>
  <c r="N194" i="17" s="1"/>
  <c r="J194" i="17"/>
  <c r="O194" i="17" s="1"/>
  <c r="K194" i="17"/>
  <c r="L194" i="17"/>
  <c r="M194" i="17" s="1"/>
  <c r="I195" i="17"/>
  <c r="N195" i="17" s="1"/>
  <c r="J195" i="17"/>
  <c r="O195" i="17" s="1"/>
  <c r="K195" i="17"/>
  <c r="L195" i="17"/>
  <c r="M195" i="17" s="1"/>
  <c r="I196" i="17"/>
  <c r="N196" i="17" s="1"/>
  <c r="J196" i="17"/>
  <c r="O196" i="17" s="1"/>
  <c r="K196" i="17"/>
  <c r="L196" i="17"/>
  <c r="M196" i="17" s="1"/>
  <c r="I197" i="17"/>
  <c r="N197" i="17" s="1"/>
  <c r="J197" i="17"/>
  <c r="O197" i="17" s="1"/>
  <c r="K197" i="17"/>
  <c r="L197" i="17"/>
  <c r="M197" i="17" s="1"/>
  <c r="I198" i="17"/>
  <c r="N198" i="17" s="1"/>
  <c r="J198" i="17"/>
  <c r="O198" i="17" s="1"/>
  <c r="K198" i="17"/>
  <c r="L198" i="17"/>
  <c r="M198" i="17" s="1"/>
  <c r="I199" i="17"/>
  <c r="N199" i="17" s="1"/>
  <c r="J199" i="17"/>
  <c r="O199" i="17" s="1"/>
  <c r="K199" i="17"/>
  <c r="L199" i="17"/>
  <c r="M199" i="17" s="1"/>
  <c r="I200" i="17"/>
  <c r="N200" i="17" s="1"/>
  <c r="J200" i="17"/>
  <c r="O200" i="17" s="1"/>
  <c r="K200" i="17"/>
  <c r="L200" i="17"/>
  <c r="M200" i="17" s="1"/>
  <c r="I201" i="17"/>
  <c r="N201" i="17" s="1"/>
  <c r="J201" i="17"/>
  <c r="O201" i="17" s="1"/>
  <c r="K201" i="17"/>
  <c r="L201" i="17"/>
  <c r="M201" i="17" s="1"/>
  <c r="I202" i="17"/>
  <c r="N202" i="17" s="1"/>
  <c r="J202" i="17"/>
  <c r="O202" i="17" s="1"/>
  <c r="K202" i="17"/>
  <c r="L202" i="17"/>
  <c r="M202" i="17" s="1"/>
  <c r="I203" i="17"/>
  <c r="N203" i="17" s="1"/>
  <c r="J203" i="17"/>
  <c r="O203" i="17" s="1"/>
  <c r="K203" i="17"/>
  <c r="L203" i="17"/>
  <c r="M203" i="17" s="1"/>
  <c r="I204" i="17"/>
  <c r="N204" i="17" s="1"/>
  <c r="J204" i="17"/>
  <c r="O204" i="17" s="1"/>
  <c r="K204" i="17"/>
  <c r="L204" i="17"/>
  <c r="M204" i="17" s="1"/>
  <c r="I205" i="17"/>
  <c r="N205" i="17" s="1"/>
  <c r="J205" i="17"/>
  <c r="O205" i="17" s="1"/>
  <c r="K205" i="17"/>
  <c r="L205" i="17"/>
  <c r="M205" i="17" s="1"/>
  <c r="I206" i="17"/>
  <c r="N206" i="17" s="1"/>
  <c r="J206" i="17"/>
  <c r="O206" i="17" s="1"/>
  <c r="K206" i="17"/>
  <c r="L206" i="17"/>
  <c r="M206" i="17" s="1"/>
  <c r="I207" i="17"/>
  <c r="N207" i="17" s="1"/>
  <c r="J207" i="17"/>
  <c r="O207" i="17" s="1"/>
  <c r="K207" i="17"/>
  <c r="L207" i="17"/>
  <c r="M207" i="17" s="1"/>
  <c r="I208" i="17"/>
  <c r="N208" i="17" s="1"/>
  <c r="J208" i="17"/>
  <c r="O208" i="17" s="1"/>
  <c r="K208" i="17"/>
  <c r="L208" i="17"/>
  <c r="M208" i="17" s="1"/>
  <c r="I209" i="17"/>
  <c r="N209" i="17" s="1"/>
  <c r="J209" i="17"/>
  <c r="O209" i="17" s="1"/>
  <c r="K209" i="17"/>
  <c r="L209" i="17"/>
  <c r="M209" i="17" s="1"/>
  <c r="I210" i="17"/>
  <c r="N210" i="17" s="1"/>
  <c r="J210" i="17"/>
  <c r="O210" i="17" s="1"/>
  <c r="K210" i="17"/>
  <c r="L210" i="17"/>
  <c r="M210" i="17" s="1"/>
  <c r="I211" i="17"/>
  <c r="N211" i="17" s="1"/>
  <c r="J211" i="17"/>
  <c r="O211" i="17" s="1"/>
  <c r="K211" i="17"/>
  <c r="L211" i="17"/>
  <c r="M211" i="17" s="1"/>
  <c r="I212" i="17"/>
  <c r="N212" i="17" s="1"/>
  <c r="J212" i="17"/>
  <c r="O212" i="17" s="1"/>
  <c r="K212" i="17"/>
  <c r="L212" i="17"/>
  <c r="M212" i="17" s="1"/>
  <c r="I213" i="17"/>
  <c r="N213" i="17" s="1"/>
  <c r="J213" i="17"/>
  <c r="O213" i="17" s="1"/>
  <c r="K213" i="17"/>
  <c r="L213" i="17"/>
  <c r="M213" i="17" s="1"/>
  <c r="I214" i="17"/>
  <c r="N214" i="17" s="1"/>
  <c r="J214" i="17"/>
  <c r="O214" i="17" s="1"/>
  <c r="K214" i="17"/>
  <c r="L214" i="17"/>
  <c r="M214" i="17" s="1"/>
  <c r="I215" i="17"/>
  <c r="N215" i="17" s="1"/>
  <c r="J215" i="17"/>
  <c r="O215" i="17" s="1"/>
  <c r="K215" i="17"/>
  <c r="L215" i="17"/>
  <c r="M215" i="17" s="1"/>
  <c r="I216" i="17"/>
  <c r="N216" i="17" s="1"/>
  <c r="J216" i="17"/>
  <c r="O216" i="17" s="1"/>
  <c r="K216" i="17"/>
  <c r="L216" i="17"/>
  <c r="M216" i="17" s="1"/>
  <c r="I217" i="17"/>
  <c r="N217" i="17" s="1"/>
  <c r="J217" i="17"/>
  <c r="O217" i="17" s="1"/>
  <c r="K217" i="17"/>
  <c r="L217" i="17"/>
  <c r="M217" i="17" s="1"/>
  <c r="I218" i="17"/>
  <c r="N218" i="17" s="1"/>
  <c r="J218" i="17"/>
  <c r="O218" i="17" s="1"/>
  <c r="K218" i="17"/>
  <c r="L218" i="17"/>
  <c r="M218" i="17" s="1"/>
  <c r="I219" i="17"/>
  <c r="N219" i="17" s="1"/>
  <c r="J219" i="17"/>
  <c r="O219" i="17" s="1"/>
  <c r="K219" i="17"/>
  <c r="L219" i="17"/>
  <c r="M219" i="17" s="1"/>
  <c r="I220" i="17"/>
  <c r="N220" i="17" s="1"/>
  <c r="J220" i="17"/>
  <c r="O220" i="17" s="1"/>
  <c r="K220" i="17"/>
  <c r="L220" i="17"/>
  <c r="M220" i="17" s="1"/>
  <c r="I221" i="17"/>
  <c r="N221" i="17" s="1"/>
  <c r="J221" i="17"/>
  <c r="O221" i="17" s="1"/>
  <c r="K221" i="17"/>
  <c r="L221" i="17"/>
  <c r="M221" i="17" s="1"/>
  <c r="I222" i="17"/>
  <c r="N222" i="17" s="1"/>
  <c r="J222" i="17"/>
  <c r="O222" i="17" s="1"/>
  <c r="K222" i="17"/>
  <c r="L222" i="17"/>
  <c r="M222" i="17" s="1"/>
  <c r="I223" i="17"/>
  <c r="N223" i="17" s="1"/>
  <c r="J223" i="17"/>
  <c r="O223" i="17" s="1"/>
  <c r="K223" i="17"/>
  <c r="L223" i="17"/>
  <c r="M223" i="17" s="1"/>
  <c r="I224" i="17"/>
  <c r="N224" i="17" s="1"/>
  <c r="J224" i="17"/>
  <c r="O224" i="17" s="1"/>
  <c r="K224" i="17"/>
  <c r="L224" i="17"/>
  <c r="M224" i="17" s="1"/>
  <c r="I225" i="17"/>
  <c r="N225" i="17" s="1"/>
  <c r="J225" i="17"/>
  <c r="O225" i="17" s="1"/>
  <c r="K225" i="17"/>
  <c r="L225" i="17"/>
  <c r="M225" i="17" s="1"/>
  <c r="I226" i="17"/>
  <c r="N226" i="17" s="1"/>
  <c r="J226" i="17"/>
  <c r="O226" i="17" s="1"/>
  <c r="K226" i="17"/>
  <c r="L226" i="17"/>
  <c r="M226" i="17" s="1"/>
  <c r="I227" i="17"/>
  <c r="N227" i="17" s="1"/>
  <c r="J227" i="17"/>
  <c r="O227" i="17" s="1"/>
  <c r="K227" i="17"/>
  <c r="L227" i="17"/>
  <c r="M227" i="17" s="1"/>
  <c r="I228" i="17"/>
  <c r="N228" i="17" s="1"/>
  <c r="J228" i="17"/>
  <c r="O228" i="17" s="1"/>
  <c r="K228" i="17"/>
  <c r="L228" i="17"/>
  <c r="M228" i="17" s="1"/>
  <c r="I229" i="17"/>
  <c r="N229" i="17" s="1"/>
  <c r="J229" i="17"/>
  <c r="O229" i="17" s="1"/>
  <c r="K229" i="17"/>
  <c r="L229" i="17"/>
  <c r="M229" i="17" s="1"/>
  <c r="I230" i="17"/>
  <c r="N230" i="17" s="1"/>
  <c r="J230" i="17"/>
  <c r="O230" i="17" s="1"/>
  <c r="K230" i="17"/>
  <c r="L230" i="17"/>
  <c r="M230" i="17" s="1"/>
  <c r="I231" i="17"/>
  <c r="N231" i="17" s="1"/>
  <c r="J231" i="17"/>
  <c r="O231" i="17" s="1"/>
  <c r="K231" i="17"/>
  <c r="L231" i="17"/>
  <c r="M231" i="17" s="1"/>
  <c r="I232" i="17"/>
  <c r="N232" i="17" s="1"/>
  <c r="J232" i="17"/>
  <c r="O232" i="17" s="1"/>
  <c r="K232" i="17"/>
  <c r="L232" i="17"/>
  <c r="M232" i="17" s="1"/>
  <c r="I233" i="17"/>
  <c r="N233" i="17" s="1"/>
  <c r="J233" i="17"/>
  <c r="O233" i="17" s="1"/>
  <c r="K233" i="17"/>
  <c r="L233" i="17"/>
  <c r="M233" i="17" s="1"/>
  <c r="I234" i="17"/>
  <c r="N234" i="17" s="1"/>
  <c r="J234" i="17"/>
  <c r="O234" i="17" s="1"/>
  <c r="K234" i="17"/>
  <c r="L234" i="17"/>
  <c r="M234" i="17" s="1"/>
  <c r="I235" i="17"/>
  <c r="N235" i="17" s="1"/>
  <c r="J235" i="17"/>
  <c r="O235" i="17" s="1"/>
  <c r="K235" i="17"/>
  <c r="L235" i="17"/>
  <c r="M235" i="17" s="1"/>
  <c r="I236" i="17"/>
  <c r="N236" i="17" s="1"/>
  <c r="J236" i="17"/>
  <c r="O236" i="17" s="1"/>
  <c r="K236" i="17"/>
  <c r="L236" i="17"/>
  <c r="M236" i="17" s="1"/>
  <c r="I237" i="17"/>
  <c r="N237" i="17" s="1"/>
  <c r="J237" i="17"/>
  <c r="O237" i="17" s="1"/>
  <c r="K237" i="17"/>
  <c r="L237" i="17"/>
  <c r="M237" i="17" s="1"/>
  <c r="I238" i="17"/>
  <c r="N238" i="17" s="1"/>
  <c r="J238" i="17"/>
  <c r="O238" i="17" s="1"/>
  <c r="K238" i="17"/>
  <c r="L238" i="17"/>
  <c r="M238" i="17" s="1"/>
  <c r="I239" i="17"/>
  <c r="N239" i="17" s="1"/>
  <c r="J239" i="17"/>
  <c r="O239" i="17" s="1"/>
  <c r="K239" i="17"/>
  <c r="L239" i="17"/>
  <c r="M239" i="17" s="1"/>
  <c r="I240" i="17"/>
  <c r="N240" i="17" s="1"/>
  <c r="J240" i="17"/>
  <c r="O240" i="17" s="1"/>
  <c r="K240" i="17"/>
  <c r="L240" i="17"/>
  <c r="M240" i="17" s="1"/>
  <c r="I241" i="17"/>
  <c r="N241" i="17" s="1"/>
  <c r="J241" i="17"/>
  <c r="O241" i="17" s="1"/>
  <c r="K241" i="17"/>
  <c r="L241" i="17"/>
  <c r="M241" i="17" s="1"/>
  <c r="I242" i="17"/>
  <c r="N242" i="17" s="1"/>
  <c r="J242" i="17"/>
  <c r="O242" i="17" s="1"/>
  <c r="K242" i="17"/>
  <c r="L242" i="17"/>
  <c r="M242" i="17" s="1"/>
  <c r="I243" i="17"/>
  <c r="N243" i="17" s="1"/>
  <c r="J243" i="17"/>
  <c r="O243" i="17" s="1"/>
  <c r="K243" i="17"/>
  <c r="L243" i="17"/>
  <c r="M243" i="17" s="1"/>
  <c r="I244" i="17"/>
  <c r="N244" i="17" s="1"/>
  <c r="J244" i="17"/>
  <c r="O244" i="17" s="1"/>
  <c r="K244" i="17"/>
  <c r="L244" i="17"/>
  <c r="M244" i="17" s="1"/>
  <c r="I245" i="17"/>
  <c r="N245" i="17" s="1"/>
  <c r="J245" i="17"/>
  <c r="O245" i="17" s="1"/>
  <c r="K245" i="17"/>
  <c r="L245" i="17"/>
  <c r="M245" i="17" s="1"/>
  <c r="I246" i="17"/>
  <c r="N246" i="17" s="1"/>
  <c r="J246" i="17"/>
  <c r="O246" i="17" s="1"/>
  <c r="K246" i="17"/>
  <c r="L246" i="17"/>
  <c r="M246" i="17" s="1"/>
  <c r="I247" i="17"/>
  <c r="N247" i="17" s="1"/>
  <c r="J247" i="17"/>
  <c r="O247" i="17" s="1"/>
  <c r="K247" i="17"/>
  <c r="L247" i="17"/>
  <c r="M247" i="17" s="1"/>
  <c r="I248" i="17"/>
  <c r="N248" i="17" s="1"/>
  <c r="J248" i="17"/>
  <c r="O248" i="17" s="1"/>
  <c r="K248" i="17"/>
  <c r="L248" i="17"/>
  <c r="M248" i="17" s="1"/>
  <c r="I249" i="17"/>
  <c r="N249" i="17" s="1"/>
  <c r="J249" i="17"/>
  <c r="O249" i="17" s="1"/>
  <c r="K249" i="17"/>
  <c r="L249" i="17"/>
  <c r="M249" i="17" s="1"/>
  <c r="I250" i="17"/>
  <c r="N250" i="17" s="1"/>
  <c r="J250" i="17"/>
  <c r="O250" i="17" s="1"/>
  <c r="K250" i="17"/>
  <c r="L250" i="17"/>
  <c r="M250" i="17" s="1"/>
  <c r="I251" i="17"/>
  <c r="N251" i="17" s="1"/>
  <c r="J251" i="17"/>
  <c r="O251" i="17" s="1"/>
  <c r="K251" i="17"/>
  <c r="L251" i="17"/>
  <c r="M251" i="17" s="1"/>
  <c r="I252" i="17"/>
  <c r="N252" i="17" s="1"/>
  <c r="J252" i="17"/>
  <c r="O252" i="17" s="1"/>
  <c r="K252" i="17"/>
  <c r="L252" i="17"/>
  <c r="M252" i="17" s="1"/>
  <c r="I253" i="17"/>
  <c r="N253" i="17" s="1"/>
  <c r="J253" i="17"/>
  <c r="O253" i="17" s="1"/>
  <c r="K253" i="17"/>
  <c r="L253" i="17"/>
  <c r="M253" i="17" s="1"/>
  <c r="I254" i="17"/>
  <c r="N254" i="17" s="1"/>
  <c r="J254" i="17"/>
  <c r="O254" i="17" s="1"/>
  <c r="K254" i="17"/>
  <c r="L254" i="17"/>
  <c r="M254" i="17" s="1"/>
  <c r="I255" i="17"/>
  <c r="N255" i="17" s="1"/>
  <c r="J255" i="17"/>
  <c r="O255" i="17" s="1"/>
  <c r="K255" i="17"/>
  <c r="L255" i="17"/>
  <c r="M255" i="17" s="1"/>
  <c r="I256" i="17"/>
  <c r="N256" i="17" s="1"/>
  <c r="J256" i="17"/>
  <c r="O256" i="17" s="1"/>
  <c r="K256" i="17"/>
  <c r="L256" i="17"/>
  <c r="M256" i="17" s="1"/>
  <c r="I257" i="17"/>
  <c r="N257" i="17" s="1"/>
  <c r="J257" i="17"/>
  <c r="O257" i="17" s="1"/>
  <c r="K257" i="17"/>
  <c r="L257" i="17"/>
  <c r="M257" i="17" s="1"/>
  <c r="I258" i="17"/>
  <c r="N258" i="17" s="1"/>
  <c r="J258" i="17"/>
  <c r="O258" i="17" s="1"/>
  <c r="K258" i="17"/>
  <c r="L258" i="17"/>
  <c r="M258" i="17" s="1"/>
  <c r="I259" i="17"/>
  <c r="N259" i="17" s="1"/>
  <c r="J259" i="17"/>
  <c r="O259" i="17" s="1"/>
  <c r="K259" i="17"/>
  <c r="L259" i="17"/>
  <c r="M259" i="17" s="1"/>
  <c r="I260" i="17"/>
  <c r="N260" i="17" s="1"/>
  <c r="J260" i="17"/>
  <c r="O260" i="17" s="1"/>
  <c r="K260" i="17"/>
  <c r="L260" i="17"/>
  <c r="M260" i="17" s="1"/>
  <c r="I261" i="17"/>
  <c r="N261" i="17" s="1"/>
  <c r="J261" i="17"/>
  <c r="O261" i="17" s="1"/>
  <c r="K261" i="17"/>
  <c r="L261" i="17"/>
  <c r="M261" i="17" s="1"/>
  <c r="I262" i="17"/>
  <c r="N262" i="17" s="1"/>
  <c r="J262" i="17"/>
  <c r="O262" i="17" s="1"/>
  <c r="K262" i="17"/>
  <c r="L262" i="17"/>
  <c r="M262" i="17" s="1"/>
  <c r="I263" i="17"/>
  <c r="N263" i="17" s="1"/>
  <c r="J263" i="17"/>
  <c r="O263" i="17" s="1"/>
  <c r="K263" i="17"/>
  <c r="L263" i="17"/>
  <c r="M263" i="17" s="1"/>
  <c r="I264" i="17"/>
  <c r="N264" i="17" s="1"/>
  <c r="J264" i="17"/>
  <c r="O264" i="17" s="1"/>
  <c r="K264" i="17"/>
  <c r="L264" i="17"/>
  <c r="M264" i="17" s="1"/>
  <c r="I265" i="17"/>
  <c r="N265" i="17" s="1"/>
  <c r="J265" i="17"/>
  <c r="O265" i="17" s="1"/>
  <c r="K265" i="17"/>
  <c r="L265" i="17"/>
  <c r="M265" i="17" s="1"/>
  <c r="I266" i="17"/>
  <c r="N266" i="17" s="1"/>
  <c r="J266" i="17"/>
  <c r="O266" i="17" s="1"/>
  <c r="K266" i="17"/>
  <c r="L266" i="17"/>
  <c r="M266" i="17" s="1"/>
  <c r="I267" i="17"/>
  <c r="N267" i="17" s="1"/>
  <c r="J267" i="17"/>
  <c r="O267" i="17" s="1"/>
  <c r="K267" i="17"/>
  <c r="L267" i="17"/>
  <c r="M267" i="17" s="1"/>
  <c r="I268" i="17"/>
  <c r="N268" i="17" s="1"/>
  <c r="J268" i="17"/>
  <c r="O268" i="17" s="1"/>
  <c r="K268" i="17"/>
  <c r="L268" i="17"/>
  <c r="M268" i="17" s="1"/>
  <c r="I269" i="17"/>
  <c r="N269" i="17" s="1"/>
  <c r="J269" i="17"/>
  <c r="O269" i="17" s="1"/>
  <c r="K269" i="17"/>
  <c r="L269" i="17"/>
  <c r="M269" i="17" s="1"/>
  <c r="I270" i="17"/>
  <c r="N270" i="17" s="1"/>
  <c r="J270" i="17"/>
  <c r="O270" i="17" s="1"/>
  <c r="K270" i="17"/>
  <c r="L270" i="17"/>
  <c r="M270" i="17" s="1"/>
  <c r="I271" i="17"/>
  <c r="N271" i="17" s="1"/>
  <c r="J271" i="17"/>
  <c r="O271" i="17" s="1"/>
  <c r="K271" i="17"/>
  <c r="L271" i="17"/>
  <c r="M271" i="17" s="1"/>
  <c r="I272" i="17"/>
  <c r="N272" i="17" s="1"/>
  <c r="J272" i="17"/>
  <c r="O272" i="17" s="1"/>
  <c r="K272" i="17"/>
  <c r="L272" i="17"/>
  <c r="M272" i="17" s="1"/>
  <c r="I273" i="17"/>
  <c r="N273" i="17" s="1"/>
  <c r="J273" i="17"/>
  <c r="O273" i="17" s="1"/>
  <c r="K273" i="17"/>
  <c r="L273" i="17"/>
  <c r="M273" i="17" s="1"/>
  <c r="I274" i="17"/>
  <c r="N274" i="17" s="1"/>
  <c r="J274" i="17"/>
  <c r="O274" i="17" s="1"/>
  <c r="K274" i="17"/>
  <c r="L274" i="17"/>
  <c r="M274" i="17" s="1"/>
  <c r="I275" i="17"/>
  <c r="N275" i="17" s="1"/>
  <c r="J275" i="17"/>
  <c r="O275" i="17" s="1"/>
  <c r="K275" i="17"/>
  <c r="L275" i="17"/>
  <c r="M275" i="17" s="1"/>
  <c r="I276" i="17"/>
  <c r="N276" i="17" s="1"/>
  <c r="J276" i="17"/>
  <c r="O276" i="17" s="1"/>
  <c r="K276" i="17"/>
  <c r="L276" i="17"/>
  <c r="M276" i="17" s="1"/>
  <c r="I277" i="17"/>
  <c r="N277" i="17" s="1"/>
  <c r="J277" i="17"/>
  <c r="O277" i="17" s="1"/>
  <c r="K277" i="17"/>
  <c r="L277" i="17"/>
  <c r="M277" i="17" s="1"/>
  <c r="I278" i="17"/>
  <c r="N278" i="17" s="1"/>
  <c r="J278" i="17"/>
  <c r="O278" i="17" s="1"/>
  <c r="K278" i="17"/>
  <c r="L278" i="17"/>
  <c r="M278" i="17" s="1"/>
  <c r="I279" i="17"/>
  <c r="N279" i="17" s="1"/>
  <c r="J279" i="17"/>
  <c r="O279" i="17" s="1"/>
  <c r="K279" i="17"/>
  <c r="L279" i="17"/>
  <c r="M279" i="17" s="1"/>
  <c r="I280" i="17"/>
  <c r="N280" i="17" s="1"/>
  <c r="J280" i="17"/>
  <c r="O280" i="17" s="1"/>
  <c r="K280" i="17"/>
  <c r="L280" i="17"/>
  <c r="M280" i="17" s="1"/>
  <c r="I281" i="17"/>
  <c r="N281" i="17" s="1"/>
  <c r="J281" i="17"/>
  <c r="O281" i="17" s="1"/>
  <c r="K281" i="17"/>
  <c r="L281" i="17"/>
  <c r="M281" i="17" s="1"/>
  <c r="I282" i="17"/>
  <c r="N282" i="17" s="1"/>
  <c r="J282" i="17"/>
  <c r="O282" i="17" s="1"/>
  <c r="K282" i="17"/>
  <c r="L282" i="17"/>
  <c r="M282" i="17" s="1"/>
  <c r="I283" i="17"/>
  <c r="N283" i="17" s="1"/>
  <c r="J283" i="17"/>
  <c r="O283" i="17" s="1"/>
  <c r="K283" i="17"/>
  <c r="L283" i="17"/>
  <c r="M283" i="17" s="1"/>
  <c r="I284" i="17"/>
  <c r="N284" i="17" s="1"/>
  <c r="J284" i="17"/>
  <c r="O284" i="17" s="1"/>
  <c r="K284" i="17"/>
  <c r="L284" i="17"/>
  <c r="M284" i="17" s="1"/>
  <c r="I285" i="17"/>
  <c r="N285" i="17" s="1"/>
  <c r="J285" i="17"/>
  <c r="O285" i="17" s="1"/>
  <c r="K285" i="17"/>
  <c r="L285" i="17"/>
  <c r="M285" i="17" s="1"/>
  <c r="I286" i="17"/>
  <c r="N286" i="17" s="1"/>
  <c r="J286" i="17"/>
  <c r="O286" i="17" s="1"/>
  <c r="K286" i="17"/>
  <c r="L286" i="17"/>
  <c r="M286" i="17" s="1"/>
  <c r="I287" i="17"/>
  <c r="N287" i="17" s="1"/>
  <c r="J287" i="17"/>
  <c r="O287" i="17" s="1"/>
  <c r="K287" i="17"/>
  <c r="L287" i="17"/>
  <c r="M287" i="17" s="1"/>
  <c r="I288" i="17"/>
  <c r="N288" i="17" s="1"/>
  <c r="J288" i="17"/>
  <c r="O288" i="17" s="1"/>
  <c r="K288" i="17"/>
  <c r="L288" i="17"/>
  <c r="M288" i="17" s="1"/>
  <c r="I289" i="17"/>
  <c r="N289" i="17" s="1"/>
  <c r="J289" i="17"/>
  <c r="O289" i="17" s="1"/>
  <c r="K289" i="17"/>
  <c r="L289" i="17"/>
  <c r="M289" i="17" s="1"/>
  <c r="I290" i="17"/>
  <c r="N290" i="17" s="1"/>
  <c r="J290" i="17"/>
  <c r="O290" i="17" s="1"/>
  <c r="K290" i="17"/>
  <c r="L290" i="17"/>
  <c r="M290" i="17" s="1"/>
  <c r="I291" i="17"/>
  <c r="N291" i="17" s="1"/>
  <c r="J291" i="17"/>
  <c r="O291" i="17" s="1"/>
  <c r="K291" i="17"/>
  <c r="L291" i="17"/>
  <c r="M291" i="17" s="1"/>
  <c r="I292" i="17"/>
  <c r="N292" i="17" s="1"/>
  <c r="J292" i="17"/>
  <c r="O292" i="17" s="1"/>
  <c r="K292" i="17"/>
  <c r="L292" i="17"/>
  <c r="M292" i="17" s="1"/>
  <c r="I293" i="17"/>
  <c r="N293" i="17" s="1"/>
  <c r="J293" i="17"/>
  <c r="O293" i="17" s="1"/>
  <c r="K293" i="17"/>
  <c r="L293" i="17"/>
  <c r="M293" i="17" s="1"/>
  <c r="I294" i="17"/>
  <c r="N294" i="17" s="1"/>
  <c r="J294" i="17"/>
  <c r="O294" i="17" s="1"/>
  <c r="K294" i="17"/>
  <c r="L294" i="17"/>
  <c r="M294" i="17" s="1"/>
  <c r="I295" i="17"/>
  <c r="N295" i="17" s="1"/>
  <c r="J295" i="17"/>
  <c r="O295" i="17" s="1"/>
  <c r="K295" i="17"/>
  <c r="L295" i="17"/>
  <c r="M295" i="17" s="1"/>
  <c r="I296" i="17"/>
  <c r="N296" i="17" s="1"/>
  <c r="J296" i="17"/>
  <c r="O296" i="17" s="1"/>
  <c r="K296" i="17"/>
  <c r="L296" i="17"/>
  <c r="M296" i="17" s="1"/>
  <c r="I297" i="17"/>
  <c r="N297" i="17" s="1"/>
  <c r="J297" i="17"/>
  <c r="O297" i="17" s="1"/>
  <c r="K297" i="17"/>
  <c r="L297" i="17"/>
  <c r="M297" i="17" s="1"/>
  <c r="I298" i="17"/>
  <c r="N298" i="17" s="1"/>
  <c r="J298" i="17"/>
  <c r="O298" i="17" s="1"/>
  <c r="K298" i="17"/>
  <c r="L298" i="17"/>
  <c r="M298" i="17" s="1"/>
  <c r="I299" i="17"/>
  <c r="N299" i="17" s="1"/>
  <c r="J299" i="17"/>
  <c r="O299" i="17" s="1"/>
  <c r="K299" i="17"/>
  <c r="L299" i="17"/>
  <c r="M299" i="17" s="1"/>
  <c r="I300" i="17"/>
  <c r="N300" i="17" s="1"/>
  <c r="J300" i="17"/>
  <c r="O300" i="17" s="1"/>
  <c r="K300" i="17"/>
  <c r="L300" i="17"/>
  <c r="M300" i="17" s="1"/>
  <c r="I301" i="17"/>
  <c r="N301" i="17" s="1"/>
  <c r="J301" i="17"/>
  <c r="O301" i="17" s="1"/>
  <c r="K301" i="17"/>
  <c r="L301" i="17"/>
  <c r="M301" i="17" s="1"/>
  <c r="I302" i="17"/>
  <c r="N302" i="17" s="1"/>
  <c r="J302" i="17"/>
  <c r="O302" i="17" s="1"/>
  <c r="K302" i="17"/>
  <c r="L302" i="17"/>
  <c r="M302" i="17" s="1"/>
  <c r="I303" i="17"/>
  <c r="N303" i="17" s="1"/>
  <c r="J303" i="17"/>
  <c r="O303" i="17" s="1"/>
  <c r="K303" i="17"/>
  <c r="L303" i="17"/>
  <c r="M303" i="17" s="1"/>
  <c r="I304" i="17"/>
  <c r="N304" i="17" s="1"/>
  <c r="J304" i="17"/>
  <c r="O304" i="17" s="1"/>
  <c r="K304" i="17"/>
  <c r="L304" i="17"/>
  <c r="M304" i="17" s="1"/>
  <c r="I305" i="17"/>
  <c r="N305" i="17" s="1"/>
  <c r="J305" i="17"/>
  <c r="O305" i="17" s="1"/>
  <c r="K305" i="17"/>
  <c r="L305" i="17"/>
  <c r="M305" i="17" s="1"/>
  <c r="I306" i="17"/>
  <c r="N306" i="17" s="1"/>
  <c r="J306" i="17"/>
  <c r="O306" i="17" s="1"/>
  <c r="K306" i="17"/>
  <c r="L306" i="17"/>
  <c r="M306" i="17" s="1"/>
  <c r="I307" i="17"/>
  <c r="N307" i="17" s="1"/>
  <c r="J307" i="17"/>
  <c r="O307" i="17" s="1"/>
  <c r="K307" i="17"/>
  <c r="L307" i="17"/>
  <c r="M307" i="17" s="1"/>
  <c r="I308" i="17"/>
  <c r="N308" i="17" s="1"/>
  <c r="J308" i="17"/>
  <c r="O308" i="17" s="1"/>
  <c r="K308" i="17"/>
  <c r="L308" i="17"/>
  <c r="M308" i="17" s="1"/>
  <c r="I309" i="17"/>
  <c r="N309" i="17" s="1"/>
  <c r="J309" i="17"/>
  <c r="O309" i="17" s="1"/>
  <c r="K309" i="17"/>
  <c r="L309" i="17"/>
  <c r="M309" i="17" s="1"/>
  <c r="I310" i="17"/>
  <c r="N310" i="17" s="1"/>
  <c r="J310" i="17"/>
  <c r="O310" i="17" s="1"/>
  <c r="K310" i="17"/>
  <c r="L310" i="17"/>
  <c r="M310" i="17" s="1"/>
  <c r="I311" i="17"/>
  <c r="N311" i="17" s="1"/>
  <c r="J311" i="17"/>
  <c r="O311" i="17" s="1"/>
  <c r="K311" i="17"/>
  <c r="L311" i="17"/>
  <c r="M311" i="17" s="1"/>
  <c r="I312" i="17"/>
  <c r="N312" i="17" s="1"/>
  <c r="J312" i="17"/>
  <c r="O312" i="17" s="1"/>
  <c r="K312" i="17"/>
  <c r="L312" i="17"/>
  <c r="M312" i="17" s="1"/>
  <c r="I313" i="17"/>
  <c r="N313" i="17" s="1"/>
  <c r="J313" i="17"/>
  <c r="O313" i="17" s="1"/>
  <c r="K313" i="17"/>
  <c r="L313" i="17"/>
  <c r="M313" i="17" s="1"/>
  <c r="I314" i="17"/>
  <c r="N314" i="17" s="1"/>
  <c r="J314" i="17"/>
  <c r="O314" i="17" s="1"/>
  <c r="K314" i="17"/>
  <c r="L314" i="17"/>
  <c r="M314" i="17" s="1"/>
  <c r="I315" i="17"/>
  <c r="N315" i="17" s="1"/>
  <c r="J315" i="17"/>
  <c r="O315" i="17" s="1"/>
  <c r="K315" i="17"/>
  <c r="L315" i="17"/>
  <c r="M315" i="17" s="1"/>
  <c r="I316" i="17"/>
  <c r="N316" i="17" s="1"/>
  <c r="J316" i="17"/>
  <c r="O316" i="17" s="1"/>
  <c r="K316" i="17"/>
  <c r="L316" i="17"/>
  <c r="M316" i="17" s="1"/>
  <c r="I317" i="17"/>
  <c r="N317" i="17" s="1"/>
  <c r="J317" i="17"/>
  <c r="O317" i="17" s="1"/>
  <c r="K317" i="17"/>
  <c r="L317" i="17"/>
  <c r="M317" i="17" s="1"/>
  <c r="I318" i="17"/>
  <c r="N318" i="17" s="1"/>
  <c r="J318" i="17"/>
  <c r="O318" i="17" s="1"/>
  <c r="K318" i="17"/>
  <c r="L318" i="17"/>
  <c r="M318" i="17" s="1"/>
  <c r="I319" i="17"/>
  <c r="N319" i="17" s="1"/>
  <c r="J319" i="17"/>
  <c r="O319" i="17" s="1"/>
  <c r="K319" i="17"/>
  <c r="L319" i="17"/>
  <c r="M319" i="17" s="1"/>
  <c r="I320" i="17"/>
  <c r="N320" i="17" s="1"/>
  <c r="J320" i="17"/>
  <c r="O320" i="17" s="1"/>
  <c r="K320" i="17"/>
  <c r="L320" i="17"/>
  <c r="M320" i="17" s="1"/>
  <c r="I321" i="17"/>
  <c r="N321" i="17" s="1"/>
  <c r="J321" i="17"/>
  <c r="O321" i="17" s="1"/>
  <c r="K321" i="17"/>
  <c r="L321" i="17"/>
  <c r="M321" i="17" s="1"/>
  <c r="I322" i="17"/>
  <c r="N322" i="17" s="1"/>
  <c r="J322" i="17"/>
  <c r="O322" i="17" s="1"/>
  <c r="K322" i="17"/>
  <c r="L322" i="17"/>
  <c r="M322" i="17" s="1"/>
  <c r="I323" i="17"/>
  <c r="N323" i="17" s="1"/>
  <c r="J323" i="17"/>
  <c r="O323" i="17" s="1"/>
  <c r="K323" i="17"/>
  <c r="L323" i="17"/>
  <c r="M323" i="17" s="1"/>
  <c r="I324" i="17"/>
  <c r="N324" i="17" s="1"/>
  <c r="J324" i="17"/>
  <c r="O324" i="17" s="1"/>
  <c r="K324" i="17"/>
  <c r="L324" i="17"/>
  <c r="M324" i="17" s="1"/>
  <c r="I325" i="17"/>
  <c r="N325" i="17" s="1"/>
  <c r="J325" i="17"/>
  <c r="O325" i="17" s="1"/>
  <c r="K325" i="17"/>
  <c r="L325" i="17"/>
  <c r="M325" i="17" s="1"/>
  <c r="I326" i="17"/>
  <c r="N326" i="17" s="1"/>
  <c r="J326" i="17"/>
  <c r="O326" i="17" s="1"/>
  <c r="K326" i="17"/>
  <c r="L326" i="17"/>
  <c r="M326" i="17" s="1"/>
  <c r="I327" i="17"/>
  <c r="N327" i="17" s="1"/>
  <c r="J327" i="17"/>
  <c r="O327" i="17" s="1"/>
  <c r="K327" i="17"/>
  <c r="L327" i="17"/>
  <c r="M327" i="17" s="1"/>
  <c r="I328" i="17"/>
  <c r="N328" i="17" s="1"/>
  <c r="J328" i="17"/>
  <c r="O328" i="17" s="1"/>
  <c r="K328" i="17"/>
  <c r="L328" i="17"/>
  <c r="M328" i="17" s="1"/>
  <c r="I329" i="17"/>
  <c r="N329" i="17" s="1"/>
  <c r="J329" i="17"/>
  <c r="O329" i="17" s="1"/>
  <c r="K329" i="17"/>
  <c r="L329" i="17"/>
  <c r="M329" i="17" s="1"/>
  <c r="I330" i="17"/>
  <c r="N330" i="17" s="1"/>
  <c r="J330" i="17"/>
  <c r="O330" i="17" s="1"/>
  <c r="K330" i="17"/>
  <c r="L330" i="17"/>
  <c r="M330" i="17" s="1"/>
  <c r="I331" i="17"/>
  <c r="N331" i="17" s="1"/>
  <c r="J331" i="17"/>
  <c r="O331" i="17" s="1"/>
  <c r="K331" i="17"/>
  <c r="L331" i="17"/>
  <c r="M331" i="17" s="1"/>
  <c r="I332" i="17"/>
  <c r="N332" i="17" s="1"/>
  <c r="J332" i="17"/>
  <c r="O332" i="17" s="1"/>
  <c r="K332" i="17"/>
  <c r="L332" i="17"/>
  <c r="M332" i="17" s="1"/>
  <c r="I333" i="17"/>
  <c r="N333" i="17" s="1"/>
  <c r="J333" i="17"/>
  <c r="O333" i="17" s="1"/>
  <c r="K333" i="17"/>
  <c r="L333" i="17"/>
  <c r="M333" i="17" s="1"/>
  <c r="I334" i="17"/>
  <c r="N334" i="17" s="1"/>
  <c r="J334" i="17"/>
  <c r="O334" i="17" s="1"/>
  <c r="K334" i="17"/>
  <c r="L334" i="17"/>
  <c r="M334" i="17" s="1"/>
  <c r="I335" i="17"/>
  <c r="N335" i="17" s="1"/>
  <c r="J335" i="17"/>
  <c r="O335" i="17" s="1"/>
  <c r="K335" i="17"/>
  <c r="L335" i="17"/>
  <c r="M335" i="17" s="1"/>
  <c r="I336" i="17"/>
  <c r="N336" i="17" s="1"/>
  <c r="J336" i="17"/>
  <c r="O336" i="17" s="1"/>
  <c r="K336" i="17"/>
  <c r="L336" i="17"/>
  <c r="M336" i="17" s="1"/>
  <c r="I337" i="17"/>
  <c r="N337" i="17" s="1"/>
  <c r="J337" i="17"/>
  <c r="O337" i="17" s="1"/>
  <c r="K337" i="17"/>
  <c r="L337" i="17"/>
  <c r="M337" i="17" s="1"/>
  <c r="I338" i="17"/>
  <c r="N338" i="17" s="1"/>
  <c r="J338" i="17"/>
  <c r="O338" i="17" s="1"/>
  <c r="K338" i="17"/>
  <c r="L338" i="17"/>
  <c r="M338" i="17" s="1"/>
  <c r="I339" i="17"/>
  <c r="N339" i="17" s="1"/>
  <c r="J339" i="17"/>
  <c r="O339" i="17" s="1"/>
  <c r="K339" i="17"/>
  <c r="L339" i="17"/>
  <c r="M339" i="17" s="1"/>
  <c r="I340" i="17"/>
  <c r="N340" i="17" s="1"/>
  <c r="J340" i="17"/>
  <c r="O340" i="17" s="1"/>
  <c r="K340" i="17"/>
  <c r="L340" i="17"/>
  <c r="M340" i="17" s="1"/>
  <c r="I341" i="17"/>
  <c r="N341" i="17" s="1"/>
  <c r="J341" i="17"/>
  <c r="O341" i="17" s="1"/>
  <c r="K341" i="17"/>
  <c r="L341" i="17"/>
  <c r="M341" i="17" s="1"/>
  <c r="I342" i="17"/>
  <c r="N342" i="17" s="1"/>
  <c r="J342" i="17"/>
  <c r="O342" i="17" s="1"/>
  <c r="K342" i="17"/>
  <c r="L342" i="17"/>
  <c r="M342" i="17" s="1"/>
  <c r="I343" i="17"/>
  <c r="N343" i="17" s="1"/>
  <c r="J343" i="17"/>
  <c r="O343" i="17" s="1"/>
  <c r="K343" i="17"/>
  <c r="L343" i="17"/>
  <c r="M343" i="17" s="1"/>
  <c r="I344" i="17"/>
  <c r="N344" i="17" s="1"/>
  <c r="J344" i="17"/>
  <c r="O344" i="17" s="1"/>
  <c r="K344" i="17"/>
  <c r="L344" i="17"/>
  <c r="M344" i="17" s="1"/>
  <c r="I345" i="17"/>
  <c r="N345" i="17" s="1"/>
  <c r="J345" i="17"/>
  <c r="O345" i="17" s="1"/>
  <c r="K345" i="17"/>
  <c r="L345" i="17"/>
  <c r="M345" i="17" s="1"/>
  <c r="I346" i="17"/>
  <c r="N346" i="17" s="1"/>
  <c r="J346" i="17"/>
  <c r="O346" i="17" s="1"/>
  <c r="K346" i="17"/>
  <c r="L346" i="17"/>
  <c r="M346" i="17" s="1"/>
  <c r="I347" i="17"/>
  <c r="N347" i="17" s="1"/>
  <c r="J347" i="17"/>
  <c r="O347" i="17" s="1"/>
  <c r="K347" i="17"/>
  <c r="L347" i="17"/>
  <c r="M347" i="17" s="1"/>
  <c r="I348" i="17"/>
  <c r="N348" i="17" s="1"/>
  <c r="J348" i="17"/>
  <c r="O348" i="17" s="1"/>
  <c r="K348" i="17"/>
  <c r="L348" i="17"/>
  <c r="M348" i="17" s="1"/>
  <c r="I349" i="17"/>
  <c r="N349" i="17" s="1"/>
  <c r="J349" i="17"/>
  <c r="O349" i="17" s="1"/>
  <c r="K349" i="17"/>
  <c r="L349" i="17"/>
  <c r="M349" i="17" s="1"/>
  <c r="I350" i="17"/>
  <c r="N350" i="17" s="1"/>
  <c r="J350" i="17"/>
  <c r="O350" i="17" s="1"/>
  <c r="K350" i="17"/>
  <c r="L350" i="17"/>
  <c r="M350" i="17" s="1"/>
  <c r="I351" i="17"/>
  <c r="N351" i="17" s="1"/>
  <c r="J351" i="17"/>
  <c r="O351" i="17" s="1"/>
  <c r="K351" i="17"/>
  <c r="L351" i="17"/>
  <c r="M351" i="17" s="1"/>
  <c r="I352" i="17"/>
  <c r="N352" i="17" s="1"/>
  <c r="J352" i="17"/>
  <c r="O352" i="17" s="1"/>
  <c r="K352" i="17"/>
  <c r="L352" i="17"/>
  <c r="M352" i="17" s="1"/>
  <c r="I353" i="17"/>
  <c r="N353" i="17" s="1"/>
  <c r="J353" i="17"/>
  <c r="O353" i="17" s="1"/>
  <c r="K353" i="17"/>
  <c r="L353" i="17"/>
  <c r="M353" i="17" s="1"/>
  <c r="I354" i="17"/>
  <c r="N354" i="17" s="1"/>
  <c r="J354" i="17"/>
  <c r="O354" i="17" s="1"/>
  <c r="K354" i="17"/>
  <c r="L354" i="17"/>
  <c r="M354" i="17" s="1"/>
  <c r="I355" i="17"/>
  <c r="N355" i="17" s="1"/>
  <c r="J355" i="17"/>
  <c r="O355" i="17" s="1"/>
  <c r="K355" i="17"/>
  <c r="L355" i="17"/>
  <c r="M355" i="17" s="1"/>
  <c r="I356" i="17"/>
  <c r="N356" i="17" s="1"/>
  <c r="J356" i="17"/>
  <c r="O356" i="17" s="1"/>
  <c r="K356" i="17"/>
  <c r="L356" i="17"/>
  <c r="M356" i="17" s="1"/>
  <c r="I357" i="17"/>
  <c r="N357" i="17" s="1"/>
  <c r="J357" i="17"/>
  <c r="O357" i="17" s="1"/>
  <c r="K357" i="17"/>
  <c r="L357" i="17"/>
  <c r="M357" i="17" s="1"/>
  <c r="I358" i="17"/>
  <c r="N358" i="17" s="1"/>
  <c r="J358" i="17"/>
  <c r="O358" i="17" s="1"/>
  <c r="K358" i="17"/>
  <c r="L358" i="17"/>
  <c r="M358" i="17" s="1"/>
  <c r="I359" i="17"/>
  <c r="N359" i="17" s="1"/>
  <c r="J359" i="17"/>
  <c r="O359" i="17" s="1"/>
  <c r="K359" i="17"/>
  <c r="L359" i="17"/>
  <c r="M359" i="17" s="1"/>
  <c r="I360" i="17"/>
  <c r="N360" i="17" s="1"/>
  <c r="J360" i="17"/>
  <c r="O360" i="17" s="1"/>
  <c r="K360" i="17"/>
  <c r="L360" i="17"/>
  <c r="M360" i="17" s="1"/>
  <c r="I361" i="17"/>
  <c r="N361" i="17" s="1"/>
  <c r="J361" i="17"/>
  <c r="O361" i="17" s="1"/>
  <c r="K361" i="17"/>
  <c r="L361" i="17"/>
  <c r="M361" i="17" s="1"/>
  <c r="I362" i="17"/>
  <c r="N362" i="17" s="1"/>
  <c r="J362" i="17"/>
  <c r="O362" i="17" s="1"/>
  <c r="K362" i="17"/>
  <c r="L362" i="17"/>
  <c r="M362" i="17" s="1"/>
  <c r="I363" i="17"/>
  <c r="N363" i="17" s="1"/>
  <c r="J363" i="17"/>
  <c r="O363" i="17" s="1"/>
  <c r="K363" i="17"/>
  <c r="L363" i="17"/>
  <c r="M363" i="17" s="1"/>
  <c r="I364" i="17"/>
  <c r="N364" i="17" s="1"/>
  <c r="J364" i="17"/>
  <c r="O364" i="17" s="1"/>
  <c r="K364" i="17"/>
  <c r="L364" i="17"/>
  <c r="M364" i="17" s="1"/>
  <c r="I365" i="17"/>
  <c r="N365" i="17" s="1"/>
  <c r="J365" i="17"/>
  <c r="O365" i="17" s="1"/>
  <c r="K365" i="17"/>
  <c r="L365" i="17"/>
  <c r="M365" i="17" s="1"/>
  <c r="I366" i="17"/>
  <c r="N366" i="17" s="1"/>
  <c r="J366" i="17"/>
  <c r="O366" i="17" s="1"/>
  <c r="K366" i="17"/>
  <c r="L366" i="17"/>
  <c r="M366" i="17" s="1"/>
  <c r="I367" i="17"/>
  <c r="N367" i="17" s="1"/>
  <c r="J367" i="17"/>
  <c r="O367" i="17" s="1"/>
  <c r="K367" i="17"/>
  <c r="L367" i="17"/>
  <c r="M367" i="17" s="1"/>
  <c r="I368" i="17"/>
  <c r="N368" i="17" s="1"/>
  <c r="J368" i="17"/>
  <c r="O368" i="17" s="1"/>
  <c r="K368" i="17"/>
  <c r="L368" i="17"/>
  <c r="M368" i="17" s="1"/>
  <c r="I369" i="17"/>
  <c r="N369" i="17" s="1"/>
  <c r="J369" i="17"/>
  <c r="O369" i="17" s="1"/>
  <c r="K369" i="17"/>
  <c r="L369" i="17"/>
  <c r="M369" i="17" s="1"/>
  <c r="I370" i="17"/>
  <c r="N370" i="17" s="1"/>
  <c r="J370" i="17"/>
  <c r="O370" i="17" s="1"/>
  <c r="K370" i="17"/>
  <c r="L370" i="17"/>
  <c r="M370" i="17" s="1"/>
  <c r="I371" i="17"/>
  <c r="N371" i="17" s="1"/>
  <c r="J371" i="17"/>
  <c r="O371" i="17" s="1"/>
  <c r="K371" i="17"/>
  <c r="L371" i="17"/>
  <c r="M371" i="17" s="1"/>
  <c r="I372" i="17"/>
  <c r="N372" i="17" s="1"/>
  <c r="J372" i="17"/>
  <c r="O372" i="17" s="1"/>
  <c r="K372" i="17"/>
  <c r="L372" i="17"/>
  <c r="M372" i="17" s="1"/>
  <c r="I373" i="17"/>
  <c r="N373" i="17" s="1"/>
  <c r="J373" i="17"/>
  <c r="O373" i="17" s="1"/>
  <c r="K373" i="17"/>
  <c r="L373" i="17"/>
  <c r="M373" i="17" s="1"/>
  <c r="I374" i="17"/>
  <c r="N374" i="17" s="1"/>
  <c r="J374" i="17"/>
  <c r="O374" i="17" s="1"/>
  <c r="K374" i="17"/>
  <c r="L374" i="17"/>
  <c r="M374" i="17" s="1"/>
  <c r="I375" i="17"/>
  <c r="N375" i="17" s="1"/>
  <c r="J375" i="17"/>
  <c r="O375" i="17" s="1"/>
  <c r="K375" i="17"/>
  <c r="L375" i="17"/>
  <c r="M375" i="17" s="1"/>
  <c r="I376" i="17"/>
  <c r="N376" i="17" s="1"/>
  <c r="J376" i="17"/>
  <c r="O376" i="17" s="1"/>
  <c r="K376" i="17"/>
  <c r="L376" i="17"/>
  <c r="M376" i="17" s="1"/>
  <c r="I377" i="17"/>
  <c r="N377" i="17" s="1"/>
  <c r="J377" i="17"/>
  <c r="O377" i="17" s="1"/>
  <c r="K377" i="17"/>
  <c r="L377" i="17"/>
  <c r="M377" i="17" s="1"/>
  <c r="I378" i="17"/>
  <c r="N378" i="17" s="1"/>
  <c r="J378" i="17"/>
  <c r="O378" i="17" s="1"/>
  <c r="K378" i="17"/>
  <c r="L378" i="17"/>
  <c r="M378" i="17" s="1"/>
  <c r="I379" i="17"/>
  <c r="N379" i="17" s="1"/>
  <c r="J379" i="17"/>
  <c r="O379" i="17" s="1"/>
  <c r="K379" i="17"/>
  <c r="L379" i="17"/>
  <c r="M379" i="17" s="1"/>
  <c r="I380" i="17"/>
  <c r="N380" i="17" s="1"/>
  <c r="J380" i="17"/>
  <c r="O380" i="17" s="1"/>
  <c r="K380" i="17"/>
  <c r="L380" i="17"/>
  <c r="M380" i="17" s="1"/>
  <c r="I381" i="17"/>
  <c r="N381" i="17" s="1"/>
  <c r="J381" i="17"/>
  <c r="O381" i="17" s="1"/>
  <c r="K381" i="17"/>
  <c r="L381" i="17"/>
  <c r="M381" i="17" s="1"/>
  <c r="I382" i="17"/>
  <c r="N382" i="17" s="1"/>
  <c r="J382" i="17"/>
  <c r="O382" i="17" s="1"/>
  <c r="K382" i="17"/>
  <c r="L382" i="17"/>
  <c r="M382" i="17" s="1"/>
  <c r="I383" i="17"/>
  <c r="N383" i="17" s="1"/>
  <c r="J383" i="17"/>
  <c r="O383" i="17" s="1"/>
  <c r="K383" i="17"/>
  <c r="L383" i="17"/>
  <c r="M383" i="17" s="1"/>
  <c r="I384" i="17"/>
  <c r="N384" i="17" s="1"/>
  <c r="J384" i="17"/>
  <c r="O384" i="17" s="1"/>
  <c r="K384" i="17"/>
  <c r="L384" i="17"/>
  <c r="M384" i="17" s="1"/>
  <c r="I385" i="17"/>
  <c r="N385" i="17" s="1"/>
  <c r="J385" i="17"/>
  <c r="O385" i="17" s="1"/>
  <c r="K385" i="17"/>
  <c r="L385" i="17"/>
  <c r="M385" i="17" s="1"/>
  <c r="I386" i="17"/>
  <c r="N386" i="17" s="1"/>
  <c r="J386" i="17"/>
  <c r="O386" i="17" s="1"/>
  <c r="K386" i="17"/>
  <c r="L386" i="17"/>
  <c r="M386" i="17" s="1"/>
  <c r="I387" i="17"/>
  <c r="N387" i="17" s="1"/>
  <c r="J387" i="17"/>
  <c r="O387" i="17" s="1"/>
  <c r="K387" i="17"/>
  <c r="L387" i="17"/>
  <c r="M387" i="17" s="1"/>
  <c r="I388" i="17"/>
  <c r="N388" i="17" s="1"/>
  <c r="J388" i="17"/>
  <c r="O388" i="17" s="1"/>
  <c r="K388" i="17"/>
  <c r="L388" i="17"/>
  <c r="M388" i="17" s="1"/>
  <c r="I389" i="17"/>
  <c r="N389" i="17" s="1"/>
  <c r="J389" i="17"/>
  <c r="O389" i="17" s="1"/>
  <c r="K389" i="17"/>
  <c r="L389" i="17"/>
  <c r="M389" i="17" s="1"/>
  <c r="I390" i="17"/>
  <c r="N390" i="17" s="1"/>
  <c r="J390" i="17"/>
  <c r="O390" i="17" s="1"/>
  <c r="K390" i="17"/>
  <c r="L390" i="17"/>
  <c r="M390" i="17" s="1"/>
  <c r="I391" i="17"/>
  <c r="N391" i="17" s="1"/>
  <c r="J391" i="17"/>
  <c r="O391" i="17" s="1"/>
  <c r="K391" i="17"/>
  <c r="L391" i="17"/>
  <c r="M391" i="17" s="1"/>
  <c r="I392" i="17"/>
  <c r="N392" i="17" s="1"/>
  <c r="J392" i="17"/>
  <c r="O392" i="17" s="1"/>
  <c r="K392" i="17"/>
  <c r="L392" i="17"/>
  <c r="M392" i="17" s="1"/>
  <c r="I393" i="17"/>
  <c r="N393" i="17" s="1"/>
  <c r="J393" i="17"/>
  <c r="O393" i="17" s="1"/>
  <c r="K393" i="17"/>
  <c r="L393" i="17"/>
  <c r="M393" i="17" s="1"/>
  <c r="I394" i="17"/>
  <c r="N394" i="17" s="1"/>
  <c r="J394" i="17"/>
  <c r="O394" i="17" s="1"/>
  <c r="K394" i="17"/>
  <c r="L394" i="17"/>
  <c r="M394" i="17" s="1"/>
  <c r="I395" i="17"/>
  <c r="N395" i="17" s="1"/>
  <c r="J395" i="17"/>
  <c r="O395" i="17" s="1"/>
  <c r="K395" i="17"/>
  <c r="L395" i="17"/>
  <c r="M395" i="17" s="1"/>
  <c r="I396" i="17"/>
  <c r="N396" i="17" s="1"/>
  <c r="J396" i="17"/>
  <c r="O396" i="17" s="1"/>
  <c r="K396" i="17"/>
  <c r="L396" i="17"/>
  <c r="M396" i="17" s="1"/>
  <c r="I397" i="17"/>
  <c r="N397" i="17" s="1"/>
  <c r="J397" i="17"/>
  <c r="O397" i="17" s="1"/>
  <c r="K397" i="17"/>
  <c r="L397" i="17"/>
  <c r="M397" i="17" s="1"/>
  <c r="I398" i="17"/>
  <c r="N398" i="17" s="1"/>
  <c r="J398" i="17"/>
  <c r="O398" i="17" s="1"/>
  <c r="K398" i="17"/>
  <c r="L398" i="17"/>
  <c r="M398" i="17" s="1"/>
  <c r="I399" i="17"/>
  <c r="N399" i="17" s="1"/>
  <c r="J399" i="17"/>
  <c r="O399" i="17" s="1"/>
  <c r="K399" i="17"/>
  <c r="L399" i="17"/>
  <c r="M399" i="17" s="1"/>
  <c r="I400" i="17"/>
  <c r="N400" i="17" s="1"/>
  <c r="J400" i="17"/>
  <c r="O400" i="17" s="1"/>
  <c r="K400" i="17"/>
  <c r="L400" i="17"/>
  <c r="M400" i="17" s="1"/>
  <c r="I401" i="17"/>
  <c r="N401" i="17" s="1"/>
  <c r="J401" i="17"/>
  <c r="O401" i="17" s="1"/>
  <c r="K401" i="17"/>
  <c r="L401" i="17"/>
  <c r="M401" i="17" s="1"/>
  <c r="I402" i="17"/>
  <c r="N402" i="17" s="1"/>
  <c r="J402" i="17"/>
  <c r="O402" i="17" s="1"/>
  <c r="K402" i="17"/>
  <c r="L402" i="17"/>
  <c r="M402" i="17" s="1"/>
  <c r="I403" i="17"/>
  <c r="N403" i="17" s="1"/>
  <c r="J403" i="17"/>
  <c r="O403" i="17" s="1"/>
  <c r="K403" i="17"/>
  <c r="L403" i="17"/>
  <c r="M403" i="17" s="1"/>
  <c r="I404" i="17"/>
  <c r="N404" i="17" s="1"/>
  <c r="J404" i="17"/>
  <c r="O404" i="17" s="1"/>
  <c r="K404" i="17"/>
  <c r="L404" i="17"/>
  <c r="M404" i="17" s="1"/>
  <c r="I405" i="17"/>
  <c r="N405" i="17" s="1"/>
  <c r="J405" i="17"/>
  <c r="O405" i="17" s="1"/>
  <c r="K405" i="17"/>
  <c r="L405" i="17"/>
  <c r="M405" i="17" s="1"/>
  <c r="I406" i="17"/>
  <c r="N406" i="17" s="1"/>
  <c r="J406" i="17"/>
  <c r="O406" i="17" s="1"/>
  <c r="K406" i="17"/>
  <c r="L406" i="17"/>
  <c r="M406" i="17" s="1"/>
  <c r="I407" i="17"/>
  <c r="N407" i="17" s="1"/>
  <c r="J407" i="17"/>
  <c r="O407" i="17" s="1"/>
  <c r="K407" i="17"/>
  <c r="L407" i="17"/>
  <c r="M407" i="17" s="1"/>
  <c r="I408" i="17"/>
  <c r="N408" i="17" s="1"/>
  <c r="J408" i="17"/>
  <c r="O408" i="17" s="1"/>
  <c r="K408" i="17"/>
  <c r="L408" i="17"/>
  <c r="M408" i="17" s="1"/>
  <c r="I409" i="17"/>
  <c r="N409" i="17" s="1"/>
  <c r="J409" i="17"/>
  <c r="O409" i="17" s="1"/>
  <c r="K409" i="17"/>
  <c r="L409" i="17"/>
  <c r="M409" i="17" s="1"/>
  <c r="I410" i="17"/>
  <c r="N410" i="17" s="1"/>
  <c r="J410" i="17"/>
  <c r="O410" i="17" s="1"/>
  <c r="K410" i="17"/>
  <c r="L410" i="17"/>
  <c r="M410" i="17" s="1"/>
  <c r="I411" i="17"/>
  <c r="N411" i="17" s="1"/>
  <c r="J411" i="17"/>
  <c r="O411" i="17" s="1"/>
  <c r="K411" i="17"/>
  <c r="L411" i="17"/>
  <c r="M411" i="17" s="1"/>
  <c r="I412" i="17"/>
  <c r="N412" i="17" s="1"/>
  <c r="J412" i="17"/>
  <c r="O412" i="17" s="1"/>
  <c r="K412" i="17"/>
  <c r="L412" i="17"/>
  <c r="M412" i="17" s="1"/>
  <c r="I413" i="17"/>
  <c r="N413" i="17" s="1"/>
  <c r="J413" i="17"/>
  <c r="O413" i="17" s="1"/>
  <c r="K413" i="17"/>
  <c r="L413" i="17"/>
  <c r="M413" i="17" s="1"/>
  <c r="I414" i="17"/>
  <c r="N414" i="17" s="1"/>
  <c r="J414" i="17"/>
  <c r="O414" i="17" s="1"/>
  <c r="K414" i="17"/>
  <c r="L414" i="17"/>
  <c r="M414" i="17" s="1"/>
  <c r="I415" i="17"/>
  <c r="N415" i="17" s="1"/>
  <c r="J415" i="17"/>
  <c r="O415" i="17" s="1"/>
  <c r="K415" i="17"/>
  <c r="L415" i="17"/>
  <c r="M415" i="17" s="1"/>
  <c r="I416" i="17"/>
  <c r="N416" i="17" s="1"/>
  <c r="J416" i="17"/>
  <c r="O416" i="17" s="1"/>
  <c r="K416" i="17"/>
  <c r="L416" i="17"/>
  <c r="M416" i="17" s="1"/>
  <c r="I417" i="17"/>
  <c r="N417" i="17" s="1"/>
  <c r="J417" i="17"/>
  <c r="O417" i="17" s="1"/>
  <c r="K417" i="17"/>
  <c r="L417" i="17"/>
  <c r="M417" i="17" s="1"/>
  <c r="I418" i="17"/>
  <c r="N418" i="17" s="1"/>
  <c r="J418" i="17"/>
  <c r="O418" i="17" s="1"/>
  <c r="K418" i="17"/>
  <c r="L418" i="17"/>
  <c r="M418" i="17" s="1"/>
  <c r="I419" i="17"/>
  <c r="N419" i="17" s="1"/>
  <c r="J419" i="17"/>
  <c r="O419" i="17" s="1"/>
  <c r="K419" i="17"/>
  <c r="L419" i="17"/>
  <c r="M419" i="17" s="1"/>
  <c r="I420" i="17"/>
  <c r="N420" i="17" s="1"/>
  <c r="J420" i="17"/>
  <c r="O420" i="17" s="1"/>
  <c r="K420" i="17"/>
  <c r="L420" i="17"/>
  <c r="M420" i="17" s="1"/>
  <c r="I421" i="17"/>
  <c r="N421" i="17" s="1"/>
  <c r="J421" i="17"/>
  <c r="O421" i="17" s="1"/>
  <c r="K421" i="17"/>
  <c r="L421" i="17"/>
  <c r="M421" i="17" s="1"/>
  <c r="I422" i="17"/>
  <c r="N422" i="17" s="1"/>
  <c r="J422" i="17"/>
  <c r="O422" i="17" s="1"/>
  <c r="K422" i="17"/>
  <c r="L422" i="17"/>
  <c r="M422" i="17" s="1"/>
  <c r="I423" i="17"/>
  <c r="N423" i="17" s="1"/>
  <c r="J423" i="17"/>
  <c r="O423" i="17" s="1"/>
  <c r="K423" i="17"/>
  <c r="L423" i="17"/>
  <c r="M423" i="17" s="1"/>
  <c r="I424" i="17"/>
  <c r="N424" i="17" s="1"/>
  <c r="J424" i="17"/>
  <c r="O424" i="17" s="1"/>
  <c r="K424" i="17"/>
  <c r="L424" i="17"/>
  <c r="M424" i="17" s="1"/>
  <c r="I425" i="17"/>
  <c r="N425" i="17" s="1"/>
  <c r="J425" i="17"/>
  <c r="O425" i="17" s="1"/>
  <c r="K425" i="17"/>
  <c r="L425" i="17"/>
  <c r="M425" i="17" s="1"/>
  <c r="I426" i="17"/>
  <c r="N426" i="17" s="1"/>
  <c r="J426" i="17"/>
  <c r="O426" i="17" s="1"/>
  <c r="K426" i="17"/>
  <c r="L426" i="17"/>
  <c r="M426" i="17" s="1"/>
  <c r="I427" i="17"/>
  <c r="N427" i="17" s="1"/>
  <c r="J427" i="17"/>
  <c r="O427" i="17" s="1"/>
  <c r="K427" i="17"/>
  <c r="L427" i="17"/>
  <c r="M427" i="17" s="1"/>
  <c r="I428" i="17"/>
  <c r="N428" i="17" s="1"/>
  <c r="J428" i="17"/>
  <c r="O428" i="17" s="1"/>
  <c r="K428" i="17"/>
  <c r="L428" i="17"/>
  <c r="M428" i="17" s="1"/>
  <c r="I429" i="17"/>
  <c r="N429" i="17" s="1"/>
  <c r="J429" i="17"/>
  <c r="O429" i="17" s="1"/>
  <c r="K429" i="17"/>
  <c r="L429" i="17"/>
  <c r="M429" i="17" s="1"/>
  <c r="I430" i="17"/>
  <c r="N430" i="17" s="1"/>
  <c r="J430" i="17"/>
  <c r="O430" i="17" s="1"/>
  <c r="K430" i="17"/>
  <c r="L430" i="17"/>
  <c r="M430" i="17" s="1"/>
  <c r="I431" i="17"/>
  <c r="N431" i="17" s="1"/>
  <c r="J431" i="17"/>
  <c r="O431" i="17" s="1"/>
  <c r="K431" i="17"/>
  <c r="L431" i="17"/>
  <c r="M431" i="17" s="1"/>
  <c r="I432" i="17"/>
  <c r="N432" i="17" s="1"/>
  <c r="J432" i="17"/>
  <c r="O432" i="17" s="1"/>
  <c r="K432" i="17"/>
  <c r="L432" i="17"/>
  <c r="M432" i="17" s="1"/>
  <c r="I433" i="17"/>
  <c r="N433" i="17" s="1"/>
  <c r="J433" i="17"/>
  <c r="O433" i="17" s="1"/>
  <c r="K433" i="17"/>
  <c r="L433" i="17"/>
  <c r="M433" i="17" s="1"/>
  <c r="I434" i="17"/>
  <c r="N434" i="17" s="1"/>
  <c r="J434" i="17"/>
  <c r="O434" i="17" s="1"/>
  <c r="K434" i="17"/>
  <c r="L434" i="17"/>
  <c r="M434" i="17" s="1"/>
  <c r="I435" i="17"/>
  <c r="N435" i="17" s="1"/>
  <c r="J435" i="17"/>
  <c r="O435" i="17" s="1"/>
  <c r="K435" i="17"/>
  <c r="L435" i="17"/>
  <c r="M435" i="17" s="1"/>
  <c r="I436" i="17"/>
  <c r="N436" i="17" s="1"/>
  <c r="J436" i="17"/>
  <c r="O436" i="17" s="1"/>
  <c r="K436" i="17"/>
  <c r="L436" i="17"/>
  <c r="M436" i="17" s="1"/>
  <c r="I437" i="17"/>
  <c r="N437" i="17" s="1"/>
  <c r="J437" i="17"/>
  <c r="O437" i="17" s="1"/>
  <c r="K437" i="17"/>
  <c r="L437" i="17"/>
  <c r="M437" i="17" s="1"/>
  <c r="I438" i="17"/>
  <c r="N438" i="17" s="1"/>
  <c r="J438" i="17"/>
  <c r="O438" i="17" s="1"/>
  <c r="K438" i="17"/>
  <c r="L438" i="17"/>
  <c r="M438" i="17" s="1"/>
  <c r="I439" i="17"/>
  <c r="N439" i="17" s="1"/>
  <c r="J439" i="17"/>
  <c r="O439" i="17" s="1"/>
  <c r="K439" i="17"/>
  <c r="L439" i="17"/>
  <c r="M439" i="17" s="1"/>
  <c r="I440" i="17"/>
  <c r="N440" i="17" s="1"/>
  <c r="J440" i="17"/>
  <c r="O440" i="17" s="1"/>
  <c r="K440" i="17"/>
  <c r="L440" i="17"/>
  <c r="M440" i="17" s="1"/>
  <c r="I441" i="17"/>
  <c r="N441" i="17" s="1"/>
  <c r="J441" i="17"/>
  <c r="O441" i="17" s="1"/>
  <c r="K441" i="17"/>
  <c r="L441" i="17"/>
  <c r="M441" i="17" s="1"/>
  <c r="I442" i="17"/>
  <c r="N442" i="17" s="1"/>
  <c r="J442" i="17"/>
  <c r="O442" i="17" s="1"/>
  <c r="K442" i="17"/>
  <c r="L442" i="17"/>
  <c r="M442" i="17" s="1"/>
  <c r="I443" i="17"/>
  <c r="N443" i="17" s="1"/>
  <c r="J443" i="17"/>
  <c r="O443" i="17" s="1"/>
  <c r="K443" i="17"/>
  <c r="L443" i="17"/>
  <c r="M443" i="17" s="1"/>
  <c r="I444" i="17"/>
  <c r="N444" i="17" s="1"/>
  <c r="J444" i="17"/>
  <c r="O444" i="17" s="1"/>
  <c r="K444" i="17"/>
  <c r="L444" i="17"/>
  <c r="M444" i="17" s="1"/>
  <c r="I445" i="17"/>
  <c r="N445" i="17" s="1"/>
  <c r="J445" i="17"/>
  <c r="O445" i="17" s="1"/>
  <c r="K445" i="17"/>
  <c r="L445" i="17"/>
  <c r="M445" i="17" s="1"/>
  <c r="I446" i="17"/>
  <c r="N446" i="17" s="1"/>
  <c r="J446" i="17"/>
  <c r="O446" i="17" s="1"/>
  <c r="K446" i="17"/>
  <c r="L446" i="17"/>
  <c r="M446" i="17" s="1"/>
  <c r="I447" i="17"/>
  <c r="N447" i="17" s="1"/>
  <c r="J447" i="17"/>
  <c r="O447" i="17" s="1"/>
  <c r="K447" i="17"/>
  <c r="L447" i="17"/>
  <c r="M447" i="17" s="1"/>
  <c r="I448" i="17"/>
  <c r="N448" i="17" s="1"/>
  <c r="J448" i="17"/>
  <c r="O448" i="17" s="1"/>
  <c r="K448" i="17"/>
  <c r="L448" i="17"/>
  <c r="M448" i="17" s="1"/>
  <c r="I449" i="17"/>
  <c r="N449" i="17" s="1"/>
  <c r="J449" i="17"/>
  <c r="O449" i="17" s="1"/>
  <c r="K449" i="17"/>
  <c r="L449" i="17"/>
  <c r="M449" i="17" s="1"/>
  <c r="I450" i="17"/>
  <c r="N450" i="17" s="1"/>
  <c r="J450" i="17"/>
  <c r="O450" i="17" s="1"/>
  <c r="K450" i="17"/>
  <c r="L450" i="17"/>
  <c r="M450" i="17" s="1"/>
  <c r="I451" i="17"/>
  <c r="N451" i="17" s="1"/>
  <c r="J451" i="17"/>
  <c r="O451" i="17" s="1"/>
  <c r="K451" i="17"/>
  <c r="L451" i="17"/>
  <c r="M451" i="17" s="1"/>
  <c r="I452" i="17"/>
  <c r="N452" i="17" s="1"/>
  <c r="J452" i="17"/>
  <c r="O452" i="17" s="1"/>
  <c r="K452" i="17"/>
  <c r="L452" i="17"/>
  <c r="M452" i="17" s="1"/>
  <c r="I453" i="17"/>
  <c r="N453" i="17" s="1"/>
  <c r="J453" i="17"/>
  <c r="O453" i="17" s="1"/>
  <c r="K453" i="17"/>
  <c r="L453" i="17"/>
  <c r="M453" i="17" s="1"/>
  <c r="I454" i="17"/>
  <c r="N454" i="17" s="1"/>
  <c r="J454" i="17"/>
  <c r="O454" i="17" s="1"/>
  <c r="K454" i="17"/>
  <c r="L454" i="17"/>
  <c r="M454" i="17" s="1"/>
  <c r="I455" i="17"/>
  <c r="N455" i="17" s="1"/>
  <c r="J455" i="17"/>
  <c r="O455" i="17" s="1"/>
  <c r="K455" i="17"/>
  <c r="L455" i="17"/>
  <c r="M455" i="17" s="1"/>
  <c r="I456" i="17"/>
  <c r="N456" i="17" s="1"/>
  <c r="J456" i="17"/>
  <c r="O456" i="17" s="1"/>
  <c r="K456" i="17"/>
  <c r="L456" i="17"/>
  <c r="M456" i="17" s="1"/>
  <c r="I457" i="17"/>
  <c r="N457" i="17" s="1"/>
  <c r="J457" i="17"/>
  <c r="O457" i="17" s="1"/>
  <c r="K457" i="17"/>
  <c r="L457" i="17"/>
  <c r="M457" i="17" s="1"/>
  <c r="I458" i="17"/>
  <c r="N458" i="17" s="1"/>
  <c r="J458" i="17"/>
  <c r="O458" i="17" s="1"/>
  <c r="K458" i="17"/>
  <c r="L458" i="17"/>
  <c r="M458" i="17" s="1"/>
  <c r="I459" i="17"/>
  <c r="N459" i="17" s="1"/>
  <c r="J459" i="17"/>
  <c r="O459" i="17" s="1"/>
  <c r="K459" i="17"/>
  <c r="L459" i="17"/>
  <c r="M459" i="17" s="1"/>
  <c r="I460" i="17"/>
  <c r="N460" i="17" s="1"/>
  <c r="J460" i="17"/>
  <c r="O460" i="17" s="1"/>
  <c r="K460" i="17"/>
  <c r="L460" i="17"/>
  <c r="M460" i="17" s="1"/>
  <c r="I461" i="17"/>
  <c r="N461" i="17" s="1"/>
  <c r="J461" i="17"/>
  <c r="O461" i="17" s="1"/>
  <c r="K461" i="17"/>
  <c r="L461" i="17"/>
  <c r="M461" i="17" s="1"/>
  <c r="I462" i="17"/>
  <c r="N462" i="17" s="1"/>
  <c r="J462" i="17"/>
  <c r="O462" i="17" s="1"/>
  <c r="K462" i="17"/>
  <c r="L462" i="17"/>
  <c r="M462" i="17" s="1"/>
  <c r="I463" i="17"/>
  <c r="N463" i="17" s="1"/>
  <c r="J463" i="17"/>
  <c r="O463" i="17" s="1"/>
  <c r="K463" i="17"/>
  <c r="L463" i="17"/>
  <c r="M463" i="17" s="1"/>
  <c r="I464" i="17"/>
  <c r="N464" i="17" s="1"/>
  <c r="J464" i="17"/>
  <c r="O464" i="17" s="1"/>
  <c r="K464" i="17"/>
  <c r="L464" i="17"/>
  <c r="M464" i="17" s="1"/>
  <c r="I465" i="17"/>
  <c r="N465" i="17" s="1"/>
  <c r="J465" i="17"/>
  <c r="O465" i="17" s="1"/>
  <c r="K465" i="17"/>
  <c r="L465" i="17"/>
  <c r="M465" i="17" s="1"/>
  <c r="I466" i="17"/>
  <c r="N466" i="17" s="1"/>
  <c r="J466" i="17"/>
  <c r="O466" i="17" s="1"/>
  <c r="K466" i="17"/>
  <c r="L466" i="17"/>
  <c r="M466" i="17" s="1"/>
  <c r="I467" i="17"/>
  <c r="N467" i="17" s="1"/>
  <c r="J467" i="17"/>
  <c r="O467" i="17" s="1"/>
  <c r="K467" i="17"/>
  <c r="L467" i="17"/>
  <c r="M467" i="17" s="1"/>
  <c r="I468" i="17"/>
  <c r="N468" i="17" s="1"/>
  <c r="J468" i="17"/>
  <c r="O468" i="17" s="1"/>
  <c r="K468" i="17"/>
  <c r="L468" i="17"/>
  <c r="M468" i="17" s="1"/>
  <c r="I469" i="17"/>
  <c r="N469" i="17" s="1"/>
  <c r="J469" i="17"/>
  <c r="O469" i="17" s="1"/>
  <c r="K469" i="17"/>
  <c r="L469" i="17"/>
  <c r="M469" i="17" s="1"/>
  <c r="I470" i="17"/>
  <c r="N470" i="17" s="1"/>
  <c r="J470" i="17"/>
  <c r="O470" i="17" s="1"/>
  <c r="K470" i="17"/>
  <c r="L470" i="17"/>
  <c r="M470" i="17" s="1"/>
  <c r="I471" i="17"/>
  <c r="N471" i="17" s="1"/>
  <c r="J471" i="17"/>
  <c r="O471" i="17" s="1"/>
  <c r="K471" i="17"/>
  <c r="L471" i="17"/>
  <c r="M471" i="17" s="1"/>
  <c r="I472" i="17"/>
  <c r="N472" i="17" s="1"/>
  <c r="J472" i="17"/>
  <c r="O472" i="17" s="1"/>
  <c r="K472" i="17"/>
  <c r="L472" i="17"/>
  <c r="M472" i="17" s="1"/>
  <c r="I473" i="17"/>
  <c r="N473" i="17" s="1"/>
  <c r="J473" i="17"/>
  <c r="O473" i="17" s="1"/>
  <c r="K473" i="17"/>
  <c r="L473" i="17"/>
  <c r="M473" i="17" s="1"/>
  <c r="I474" i="17"/>
  <c r="N474" i="17" s="1"/>
  <c r="J474" i="17"/>
  <c r="O474" i="17" s="1"/>
  <c r="K474" i="17"/>
  <c r="L474" i="17"/>
  <c r="M474" i="17" s="1"/>
  <c r="I475" i="17"/>
  <c r="N475" i="17" s="1"/>
  <c r="J475" i="17"/>
  <c r="O475" i="17" s="1"/>
  <c r="K475" i="17"/>
  <c r="L475" i="17"/>
  <c r="M475" i="17" s="1"/>
  <c r="I476" i="17"/>
  <c r="N476" i="17" s="1"/>
  <c r="J476" i="17"/>
  <c r="O476" i="17" s="1"/>
  <c r="K476" i="17"/>
  <c r="L476" i="17"/>
  <c r="M476" i="17" s="1"/>
  <c r="I477" i="17"/>
  <c r="N477" i="17" s="1"/>
  <c r="J477" i="17"/>
  <c r="O477" i="17" s="1"/>
  <c r="K477" i="17"/>
  <c r="L477" i="17"/>
  <c r="M477" i="17" s="1"/>
  <c r="I478" i="17"/>
  <c r="N478" i="17" s="1"/>
  <c r="J478" i="17"/>
  <c r="O478" i="17" s="1"/>
  <c r="K478" i="17"/>
  <c r="L478" i="17"/>
  <c r="M478" i="17" s="1"/>
  <c r="I479" i="17"/>
  <c r="N479" i="17" s="1"/>
  <c r="J479" i="17"/>
  <c r="O479" i="17" s="1"/>
  <c r="K479" i="17"/>
  <c r="L479" i="17"/>
  <c r="M479" i="17" s="1"/>
  <c r="I480" i="17"/>
  <c r="N480" i="17" s="1"/>
  <c r="J480" i="17"/>
  <c r="O480" i="17" s="1"/>
  <c r="K480" i="17"/>
  <c r="L480" i="17"/>
  <c r="M480" i="17" s="1"/>
  <c r="I481" i="17"/>
  <c r="N481" i="17" s="1"/>
  <c r="J481" i="17"/>
  <c r="O481" i="17" s="1"/>
  <c r="K481" i="17"/>
  <c r="L481" i="17"/>
  <c r="M481" i="17" s="1"/>
  <c r="I482" i="17"/>
  <c r="N482" i="17" s="1"/>
  <c r="J482" i="17"/>
  <c r="O482" i="17" s="1"/>
  <c r="K482" i="17"/>
  <c r="L482" i="17"/>
  <c r="M482" i="17" s="1"/>
  <c r="I483" i="17"/>
  <c r="N483" i="17" s="1"/>
  <c r="J483" i="17"/>
  <c r="O483" i="17" s="1"/>
  <c r="K483" i="17"/>
  <c r="L483" i="17"/>
  <c r="M483" i="17" s="1"/>
  <c r="I484" i="17"/>
  <c r="N484" i="17" s="1"/>
  <c r="J484" i="17"/>
  <c r="O484" i="17" s="1"/>
  <c r="K484" i="17"/>
  <c r="L484" i="17"/>
  <c r="M484" i="17" s="1"/>
  <c r="I485" i="17"/>
  <c r="N485" i="17" s="1"/>
  <c r="J485" i="17"/>
  <c r="O485" i="17" s="1"/>
  <c r="K485" i="17"/>
  <c r="L485" i="17"/>
  <c r="M485" i="17" s="1"/>
  <c r="I486" i="17"/>
  <c r="N486" i="17" s="1"/>
  <c r="J486" i="17"/>
  <c r="O486" i="17" s="1"/>
  <c r="K486" i="17"/>
  <c r="L486" i="17"/>
  <c r="M486" i="17" s="1"/>
  <c r="I487" i="17"/>
  <c r="N487" i="17" s="1"/>
  <c r="J487" i="17"/>
  <c r="O487" i="17" s="1"/>
  <c r="K487" i="17"/>
  <c r="L487" i="17"/>
  <c r="M487" i="17" s="1"/>
  <c r="I488" i="17"/>
  <c r="N488" i="17" s="1"/>
  <c r="J488" i="17"/>
  <c r="O488" i="17" s="1"/>
  <c r="K488" i="17"/>
  <c r="L488" i="17"/>
  <c r="M488" i="17" s="1"/>
  <c r="I489" i="17"/>
  <c r="N489" i="17" s="1"/>
  <c r="J489" i="17"/>
  <c r="O489" i="17" s="1"/>
  <c r="K489" i="17"/>
  <c r="L489" i="17"/>
  <c r="M489" i="17" s="1"/>
  <c r="I490" i="17"/>
  <c r="N490" i="17" s="1"/>
  <c r="J490" i="17"/>
  <c r="O490" i="17" s="1"/>
  <c r="K490" i="17"/>
  <c r="L490" i="17"/>
  <c r="M490" i="17" s="1"/>
  <c r="I491" i="17"/>
  <c r="N491" i="17" s="1"/>
  <c r="J491" i="17"/>
  <c r="O491" i="17" s="1"/>
  <c r="K491" i="17"/>
  <c r="L491" i="17"/>
  <c r="M491" i="17" s="1"/>
  <c r="I492" i="17"/>
  <c r="N492" i="17" s="1"/>
  <c r="J492" i="17"/>
  <c r="O492" i="17" s="1"/>
  <c r="K492" i="17"/>
  <c r="L492" i="17"/>
  <c r="M492" i="17" s="1"/>
  <c r="I493" i="17"/>
  <c r="N493" i="17" s="1"/>
  <c r="J493" i="17"/>
  <c r="O493" i="17" s="1"/>
  <c r="K493" i="17"/>
  <c r="L493" i="17"/>
  <c r="M493" i="17" s="1"/>
  <c r="I494" i="17"/>
  <c r="N494" i="17" s="1"/>
  <c r="J494" i="17"/>
  <c r="O494" i="17" s="1"/>
  <c r="K494" i="17"/>
  <c r="L494" i="17"/>
  <c r="M494" i="17" s="1"/>
  <c r="I495" i="17"/>
  <c r="N495" i="17" s="1"/>
  <c r="J495" i="17"/>
  <c r="O495" i="17" s="1"/>
  <c r="K495" i="17"/>
  <c r="L495" i="17"/>
  <c r="M495" i="17" s="1"/>
  <c r="I496" i="17"/>
  <c r="N496" i="17" s="1"/>
  <c r="J496" i="17"/>
  <c r="O496" i="17" s="1"/>
  <c r="K496" i="17"/>
  <c r="L496" i="17"/>
  <c r="M496" i="17" s="1"/>
  <c r="I497" i="17"/>
  <c r="N497" i="17" s="1"/>
  <c r="J497" i="17"/>
  <c r="O497" i="17" s="1"/>
  <c r="K497" i="17"/>
  <c r="L497" i="17"/>
  <c r="M497" i="17" s="1"/>
  <c r="I498" i="17"/>
  <c r="N498" i="17" s="1"/>
  <c r="J498" i="17"/>
  <c r="O498" i="17" s="1"/>
  <c r="K498" i="17"/>
  <c r="L498" i="17"/>
  <c r="M498" i="17" s="1"/>
  <c r="I499" i="17"/>
  <c r="N499" i="17" s="1"/>
  <c r="J499" i="17"/>
  <c r="O499" i="17" s="1"/>
  <c r="K499" i="17"/>
  <c r="L499" i="17"/>
  <c r="M499" i="17" s="1"/>
  <c r="I500" i="17"/>
  <c r="N500" i="17" s="1"/>
  <c r="J500" i="17"/>
  <c r="O500" i="17" s="1"/>
  <c r="K500" i="17"/>
  <c r="L500" i="17"/>
  <c r="M500" i="17" s="1"/>
  <c r="I501" i="17"/>
  <c r="N501" i="17" s="1"/>
  <c r="J501" i="17"/>
  <c r="O501" i="17" s="1"/>
  <c r="K501" i="17"/>
  <c r="L501" i="17"/>
  <c r="M501" i="17" s="1"/>
  <c r="I502" i="17"/>
  <c r="N502" i="17" s="1"/>
  <c r="J502" i="17"/>
  <c r="O502" i="17" s="1"/>
  <c r="K502" i="17"/>
  <c r="L502" i="17"/>
  <c r="M502" i="17" s="1"/>
  <c r="I503" i="17"/>
  <c r="N503" i="17" s="1"/>
  <c r="J503" i="17"/>
  <c r="O503" i="17" s="1"/>
  <c r="K503" i="17"/>
  <c r="L503" i="17"/>
  <c r="M503" i="17" s="1"/>
  <c r="I504" i="17"/>
  <c r="N504" i="17" s="1"/>
  <c r="J504" i="17"/>
  <c r="O504" i="17" s="1"/>
  <c r="K504" i="17"/>
  <c r="L504" i="17"/>
  <c r="M504" i="17" s="1"/>
  <c r="I505" i="17"/>
  <c r="N505" i="17" s="1"/>
  <c r="J505" i="17"/>
  <c r="O505" i="17" s="1"/>
  <c r="K505" i="17"/>
  <c r="L505" i="17"/>
  <c r="M505" i="17" s="1"/>
  <c r="I506" i="17"/>
  <c r="N506" i="17" s="1"/>
  <c r="J506" i="17"/>
  <c r="O506" i="17" s="1"/>
  <c r="K506" i="17"/>
  <c r="L506" i="17"/>
  <c r="M506" i="17" s="1"/>
  <c r="I507" i="17"/>
  <c r="N507" i="17" s="1"/>
  <c r="J507" i="17"/>
  <c r="O507" i="17" s="1"/>
  <c r="K507" i="17"/>
  <c r="L507" i="17"/>
  <c r="M507" i="17" s="1"/>
  <c r="I508" i="17"/>
  <c r="N508" i="17" s="1"/>
  <c r="J508" i="17"/>
  <c r="O508" i="17" s="1"/>
  <c r="K508" i="17"/>
  <c r="L508" i="17"/>
  <c r="M508" i="17" s="1"/>
  <c r="I509" i="17"/>
  <c r="N509" i="17" s="1"/>
  <c r="J509" i="17"/>
  <c r="O509" i="17" s="1"/>
  <c r="K509" i="17"/>
  <c r="L509" i="17"/>
  <c r="M509" i="17" s="1"/>
  <c r="I510" i="17"/>
  <c r="N510" i="17" s="1"/>
  <c r="J510" i="17"/>
  <c r="O510" i="17" s="1"/>
  <c r="K510" i="17"/>
  <c r="L510" i="17"/>
  <c r="M510" i="17" s="1"/>
  <c r="I511" i="17"/>
  <c r="N511" i="17" s="1"/>
  <c r="J511" i="17"/>
  <c r="O511" i="17" s="1"/>
  <c r="K511" i="17"/>
  <c r="L511" i="17"/>
  <c r="M511" i="17" s="1"/>
  <c r="I512" i="17"/>
  <c r="N512" i="17" s="1"/>
  <c r="J512" i="17"/>
  <c r="O512" i="17" s="1"/>
  <c r="K512" i="17"/>
  <c r="L512" i="17"/>
  <c r="M512" i="17" s="1"/>
  <c r="I513" i="17"/>
  <c r="N513" i="17" s="1"/>
  <c r="J513" i="17"/>
  <c r="O513" i="17" s="1"/>
  <c r="K513" i="17"/>
  <c r="L513" i="17"/>
  <c r="M513" i="17" s="1"/>
  <c r="I514" i="17"/>
  <c r="N514" i="17" s="1"/>
  <c r="J514" i="17"/>
  <c r="O514" i="17" s="1"/>
  <c r="K514" i="17"/>
  <c r="L514" i="17"/>
  <c r="M514" i="17" s="1"/>
  <c r="I515" i="17"/>
  <c r="N515" i="17" s="1"/>
  <c r="J515" i="17"/>
  <c r="O515" i="17" s="1"/>
  <c r="K515" i="17"/>
  <c r="L515" i="17"/>
  <c r="M515" i="17" s="1"/>
  <c r="I516" i="17"/>
  <c r="N516" i="17" s="1"/>
  <c r="J516" i="17"/>
  <c r="O516" i="17" s="1"/>
  <c r="K516" i="17"/>
  <c r="L516" i="17"/>
  <c r="M516" i="17" s="1"/>
  <c r="I517" i="17"/>
  <c r="N517" i="17" s="1"/>
  <c r="J517" i="17"/>
  <c r="O517" i="17" s="1"/>
  <c r="K517" i="17"/>
  <c r="L517" i="17"/>
  <c r="M517" i="17" s="1"/>
  <c r="I518" i="17"/>
  <c r="N518" i="17" s="1"/>
  <c r="J518" i="17"/>
  <c r="O518" i="17" s="1"/>
  <c r="K518" i="17"/>
  <c r="L518" i="17"/>
  <c r="M518" i="17" s="1"/>
  <c r="I519" i="17"/>
  <c r="N519" i="17" s="1"/>
  <c r="J519" i="17"/>
  <c r="O519" i="17" s="1"/>
  <c r="K519" i="17"/>
  <c r="L519" i="17"/>
  <c r="M519" i="17" s="1"/>
  <c r="I520" i="17"/>
  <c r="N520" i="17" s="1"/>
  <c r="J520" i="17"/>
  <c r="O520" i="17" s="1"/>
  <c r="K520" i="17"/>
  <c r="L520" i="17"/>
  <c r="M520" i="17" s="1"/>
  <c r="I521" i="17"/>
  <c r="N521" i="17" s="1"/>
  <c r="J521" i="17"/>
  <c r="O521" i="17" s="1"/>
  <c r="K521" i="17"/>
  <c r="L521" i="17"/>
  <c r="M521" i="17" s="1"/>
  <c r="I522" i="17"/>
  <c r="N522" i="17" s="1"/>
  <c r="J522" i="17"/>
  <c r="O522" i="17" s="1"/>
  <c r="K522" i="17"/>
  <c r="L522" i="17"/>
  <c r="M522" i="17" s="1"/>
  <c r="I523" i="17"/>
  <c r="N523" i="17" s="1"/>
  <c r="J523" i="17"/>
  <c r="O523" i="17" s="1"/>
  <c r="K523" i="17"/>
  <c r="L523" i="17"/>
  <c r="M523" i="17" s="1"/>
  <c r="I524" i="17"/>
  <c r="N524" i="17" s="1"/>
  <c r="J524" i="17"/>
  <c r="O524" i="17" s="1"/>
  <c r="K524" i="17"/>
  <c r="L524" i="17"/>
  <c r="M524" i="17" s="1"/>
  <c r="I525" i="17"/>
  <c r="N525" i="17" s="1"/>
  <c r="J525" i="17"/>
  <c r="O525" i="17" s="1"/>
  <c r="K525" i="17"/>
  <c r="L525" i="17"/>
  <c r="M525" i="17" s="1"/>
  <c r="I526" i="17"/>
  <c r="N526" i="17" s="1"/>
  <c r="J526" i="17"/>
  <c r="O526" i="17" s="1"/>
  <c r="K526" i="17"/>
  <c r="L526" i="17"/>
  <c r="M526" i="17" s="1"/>
  <c r="I527" i="17"/>
  <c r="N527" i="17" s="1"/>
  <c r="J527" i="17"/>
  <c r="O527" i="17" s="1"/>
  <c r="K527" i="17"/>
  <c r="L527" i="17"/>
  <c r="M527" i="17" s="1"/>
  <c r="I528" i="17"/>
  <c r="N528" i="17" s="1"/>
  <c r="J528" i="17"/>
  <c r="O528" i="17" s="1"/>
  <c r="K528" i="17"/>
  <c r="L528" i="17"/>
  <c r="M528" i="17" s="1"/>
  <c r="I529" i="17"/>
  <c r="N529" i="17" s="1"/>
  <c r="J529" i="17"/>
  <c r="O529" i="17" s="1"/>
  <c r="K529" i="17"/>
  <c r="L529" i="17"/>
  <c r="M529" i="17" s="1"/>
  <c r="I530" i="17"/>
  <c r="N530" i="17" s="1"/>
  <c r="J530" i="17"/>
  <c r="O530" i="17" s="1"/>
  <c r="K530" i="17"/>
  <c r="L530" i="17"/>
  <c r="M530" i="17" s="1"/>
  <c r="I531" i="17"/>
  <c r="N531" i="17" s="1"/>
  <c r="J531" i="17"/>
  <c r="O531" i="17" s="1"/>
  <c r="K531" i="17"/>
  <c r="L531" i="17"/>
  <c r="M531" i="17" s="1"/>
  <c r="I532" i="17"/>
  <c r="N532" i="17" s="1"/>
  <c r="J532" i="17"/>
  <c r="O532" i="17" s="1"/>
  <c r="K532" i="17"/>
  <c r="L532" i="17"/>
  <c r="M532" i="17" s="1"/>
  <c r="I533" i="17"/>
  <c r="N533" i="17" s="1"/>
  <c r="J533" i="17"/>
  <c r="O533" i="17" s="1"/>
  <c r="K533" i="17"/>
  <c r="L533" i="17"/>
  <c r="M533" i="17" s="1"/>
  <c r="I534" i="17"/>
  <c r="N534" i="17" s="1"/>
  <c r="J534" i="17"/>
  <c r="O534" i="17" s="1"/>
  <c r="K534" i="17"/>
  <c r="L534" i="17"/>
  <c r="M534" i="17" s="1"/>
  <c r="I535" i="17"/>
  <c r="N535" i="17" s="1"/>
  <c r="J535" i="17"/>
  <c r="O535" i="17" s="1"/>
  <c r="K535" i="17"/>
  <c r="L535" i="17"/>
  <c r="M535" i="17" s="1"/>
  <c r="I536" i="17"/>
  <c r="N536" i="17" s="1"/>
  <c r="J536" i="17"/>
  <c r="O536" i="17" s="1"/>
  <c r="K536" i="17"/>
  <c r="L536" i="17"/>
  <c r="M536" i="17" s="1"/>
  <c r="I537" i="17"/>
  <c r="N537" i="17" s="1"/>
  <c r="J537" i="17"/>
  <c r="O537" i="17" s="1"/>
  <c r="K537" i="17"/>
  <c r="L537" i="17"/>
  <c r="M537" i="17" s="1"/>
  <c r="I538" i="17"/>
  <c r="N538" i="17" s="1"/>
  <c r="J538" i="17"/>
  <c r="O538" i="17" s="1"/>
  <c r="K538" i="17"/>
  <c r="L538" i="17"/>
  <c r="M538" i="17" s="1"/>
  <c r="I539" i="17"/>
  <c r="N539" i="17" s="1"/>
  <c r="J539" i="17"/>
  <c r="O539" i="17" s="1"/>
  <c r="K539" i="17"/>
  <c r="L539" i="17"/>
  <c r="M539" i="17" s="1"/>
  <c r="I540" i="17"/>
  <c r="N540" i="17" s="1"/>
  <c r="J540" i="17"/>
  <c r="O540" i="17" s="1"/>
  <c r="K540" i="17"/>
  <c r="L540" i="17"/>
  <c r="M540" i="17" s="1"/>
  <c r="I541" i="17"/>
  <c r="N541" i="17" s="1"/>
  <c r="J541" i="17"/>
  <c r="O541" i="17" s="1"/>
  <c r="K541" i="17"/>
  <c r="L541" i="17"/>
  <c r="M541" i="17" s="1"/>
  <c r="I542" i="17"/>
  <c r="N542" i="17" s="1"/>
  <c r="J542" i="17"/>
  <c r="O542" i="17" s="1"/>
  <c r="K542" i="17"/>
  <c r="L542" i="17"/>
  <c r="M542" i="17" s="1"/>
  <c r="I543" i="17"/>
  <c r="N543" i="17" s="1"/>
  <c r="J543" i="17"/>
  <c r="O543" i="17" s="1"/>
  <c r="K543" i="17"/>
  <c r="L543" i="17"/>
  <c r="M543" i="17" s="1"/>
  <c r="I544" i="17"/>
  <c r="N544" i="17" s="1"/>
  <c r="J544" i="17"/>
  <c r="O544" i="17" s="1"/>
  <c r="K544" i="17"/>
  <c r="L544" i="17"/>
  <c r="M544" i="17" s="1"/>
  <c r="I545" i="17"/>
  <c r="N545" i="17" s="1"/>
  <c r="J545" i="17"/>
  <c r="O545" i="17" s="1"/>
  <c r="K545" i="17"/>
  <c r="L545" i="17"/>
  <c r="M545" i="17" s="1"/>
  <c r="I546" i="17"/>
  <c r="N546" i="17" s="1"/>
  <c r="J546" i="17"/>
  <c r="O546" i="17" s="1"/>
  <c r="K546" i="17"/>
  <c r="L546" i="17"/>
  <c r="M546" i="17" s="1"/>
  <c r="I547" i="17"/>
  <c r="N547" i="17" s="1"/>
  <c r="J547" i="17"/>
  <c r="O547" i="17" s="1"/>
  <c r="K547" i="17"/>
  <c r="L547" i="17"/>
  <c r="M547" i="17" s="1"/>
  <c r="I548" i="17"/>
  <c r="N548" i="17" s="1"/>
  <c r="J548" i="17"/>
  <c r="O548" i="17" s="1"/>
  <c r="K548" i="17"/>
  <c r="L548" i="17"/>
  <c r="M548" i="17" s="1"/>
  <c r="I549" i="17"/>
  <c r="N549" i="17" s="1"/>
  <c r="J549" i="17"/>
  <c r="O549" i="17" s="1"/>
  <c r="K549" i="17"/>
  <c r="L549" i="17"/>
  <c r="M549" i="17" s="1"/>
  <c r="I550" i="17"/>
  <c r="N550" i="17" s="1"/>
  <c r="J550" i="17"/>
  <c r="O550" i="17" s="1"/>
  <c r="K550" i="17"/>
  <c r="L550" i="17"/>
  <c r="M550" i="17" s="1"/>
  <c r="I551" i="17"/>
  <c r="N551" i="17" s="1"/>
  <c r="J551" i="17"/>
  <c r="O551" i="17" s="1"/>
  <c r="K551" i="17"/>
  <c r="L551" i="17"/>
  <c r="M551" i="17" s="1"/>
  <c r="I552" i="17"/>
  <c r="N552" i="17" s="1"/>
  <c r="J552" i="17"/>
  <c r="O552" i="17" s="1"/>
  <c r="K552" i="17"/>
  <c r="L552" i="17"/>
  <c r="M552" i="17" s="1"/>
  <c r="I553" i="17"/>
  <c r="N553" i="17" s="1"/>
  <c r="J553" i="17"/>
  <c r="O553" i="17" s="1"/>
  <c r="K553" i="17"/>
  <c r="L553" i="17"/>
  <c r="M553" i="17" s="1"/>
  <c r="I554" i="17"/>
  <c r="N554" i="17" s="1"/>
  <c r="J554" i="17"/>
  <c r="O554" i="17" s="1"/>
  <c r="K554" i="17"/>
  <c r="L554" i="17"/>
  <c r="M554" i="17" s="1"/>
  <c r="I555" i="17"/>
  <c r="N555" i="17" s="1"/>
  <c r="J555" i="17"/>
  <c r="O555" i="17" s="1"/>
  <c r="K555" i="17"/>
  <c r="L555" i="17"/>
  <c r="M555" i="17" s="1"/>
  <c r="I556" i="17"/>
  <c r="N556" i="17" s="1"/>
  <c r="J556" i="17"/>
  <c r="O556" i="17" s="1"/>
  <c r="K556" i="17"/>
  <c r="L556" i="17"/>
  <c r="M556" i="17" s="1"/>
  <c r="I557" i="17"/>
  <c r="N557" i="17" s="1"/>
  <c r="J557" i="17"/>
  <c r="O557" i="17" s="1"/>
  <c r="K557" i="17"/>
  <c r="L557" i="17"/>
  <c r="M557" i="17" s="1"/>
  <c r="I558" i="17"/>
  <c r="N558" i="17" s="1"/>
  <c r="J558" i="17"/>
  <c r="O558" i="17" s="1"/>
  <c r="K558" i="17"/>
  <c r="L558" i="17"/>
  <c r="M558" i="17" s="1"/>
  <c r="I559" i="17"/>
  <c r="N559" i="17" s="1"/>
  <c r="J559" i="17"/>
  <c r="O559" i="17" s="1"/>
  <c r="K559" i="17"/>
  <c r="L559" i="17"/>
  <c r="M559" i="17" s="1"/>
  <c r="I560" i="17"/>
  <c r="N560" i="17" s="1"/>
  <c r="J560" i="17"/>
  <c r="O560" i="17" s="1"/>
  <c r="K560" i="17"/>
  <c r="L560" i="17"/>
  <c r="M560" i="17" s="1"/>
  <c r="I561" i="17"/>
  <c r="N561" i="17" s="1"/>
  <c r="J561" i="17"/>
  <c r="O561" i="17" s="1"/>
  <c r="K561" i="17"/>
  <c r="L561" i="17"/>
  <c r="M561" i="17" s="1"/>
  <c r="I562" i="17"/>
  <c r="N562" i="17" s="1"/>
  <c r="J562" i="17"/>
  <c r="O562" i="17" s="1"/>
  <c r="K562" i="17"/>
  <c r="L562" i="17"/>
  <c r="M562" i="17" s="1"/>
  <c r="I563" i="17"/>
  <c r="N563" i="17" s="1"/>
  <c r="J563" i="17"/>
  <c r="O563" i="17" s="1"/>
  <c r="K563" i="17"/>
  <c r="L563" i="17"/>
  <c r="M563" i="17" s="1"/>
  <c r="I564" i="17"/>
  <c r="N564" i="17" s="1"/>
  <c r="J564" i="17"/>
  <c r="O564" i="17" s="1"/>
  <c r="K564" i="17"/>
  <c r="L564" i="17"/>
  <c r="M564" i="17" s="1"/>
  <c r="I565" i="17"/>
  <c r="N565" i="17" s="1"/>
  <c r="J565" i="17"/>
  <c r="O565" i="17" s="1"/>
  <c r="K565" i="17"/>
  <c r="L565" i="17"/>
  <c r="M565" i="17" s="1"/>
  <c r="I566" i="17"/>
  <c r="N566" i="17" s="1"/>
  <c r="J566" i="17"/>
  <c r="O566" i="17" s="1"/>
  <c r="K566" i="17"/>
  <c r="L566" i="17"/>
  <c r="M566" i="17" s="1"/>
  <c r="I567" i="17"/>
  <c r="N567" i="17" s="1"/>
  <c r="J567" i="17"/>
  <c r="O567" i="17" s="1"/>
  <c r="K567" i="17"/>
  <c r="L567" i="17"/>
  <c r="M567" i="17" s="1"/>
  <c r="I568" i="17"/>
  <c r="N568" i="17" s="1"/>
  <c r="J568" i="17"/>
  <c r="O568" i="17" s="1"/>
  <c r="K568" i="17"/>
  <c r="L568" i="17"/>
  <c r="M568" i="17" s="1"/>
  <c r="I569" i="17"/>
  <c r="N569" i="17" s="1"/>
  <c r="J569" i="17"/>
  <c r="O569" i="17" s="1"/>
  <c r="K569" i="17"/>
  <c r="L569" i="17"/>
  <c r="M569" i="17" s="1"/>
  <c r="I570" i="17"/>
  <c r="N570" i="17" s="1"/>
  <c r="J570" i="17"/>
  <c r="O570" i="17" s="1"/>
  <c r="K570" i="17"/>
  <c r="L570" i="17"/>
  <c r="M570" i="17" s="1"/>
  <c r="I571" i="17"/>
  <c r="N571" i="17" s="1"/>
  <c r="J571" i="17"/>
  <c r="O571" i="17" s="1"/>
  <c r="K571" i="17"/>
  <c r="L571" i="17"/>
  <c r="M571" i="17" s="1"/>
  <c r="I572" i="17"/>
  <c r="N572" i="17" s="1"/>
  <c r="J572" i="17"/>
  <c r="O572" i="17" s="1"/>
  <c r="K572" i="17"/>
  <c r="L572" i="17"/>
  <c r="M572" i="17" s="1"/>
  <c r="I573" i="17"/>
  <c r="N573" i="17" s="1"/>
  <c r="J573" i="17"/>
  <c r="O573" i="17" s="1"/>
  <c r="K573" i="17"/>
  <c r="L573" i="17"/>
  <c r="M573" i="17" s="1"/>
  <c r="I574" i="17"/>
  <c r="N574" i="17" s="1"/>
  <c r="J574" i="17"/>
  <c r="O574" i="17" s="1"/>
  <c r="K574" i="17"/>
  <c r="L574" i="17"/>
  <c r="M574" i="17" s="1"/>
  <c r="I575" i="17"/>
  <c r="N575" i="17" s="1"/>
  <c r="J575" i="17"/>
  <c r="O575" i="17" s="1"/>
  <c r="K575" i="17"/>
  <c r="L575" i="17"/>
  <c r="M575" i="17" s="1"/>
  <c r="I576" i="17"/>
  <c r="N576" i="17" s="1"/>
  <c r="J576" i="17"/>
  <c r="O576" i="17" s="1"/>
  <c r="K576" i="17"/>
  <c r="L576" i="17"/>
  <c r="M576" i="17" s="1"/>
  <c r="I577" i="17"/>
  <c r="N577" i="17" s="1"/>
  <c r="J577" i="17"/>
  <c r="O577" i="17" s="1"/>
  <c r="K577" i="17"/>
  <c r="L577" i="17"/>
  <c r="M577" i="17" s="1"/>
  <c r="I578" i="17"/>
  <c r="N578" i="17" s="1"/>
  <c r="J578" i="17"/>
  <c r="O578" i="17" s="1"/>
  <c r="K578" i="17"/>
  <c r="L578" i="17"/>
  <c r="M578" i="17" s="1"/>
  <c r="I579" i="17"/>
  <c r="N579" i="17" s="1"/>
  <c r="J579" i="17"/>
  <c r="O579" i="17" s="1"/>
  <c r="K579" i="17"/>
  <c r="L579" i="17"/>
  <c r="M579" i="17" s="1"/>
  <c r="I580" i="17"/>
  <c r="N580" i="17" s="1"/>
  <c r="J580" i="17"/>
  <c r="O580" i="17" s="1"/>
  <c r="K580" i="17"/>
  <c r="L580" i="17"/>
  <c r="M580" i="17" s="1"/>
  <c r="I581" i="17"/>
  <c r="N581" i="17" s="1"/>
  <c r="J581" i="17"/>
  <c r="O581" i="17" s="1"/>
  <c r="K581" i="17"/>
  <c r="L581" i="17"/>
  <c r="M581" i="17" s="1"/>
  <c r="I582" i="17"/>
  <c r="N582" i="17" s="1"/>
  <c r="J582" i="17"/>
  <c r="O582" i="17" s="1"/>
  <c r="K582" i="17"/>
  <c r="L582" i="17"/>
  <c r="M582" i="17" s="1"/>
  <c r="I583" i="17"/>
  <c r="N583" i="17" s="1"/>
  <c r="J583" i="17"/>
  <c r="O583" i="17" s="1"/>
  <c r="K583" i="17"/>
  <c r="L583" i="17"/>
  <c r="M583" i="17" s="1"/>
  <c r="I584" i="17"/>
  <c r="N584" i="17" s="1"/>
  <c r="J584" i="17"/>
  <c r="O584" i="17" s="1"/>
  <c r="K584" i="17"/>
  <c r="L584" i="17"/>
  <c r="M584" i="17" s="1"/>
  <c r="I585" i="17"/>
  <c r="N585" i="17" s="1"/>
  <c r="J585" i="17"/>
  <c r="O585" i="17" s="1"/>
  <c r="K585" i="17"/>
  <c r="L585" i="17"/>
  <c r="M585" i="17" s="1"/>
  <c r="I586" i="17"/>
  <c r="N586" i="17" s="1"/>
  <c r="J586" i="17"/>
  <c r="O586" i="17" s="1"/>
  <c r="K586" i="17"/>
  <c r="L586" i="17"/>
  <c r="M586" i="17" s="1"/>
  <c r="I587" i="17"/>
  <c r="N587" i="17" s="1"/>
  <c r="J587" i="17"/>
  <c r="O587" i="17" s="1"/>
  <c r="K587" i="17"/>
  <c r="L587" i="17"/>
  <c r="M587" i="17" s="1"/>
  <c r="I588" i="17"/>
  <c r="N588" i="17" s="1"/>
  <c r="J588" i="17"/>
  <c r="O588" i="17" s="1"/>
  <c r="K588" i="17"/>
  <c r="L588" i="17"/>
  <c r="M588" i="17" s="1"/>
  <c r="I589" i="17"/>
  <c r="N589" i="17" s="1"/>
  <c r="J589" i="17"/>
  <c r="O589" i="17" s="1"/>
  <c r="K589" i="17"/>
  <c r="L589" i="17"/>
  <c r="M589" i="17" s="1"/>
  <c r="I590" i="17"/>
  <c r="N590" i="17" s="1"/>
  <c r="J590" i="17"/>
  <c r="O590" i="17" s="1"/>
  <c r="K590" i="17"/>
  <c r="L590" i="17"/>
  <c r="M590" i="17" s="1"/>
  <c r="I591" i="17"/>
  <c r="N591" i="17" s="1"/>
  <c r="J591" i="17"/>
  <c r="O591" i="17" s="1"/>
  <c r="K591" i="17"/>
  <c r="L591" i="17"/>
  <c r="M591" i="17" s="1"/>
  <c r="I592" i="17"/>
  <c r="N592" i="17" s="1"/>
  <c r="J592" i="17"/>
  <c r="O592" i="17" s="1"/>
  <c r="K592" i="17"/>
  <c r="L592" i="17"/>
  <c r="M592" i="17" s="1"/>
  <c r="I593" i="17"/>
  <c r="N593" i="17" s="1"/>
  <c r="J593" i="17"/>
  <c r="O593" i="17" s="1"/>
  <c r="K593" i="17"/>
  <c r="L593" i="17"/>
  <c r="M593" i="17" s="1"/>
  <c r="I594" i="17"/>
  <c r="N594" i="17" s="1"/>
  <c r="J594" i="17"/>
  <c r="O594" i="17" s="1"/>
  <c r="K594" i="17"/>
  <c r="L594" i="17"/>
  <c r="M594" i="17" s="1"/>
  <c r="I595" i="17"/>
  <c r="N595" i="17" s="1"/>
  <c r="J595" i="17"/>
  <c r="O595" i="17" s="1"/>
  <c r="K595" i="17"/>
  <c r="L595" i="17"/>
  <c r="M595" i="17" s="1"/>
  <c r="I596" i="17"/>
  <c r="N596" i="17" s="1"/>
  <c r="J596" i="17"/>
  <c r="O596" i="17" s="1"/>
  <c r="K596" i="17"/>
  <c r="L596" i="17"/>
  <c r="M596" i="17" s="1"/>
  <c r="I597" i="17"/>
  <c r="N597" i="17" s="1"/>
  <c r="J597" i="17"/>
  <c r="O597" i="17" s="1"/>
  <c r="K597" i="17"/>
  <c r="L597" i="17"/>
  <c r="M597" i="17" s="1"/>
  <c r="I598" i="17"/>
  <c r="N598" i="17" s="1"/>
  <c r="J598" i="17"/>
  <c r="O598" i="17" s="1"/>
  <c r="K598" i="17"/>
  <c r="L598" i="17"/>
  <c r="M598" i="17" s="1"/>
  <c r="I599" i="17"/>
  <c r="N599" i="17" s="1"/>
  <c r="J599" i="17"/>
  <c r="O599" i="17" s="1"/>
  <c r="K599" i="17"/>
  <c r="L599" i="17"/>
  <c r="M599" i="17" s="1"/>
  <c r="I600" i="17"/>
  <c r="N600" i="17" s="1"/>
  <c r="J600" i="17"/>
  <c r="O600" i="17" s="1"/>
  <c r="K600" i="17"/>
  <c r="L600" i="17"/>
  <c r="M600" i="17" s="1"/>
  <c r="I601" i="17"/>
  <c r="N601" i="17" s="1"/>
  <c r="J601" i="17"/>
  <c r="O601" i="17" s="1"/>
  <c r="K601" i="17"/>
  <c r="L601" i="17"/>
  <c r="M601" i="17" s="1"/>
  <c r="I602" i="17"/>
  <c r="N602" i="17" s="1"/>
  <c r="J602" i="17"/>
  <c r="O602" i="17" s="1"/>
  <c r="K602" i="17"/>
  <c r="L602" i="17"/>
  <c r="M602" i="17" s="1"/>
  <c r="I603" i="17"/>
  <c r="N603" i="17" s="1"/>
  <c r="J603" i="17"/>
  <c r="O603" i="17" s="1"/>
  <c r="K603" i="17"/>
  <c r="L603" i="17"/>
  <c r="M603" i="17" s="1"/>
  <c r="I604" i="17"/>
  <c r="N604" i="17" s="1"/>
  <c r="J604" i="17"/>
  <c r="O604" i="17" s="1"/>
  <c r="K604" i="17"/>
  <c r="L604" i="17"/>
  <c r="M604" i="17" s="1"/>
  <c r="I605" i="17"/>
  <c r="N605" i="17" s="1"/>
  <c r="J605" i="17"/>
  <c r="O605" i="17" s="1"/>
  <c r="K605" i="17"/>
  <c r="L605" i="17"/>
  <c r="M605" i="17" s="1"/>
  <c r="I606" i="17"/>
  <c r="N606" i="17" s="1"/>
  <c r="J606" i="17"/>
  <c r="O606" i="17" s="1"/>
  <c r="K606" i="17"/>
  <c r="L606" i="17"/>
  <c r="M606" i="17" s="1"/>
  <c r="I607" i="17"/>
  <c r="N607" i="17" s="1"/>
  <c r="J607" i="17"/>
  <c r="O607" i="17" s="1"/>
  <c r="K607" i="17"/>
  <c r="L607" i="17"/>
  <c r="M607" i="17" s="1"/>
  <c r="I608" i="17"/>
  <c r="N608" i="17" s="1"/>
  <c r="J608" i="17"/>
  <c r="O608" i="17" s="1"/>
  <c r="K608" i="17"/>
  <c r="L608" i="17"/>
  <c r="M608" i="17" s="1"/>
  <c r="I609" i="17"/>
  <c r="N609" i="17" s="1"/>
  <c r="J609" i="17"/>
  <c r="O609" i="17" s="1"/>
  <c r="K609" i="17"/>
  <c r="L609" i="17"/>
  <c r="M609" i="17" s="1"/>
  <c r="I610" i="17"/>
  <c r="N610" i="17" s="1"/>
  <c r="J610" i="17"/>
  <c r="O610" i="17" s="1"/>
  <c r="K610" i="17"/>
  <c r="L610" i="17"/>
  <c r="M610" i="17" s="1"/>
  <c r="I611" i="17"/>
  <c r="N611" i="17" s="1"/>
  <c r="J611" i="17"/>
  <c r="O611" i="17" s="1"/>
  <c r="K611" i="17"/>
  <c r="L611" i="17"/>
  <c r="M611" i="17" s="1"/>
  <c r="I612" i="17"/>
  <c r="N612" i="17" s="1"/>
  <c r="J612" i="17"/>
  <c r="O612" i="17" s="1"/>
  <c r="K612" i="17"/>
  <c r="L612" i="17"/>
  <c r="M612" i="17" s="1"/>
  <c r="I613" i="17"/>
  <c r="N613" i="17" s="1"/>
  <c r="J613" i="17"/>
  <c r="O613" i="17" s="1"/>
  <c r="K613" i="17"/>
  <c r="L613" i="17"/>
  <c r="M613" i="17" s="1"/>
  <c r="I614" i="17"/>
  <c r="N614" i="17" s="1"/>
  <c r="J614" i="17"/>
  <c r="O614" i="17" s="1"/>
  <c r="K614" i="17"/>
  <c r="L614" i="17"/>
  <c r="M614" i="17" s="1"/>
  <c r="I615" i="17"/>
  <c r="N615" i="17" s="1"/>
  <c r="J615" i="17"/>
  <c r="O615" i="17" s="1"/>
  <c r="K615" i="17"/>
  <c r="L615" i="17"/>
  <c r="M615" i="17" s="1"/>
  <c r="I616" i="17"/>
  <c r="N616" i="17" s="1"/>
  <c r="J616" i="17"/>
  <c r="O616" i="17" s="1"/>
  <c r="K616" i="17"/>
  <c r="L616" i="17"/>
  <c r="M616" i="17" s="1"/>
  <c r="I617" i="17"/>
  <c r="N617" i="17" s="1"/>
  <c r="J617" i="17"/>
  <c r="O617" i="17" s="1"/>
  <c r="K617" i="17"/>
  <c r="L617" i="17"/>
  <c r="M617" i="17" s="1"/>
  <c r="I618" i="17"/>
  <c r="N618" i="17" s="1"/>
  <c r="J618" i="17"/>
  <c r="O618" i="17" s="1"/>
  <c r="K618" i="17"/>
  <c r="L618" i="17"/>
  <c r="M618" i="17" s="1"/>
  <c r="I619" i="17"/>
  <c r="N619" i="17" s="1"/>
  <c r="J619" i="17"/>
  <c r="O619" i="17" s="1"/>
  <c r="K619" i="17"/>
  <c r="L619" i="17"/>
  <c r="M619" i="17" s="1"/>
  <c r="I620" i="17"/>
  <c r="N620" i="17" s="1"/>
  <c r="J620" i="17"/>
  <c r="O620" i="17" s="1"/>
  <c r="K620" i="17"/>
  <c r="L620" i="17"/>
  <c r="M620" i="17" s="1"/>
  <c r="I621" i="17"/>
  <c r="N621" i="17" s="1"/>
  <c r="J621" i="17"/>
  <c r="O621" i="17" s="1"/>
  <c r="K621" i="17"/>
  <c r="L621" i="17"/>
  <c r="M621" i="17" s="1"/>
  <c r="I622" i="17"/>
  <c r="N622" i="17" s="1"/>
  <c r="J622" i="17"/>
  <c r="O622" i="17" s="1"/>
  <c r="K622" i="17"/>
  <c r="L622" i="17"/>
  <c r="M622" i="17" s="1"/>
  <c r="I623" i="17"/>
  <c r="N623" i="17" s="1"/>
  <c r="J623" i="17"/>
  <c r="O623" i="17" s="1"/>
  <c r="K623" i="17"/>
  <c r="L623" i="17"/>
  <c r="M623" i="17" s="1"/>
  <c r="I624" i="17"/>
  <c r="N624" i="17" s="1"/>
  <c r="J624" i="17"/>
  <c r="O624" i="17" s="1"/>
  <c r="K624" i="17"/>
  <c r="L624" i="17"/>
  <c r="M624" i="17" s="1"/>
  <c r="I625" i="17"/>
  <c r="N625" i="17" s="1"/>
  <c r="J625" i="17"/>
  <c r="O625" i="17" s="1"/>
  <c r="K625" i="17"/>
  <c r="L625" i="17"/>
  <c r="M625" i="17" s="1"/>
  <c r="I626" i="17"/>
  <c r="N626" i="17" s="1"/>
  <c r="J626" i="17"/>
  <c r="O626" i="17" s="1"/>
  <c r="K626" i="17"/>
  <c r="L626" i="17"/>
  <c r="M626" i="17" s="1"/>
  <c r="I627" i="17"/>
  <c r="N627" i="17" s="1"/>
  <c r="J627" i="17"/>
  <c r="O627" i="17" s="1"/>
  <c r="K627" i="17"/>
  <c r="L627" i="17"/>
  <c r="M627" i="17" s="1"/>
  <c r="I628" i="17"/>
  <c r="N628" i="17" s="1"/>
  <c r="J628" i="17"/>
  <c r="O628" i="17" s="1"/>
  <c r="K628" i="17"/>
  <c r="L628" i="17"/>
  <c r="M628" i="17" s="1"/>
  <c r="I629" i="17"/>
  <c r="N629" i="17" s="1"/>
  <c r="J629" i="17"/>
  <c r="O629" i="17" s="1"/>
  <c r="K629" i="17"/>
  <c r="L629" i="17"/>
  <c r="M629" i="17" s="1"/>
  <c r="I630" i="17"/>
  <c r="N630" i="17" s="1"/>
  <c r="J630" i="17"/>
  <c r="O630" i="17" s="1"/>
  <c r="K630" i="17"/>
  <c r="L630" i="17"/>
  <c r="M630" i="17" s="1"/>
  <c r="I631" i="17"/>
  <c r="N631" i="17" s="1"/>
  <c r="J631" i="17"/>
  <c r="O631" i="17" s="1"/>
  <c r="K631" i="17"/>
  <c r="L631" i="17"/>
  <c r="M631" i="17" s="1"/>
  <c r="I632" i="17"/>
  <c r="N632" i="17" s="1"/>
  <c r="J632" i="17"/>
  <c r="O632" i="17" s="1"/>
  <c r="K632" i="17"/>
  <c r="L632" i="17"/>
  <c r="M632" i="17" s="1"/>
  <c r="I633" i="17"/>
  <c r="N633" i="17" s="1"/>
  <c r="J633" i="17"/>
  <c r="O633" i="17" s="1"/>
  <c r="K633" i="17"/>
  <c r="L633" i="17"/>
  <c r="M633" i="17" s="1"/>
  <c r="I634" i="17"/>
  <c r="N634" i="17" s="1"/>
  <c r="J634" i="17"/>
  <c r="O634" i="17" s="1"/>
  <c r="K634" i="17"/>
  <c r="L634" i="17"/>
  <c r="M634" i="17" s="1"/>
  <c r="I635" i="17"/>
  <c r="N635" i="17" s="1"/>
  <c r="J635" i="17"/>
  <c r="O635" i="17" s="1"/>
  <c r="K635" i="17"/>
  <c r="L635" i="17"/>
  <c r="M635" i="17" s="1"/>
  <c r="I636" i="17"/>
  <c r="N636" i="17" s="1"/>
  <c r="J636" i="17"/>
  <c r="O636" i="17" s="1"/>
  <c r="K636" i="17"/>
  <c r="L636" i="17"/>
  <c r="M636" i="17" s="1"/>
  <c r="I637" i="17"/>
  <c r="N637" i="17" s="1"/>
  <c r="J637" i="17"/>
  <c r="O637" i="17" s="1"/>
  <c r="K637" i="17"/>
  <c r="L637" i="17"/>
  <c r="M637" i="17" s="1"/>
  <c r="I638" i="17"/>
  <c r="N638" i="17" s="1"/>
  <c r="J638" i="17"/>
  <c r="O638" i="17" s="1"/>
  <c r="K638" i="17"/>
  <c r="L638" i="17"/>
  <c r="M638" i="17" s="1"/>
  <c r="I639" i="17"/>
  <c r="N639" i="17" s="1"/>
  <c r="J639" i="17"/>
  <c r="O639" i="17" s="1"/>
  <c r="K639" i="17"/>
  <c r="L639" i="17"/>
  <c r="M639" i="17" s="1"/>
  <c r="I640" i="17"/>
  <c r="N640" i="17" s="1"/>
  <c r="J640" i="17"/>
  <c r="O640" i="17" s="1"/>
  <c r="K640" i="17"/>
  <c r="L640" i="17"/>
  <c r="M640" i="17" s="1"/>
  <c r="I641" i="17"/>
  <c r="N641" i="17" s="1"/>
  <c r="J641" i="17"/>
  <c r="O641" i="17" s="1"/>
  <c r="K641" i="17"/>
  <c r="L641" i="17"/>
  <c r="M641" i="17" s="1"/>
  <c r="I642" i="17"/>
  <c r="N642" i="17" s="1"/>
  <c r="J642" i="17"/>
  <c r="O642" i="17" s="1"/>
  <c r="K642" i="17"/>
  <c r="L642" i="17"/>
  <c r="M642" i="17" s="1"/>
  <c r="I643" i="17"/>
  <c r="N643" i="17" s="1"/>
  <c r="J643" i="17"/>
  <c r="O643" i="17" s="1"/>
  <c r="K643" i="17"/>
  <c r="L643" i="17"/>
  <c r="M643" i="17" s="1"/>
  <c r="I644" i="17"/>
  <c r="N644" i="17" s="1"/>
  <c r="J644" i="17"/>
  <c r="O644" i="17" s="1"/>
  <c r="K644" i="17"/>
  <c r="L644" i="17"/>
  <c r="M644" i="17" s="1"/>
  <c r="I645" i="17"/>
  <c r="N645" i="17" s="1"/>
  <c r="J645" i="17"/>
  <c r="O645" i="17" s="1"/>
  <c r="K645" i="17"/>
  <c r="L645" i="17"/>
  <c r="M645" i="17" s="1"/>
  <c r="I646" i="17"/>
  <c r="N646" i="17" s="1"/>
  <c r="J646" i="17"/>
  <c r="O646" i="17" s="1"/>
  <c r="K646" i="17"/>
  <c r="L646" i="17"/>
  <c r="M646" i="17" s="1"/>
  <c r="I647" i="17"/>
  <c r="N647" i="17" s="1"/>
  <c r="J647" i="17"/>
  <c r="O647" i="17" s="1"/>
  <c r="K647" i="17"/>
  <c r="L647" i="17"/>
  <c r="M647" i="17" s="1"/>
  <c r="I648" i="17"/>
  <c r="N648" i="17" s="1"/>
  <c r="J648" i="17"/>
  <c r="O648" i="17" s="1"/>
  <c r="K648" i="17"/>
  <c r="L648" i="17"/>
  <c r="M648" i="17" s="1"/>
  <c r="I649" i="17"/>
  <c r="N649" i="17" s="1"/>
  <c r="J649" i="17"/>
  <c r="O649" i="17" s="1"/>
  <c r="K649" i="17"/>
  <c r="L649" i="17"/>
  <c r="M649" i="17" s="1"/>
  <c r="I650" i="17"/>
  <c r="N650" i="17" s="1"/>
  <c r="J650" i="17"/>
  <c r="O650" i="17" s="1"/>
  <c r="K650" i="17"/>
  <c r="L650" i="17"/>
  <c r="M650" i="17" s="1"/>
  <c r="I651" i="17"/>
  <c r="N651" i="17" s="1"/>
  <c r="J651" i="17"/>
  <c r="O651" i="17" s="1"/>
  <c r="K651" i="17"/>
  <c r="L651" i="17"/>
  <c r="M651" i="17" s="1"/>
  <c r="I652" i="17"/>
  <c r="N652" i="17" s="1"/>
  <c r="J652" i="17"/>
  <c r="O652" i="17" s="1"/>
  <c r="K652" i="17"/>
  <c r="L652" i="17"/>
  <c r="M652" i="17" s="1"/>
  <c r="I653" i="17"/>
  <c r="N653" i="17" s="1"/>
  <c r="J653" i="17"/>
  <c r="O653" i="17" s="1"/>
  <c r="K653" i="17"/>
  <c r="L653" i="17"/>
  <c r="M653" i="17" s="1"/>
  <c r="I654" i="17"/>
  <c r="N654" i="17" s="1"/>
  <c r="J654" i="17"/>
  <c r="O654" i="17" s="1"/>
  <c r="K654" i="17"/>
  <c r="L654" i="17"/>
  <c r="M654" i="17" s="1"/>
  <c r="I655" i="17"/>
  <c r="N655" i="17" s="1"/>
  <c r="J655" i="17"/>
  <c r="O655" i="17" s="1"/>
  <c r="K655" i="17"/>
  <c r="L655" i="17"/>
  <c r="M655" i="17" s="1"/>
  <c r="I656" i="17"/>
  <c r="N656" i="17" s="1"/>
  <c r="J656" i="17"/>
  <c r="O656" i="17" s="1"/>
  <c r="K656" i="17"/>
  <c r="L656" i="17"/>
  <c r="M656" i="17" s="1"/>
  <c r="I657" i="17"/>
  <c r="N657" i="17" s="1"/>
  <c r="J657" i="17"/>
  <c r="O657" i="17" s="1"/>
  <c r="K657" i="17"/>
  <c r="L657" i="17"/>
  <c r="M657" i="17" s="1"/>
  <c r="I658" i="17"/>
  <c r="N658" i="17" s="1"/>
  <c r="J658" i="17"/>
  <c r="O658" i="17" s="1"/>
  <c r="K658" i="17"/>
  <c r="L658" i="17"/>
  <c r="M658" i="17" s="1"/>
  <c r="I659" i="17"/>
  <c r="N659" i="17" s="1"/>
  <c r="J659" i="17"/>
  <c r="O659" i="17" s="1"/>
  <c r="K659" i="17"/>
  <c r="L659" i="17"/>
  <c r="M659" i="17" s="1"/>
  <c r="I660" i="17"/>
  <c r="N660" i="17" s="1"/>
  <c r="J660" i="17"/>
  <c r="O660" i="17" s="1"/>
  <c r="K660" i="17"/>
  <c r="L660" i="17"/>
  <c r="M660" i="17" s="1"/>
  <c r="I661" i="17"/>
  <c r="N661" i="17" s="1"/>
  <c r="J661" i="17"/>
  <c r="O661" i="17" s="1"/>
  <c r="K661" i="17"/>
  <c r="L661" i="17"/>
  <c r="M661" i="17" s="1"/>
  <c r="I662" i="17"/>
  <c r="N662" i="17" s="1"/>
  <c r="J662" i="17"/>
  <c r="O662" i="17" s="1"/>
  <c r="K662" i="17"/>
  <c r="L662" i="17"/>
  <c r="M662" i="17" s="1"/>
  <c r="I663" i="17"/>
  <c r="N663" i="17" s="1"/>
  <c r="J663" i="17"/>
  <c r="O663" i="17" s="1"/>
  <c r="K663" i="17"/>
  <c r="L663" i="17"/>
  <c r="M663" i="17" s="1"/>
  <c r="I664" i="17"/>
  <c r="N664" i="17" s="1"/>
  <c r="J664" i="17"/>
  <c r="O664" i="17" s="1"/>
  <c r="K664" i="17"/>
  <c r="L664" i="17"/>
  <c r="M664" i="17" s="1"/>
  <c r="I665" i="17"/>
  <c r="N665" i="17" s="1"/>
  <c r="J665" i="17"/>
  <c r="O665" i="17" s="1"/>
  <c r="K665" i="17"/>
  <c r="L665" i="17"/>
  <c r="M665" i="17" s="1"/>
  <c r="I666" i="17"/>
  <c r="N666" i="17" s="1"/>
  <c r="J666" i="17"/>
  <c r="O666" i="17" s="1"/>
  <c r="K666" i="17"/>
  <c r="L666" i="17"/>
  <c r="M666" i="17" s="1"/>
  <c r="I667" i="17"/>
  <c r="N667" i="17" s="1"/>
  <c r="J667" i="17"/>
  <c r="O667" i="17" s="1"/>
  <c r="K667" i="17"/>
  <c r="L667" i="17"/>
  <c r="M667" i="17" s="1"/>
  <c r="I668" i="17"/>
  <c r="N668" i="17" s="1"/>
  <c r="J668" i="17"/>
  <c r="O668" i="17" s="1"/>
  <c r="K668" i="17"/>
  <c r="L668" i="17"/>
  <c r="M668" i="17" s="1"/>
  <c r="I669" i="17"/>
  <c r="N669" i="17" s="1"/>
  <c r="J669" i="17"/>
  <c r="O669" i="17" s="1"/>
  <c r="K669" i="17"/>
  <c r="L669" i="17"/>
  <c r="M669" i="17" s="1"/>
  <c r="I670" i="17"/>
  <c r="N670" i="17" s="1"/>
  <c r="J670" i="17"/>
  <c r="O670" i="17" s="1"/>
  <c r="K670" i="17"/>
  <c r="L670" i="17"/>
  <c r="M670" i="17" s="1"/>
  <c r="I671" i="17"/>
  <c r="N671" i="17" s="1"/>
  <c r="J671" i="17"/>
  <c r="O671" i="17" s="1"/>
  <c r="K671" i="17"/>
  <c r="L671" i="17"/>
  <c r="M671" i="17" s="1"/>
  <c r="I672" i="17"/>
  <c r="N672" i="17" s="1"/>
  <c r="J672" i="17"/>
  <c r="O672" i="17" s="1"/>
  <c r="K672" i="17"/>
  <c r="L672" i="17"/>
  <c r="M672" i="17" s="1"/>
  <c r="I673" i="17"/>
  <c r="N673" i="17" s="1"/>
  <c r="J673" i="17"/>
  <c r="O673" i="17" s="1"/>
  <c r="K673" i="17"/>
  <c r="L673" i="17"/>
  <c r="M673" i="17" s="1"/>
  <c r="I674" i="17"/>
  <c r="N674" i="17" s="1"/>
  <c r="J674" i="17"/>
  <c r="O674" i="17" s="1"/>
  <c r="K674" i="17"/>
  <c r="L674" i="17"/>
  <c r="M674" i="17" s="1"/>
  <c r="I675" i="17"/>
  <c r="N675" i="17" s="1"/>
  <c r="J675" i="17"/>
  <c r="O675" i="17" s="1"/>
  <c r="K675" i="17"/>
  <c r="L675" i="17"/>
  <c r="M675" i="17" s="1"/>
  <c r="I676" i="17"/>
  <c r="N676" i="17" s="1"/>
  <c r="J676" i="17"/>
  <c r="O676" i="17" s="1"/>
  <c r="K676" i="17"/>
  <c r="L676" i="17"/>
  <c r="M676" i="17" s="1"/>
  <c r="I677" i="17"/>
  <c r="N677" i="17" s="1"/>
  <c r="J677" i="17"/>
  <c r="O677" i="17" s="1"/>
  <c r="K677" i="17"/>
  <c r="L677" i="17"/>
  <c r="M677" i="17" s="1"/>
  <c r="I678" i="17"/>
  <c r="N678" i="17" s="1"/>
  <c r="J678" i="17"/>
  <c r="O678" i="17" s="1"/>
  <c r="K678" i="17"/>
  <c r="L678" i="17"/>
  <c r="M678" i="17" s="1"/>
  <c r="I679" i="17"/>
  <c r="N679" i="17" s="1"/>
  <c r="J679" i="17"/>
  <c r="O679" i="17" s="1"/>
  <c r="K679" i="17"/>
  <c r="L679" i="17"/>
  <c r="M679" i="17" s="1"/>
  <c r="I680" i="17"/>
  <c r="N680" i="17" s="1"/>
  <c r="J680" i="17"/>
  <c r="O680" i="17" s="1"/>
  <c r="K680" i="17"/>
  <c r="L680" i="17"/>
  <c r="M680" i="17" s="1"/>
  <c r="I681" i="17"/>
  <c r="N681" i="17" s="1"/>
  <c r="J681" i="17"/>
  <c r="O681" i="17" s="1"/>
  <c r="K681" i="17"/>
  <c r="L681" i="17"/>
  <c r="M681" i="17" s="1"/>
  <c r="I682" i="17"/>
  <c r="N682" i="17" s="1"/>
  <c r="J682" i="17"/>
  <c r="O682" i="17" s="1"/>
  <c r="K682" i="17"/>
  <c r="L682" i="17"/>
  <c r="M682" i="17" s="1"/>
  <c r="I683" i="17"/>
  <c r="N683" i="17" s="1"/>
  <c r="J683" i="17"/>
  <c r="O683" i="17" s="1"/>
  <c r="K683" i="17"/>
  <c r="L683" i="17"/>
  <c r="M683" i="17" s="1"/>
  <c r="I684" i="17"/>
  <c r="N684" i="17" s="1"/>
  <c r="J684" i="17"/>
  <c r="O684" i="17" s="1"/>
  <c r="K684" i="17"/>
  <c r="L684" i="17"/>
  <c r="M684" i="17" s="1"/>
  <c r="I685" i="17"/>
  <c r="N685" i="17" s="1"/>
  <c r="J685" i="17"/>
  <c r="O685" i="17" s="1"/>
  <c r="K685" i="17"/>
  <c r="L685" i="17"/>
  <c r="M685" i="17" s="1"/>
  <c r="I686" i="17"/>
  <c r="N686" i="17" s="1"/>
  <c r="J686" i="17"/>
  <c r="O686" i="17" s="1"/>
  <c r="K686" i="17"/>
  <c r="L686" i="17"/>
  <c r="M686" i="17" s="1"/>
  <c r="I687" i="17"/>
  <c r="N687" i="17" s="1"/>
  <c r="J687" i="17"/>
  <c r="O687" i="17" s="1"/>
  <c r="K687" i="17"/>
  <c r="L687" i="17"/>
  <c r="M687" i="17" s="1"/>
  <c r="I688" i="17"/>
  <c r="N688" i="17" s="1"/>
  <c r="J688" i="17"/>
  <c r="O688" i="17" s="1"/>
  <c r="K688" i="17"/>
  <c r="L688" i="17"/>
  <c r="M688" i="17" s="1"/>
  <c r="I689" i="17"/>
  <c r="N689" i="17" s="1"/>
  <c r="J689" i="17"/>
  <c r="O689" i="17" s="1"/>
  <c r="K689" i="17"/>
  <c r="L689" i="17"/>
  <c r="M689" i="17" s="1"/>
  <c r="I690" i="17"/>
  <c r="N690" i="17" s="1"/>
  <c r="J690" i="17"/>
  <c r="O690" i="17" s="1"/>
  <c r="K690" i="17"/>
  <c r="L690" i="17"/>
  <c r="M690" i="17" s="1"/>
  <c r="I691" i="17"/>
  <c r="N691" i="17" s="1"/>
  <c r="J691" i="17"/>
  <c r="O691" i="17" s="1"/>
  <c r="K691" i="17"/>
  <c r="L691" i="17"/>
  <c r="M691" i="17" s="1"/>
  <c r="I692" i="17"/>
  <c r="N692" i="17" s="1"/>
  <c r="J692" i="17"/>
  <c r="O692" i="17" s="1"/>
  <c r="K692" i="17"/>
  <c r="L692" i="17"/>
  <c r="M692" i="17" s="1"/>
  <c r="I693" i="17"/>
  <c r="N693" i="17" s="1"/>
  <c r="J693" i="17"/>
  <c r="O693" i="17" s="1"/>
  <c r="K693" i="17"/>
  <c r="L693" i="17"/>
  <c r="M693" i="17" s="1"/>
  <c r="I694" i="17"/>
  <c r="N694" i="17" s="1"/>
  <c r="J694" i="17"/>
  <c r="O694" i="17" s="1"/>
  <c r="K694" i="17"/>
  <c r="L694" i="17"/>
  <c r="M694" i="17" s="1"/>
  <c r="I695" i="17"/>
  <c r="N695" i="17" s="1"/>
  <c r="J695" i="17"/>
  <c r="O695" i="17" s="1"/>
  <c r="K695" i="17"/>
  <c r="L695" i="17"/>
  <c r="M695" i="17" s="1"/>
  <c r="I696" i="17"/>
  <c r="N696" i="17" s="1"/>
  <c r="J696" i="17"/>
  <c r="O696" i="17" s="1"/>
  <c r="K696" i="17"/>
  <c r="L696" i="17"/>
  <c r="M696" i="17" s="1"/>
  <c r="I697" i="17"/>
  <c r="N697" i="17" s="1"/>
  <c r="J697" i="17"/>
  <c r="O697" i="17" s="1"/>
  <c r="K697" i="17"/>
  <c r="L697" i="17"/>
  <c r="M697" i="17" s="1"/>
  <c r="I698" i="17"/>
  <c r="N698" i="17" s="1"/>
  <c r="J698" i="17"/>
  <c r="O698" i="17" s="1"/>
  <c r="K698" i="17"/>
  <c r="L698" i="17"/>
  <c r="M698" i="17" s="1"/>
  <c r="I699" i="17"/>
  <c r="N699" i="17" s="1"/>
  <c r="J699" i="17"/>
  <c r="O699" i="17" s="1"/>
  <c r="K699" i="17"/>
  <c r="L699" i="17"/>
  <c r="M699" i="17" s="1"/>
  <c r="I700" i="17"/>
  <c r="N700" i="17" s="1"/>
  <c r="J700" i="17"/>
  <c r="O700" i="17" s="1"/>
  <c r="K700" i="17"/>
  <c r="L700" i="17"/>
  <c r="M700" i="17" s="1"/>
  <c r="I701" i="17"/>
  <c r="N701" i="17" s="1"/>
  <c r="J701" i="17"/>
  <c r="O701" i="17" s="1"/>
  <c r="K701" i="17"/>
  <c r="L701" i="17"/>
  <c r="M701" i="17" s="1"/>
  <c r="I702" i="17"/>
  <c r="N702" i="17" s="1"/>
  <c r="J702" i="17"/>
  <c r="O702" i="17" s="1"/>
  <c r="K702" i="17"/>
  <c r="L702" i="17"/>
  <c r="M702" i="17" s="1"/>
  <c r="I703" i="17"/>
  <c r="N703" i="17" s="1"/>
  <c r="J703" i="17"/>
  <c r="O703" i="17" s="1"/>
  <c r="K703" i="17"/>
  <c r="L703" i="17"/>
  <c r="M703" i="17" s="1"/>
  <c r="I704" i="17"/>
  <c r="N704" i="17" s="1"/>
  <c r="J704" i="17"/>
  <c r="O704" i="17" s="1"/>
  <c r="K704" i="17"/>
  <c r="L704" i="17"/>
  <c r="M704" i="17" s="1"/>
  <c r="I705" i="17"/>
  <c r="N705" i="17" s="1"/>
  <c r="J705" i="17"/>
  <c r="O705" i="17" s="1"/>
  <c r="K705" i="17"/>
  <c r="L705" i="17"/>
  <c r="M705" i="17" s="1"/>
  <c r="I706" i="17"/>
  <c r="N706" i="17" s="1"/>
  <c r="J706" i="17"/>
  <c r="O706" i="17" s="1"/>
  <c r="K706" i="17"/>
  <c r="L706" i="17"/>
  <c r="M706" i="17" s="1"/>
  <c r="I707" i="17"/>
  <c r="N707" i="17" s="1"/>
  <c r="J707" i="17"/>
  <c r="O707" i="17" s="1"/>
  <c r="K707" i="17"/>
  <c r="L707" i="17"/>
  <c r="M707" i="17" s="1"/>
  <c r="I708" i="17"/>
  <c r="N708" i="17" s="1"/>
  <c r="J708" i="17"/>
  <c r="O708" i="17" s="1"/>
  <c r="K708" i="17"/>
  <c r="L708" i="17"/>
  <c r="M708" i="17" s="1"/>
  <c r="I709" i="17"/>
  <c r="N709" i="17" s="1"/>
  <c r="J709" i="17"/>
  <c r="O709" i="17" s="1"/>
  <c r="K709" i="17"/>
  <c r="L709" i="17"/>
  <c r="M709" i="17" s="1"/>
  <c r="I710" i="17"/>
  <c r="N710" i="17" s="1"/>
  <c r="J710" i="17"/>
  <c r="O710" i="17" s="1"/>
  <c r="K710" i="17"/>
  <c r="L710" i="17"/>
  <c r="M710" i="17" s="1"/>
  <c r="I711" i="17"/>
  <c r="N711" i="17" s="1"/>
  <c r="J711" i="17"/>
  <c r="O711" i="17" s="1"/>
  <c r="K711" i="17"/>
  <c r="L711" i="17"/>
  <c r="M711" i="17" s="1"/>
  <c r="I712" i="17"/>
  <c r="N712" i="17" s="1"/>
  <c r="J712" i="17"/>
  <c r="O712" i="17" s="1"/>
  <c r="K712" i="17"/>
  <c r="L712" i="17"/>
  <c r="M712" i="17" s="1"/>
  <c r="I713" i="17"/>
  <c r="N713" i="17" s="1"/>
  <c r="J713" i="17"/>
  <c r="O713" i="17" s="1"/>
  <c r="K713" i="17"/>
  <c r="L713" i="17"/>
  <c r="M713" i="17" s="1"/>
  <c r="I714" i="17"/>
  <c r="N714" i="17" s="1"/>
  <c r="J714" i="17"/>
  <c r="O714" i="17" s="1"/>
  <c r="K714" i="17"/>
  <c r="L714" i="17"/>
  <c r="M714" i="17" s="1"/>
  <c r="I715" i="17"/>
  <c r="N715" i="17" s="1"/>
  <c r="J715" i="17"/>
  <c r="O715" i="17" s="1"/>
  <c r="K715" i="17"/>
  <c r="L715" i="17"/>
  <c r="M715" i="17" s="1"/>
  <c r="I716" i="17"/>
  <c r="N716" i="17" s="1"/>
  <c r="J716" i="17"/>
  <c r="O716" i="17" s="1"/>
  <c r="K716" i="17"/>
  <c r="L716" i="17"/>
  <c r="M716" i="17" s="1"/>
  <c r="I717" i="17"/>
  <c r="N717" i="17" s="1"/>
  <c r="J717" i="17"/>
  <c r="O717" i="17" s="1"/>
  <c r="K717" i="17"/>
  <c r="L717" i="17"/>
  <c r="M717" i="17" s="1"/>
  <c r="I718" i="17"/>
  <c r="N718" i="17" s="1"/>
  <c r="J718" i="17"/>
  <c r="O718" i="17" s="1"/>
  <c r="K718" i="17"/>
  <c r="L718" i="17"/>
  <c r="M718" i="17" s="1"/>
  <c r="I719" i="17"/>
  <c r="N719" i="17" s="1"/>
  <c r="J719" i="17"/>
  <c r="O719" i="17" s="1"/>
  <c r="K719" i="17"/>
  <c r="L719" i="17"/>
  <c r="M719" i="17" s="1"/>
  <c r="I720" i="17"/>
  <c r="N720" i="17" s="1"/>
  <c r="J720" i="17"/>
  <c r="O720" i="17" s="1"/>
  <c r="K720" i="17"/>
  <c r="L720" i="17"/>
  <c r="M720" i="17" s="1"/>
  <c r="I721" i="17"/>
  <c r="N721" i="17" s="1"/>
  <c r="J721" i="17"/>
  <c r="O721" i="17" s="1"/>
  <c r="K721" i="17"/>
  <c r="L721" i="17"/>
  <c r="M721" i="17" s="1"/>
  <c r="I722" i="17"/>
  <c r="N722" i="17" s="1"/>
  <c r="J722" i="17"/>
  <c r="O722" i="17" s="1"/>
  <c r="K722" i="17"/>
  <c r="L722" i="17"/>
  <c r="M722" i="17" s="1"/>
  <c r="I723" i="17"/>
  <c r="N723" i="17" s="1"/>
  <c r="J723" i="17"/>
  <c r="O723" i="17" s="1"/>
  <c r="K723" i="17"/>
  <c r="L723" i="17"/>
  <c r="M723" i="17" s="1"/>
  <c r="I724" i="17"/>
  <c r="N724" i="17" s="1"/>
  <c r="J724" i="17"/>
  <c r="O724" i="17" s="1"/>
  <c r="K724" i="17"/>
  <c r="L724" i="17"/>
  <c r="M724" i="17" s="1"/>
  <c r="I725" i="17"/>
  <c r="N725" i="17" s="1"/>
  <c r="J725" i="17"/>
  <c r="O725" i="17" s="1"/>
  <c r="K725" i="17"/>
  <c r="L725" i="17"/>
  <c r="M725" i="17" s="1"/>
  <c r="I726" i="17"/>
  <c r="N726" i="17" s="1"/>
  <c r="J726" i="17"/>
  <c r="O726" i="17" s="1"/>
  <c r="K726" i="17"/>
  <c r="L726" i="17"/>
  <c r="M726" i="17" s="1"/>
  <c r="I727" i="17"/>
  <c r="N727" i="17" s="1"/>
  <c r="J727" i="17"/>
  <c r="O727" i="17" s="1"/>
  <c r="K727" i="17"/>
  <c r="L727" i="17"/>
  <c r="M727" i="17" s="1"/>
  <c r="I728" i="17"/>
  <c r="N728" i="17" s="1"/>
  <c r="J728" i="17"/>
  <c r="O728" i="17" s="1"/>
  <c r="K728" i="17"/>
  <c r="L728" i="17"/>
  <c r="M728" i="17" s="1"/>
  <c r="I729" i="17"/>
  <c r="N729" i="17" s="1"/>
  <c r="J729" i="17"/>
  <c r="O729" i="17" s="1"/>
  <c r="K729" i="17"/>
  <c r="L729" i="17"/>
  <c r="M729" i="17" s="1"/>
  <c r="I730" i="17"/>
  <c r="N730" i="17" s="1"/>
  <c r="J730" i="17"/>
  <c r="O730" i="17" s="1"/>
  <c r="K730" i="17"/>
  <c r="L730" i="17"/>
  <c r="M730" i="17" s="1"/>
  <c r="I731" i="17"/>
  <c r="N731" i="17" s="1"/>
  <c r="J731" i="17"/>
  <c r="O731" i="17" s="1"/>
  <c r="K731" i="17"/>
  <c r="L731" i="17"/>
  <c r="M731" i="17" s="1"/>
  <c r="I732" i="17"/>
  <c r="N732" i="17" s="1"/>
  <c r="J732" i="17"/>
  <c r="O732" i="17" s="1"/>
  <c r="K732" i="17"/>
  <c r="L732" i="17"/>
  <c r="M732" i="17" s="1"/>
  <c r="I733" i="17"/>
  <c r="N733" i="17" s="1"/>
  <c r="J733" i="17"/>
  <c r="O733" i="17" s="1"/>
  <c r="K733" i="17"/>
  <c r="L733" i="17"/>
  <c r="M733" i="17" s="1"/>
  <c r="I734" i="17"/>
  <c r="N734" i="17" s="1"/>
  <c r="J734" i="17"/>
  <c r="O734" i="17" s="1"/>
  <c r="K734" i="17"/>
  <c r="L734" i="17"/>
  <c r="M734" i="17" s="1"/>
  <c r="I735" i="17"/>
  <c r="N735" i="17" s="1"/>
  <c r="J735" i="17"/>
  <c r="O735" i="17" s="1"/>
  <c r="K735" i="17"/>
  <c r="L735" i="17"/>
  <c r="M735" i="17" s="1"/>
  <c r="I736" i="17"/>
  <c r="N736" i="17" s="1"/>
  <c r="J736" i="17"/>
  <c r="O736" i="17" s="1"/>
  <c r="K736" i="17"/>
  <c r="L736" i="17"/>
  <c r="M736" i="17" s="1"/>
  <c r="I737" i="17"/>
  <c r="N737" i="17" s="1"/>
  <c r="J737" i="17"/>
  <c r="O737" i="17" s="1"/>
  <c r="K737" i="17"/>
  <c r="L737" i="17"/>
  <c r="M737" i="17" s="1"/>
  <c r="I738" i="17"/>
  <c r="N738" i="17" s="1"/>
  <c r="J738" i="17"/>
  <c r="O738" i="17" s="1"/>
  <c r="K738" i="17"/>
  <c r="L738" i="17"/>
  <c r="M738" i="17" s="1"/>
  <c r="I739" i="17"/>
  <c r="N739" i="17" s="1"/>
  <c r="J739" i="17"/>
  <c r="O739" i="17" s="1"/>
  <c r="K739" i="17"/>
  <c r="L739" i="17"/>
  <c r="M739" i="17" s="1"/>
  <c r="I740" i="17"/>
  <c r="N740" i="17" s="1"/>
  <c r="J740" i="17"/>
  <c r="O740" i="17" s="1"/>
  <c r="K740" i="17"/>
  <c r="L740" i="17"/>
  <c r="M740" i="17" s="1"/>
  <c r="I741" i="17"/>
  <c r="N741" i="17" s="1"/>
  <c r="J741" i="17"/>
  <c r="O741" i="17" s="1"/>
  <c r="K741" i="17"/>
  <c r="L741" i="17"/>
  <c r="M741" i="17" s="1"/>
  <c r="I742" i="17"/>
  <c r="N742" i="17" s="1"/>
  <c r="J742" i="17"/>
  <c r="O742" i="17" s="1"/>
  <c r="K742" i="17"/>
  <c r="L742" i="17"/>
  <c r="M742" i="17" s="1"/>
  <c r="I743" i="17"/>
  <c r="N743" i="17" s="1"/>
  <c r="J743" i="17"/>
  <c r="O743" i="17" s="1"/>
  <c r="K743" i="17"/>
  <c r="L743" i="17"/>
  <c r="M743" i="17" s="1"/>
  <c r="I744" i="17"/>
  <c r="N744" i="17" s="1"/>
  <c r="J744" i="17"/>
  <c r="O744" i="17" s="1"/>
  <c r="K744" i="17"/>
  <c r="L744" i="17"/>
  <c r="M744" i="17" s="1"/>
  <c r="I745" i="17"/>
  <c r="N745" i="17" s="1"/>
  <c r="J745" i="17"/>
  <c r="O745" i="17" s="1"/>
  <c r="K745" i="17"/>
  <c r="L745" i="17"/>
  <c r="M745" i="17" s="1"/>
  <c r="I746" i="17"/>
  <c r="N746" i="17" s="1"/>
  <c r="J746" i="17"/>
  <c r="O746" i="17" s="1"/>
  <c r="K746" i="17"/>
  <c r="L746" i="17"/>
  <c r="M746" i="17" s="1"/>
  <c r="I747" i="17"/>
  <c r="N747" i="17" s="1"/>
  <c r="J747" i="17"/>
  <c r="O747" i="17" s="1"/>
  <c r="K747" i="17"/>
  <c r="L747" i="17"/>
  <c r="M747" i="17" s="1"/>
  <c r="I748" i="17"/>
  <c r="N748" i="17" s="1"/>
  <c r="J748" i="17"/>
  <c r="O748" i="17" s="1"/>
  <c r="K748" i="17"/>
  <c r="L748" i="17"/>
  <c r="M748" i="17" s="1"/>
  <c r="I749" i="17"/>
  <c r="N749" i="17" s="1"/>
  <c r="J749" i="17"/>
  <c r="O749" i="17" s="1"/>
  <c r="K749" i="17"/>
  <c r="L749" i="17"/>
  <c r="M749" i="17" s="1"/>
  <c r="I750" i="17"/>
  <c r="N750" i="17" s="1"/>
  <c r="J750" i="17"/>
  <c r="O750" i="17" s="1"/>
  <c r="K750" i="17"/>
  <c r="L750" i="17"/>
  <c r="M750" i="17" s="1"/>
  <c r="I751" i="17"/>
  <c r="N751" i="17" s="1"/>
  <c r="J751" i="17"/>
  <c r="O751" i="17" s="1"/>
  <c r="K751" i="17"/>
  <c r="L751" i="17"/>
  <c r="M751" i="17" s="1"/>
  <c r="I752" i="17"/>
  <c r="N752" i="17" s="1"/>
  <c r="J752" i="17"/>
  <c r="O752" i="17" s="1"/>
  <c r="K752" i="17"/>
  <c r="L752" i="17"/>
  <c r="M752" i="17" s="1"/>
  <c r="I753" i="17"/>
  <c r="N753" i="17" s="1"/>
  <c r="J753" i="17"/>
  <c r="O753" i="17" s="1"/>
  <c r="K753" i="17"/>
  <c r="L753" i="17"/>
  <c r="M753" i="17" s="1"/>
  <c r="I754" i="17"/>
  <c r="N754" i="17" s="1"/>
  <c r="J754" i="17"/>
  <c r="O754" i="17" s="1"/>
  <c r="K754" i="17"/>
  <c r="L754" i="17"/>
  <c r="M754" i="17" s="1"/>
  <c r="I755" i="17"/>
  <c r="N755" i="17" s="1"/>
  <c r="J755" i="17"/>
  <c r="O755" i="17" s="1"/>
  <c r="K755" i="17"/>
  <c r="L755" i="17"/>
  <c r="M755" i="17" s="1"/>
  <c r="I756" i="17"/>
  <c r="N756" i="17" s="1"/>
  <c r="J756" i="17"/>
  <c r="O756" i="17" s="1"/>
  <c r="K756" i="17"/>
  <c r="L756" i="17"/>
  <c r="M756" i="17" s="1"/>
  <c r="I757" i="17"/>
  <c r="N757" i="17" s="1"/>
  <c r="J757" i="17"/>
  <c r="O757" i="17" s="1"/>
  <c r="K757" i="17"/>
  <c r="L757" i="17"/>
  <c r="M757" i="17" s="1"/>
  <c r="I758" i="17"/>
  <c r="N758" i="17" s="1"/>
  <c r="J758" i="17"/>
  <c r="O758" i="17" s="1"/>
  <c r="K758" i="17"/>
  <c r="L758" i="17"/>
  <c r="M758" i="17" s="1"/>
  <c r="I759" i="17"/>
  <c r="N759" i="17" s="1"/>
  <c r="J759" i="17"/>
  <c r="O759" i="17" s="1"/>
  <c r="K759" i="17"/>
  <c r="L759" i="17"/>
  <c r="M759" i="17" s="1"/>
  <c r="I760" i="17"/>
  <c r="N760" i="17" s="1"/>
  <c r="J760" i="17"/>
  <c r="O760" i="17" s="1"/>
  <c r="K760" i="17"/>
  <c r="L760" i="17"/>
  <c r="M760" i="17" s="1"/>
  <c r="I761" i="17"/>
  <c r="N761" i="17" s="1"/>
  <c r="J761" i="17"/>
  <c r="O761" i="17" s="1"/>
  <c r="K761" i="17"/>
  <c r="L761" i="17"/>
  <c r="M761" i="17" s="1"/>
  <c r="I762" i="17"/>
  <c r="N762" i="17" s="1"/>
  <c r="J762" i="17"/>
  <c r="O762" i="17" s="1"/>
  <c r="K762" i="17"/>
  <c r="L762" i="17"/>
  <c r="M762" i="17" s="1"/>
  <c r="I763" i="17"/>
  <c r="N763" i="17" s="1"/>
  <c r="J763" i="17"/>
  <c r="O763" i="17" s="1"/>
  <c r="K763" i="17"/>
  <c r="L763" i="17"/>
  <c r="M763" i="17" s="1"/>
  <c r="I764" i="17"/>
  <c r="N764" i="17" s="1"/>
  <c r="J764" i="17"/>
  <c r="O764" i="17" s="1"/>
  <c r="K764" i="17"/>
  <c r="L764" i="17"/>
  <c r="M764" i="17" s="1"/>
  <c r="I765" i="17"/>
  <c r="N765" i="17" s="1"/>
  <c r="J765" i="17"/>
  <c r="O765" i="17" s="1"/>
  <c r="K765" i="17"/>
  <c r="L765" i="17"/>
  <c r="M765" i="17" s="1"/>
  <c r="I766" i="17"/>
  <c r="N766" i="17" s="1"/>
  <c r="J766" i="17"/>
  <c r="O766" i="17" s="1"/>
  <c r="K766" i="17"/>
  <c r="L766" i="17"/>
  <c r="M766" i="17" s="1"/>
  <c r="I767" i="17"/>
  <c r="N767" i="17" s="1"/>
  <c r="J767" i="17"/>
  <c r="O767" i="17" s="1"/>
  <c r="K767" i="17"/>
  <c r="L767" i="17"/>
  <c r="M767" i="17" s="1"/>
  <c r="I768" i="17"/>
  <c r="N768" i="17" s="1"/>
  <c r="J768" i="17"/>
  <c r="O768" i="17" s="1"/>
  <c r="K768" i="17"/>
  <c r="L768" i="17"/>
  <c r="M768" i="17" s="1"/>
  <c r="I769" i="17"/>
  <c r="N769" i="17" s="1"/>
  <c r="J769" i="17"/>
  <c r="O769" i="17" s="1"/>
  <c r="K769" i="17"/>
  <c r="L769" i="17"/>
  <c r="M769" i="17" s="1"/>
  <c r="I770" i="17"/>
  <c r="N770" i="17" s="1"/>
  <c r="J770" i="17"/>
  <c r="O770" i="17" s="1"/>
  <c r="K770" i="17"/>
  <c r="L770" i="17"/>
  <c r="M770" i="17" s="1"/>
  <c r="I771" i="17"/>
  <c r="N771" i="17" s="1"/>
  <c r="J771" i="17"/>
  <c r="O771" i="17" s="1"/>
  <c r="K771" i="17"/>
  <c r="L771" i="17"/>
  <c r="M771" i="17" s="1"/>
  <c r="I772" i="17"/>
  <c r="N772" i="17" s="1"/>
  <c r="J772" i="17"/>
  <c r="O772" i="17" s="1"/>
  <c r="K772" i="17"/>
  <c r="L772" i="17"/>
  <c r="M772" i="17" s="1"/>
  <c r="I773" i="17"/>
  <c r="N773" i="17" s="1"/>
  <c r="J773" i="17"/>
  <c r="O773" i="17" s="1"/>
  <c r="K773" i="17"/>
  <c r="L773" i="17"/>
  <c r="M773" i="17" s="1"/>
  <c r="I774" i="17"/>
  <c r="N774" i="17" s="1"/>
  <c r="J774" i="17"/>
  <c r="O774" i="17" s="1"/>
  <c r="K774" i="17"/>
  <c r="L774" i="17"/>
  <c r="M774" i="17" s="1"/>
  <c r="I775" i="17"/>
  <c r="N775" i="17" s="1"/>
  <c r="J775" i="17"/>
  <c r="O775" i="17" s="1"/>
  <c r="K775" i="17"/>
  <c r="L775" i="17"/>
  <c r="M775" i="17" s="1"/>
  <c r="I776" i="17"/>
  <c r="N776" i="17" s="1"/>
  <c r="J776" i="17"/>
  <c r="O776" i="17" s="1"/>
  <c r="K776" i="17"/>
  <c r="L776" i="17"/>
  <c r="M776" i="17" s="1"/>
  <c r="I777" i="17"/>
  <c r="N777" i="17" s="1"/>
  <c r="J777" i="17"/>
  <c r="O777" i="17" s="1"/>
  <c r="K777" i="17"/>
  <c r="L777" i="17"/>
  <c r="M777" i="17" s="1"/>
  <c r="I778" i="17"/>
  <c r="N778" i="17" s="1"/>
  <c r="J778" i="17"/>
  <c r="O778" i="17" s="1"/>
  <c r="K778" i="17"/>
  <c r="L778" i="17"/>
  <c r="M778" i="17" s="1"/>
  <c r="I779" i="17"/>
  <c r="N779" i="17" s="1"/>
  <c r="J779" i="17"/>
  <c r="O779" i="17" s="1"/>
  <c r="K779" i="17"/>
  <c r="L779" i="17"/>
  <c r="M779" i="17" s="1"/>
  <c r="I780" i="17"/>
  <c r="N780" i="17" s="1"/>
  <c r="J780" i="17"/>
  <c r="O780" i="17" s="1"/>
  <c r="K780" i="17"/>
  <c r="L780" i="17"/>
  <c r="M780" i="17" s="1"/>
  <c r="I781" i="17"/>
  <c r="N781" i="17" s="1"/>
  <c r="J781" i="17"/>
  <c r="O781" i="17" s="1"/>
  <c r="K781" i="17"/>
  <c r="L781" i="17"/>
  <c r="M781" i="17" s="1"/>
  <c r="I782" i="17"/>
  <c r="N782" i="17" s="1"/>
  <c r="J782" i="17"/>
  <c r="O782" i="17" s="1"/>
  <c r="K782" i="17"/>
  <c r="L782" i="17"/>
  <c r="M782" i="17" s="1"/>
  <c r="I783" i="17"/>
  <c r="N783" i="17" s="1"/>
  <c r="J783" i="17"/>
  <c r="O783" i="17" s="1"/>
  <c r="K783" i="17"/>
  <c r="L783" i="17"/>
  <c r="M783" i="17" s="1"/>
  <c r="I784" i="17"/>
  <c r="N784" i="17" s="1"/>
  <c r="J784" i="17"/>
  <c r="O784" i="17" s="1"/>
  <c r="K784" i="17"/>
  <c r="L784" i="17"/>
  <c r="M784" i="17" s="1"/>
  <c r="I785" i="17"/>
  <c r="N785" i="17" s="1"/>
  <c r="J785" i="17"/>
  <c r="O785" i="17" s="1"/>
  <c r="K785" i="17"/>
  <c r="L785" i="17"/>
  <c r="M785" i="17" s="1"/>
  <c r="I786" i="17"/>
  <c r="N786" i="17" s="1"/>
  <c r="J786" i="17"/>
  <c r="O786" i="17" s="1"/>
  <c r="K786" i="17"/>
  <c r="L786" i="17"/>
  <c r="M786" i="17" s="1"/>
  <c r="I787" i="17"/>
  <c r="N787" i="17" s="1"/>
  <c r="J787" i="17"/>
  <c r="O787" i="17" s="1"/>
  <c r="K787" i="17"/>
  <c r="L787" i="17"/>
  <c r="M787" i="17" s="1"/>
  <c r="I788" i="17"/>
  <c r="N788" i="17" s="1"/>
  <c r="J788" i="17"/>
  <c r="O788" i="17" s="1"/>
  <c r="K788" i="17"/>
  <c r="L788" i="17"/>
  <c r="M788" i="17" s="1"/>
  <c r="I789" i="17"/>
  <c r="N789" i="17" s="1"/>
  <c r="J789" i="17"/>
  <c r="O789" i="17" s="1"/>
  <c r="K789" i="17"/>
  <c r="L789" i="17"/>
  <c r="M789" i="17" s="1"/>
  <c r="I790" i="17"/>
  <c r="N790" i="17" s="1"/>
  <c r="J790" i="17"/>
  <c r="O790" i="17" s="1"/>
  <c r="K790" i="17"/>
  <c r="L790" i="17"/>
  <c r="M790" i="17" s="1"/>
  <c r="I791" i="17"/>
  <c r="N791" i="17" s="1"/>
  <c r="J791" i="17"/>
  <c r="O791" i="17" s="1"/>
  <c r="K791" i="17"/>
  <c r="L791" i="17"/>
  <c r="M791" i="17" s="1"/>
  <c r="I792" i="17"/>
  <c r="N792" i="17" s="1"/>
  <c r="J792" i="17"/>
  <c r="O792" i="17" s="1"/>
  <c r="K792" i="17"/>
  <c r="L792" i="17"/>
  <c r="M792" i="17" s="1"/>
  <c r="I793" i="17"/>
  <c r="N793" i="17" s="1"/>
  <c r="J793" i="17"/>
  <c r="O793" i="17" s="1"/>
  <c r="K793" i="17"/>
  <c r="L793" i="17"/>
  <c r="M793" i="17" s="1"/>
  <c r="I794" i="17"/>
  <c r="N794" i="17" s="1"/>
  <c r="J794" i="17"/>
  <c r="O794" i="17" s="1"/>
  <c r="K794" i="17"/>
  <c r="L794" i="17"/>
  <c r="M794" i="17" s="1"/>
  <c r="I795" i="17"/>
  <c r="N795" i="17" s="1"/>
  <c r="J795" i="17"/>
  <c r="O795" i="17" s="1"/>
  <c r="K795" i="17"/>
  <c r="L795" i="17"/>
  <c r="M795" i="17" s="1"/>
  <c r="I796" i="17"/>
  <c r="N796" i="17" s="1"/>
  <c r="J796" i="17"/>
  <c r="O796" i="17" s="1"/>
  <c r="K796" i="17"/>
  <c r="L796" i="17"/>
  <c r="M796" i="17" s="1"/>
  <c r="I797" i="17"/>
  <c r="N797" i="17" s="1"/>
  <c r="J797" i="17"/>
  <c r="O797" i="17" s="1"/>
  <c r="K797" i="17"/>
  <c r="L797" i="17"/>
  <c r="M797" i="17" s="1"/>
  <c r="I798" i="17"/>
  <c r="N798" i="17" s="1"/>
  <c r="J798" i="17"/>
  <c r="O798" i="17" s="1"/>
  <c r="K798" i="17"/>
  <c r="L798" i="17"/>
  <c r="M798" i="17" s="1"/>
  <c r="I799" i="17"/>
  <c r="N799" i="17" s="1"/>
  <c r="J799" i="17"/>
  <c r="O799" i="17" s="1"/>
  <c r="K799" i="17"/>
  <c r="L799" i="17"/>
  <c r="M799" i="17" s="1"/>
  <c r="I800" i="17"/>
  <c r="N800" i="17" s="1"/>
  <c r="J800" i="17"/>
  <c r="O800" i="17" s="1"/>
  <c r="K800" i="17"/>
  <c r="L800" i="17"/>
  <c r="M800" i="17" s="1"/>
  <c r="I801" i="17"/>
  <c r="N801" i="17" s="1"/>
  <c r="J801" i="17"/>
  <c r="O801" i="17" s="1"/>
  <c r="K801" i="17"/>
  <c r="L801" i="17"/>
  <c r="M801" i="17" s="1"/>
  <c r="I802" i="17"/>
  <c r="N802" i="17" s="1"/>
  <c r="J802" i="17"/>
  <c r="O802" i="17" s="1"/>
  <c r="K802" i="17"/>
  <c r="L802" i="17"/>
  <c r="M802" i="17" s="1"/>
  <c r="I803" i="17"/>
  <c r="N803" i="17" s="1"/>
  <c r="J803" i="17"/>
  <c r="O803" i="17" s="1"/>
  <c r="K803" i="17"/>
  <c r="L803" i="17"/>
  <c r="M803" i="17" s="1"/>
  <c r="I804" i="17"/>
  <c r="N804" i="17" s="1"/>
  <c r="J804" i="17"/>
  <c r="O804" i="17" s="1"/>
  <c r="K804" i="17"/>
  <c r="L804" i="17"/>
  <c r="M804" i="17" s="1"/>
  <c r="I805" i="17"/>
  <c r="N805" i="17" s="1"/>
  <c r="J805" i="17"/>
  <c r="O805" i="17" s="1"/>
  <c r="K805" i="17"/>
  <c r="L805" i="17"/>
  <c r="M805" i="17" s="1"/>
  <c r="I806" i="17"/>
  <c r="N806" i="17" s="1"/>
  <c r="J806" i="17"/>
  <c r="O806" i="17" s="1"/>
  <c r="K806" i="17"/>
  <c r="L806" i="17"/>
  <c r="M806" i="17" s="1"/>
  <c r="I807" i="17"/>
  <c r="N807" i="17" s="1"/>
  <c r="J807" i="17"/>
  <c r="O807" i="17" s="1"/>
  <c r="K807" i="17"/>
  <c r="L807" i="17"/>
  <c r="M807" i="17" s="1"/>
  <c r="I808" i="17"/>
  <c r="N808" i="17" s="1"/>
  <c r="J808" i="17"/>
  <c r="O808" i="17" s="1"/>
  <c r="K808" i="17"/>
  <c r="L808" i="17"/>
  <c r="M808" i="17" s="1"/>
  <c r="I809" i="17"/>
  <c r="N809" i="17" s="1"/>
  <c r="J809" i="17"/>
  <c r="O809" i="17" s="1"/>
  <c r="K809" i="17"/>
  <c r="L809" i="17"/>
  <c r="M809" i="17" s="1"/>
  <c r="I810" i="17"/>
  <c r="N810" i="17" s="1"/>
  <c r="J810" i="17"/>
  <c r="O810" i="17" s="1"/>
  <c r="K810" i="17"/>
  <c r="L810" i="17"/>
  <c r="M810" i="17" s="1"/>
  <c r="I811" i="17"/>
  <c r="N811" i="17" s="1"/>
  <c r="J811" i="17"/>
  <c r="O811" i="17" s="1"/>
  <c r="K811" i="17"/>
  <c r="L811" i="17"/>
  <c r="M811" i="17" s="1"/>
  <c r="I812" i="17"/>
  <c r="N812" i="17" s="1"/>
  <c r="J812" i="17"/>
  <c r="O812" i="17" s="1"/>
  <c r="K812" i="17"/>
  <c r="L812" i="17"/>
  <c r="M812" i="17" s="1"/>
  <c r="I813" i="17"/>
  <c r="N813" i="17" s="1"/>
  <c r="J813" i="17"/>
  <c r="O813" i="17" s="1"/>
  <c r="K813" i="17"/>
  <c r="L813" i="17"/>
  <c r="M813" i="17" s="1"/>
  <c r="I814" i="17"/>
  <c r="N814" i="17" s="1"/>
  <c r="J814" i="17"/>
  <c r="O814" i="17" s="1"/>
  <c r="K814" i="17"/>
  <c r="L814" i="17"/>
  <c r="M814" i="17" s="1"/>
  <c r="I815" i="17"/>
  <c r="N815" i="17" s="1"/>
  <c r="J815" i="17"/>
  <c r="O815" i="17" s="1"/>
  <c r="K815" i="17"/>
  <c r="L815" i="17"/>
  <c r="M815" i="17" s="1"/>
  <c r="I816" i="17"/>
  <c r="N816" i="17" s="1"/>
  <c r="J816" i="17"/>
  <c r="O816" i="17" s="1"/>
  <c r="K816" i="17"/>
  <c r="L816" i="17"/>
  <c r="M816" i="17" s="1"/>
  <c r="I817" i="17"/>
  <c r="N817" i="17" s="1"/>
  <c r="J817" i="17"/>
  <c r="O817" i="17" s="1"/>
  <c r="K817" i="17"/>
  <c r="L817" i="17"/>
  <c r="M817" i="17" s="1"/>
  <c r="I818" i="17"/>
  <c r="N818" i="17" s="1"/>
  <c r="J818" i="17"/>
  <c r="O818" i="17" s="1"/>
  <c r="K818" i="17"/>
  <c r="L818" i="17"/>
  <c r="M818" i="17" s="1"/>
  <c r="I819" i="17"/>
  <c r="N819" i="17" s="1"/>
  <c r="J819" i="17"/>
  <c r="O819" i="17" s="1"/>
  <c r="K819" i="17"/>
  <c r="L819" i="17"/>
  <c r="M819" i="17" s="1"/>
  <c r="I820" i="17"/>
  <c r="N820" i="17" s="1"/>
  <c r="J820" i="17"/>
  <c r="O820" i="17" s="1"/>
  <c r="K820" i="17"/>
  <c r="L820" i="17"/>
  <c r="M820" i="17" s="1"/>
  <c r="I821" i="17"/>
  <c r="N821" i="17" s="1"/>
  <c r="J821" i="17"/>
  <c r="O821" i="17" s="1"/>
  <c r="K821" i="17"/>
  <c r="L821" i="17"/>
  <c r="M821" i="17" s="1"/>
  <c r="I822" i="17"/>
  <c r="N822" i="17" s="1"/>
  <c r="J822" i="17"/>
  <c r="O822" i="17" s="1"/>
  <c r="K822" i="17"/>
  <c r="L822" i="17"/>
  <c r="M822" i="17" s="1"/>
  <c r="I823" i="17"/>
  <c r="N823" i="17" s="1"/>
  <c r="J823" i="17"/>
  <c r="O823" i="17" s="1"/>
  <c r="K823" i="17"/>
  <c r="L823" i="17"/>
  <c r="M823" i="17" s="1"/>
  <c r="I824" i="17"/>
  <c r="N824" i="17" s="1"/>
  <c r="J824" i="17"/>
  <c r="O824" i="17" s="1"/>
  <c r="K824" i="17"/>
  <c r="L824" i="17"/>
  <c r="M824" i="17" s="1"/>
  <c r="I825" i="17"/>
  <c r="N825" i="17" s="1"/>
  <c r="J825" i="17"/>
  <c r="O825" i="17" s="1"/>
  <c r="K825" i="17"/>
  <c r="L825" i="17"/>
  <c r="M825" i="17" s="1"/>
  <c r="I826" i="17"/>
  <c r="N826" i="17" s="1"/>
  <c r="J826" i="17"/>
  <c r="O826" i="17" s="1"/>
  <c r="K826" i="17"/>
  <c r="L826" i="17"/>
  <c r="M826" i="17" s="1"/>
  <c r="I827" i="17"/>
  <c r="N827" i="17" s="1"/>
  <c r="J827" i="17"/>
  <c r="O827" i="17" s="1"/>
  <c r="K827" i="17"/>
  <c r="L827" i="17"/>
  <c r="M827" i="17" s="1"/>
  <c r="I828" i="17"/>
  <c r="N828" i="17" s="1"/>
  <c r="J828" i="17"/>
  <c r="O828" i="17" s="1"/>
  <c r="K828" i="17"/>
  <c r="L828" i="17"/>
  <c r="M828" i="17" s="1"/>
  <c r="I829" i="17"/>
  <c r="N829" i="17" s="1"/>
  <c r="J829" i="17"/>
  <c r="O829" i="17" s="1"/>
  <c r="K829" i="17"/>
  <c r="L829" i="17"/>
  <c r="M829" i="17" s="1"/>
  <c r="I830" i="17"/>
  <c r="N830" i="17" s="1"/>
  <c r="J830" i="17"/>
  <c r="O830" i="17" s="1"/>
  <c r="K830" i="17"/>
  <c r="L830" i="17"/>
  <c r="M830" i="17" s="1"/>
  <c r="I831" i="17"/>
  <c r="N831" i="17" s="1"/>
  <c r="J831" i="17"/>
  <c r="O831" i="17" s="1"/>
  <c r="K831" i="17"/>
  <c r="L831" i="17"/>
  <c r="M831" i="17" s="1"/>
  <c r="I832" i="17"/>
  <c r="N832" i="17" s="1"/>
  <c r="J832" i="17"/>
  <c r="O832" i="17" s="1"/>
  <c r="K832" i="17"/>
  <c r="L832" i="17"/>
  <c r="M832" i="17" s="1"/>
  <c r="I833" i="17"/>
  <c r="N833" i="17" s="1"/>
  <c r="J833" i="17"/>
  <c r="O833" i="17" s="1"/>
  <c r="K833" i="17"/>
  <c r="L833" i="17"/>
  <c r="M833" i="17" s="1"/>
  <c r="I834" i="17"/>
  <c r="N834" i="17" s="1"/>
  <c r="J834" i="17"/>
  <c r="O834" i="17" s="1"/>
  <c r="K834" i="17"/>
  <c r="L834" i="17"/>
  <c r="M834" i="17" s="1"/>
  <c r="I835" i="17"/>
  <c r="N835" i="17" s="1"/>
  <c r="J835" i="17"/>
  <c r="O835" i="17" s="1"/>
  <c r="K835" i="17"/>
  <c r="L835" i="17"/>
  <c r="M835" i="17" s="1"/>
  <c r="I836" i="17"/>
  <c r="N836" i="17" s="1"/>
  <c r="J836" i="17"/>
  <c r="O836" i="17" s="1"/>
  <c r="K836" i="17"/>
  <c r="L836" i="17"/>
  <c r="M836" i="17" s="1"/>
  <c r="I837" i="17"/>
  <c r="N837" i="17" s="1"/>
  <c r="J837" i="17"/>
  <c r="O837" i="17" s="1"/>
  <c r="K837" i="17"/>
  <c r="L837" i="17"/>
  <c r="M837" i="17" s="1"/>
  <c r="I838" i="17"/>
  <c r="N838" i="17" s="1"/>
  <c r="J838" i="17"/>
  <c r="O838" i="17" s="1"/>
  <c r="K838" i="17"/>
  <c r="L838" i="17"/>
  <c r="M838" i="17" s="1"/>
  <c r="I839" i="17"/>
  <c r="N839" i="17" s="1"/>
  <c r="J839" i="17"/>
  <c r="O839" i="17" s="1"/>
  <c r="K839" i="17"/>
  <c r="L839" i="17"/>
  <c r="M839" i="17" s="1"/>
  <c r="I840" i="17"/>
  <c r="N840" i="17" s="1"/>
  <c r="J840" i="17"/>
  <c r="O840" i="17" s="1"/>
  <c r="K840" i="17"/>
  <c r="L840" i="17"/>
  <c r="M840" i="17" s="1"/>
  <c r="I841" i="17"/>
  <c r="N841" i="17" s="1"/>
  <c r="J841" i="17"/>
  <c r="O841" i="17" s="1"/>
  <c r="K841" i="17"/>
  <c r="L841" i="17"/>
  <c r="M841" i="17" s="1"/>
  <c r="I842" i="17"/>
  <c r="N842" i="17" s="1"/>
  <c r="J842" i="17"/>
  <c r="O842" i="17" s="1"/>
  <c r="K842" i="17"/>
  <c r="L842" i="17"/>
  <c r="M842" i="17" s="1"/>
  <c r="I843" i="17"/>
  <c r="N843" i="17" s="1"/>
  <c r="J843" i="17"/>
  <c r="O843" i="17" s="1"/>
  <c r="K843" i="17"/>
  <c r="L843" i="17"/>
  <c r="M843" i="17" s="1"/>
  <c r="I844" i="17"/>
  <c r="N844" i="17" s="1"/>
  <c r="J844" i="17"/>
  <c r="O844" i="17" s="1"/>
  <c r="K844" i="17"/>
  <c r="L844" i="17"/>
  <c r="M844" i="17" s="1"/>
  <c r="I845" i="17"/>
  <c r="N845" i="17" s="1"/>
  <c r="J845" i="17"/>
  <c r="O845" i="17" s="1"/>
  <c r="K845" i="17"/>
  <c r="L845" i="17"/>
  <c r="M845" i="17" s="1"/>
  <c r="I846" i="17"/>
  <c r="N846" i="17" s="1"/>
  <c r="J846" i="17"/>
  <c r="O846" i="17" s="1"/>
  <c r="K846" i="17"/>
  <c r="L846" i="17"/>
  <c r="M846" i="17" s="1"/>
  <c r="I847" i="17"/>
  <c r="N847" i="17" s="1"/>
  <c r="J847" i="17"/>
  <c r="O847" i="17" s="1"/>
  <c r="K847" i="17"/>
  <c r="L847" i="17"/>
  <c r="M847" i="17" s="1"/>
  <c r="I848" i="17"/>
  <c r="N848" i="17" s="1"/>
  <c r="J848" i="17"/>
  <c r="O848" i="17" s="1"/>
  <c r="K848" i="17"/>
  <c r="L848" i="17"/>
  <c r="M848" i="17" s="1"/>
  <c r="I849" i="17"/>
  <c r="N849" i="17" s="1"/>
  <c r="J849" i="17"/>
  <c r="O849" i="17" s="1"/>
  <c r="K849" i="17"/>
  <c r="L849" i="17"/>
  <c r="M849" i="17" s="1"/>
  <c r="I850" i="17"/>
  <c r="N850" i="17" s="1"/>
  <c r="J850" i="17"/>
  <c r="O850" i="17" s="1"/>
  <c r="K850" i="17"/>
  <c r="L850" i="17"/>
  <c r="M850" i="17" s="1"/>
  <c r="I851" i="17"/>
  <c r="N851" i="17" s="1"/>
  <c r="J851" i="17"/>
  <c r="O851" i="17" s="1"/>
  <c r="K851" i="17"/>
  <c r="L851" i="17"/>
  <c r="M851" i="17" s="1"/>
  <c r="I852" i="17"/>
  <c r="N852" i="17" s="1"/>
  <c r="J852" i="17"/>
  <c r="O852" i="17" s="1"/>
  <c r="K852" i="17"/>
  <c r="L852" i="17"/>
  <c r="M852" i="17" s="1"/>
  <c r="I853" i="17"/>
  <c r="N853" i="17" s="1"/>
  <c r="J853" i="17"/>
  <c r="O853" i="17" s="1"/>
  <c r="K853" i="17"/>
  <c r="L853" i="17"/>
  <c r="M853" i="17" s="1"/>
  <c r="I854" i="17"/>
  <c r="N854" i="17" s="1"/>
  <c r="J854" i="17"/>
  <c r="O854" i="17" s="1"/>
  <c r="K854" i="17"/>
  <c r="L854" i="17"/>
  <c r="M854" i="17" s="1"/>
  <c r="I855" i="17"/>
  <c r="N855" i="17" s="1"/>
  <c r="J855" i="17"/>
  <c r="O855" i="17" s="1"/>
  <c r="K855" i="17"/>
  <c r="L855" i="17"/>
  <c r="M855" i="17" s="1"/>
  <c r="I856" i="17"/>
  <c r="N856" i="17" s="1"/>
  <c r="J856" i="17"/>
  <c r="O856" i="17" s="1"/>
  <c r="K856" i="17"/>
  <c r="L856" i="17"/>
  <c r="M856" i="17" s="1"/>
  <c r="I857" i="17"/>
  <c r="N857" i="17" s="1"/>
  <c r="J857" i="17"/>
  <c r="O857" i="17" s="1"/>
  <c r="K857" i="17"/>
  <c r="L857" i="17"/>
  <c r="M857" i="17" s="1"/>
  <c r="I858" i="17"/>
  <c r="N858" i="17" s="1"/>
  <c r="J858" i="17"/>
  <c r="O858" i="17" s="1"/>
  <c r="K858" i="17"/>
  <c r="L858" i="17"/>
  <c r="M858" i="17" s="1"/>
  <c r="I859" i="17"/>
  <c r="N859" i="17" s="1"/>
  <c r="J859" i="17"/>
  <c r="O859" i="17" s="1"/>
  <c r="K859" i="17"/>
  <c r="L859" i="17"/>
  <c r="M859" i="17" s="1"/>
  <c r="I860" i="17"/>
  <c r="N860" i="17" s="1"/>
  <c r="J860" i="17"/>
  <c r="O860" i="17" s="1"/>
  <c r="K860" i="17"/>
  <c r="L860" i="17"/>
  <c r="M860" i="17" s="1"/>
  <c r="I861" i="17"/>
  <c r="N861" i="17" s="1"/>
  <c r="J861" i="17"/>
  <c r="O861" i="17" s="1"/>
  <c r="K861" i="17"/>
  <c r="L861" i="17"/>
  <c r="M861" i="17" s="1"/>
  <c r="I862" i="17"/>
  <c r="N862" i="17" s="1"/>
  <c r="J862" i="17"/>
  <c r="O862" i="17" s="1"/>
  <c r="K862" i="17"/>
  <c r="L862" i="17"/>
  <c r="M862" i="17" s="1"/>
  <c r="I863" i="17"/>
  <c r="N863" i="17" s="1"/>
  <c r="J863" i="17"/>
  <c r="O863" i="17" s="1"/>
  <c r="K863" i="17"/>
  <c r="L863" i="17"/>
  <c r="M863" i="17" s="1"/>
  <c r="I864" i="17"/>
  <c r="N864" i="17" s="1"/>
  <c r="J864" i="17"/>
  <c r="O864" i="17" s="1"/>
  <c r="K864" i="17"/>
  <c r="L864" i="17"/>
  <c r="M864" i="17" s="1"/>
  <c r="I865" i="17"/>
  <c r="N865" i="17" s="1"/>
  <c r="J865" i="17"/>
  <c r="O865" i="17" s="1"/>
  <c r="K865" i="17"/>
  <c r="L865" i="17"/>
  <c r="M865" i="17" s="1"/>
  <c r="I866" i="17"/>
  <c r="N866" i="17" s="1"/>
  <c r="J866" i="17"/>
  <c r="O866" i="17" s="1"/>
  <c r="K866" i="17"/>
  <c r="L866" i="17"/>
  <c r="M866" i="17" s="1"/>
  <c r="I867" i="17"/>
  <c r="N867" i="17" s="1"/>
  <c r="J867" i="17"/>
  <c r="O867" i="17" s="1"/>
  <c r="K867" i="17"/>
  <c r="L867" i="17"/>
  <c r="M867" i="17" s="1"/>
  <c r="I868" i="17"/>
  <c r="N868" i="17" s="1"/>
  <c r="J868" i="17"/>
  <c r="O868" i="17" s="1"/>
  <c r="K868" i="17"/>
  <c r="L868" i="17"/>
  <c r="M868" i="17" s="1"/>
  <c r="I869" i="17"/>
  <c r="N869" i="17" s="1"/>
  <c r="J869" i="17"/>
  <c r="O869" i="17" s="1"/>
  <c r="K869" i="17"/>
  <c r="L869" i="17"/>
  <c r="M869" i="17" s="1"/>
  <c r="I870" i="17"/>
  <c r="N870" i="17" s="1"/>
  <c r="J870" i="17"/>
  <c r="O870" i="17" s="1"/>
  <c r="K870" i="17"/>
  <c r="L870" i="17"/>
  <c r="M870" i="17" s="1"/>
  <c r="I871" i="17"/>
  <c r="N871" i="17" s="1"/>
  <c r="J871" i="17"/>
  <c r="O871" i="17" s="1"/>
  <c r="K871" i="17"/>
  <c r="L871" i="17"/>
  <c r="M871" i="17" s="1"/>
  <c r="I872" i="17"/>
  <c r="N872" i="17" s="1"/>
  <c r="J872" i="17"/>
  <c r="O872" i="17" s="1"/>
  <c r="K872" i="17"/>
  <c r="L872" i="17"/>
  <c r="M872" i="17" s="1"/>
  <c r="I873" i="17"/>
  <c r="N873" i="17" s="1"/>
  <c r="J873" i="17"/>
  <c r="O873" i="17" s="1"/>
  <c r="K873" i="17"/>
  <c r="L873" i="17"/>
  <c r="M873" i="17" s="1"/>
  <c r="I874" i="17"/>
  <c r="N874" i="17" s="1"/>
  <c r="J874" i="17"/>
  <c r="O874" i="17" s="1"/>
  <c r="K874" i="17"/>
  <c r="L874" i="17"/>
  <c r="M874" i="17" s="1"/>
  <c r="I875" i="17"/>
  <c r="N875" i="17" s="1"/>
  <c r="J875" i="17"/>
  <c r="O875" i="17" s="1"/>
  <c r="K875" i="17"/>
  <c r="L875" i="17"/>
  <c r="M875" i="17" s="1"/>
  <c r="I876" i="17"/>
  <c r="N876" i="17" s="1"/>
  <c r="J876" i="17"/>
  <c r="O876" i="17" s="1"/>
  <c r="K876" i="17"/>
  <c r="L876" i="17"/>
  <c r="M876" i="17" s="1"/>
  <c r="I877" i="17"/>
  <c r="N877" i="17" s="1"/>
  <c r="J877" i="17"/>
  <c r="O877" i="17" s="1"/>
  <c r="K877" i="17"/>
  <c r="L877" i="17"/>
  <c r="M877" i="17" s="1"/>
  <c r="I878" i="17"/>
  <c r="N878" i="17" s="1"/>
  <c r="J878" i="17"/>
  <c r="O878" i="17" s="1"/>
  <c r="K878" i="17"/>
  <c r="L878" i="17"/>
  <c r="M878" i="17" s="1"/>
  <c r="I879" i="17"/>
  <c r="N879" i="17" s="1"/>
  <c r="J879" i="17"/>
  <c r="O879" i="17" s="1"/>
  <c r="K879" i="17"/>
  <c r="L879" i="17"/>
  <c r="M879" i="17" s="1"/>
  <c r="I880" i="17"/>
  <c r="N880" i="17" s="1"/>
  <c r="J880" i="17"/>
  <c r="O880" i="17" s="1"/>
  <c r="K880" i="17"/>
  <c r="L880" i="17"/>
  <c r="M880" i="17" s="1"/>
  <c r="I881" i="17"/>
  <c r="N881" i="17" s="1"/>
  <c r="J881" i="17"/>
  <c r="O881" i="17" s="1"/>
  <c r="K881" i="17"/>
  <c r="L881" i="17"/>
  <c r="M881" i="17" s="1"/>
  <c r="I882" i="17"/>
  <c r="N882" i="17" s="1"/>
  <c r="J882" i="17"/>
  <c r="O882" i="17" s="1"/>
  <c r="K882" i="17"/>
  <c r="L882" i="17"/>
  <c r="M882" i="17" s="1"/>
  <c r="I883" i="17"/>
  <c r="N883" i="17" s="1"/>
  <c r="J883" i="17"/>
  <c r="O883" i="17" s="1"/>
  <c r="K883" i="17"/>
  <c r="L883" i="17"/>
  <c r="M883" i="17" s="1"/>
  <c r="I884" i="17"/>
  <c r="N884" i="17" s="1"/>
  <c r="J884" i="17"/>
  <c r="O884" i="17" s="1"/>
  <c r="K884" i="17"/>
  <c r="L884" i="17"/>
  <c r="M884" i="17" s="1"/>
  <c r="I885" i="17"/>
  <c r="N885" i="17" s="1"/>
  <c r="J885" i="17"/>
  <c r="O885" i="17" s="1"/>
  <c r="K885" i="17"/>
  <c r="L885" i="17"/>
  <c r="M885" i="17" s="1"/>
  <c r="I886" i="17"/>
  <c r="N886" i="17" s="1"/>
  <c r="J886" i="17"/>
  <c r="O886" i="17" s="1"/>
  <c r="K886" i="17"/>
  <c r="L886" i="17"/>
  <c r="M886" i="17" s="1"/>
  <c r="I887" i="17"/>
  <c r="N887" i="17" s="1"/>
  <c r="J887" i="17"/>
  <c r="O887" i="17" s="1"/>
  <c r="K887" i="17"/>
  <c r="L887" i="17"/>
  <c r="M887" i="17" s="1"/>
  <c r="I888" i="17"/>
  <c r="N888" i="17" s="1"/>
  <c r="J888" i="17"/>
  <c r="O888" i="17" s="1"/>
  <c r="K888" i="17"/>
  <c r="L888" i="17"/>
  <c r="M888" i="17" s="1"/>
  <c r="I889" i="17"/>
  <c r="N889" i="17" s="1"/>
  <c r="J889" i="17"/>
  <c r="O889" i="17" s="1"/>
  <c r="K889" i="17"/>
  <c r="L889" i="17"/>
  <c r="M889" i="17" s="1"/>
  <c r="I890" i="17"/>
  <c r="N890" i="17" s="1"/>
  <c r="J890" i="17"/>
  <c r="O890" i="17" s="1"/>
  <c r="K890" i="17"/>
  <c r="L890" i="17"/>
  <c r="M890" i="17" s="1"/>
  <c r="I891" i="17"/>
  <c r="N891" i="17" s="1"/>
  <c r="J891" i="17"/>
  <c r="O891" i="17" s="1"/>
  <c r="K891" i="17"/>
  <c r="L891" i="17"/>
  <c r="M891" i="17" s="1"/>
  <c r="I892" i="17"/>
  <c r="N892" i="17" s="1"/>
  <c r="J892" i="17"/>
  <c r="O892" i="17" s="1"/>
  <c r="K892" i="17"/>
  <c r="L892" i="17"/>
  <c r="M892" i="17" s="1"/>
  <c r="I893" i="17"/>
  <c r="N893" i="17" s="1"/>
  <c r="J893" i="17"/>
  <c r="O893" i="17" s="1"/>
  <c r="K893" i="17"/>
  <c r="L893" i="17"/>
  <c r="M893" i="17" s="1"/>
  <c r="I894" i="17"/>
  <c r="N894" i="17" s="1"/>
  <c r="J894" i="17"/>
  <c r="O894" i="17" s="1"/>
  <c r="K894" i="17"/>
  <c r="L894" i="17"/>
  <c r="M894" i="17" s="1"/>
  <c r="I895" i="17"/>
  <c r="N895" i="17" s="1"/>
  <c r="J895" i="17"/>
  <c r="O895" i="17" s="1"/>
  <c r="K895" i="17"/>
  <c r="L895" i="17"/>
  <c r="M895" i="17" s="1"/>
  <c r="I896" i="17"/>
  <c r="N896" i="17" s="1"/>
  <c r="J896" i="17"/>
  <c r="O896" i="17" s="1"/>
  <c r="K896" i="17"/>
  <c r="L896" i="17"/>
  <c r="M896" i="17" s="1"/>
  <c r="I897" i="17"/>
  <c r="N897" i="17" s="1"/>
  <c r="J897" i="17"/>
  <c r="O897" i="17" s="1"/>
  <c r="K897" i="17"/>
  <c r="L897" i="17"/>
  <c r="M897" i="17" s="1"/>
  <c r="I898" i="17"/>
  <c r="N898" i="17" s="1"/>
  <c r="J898" i="17"/>
  <c r="O898" i="17" s="1"/>
  <c r="K898" i="17"/>
  <c r="L898" i="17"/>
  <c r="M898" i="17" s="1"/>
  <c r="I899" i="17"/>
  <c r="N899" i="17" s="1"/>
  <c r="J899" i="17"/>
  <c r="O899" i="17" s="1"/>
  <c r="K899" i="17"/>
  <c r="L899" i="17"/>
  <c r="M899" i="17" s="1"/>
  <c r="I900" i="17"/>
  <c r="N900" i="17" s="1"/>
  <c r="J900" i="17"/>
  <c r="O900" i="17" s="1"/>
  <c r="K900" i="17"/>
  <c r="L900" i="17"/>
  <c r="M900" i="17" s="1"/>
  <c r="I901" i="17"/>
  <c r="N901" i="17" s="1"/>
  <c r="J901" i="17"/>
  <c r="O901" i="17" s="1"/>
  <c r="K901" i="17"/>
  <c r="L901" i="17"/>
  <c r="M901" i="17" s="1"/>
  <c r="I902" i="17"/>
  <c r="N902" i="17" s="1"/>
  <c r="J902" i="17"/>
  <c r="O902" i="17" s="1"/>
  <c r="K902" i="17"/>
  <c r="L902" i="17"/>
  <c r="M902" i="17" s="1"/>
  <c r="I903" i="17"/>
  <c r="N903" i="17" s="1"/>
  <c r="J903" i="17"/>
  <c r="O903" i="17" s="1"/>
  <c r="K903" i="17"/>
  <c r="L903" i="17"/>
  <c r="M903" i="17" s="1"/>
  <c r="I904" i="17"/>
  <c r="N904" i="17" s="1"/>
  <c r="J904" i="17"/>
  <c r="O904" i="17" s="1"/>
  <c r="K904" i="17"/>
  <c r="L904" i="17"/>
  <c r="M904" i="17" s="1"/>
  <c r="I905" i="17"/>
  <c r="N905" i="17" s="1"/>
  <c r="J905" i="17"/>
  <c r="O905" i="17" s="1"/>
  <c r="K905" i="17"/>
  <c r="L905" i="17"/>
  <c r="M905" i="17" s="1"/>
  <c r="I906" i="17"/>
  <c r="N906" i="17" s="1"/>
  <c r="J906" i="17"/>
  <c r="O906" i="17" s="1"/>
  <c r="K906" i="17"/>
  <c r="L906" i="17"/>
  <c r="M906" i="17" s="1"/>
  <c r="I907" i="17"/>
  <c r="N907" i="17" s="1"/>
  <c r="J907" i="17"/>
  <c r="O907" i="17" s="1"/>
  <c r="K907" i="17"/>
  <c r="L907" i="17"/>
  <c r="M907" i="17" s="1"/>
  <c r="I908" i="17"/>
  <c r="N908" i="17" s="1"/>
  <c r="J908" i="17"/>
  <c r="O908" i="17" s="1"/>
  <c r="K908" i="17"/>
  <c r="L908" i="17"/>
  <c r="M908" i="17" s="1"/>
  <c r="I909" i="17"/>
  <c r="N909" i="17" s="1"/>
  <c r="J909" i="17"/>
  <c r="O909" i="17" s="1"/>
  <c r="K909" i="17"/>
  <c r="L909" i="17"/>
  <c r="M909" i="17" s="1"/>
  <c r="I910" i="17"/>
  <c r="N910" i="17" s="1"/>
  <c r="J910" i="17"/>
  <c r="O910" i="17" s="1"/>
  <c r="K910" i="17"/>
  <c r="L910" i="17"/>
  <c r="M910" i="17" s="1"/>
  <c r="I911" i="17"/>
  <c r="N911" i="17" s="1"/>
  <c r="J911" i="17"/>
  <c r="O911" i="17" s="1"/>
  <c r="K911" i="17"/>
  <c r="L911" i="17"/>
  <c r="M911" i="17" s="1"/>
  <c r="I912" i="17"/>
  <c r="N912" i="17" s="1"/>
  <c r="J912" i="17"/>
  <c r="O912" i="17" s="1"/>
  <c r="K912" i="17"/>
  <c r="L912" i="17"/>
  <c r="M912" i="17" s="1"/>
  <c r="I913" i="17"/>
  <c r="N913" i="17" s="1"/>
  <c r="J913" i="17"/>
  <c r="O913" i="17" s="1"/>
  <c r="K913" i="17"/>
  <c r="L913" i="17"/>
  <c r="M913" i="17" s="1"/>
  <c r="I914" i="17"/>
  <c r="N914" i="17" s="1"/>
  <c r="J914" i="17"/>
  <c r="O914" i="17" s="1"/>
  <c r="K914" i="17"/>
  <c r="L914" i="17"/>
  <c r="M914" i="17" s="1"/>
  <c r="I915" i="17"/>
  <c r="N915" i="17" s="1"/>
  <c r="J915" i="17"/>
  <c r="O915" i="17" s="1"/>
  <c r="K915" i="17"/>
  <c r="L915" i="17"/>
  <c r="M915" i="17" s="1"/>
  <c r="I916" i="17"/>
  <c r="N916" i="17" s="1"/>
  <c r="J916" i="17"/>
  <c r="O916" i="17" s="1"/>
  <c r="K916" i="17"/>
  <c r="L916" i="17"/>
  <c r="M916" i="17" s="1"/>
  <c r="I917" i="17"/>
  <c r="N917" i="17" s="1"/>
  <c r="J917" i="17"/>
  <c r="O917" i="17" s="1"/>
  <c r="K917" i="17"/>
  <c r="L917" i="17"/>
  <c r="M917" i="17" s="1"/>
  <c r="I918" i="17"/>
  <c r="N918" i="17" s="1"/>
  <c r="J918" i="17"/>
  <c r="O918" i="17" s="1"/>
  <c r="K918" i="17"/>
  <c r="L918" i="17"/>
  <c r="M918" i="17" s="1"/>
  <c r="I919" i="17"/>
  <c r="N919" i="17" s="1"/>
  <c r="J919" i="17"/>
  <c r="O919" i="17" s="1"/>
  <c r="K919" i="17"/>
  <c r="L919" i="17"/>
  <c r="M919" i="17" s="1"/>
  <c r="I920" i="17"/>
  <c r="N920" i="17" s="1"/>
  <c r="J920" i="17"/>
  <c r="O920" i="17" s="1"/>
  <c r="K920" i="17"/>
  <c r="L920" i="17"/>
  <c r="M920" i="17" s="1"/>
  <c r="I921" i="17"/>
  <c r="N921" i="17" s="1"/>
  <c r="J921" i="17"/>
  <c r="O921" i="17" s="1"/>
  <c r="K921" i="17"/>
  <c r="L921" i="17"/>
  <c r="M921" i="17" s="1"/>
  <c r="I922" i="17"/>
  <c r="N922" i="17" s="1"/>
  <c r="J922" i="17"/>
  <c r="O922" i="17" s="1"/>
  <c r="K922" i="17"/>
  <c r="L922" i="17"/>
  <c r="M922" i="17" s="1"/>
  <c r="I923" i="17"/>
  <c r="N923" i="17" s="1"/>
  <c r="J923" i="17"/>
  <c r="O923" i="17" s="1"/>
  <c r="K923" i="17"/>
  <c r="L923" i="17"/>
  <c r="M923" i="17" s="1"/>
  <c r="I924" i="17"/>
  <c r="N924" i="17" s="1"/>
  <c r="J924" i="17"/>
  <c r="O924" i="17" s="1"/>
  <c r="K924" i="17"/>
  <c r="L924" i="17"/>
  <c r="M924" i="17" s="1"/>
  <c r="I925" i="17"/>
  <c r="N925" i="17" s="1"/>
  <c r="J925" i="17"/>
  <c r="O925" i="17" s="1"/>
  <c r="K925" i="17"/>
  <c r="L925" i="17"/>
  <c r="M925" i="17" s="1"/>
  <c r="I926" i="17"/>
  <c r="N926" i="17" s="1"/>
  <c r="J926" i="17"/>
  <c r="O926" i="17" s="1"/>
  <c r="K926" i="17"/>
  <c r="L926" i="17"/>
  <c r="M926" i="17" s="1"/>
  <c r="I927" i="17"/>
  <c r="N927" i="17" s="1"/>
  <c r="J927" i="17"/>
  <c r="O927" i="17" s="1"/>
  <c r="K927" i="17"/>
  <c r="L927" i="17"/>
  <c r="M927" i="17" s="1"/>
  <c r="I928" i="17"/>
  <c r="N928" i="17" s="1"/>
  <c r="J928" i="17"/>
  <c r="O928" i="17" s="1"/>
  <c r="K928" i="17"/>
  <c r="L928" i="17"/>
  <c r="M928" i="17" s="1"/>
  <c r="I929" i="17"/>
  <c r="N929" i="17" s="1"/>
  <c r="J929" i="17"/>
  <c r="O929" i="17" s="1"/>
  <c r="K929" i="17"/>
  <c r="L929" i="17"/>
  <c r="M929" i="17" s="1"/>
  <c r="I930" i="17"/>
  <c r="N930" i="17" s="1"/>
  <c r="J930" i="17"/>
  <c r="O930" i="17" s="1"/>
  <c r="K930" i="17"/>
  <c r="L930" i="17"/>
  <c r="M930" i="17" s="1"/>
  <c r="I931" i="17"/>
  <c r="N931" i="17" s="1"/>
  <c r="J931" i="17"/>
  <c r="O931" i="17" s="1"/>
  <c r="K931" i="17"/>
  <c r="L931" i="17"/>
  <c r="M931" i="17" s="1"/>
  <c r="I932" i="17"/>
  <c r="N932" i="17" s="1"/>
  <c r="J932" i="17"/>
  <c r="O932" i="17" s="1"/>
  <c r="K932" i="17"/>
  <c r="L932" i="17"/>
  <c r="M932" i="17" s="1"/>
  <c r="I933" i="17"/>
  <c r="N933" i="17" s="1"/>
  <c r="J933" i="17"/>
  <c r="O933" i="17" s="1"/>
  <c r="K933" i="17"/>
  <c r="L933" i="17"/>
  <c r="M933" i="17" s="1"/>
  <c r="I934" i="17"/>
  <c r="N934" i="17" s="1"/>
  <c r="J934" i="17"/>
  <c r="O934" i="17" s="1"/>
  <c r="K934" i="17"/>
  <c r="L934" i="17"/>
  <c r="M934" i="17" s="1"/>
  <c r="I935" i="17"/>
  <c r="N935" i="17" s="1"/>
  <c r="J935" i="17"/>
  <c r="O935" i="17" s="1"/>
  <c r="K935" i="17"/>
  <c r="L935" i="17"/>
  <c r="M935" i="17" s="1"/>
  <c r="I936" i="17"/>
  <c r="N936" i="17" s="1"/>
  <c r="J936" i="17"/>
  <c r="O936" i="17" s="1"/>
  <c r="K936" i="17"/>
  <c r="L936" i="17"/>
  <c r="M936" i="17" s="1"/>
  <c r="I937" i="17"/>
  <c r="N937" i="17" s="1"/>
  <c r="J937" i="17"/>
  <c r="O937" i="17" s="1"/>
  <c r="K937" i="17"/>
  <c r="L937" i="17"/>
  <c r="M937" i="17" s="1"/>
  <c r="I938" i="17"/>
  <c r="N938" i="17" s="1"/>
  <c r="J938" i="17"/>
  <c r="O938" i="17" s="1"/>
  <c r="K938" i="17"/>
  <c r="L938" i="17"/>
  <c r="M938" i="17" s="1"/>
  <c r="I939" i="17"/>
  <c r="N939" i="17" s="1"/>
  <c r="J939" i="17"/>
  <c r="O939" i="17" s="1"/>
  <c r="K939" i="17"/>
  <c r="L939" i="17"/>
  <c r="M939" i="17" s="1"/>
  <c r="I940" i="17"/>
  <c r="N940" i="17" s="1"/>
  <c r="J940" i="17"/>
  <c r="O940" i="17" s="1"/>
  <c r="K940" i="17"/>
  <c r="L940" i="17"/>
  <c r="M940" i="17" s="1"/>
  <c r="I941" i="17"/>
  <c r="N941" i="17" s="1"/>
  <c r="J941" i="17"/>
  <c r="O941" i="17" s="1"/>
  <c r="K941" i="17"/>
  <c r="L941" i="17"/>
  <c r="M941" i="17" s="1"/>
  <c r="I942" i="17"/>
  <c r="N942" i="17" s="1"/>
  <c r="J942" i="17"/>
  <c r="O942" i="17" s="1"/>
  <c r="K942" i="17"/>
  <c r="L942" i="17"/>
  <c r="M942" i="17" s="1"/>
  <c r="I943" i="17"/>
  <c r="N943" i="17" s="1"/>
  <c r="J943" i="17"/>
  <c r="O943" i="17" s="1"/>
  <c r="K943" i="17"/>
  <c r="L943" i="17"/>
  <c r="M943" i="17" s="1"/>
  <c r="I944" i="17"/>
  <c r="N944" i="17" s="1"/>
  <c r="J944" i="17"/>
  <c r="O944" i="17" s="1"/>
  <c r="K944" i="17"/>
  <c r="L944" i="17"/>
  <c r="M944" i="17" s="1"/>
  <c r="I945" i="17"/>
  <c r="N945" i="17" s="1"/>
  <c r="J945" i="17"/>
  <c r="O945" i="17" s="1"/>
  <c r="K945" i="17"/>
  <c r="L945" i="17"/>
  <c r="M945" i="17" s="1"/>
  <c r="I946" i="17"/>
  <c r="N946" i="17" s="1"/>
  <c r="J946" i="17"/>
  <c r="O946" i="17" s="1"/>
  <c r="K946" i="17"/>
  <c r="L946" i="17"/>
  <c r="M946" i="17" s="1"/>
  <c r="I947" i="17"/>
  <c r="N947" i="17" s="1"/>
  <c r="J947" i="17"/>
  <c r="O947" i="17" s="1"/>
  <c r="K947" i="17"/>
  <c r="L947" i="17"/>
  <c r="M947" i="17" s="1"/>
  <c r="I948" i="17"/>
  <c r="N948" i="17" s="1"/>
  <c r="J948" i="17"/>
  <c r="O948" i="17" s="1"/>
  <c r="K948" i="17"/>
  <c r="L948" i="17"/>
  <c r="M948" i="17" s="1"/>
  <c r="I949" i="17"/>
  <c r="N949" i="17" s="1"/>
  <c r="J949" i="17"/>
  <c r="O949" i="17" s="1"/>
  <c r="K949" i="17"/>
  <c r="L949" i="17"/>
  <c r="M949" i="17" s="1"/>
  <c r="I950" i="17"/>
  <c r="N950" i="17" s="1"/>
  <c r="J950" i="17"/>
  <c r="O950" i="17" s="1"/>
  <c r="K950" i="17"/>
  <c r="L950" i="17"/>
  <c r="M950" i="17" s="1"/>
  <c r="I951" i="17"/>
  <c r="N951" i="17" s="1"/>
  <c r="J951" i="17"/>
  <c r="O951" i="17" s="1"/>
  <c r="K951" i="17"/>
  <c r="L951" i="17"/>
  <c r="M951" i="17" s="1"/>
  <c r="I952" i="17"/>
  <c r="N952" i="17" s="1"/>
  <c r="J952" i="17"/>
  <c r="O952" i="17" s="1"/>
  <c r="K952" i="17"/>
  <c r="L952" i="17"/>
  <c r="M952" i="17" s="1"/>
  <c r="I953" i="17"/>
  <c r="N953" i="17" s="1"/>
  <c r="J953" i="17"/>
  <c r="O953" i="17" s="1"/>
  <c r="K953" i="17"/>
  <c r="L953" i="17"/>
  <c r="M953" i="17" s="1"/>
  <c r="I954" i="17"/>
  <c r="N954" i="17" s="1"/>
  <c r="J954" i="17"/>
  <c r="O954" i="17" s="1"/>
  <c r="K954" i="17"/>
  <c r="L954" i="17"/>
  <c r="M954" i="17" s="1"/>
  <c r="I955" i="17"/>
  <c r="N955" i="17" s="1"/>
  <c r="J955" i="17"/>
  <c r="O955" i="17" s="1"/>
  <c r="K955" i="17"/>
  <c r="L955" i="17"/>
  <c r="M955" i="17" s="1"/>
  <c r="I956" i="17"/>
  <c r="N956" i="17" s="1"/>
  <c r="J956" i="17"/>
  <c r="O956" i="17" s="1"/>
  <c r="K956" i="17"/>
  <c r="L956" i="17"/>
  <c r="M956" i="17" s="1"/>
  <c r="I957" i="17"/>
  <c r="N957" i="17" s="1"/>
  <c r="J957" i="17"/>
  <c r="O957" i="17" s="1"/>
  <c r="K957" i="17"/>
  <c r="L957" i="17"/>
  <c r="M957" i="17" s="1"/>
  <c r="I958" i="17"/>
  <c r="N958" i="17" s="1"/>
  <c r="J958" i="17"/>
  <c r="O958" i="17" s="1"/>
  <c r="K958" i="17"/>
  <c r="L958" i="17"/>
  <c r="M958" i="17" s="1"/>
  <c r="I959" i="17"/>
  <c r="N959" i="17" s="1"/>
  <c r="J959" i="17"/>
  <c r="O959" i="17" s="1"/>
  <c r="K959" i="17"/>
  <c r="L959" i="17"/>
  <c r="M959" i="17" s="1"/>
  <c r="I960" i="17"/>
  <c r="N960" i="17" s="1"/>
  <c r="J960" i="17"/>
  <c r="O960" i="17" s="1"/>
  <c r="K960" i="17"/>
  <c r="L960" i="17"/>
  <c r="M960" i="17" s="1"/>
  <c r="I961" i="17"/>
  <c r="N961" i="17" s="1"/>
  <c r="J961" i="17"/>
  <c r="O961" i="17" s="1"/>
  <c r="K961" i="17"/>
  <c r="L961" i="17"/>
  <c r="M961" i="17" s="1"/>
  <c r="I962" i="17"/>
  <c r="N962" i="17" s="1"/>
  <c r="J962" i="17"/>
  <c r="O962" i="17" s="1"/>
  <c r="K962" i="17"/>
  <c r="L962" i="17"/>
  <c r="M962" i="17" s="1"/>
  <c r="I963" i="17"/>
  <c r="N963" i="17" s="1"/>
  <c r="J963" i="17"/>
  <c r="O963" i="17" s="1"/>
  <c r="K963" i="17"/>
  <c r="L963" i="17"/>
  <c r="M963" i="17" s="1"/>
  <c r="I964" i="17"/>
  <c r="N964" i="17" s="1"/>
  <c r="J964" i="17"/>
  <c r="O964" i="17" s="1"/>
  <c r="K964" i="17"/>
  <c r="L964" i="17"/>
  <c r="M964" i="17" s="1"/>
  <c r="I965" i="17"/>
  <c r="N965" i="17" s="1"/>
  <c r="J965" i="17"/>
  <c r="O965" i="17" s="1"/>
  <c r="K965" i="17"/>
  <c r="L965" i="17"/>
  <c r="M965" i="17" s="1"/>
  <c r="I966" i="17"/>
  <c r="N966" i="17" s="1"/>
  <c r="J966" i="17"/>
  <c r="O966" i="17" s="1"/>
  <c r="K966" i="17"/>
  <c r="L966" i="17"/>
  <c r="M966" i="17" s="1"/>
  <c r="I967" i="17"/>
  <c r="N967" i="17" s="1"/>
  <c r="J967" i="17"/>
  <c r="O967" i="17" s="1"/>
  <c r="K967" i="17"/>
  <c r="L967" i="17"/>
  <c r="M967" i="17" s="1"/>
  <c r="I968" i="17"/>
  <c r="N968" i="17" s="1"/>
  <c r="J968" i="17"/>
  <c r="O968" i="17" s="1"/>
  <c r="K968" i="17"/>
  <c r="L968" i="17"/>
  <c r="M968" i="17" s="1"/>
  <c r="I969" i="17"/>
  <c r="N969" i="17" s="1"/>
  <c r="J969" i="17"/>
  <c r="O969" i="17" s="1"/>
  <c r="K969" i="17"/>
  <c r="L969" i="17"/>
  <c r="M969" i="17" s="1"/>
  <c r="I970" i="17"/>
  <c r="N970" i="17" s="1"/>
  <c r="J970" i="17"/>
  <c r="O970" i="17" s="1"/>
  <c r="K970" i="17"/>
  <c r="L970" i="17"/>
  <c r="M970" i="17" s="1"/>
  <c r="I971" i="17"/>
  <c r="N971" i="17" s="1"/>
  <c r="J971" i="17"/>
  <c r="O971" i="17" s="1"/>
  <c r="K971" i="17"/>
  <c r="L971" i="17"/>
  <c r="M971" i="17" s="1"/>
  <c r="I972" i="17"/>
  <c r="N972" i="17" s="1"/>
  <c r="J972" i="17"/>
  <c r="O972" i="17" s="1"/>
  <c r="K972" i="17"/>
  <c r="L972" i="17"/>
  <c r="M972" i="17" s="1"/>
  <c r="I973" i="17"/>
  <c r="N973" i="17" s="1"/>
  <c r="J973" i="17"/>
  <c r="O973" i="17" s="1"/>
  <c r="K973" i="17"/>
  <c r="L973" i="17"/>
  <c r="M973" i="17" s="1"/>
  <c r="I974" i="17"/>
  <c r="N974" i="17" s="1"/>
  <c r="J974" i="17"/>
  <c r="O974" i="17" s="1"/>
  <c r="K974" i="17"/>
  <c r="L974" i="17"/>
  <c r="M974" i="17" s="1"/>
  <c r="I975" i="17"/>
  <c r="N975" i="17" s="1"/>
  <c r="J975" i="17"/>
  <c r="O975" i="17" s="1"/>
  <c r="K975" i="17"/>
  <c r="L975" i="17"/>
  <c r="M975" i="17" s="1"/>
  <c r="I976" i="17"/>
  <c r="N976" i="17" s="1"/>
  <c r="J976" i="17"/>
  <c r="O976" i="17" s="1"/>
  <c r="K976" i="17"/>
  <c r="L976" i="17"/>
  <c r="M976" i="17" s="1"/>
  <c r="I977" i="17"/>
  <c r="N977" i="17" s="1"/>
  <c r="J977" i="17"/>
  <c r="O977" i="17" s="1"/>
  <c r="K977" i="17"/>
  <c r="L977" i="17"/>
  <c r="M977" i="17" s="1"/>
  <c r="I978" i="17"/>
  <c r="N978" i="17" s="1"/>
  <c r="J978" i="17"/>
  <c r="O978" i="17" s="1"/>
  <c r="K978" i="17"/>
  <c r="L978" i="17"/>
  <c r="M978" i="17" s="1"/>
  <c r="I979" i="17"/>
  <c r="N979" i="17" s="1"/>
  <c r="J979" i="17"/>
  <c r="O979" i="17" s="1"/>
  <c r="K979" i="17"/>
  <c r="L979" i="17"/>
  <c r="M979" i="17" s="1"/>
  <c r="I980" i="17"/>
  <c r="N980" i="17" s="1"/>
  <c r="J980" i="17"/>
  <c r="O980" i="17" s="1"/>
  <c r="K980" i="17"/>
  <c r="L980" i="17"/>
  <c r="M980" i="17" s="1"/>
  <c r="I981" i="17"/>
  <c r="N981" i="17" s="1"/>
  <c r="J981" i="17"/>
  <c r="O981" i="17" s="1"/>
  <c r="K981" i="17"/>
  <c r="L981" i="17"/>
  <c r="M981" i="17" s="1"/>
  <c r="I982" i="17"/>
  <c r="N982" i="17" s="1"/>
  <c r="J982" i="17"/>
  <c r="O982" i="17" s="1"/>
  <c r="K982" i="17"/>
  <c r="L982" i="17"/>
  <c r="M982" i="17" s="1"/>
  <c r="I983" i="17"/>
  <c r="N983" i="17" s="1"/>
  <c r="J983" i="17"/>
  <c r="O983" i="17" s="1"/>
  <c r="K983" i="17"/>
  <c r="L983" i="17"/>
  <c r="M983" i="17" s="1"/>
  <c r="I984" i="17"/>
  <c r="N984" i="17" s="1"/>
  <c r="J984" i="17"/>
  <c r="O984" i="17" s="1"/>
  <c r="K984" i="17"/>
  <c r="L984" i="17"/>
  <c r="M984" i="17" s="1"/>
  <c r="I985" i="17"/>
  <c r="N985" i="17" s="1"/>
  <c r="J985" i="17"/>
  <c r="O985" i="17" s="1"/>
  <c r="K985" i="17"/>
  <c r="L985" i="17"/>
  <c r="M985" i="17" s="1"/>
  <c r="I986" i="17"/>
  <c r="N986" i="17" s="1"/>
  <c r="J986" i="17"/>
  <c r="O986" i="17" s="1"/>
  <c r="K986" i="17"/>
  <c r="L986" i="17"/>
  <c r="M986" i="17" s="1"/>
  <c r="I987" i="17"/>
  <c r="N987" i="17" s="1"/>
  <c r="J987" i="17"/>
  <c r="O987" i="17" s="1"/>
  <c r="K987" i="17"/>
  <c r="L987" i="17"/>
  <c r="M987" i="17" s="1"/>
  <c r="I988" i="17"/>
  <c r="N988" i="17" s="1"/>
  <c r="J988" i="17"/>
  <c r="O988" i="17" s="1"/>
  <c r="K988" i="17"/>
  <c r="L988" i="17"/>
  <c r="M988" i="17" s="1"/>
  <c r="I989" i="17"/>
  <c r="N989" i="17" s="1"/>
  <c r="J989" i="17"/>
  <c r="O989" i="17" s="1"/>
  <c r="K989" i="17"/>
  <c r="L989" i="17"/>
  <c r="M989" i="17" s="1"/>
  <c r="I990" i="17"/>
  <c r="N990" i="17" s="1"/>
  <c r="J990" i="17"/>
  <c r="O990" i="17" s="1"/>
  <c r="K990" i="17"/>
  <c r="L990" i="17"/>
  <c r="M990" i="17" s="1"/>
  <c r="I991" i="17"/>
  <c r="N991" i="17" s="1"/>
  <c r="J991" i="17"/>
  <c r="O991" i="17" s="1"/>
  <c r="K991" i="17"/>
  <c r="L991" i="17"/>
  <c r="M991" i="17" s="1"/>
  <c r="I992" i="17"/>
  <c r="N992" i="17" s="1"/>
  <c r="J992" i="17"/>
  <c r="O992" i="17" s="1"/>
  <c r="K992" i="17"/>
  <c r="L992" i="17"/>
  <c r="M992" i="17" s="1"/>
  <c r="I993" i="17"/>
  <c r="N993" i="17" s="1"/>
  <c r="J993" i="17"/>
  <c r="O993" i="17" s="1"/>
  <c r="K993" i="17"/>
  <c r="L993" i="17"/>
  <c r="M993" i="17" s="1"/>
  <c r="I994" i="17"/>
  <c r="N994" i="17" s="1"/>
  <c r="J994" i="17"/>
  <c r="O994" i="17" s="1"/>
  <c r="K994" i="17"/>
  <c r="L994" i="17"/>
  <c r="M994" i="17" s="1"/>
  <c r="I995" i="17"/>
  <c r="N995" i="17" s="1"/>
  <c r="J995" i="17"/>
  <c r="O995" i="17" s="1"/>
  <c r="K995" i="17"/>
  <c r="L995" i="17"/>
  <c r="M995" i="17" s="1"/>
  <c r="I996" i="17"/>
  <c r="N996" i="17" s="1"/>
  <c r="J996" i="17"/>
  <c r="O996" i="17" s="1"/>
  <c r="K996" i="17"/>
  <c r="L996" i="17"/>
  <c r="M996" i="17" s="1"/>
  <c r="I997" i="17"/>
  <c r="N997" i="17" s="1"/>
  <c r="J997" i="17"/>
  <c r="O997" i="17" s="1"/>
  <c r="K997" i="17"/>
  <c r="L997" i="17"/>
  <c r="M997" i="17" s="1"/>
  <c r="I998" i="17"/>
  <c r="N998" i="17" s="1"/>
  <c r="J998" i="17"/>
  <c r="O998" i="17" s="1"/>
  <c r="K998" i="17"/>
  <c r="L998" i="17"/>
  <c r="M998" i="17" s="1"/>
  <c r="I999" i="17"/>
  <c r="N999" i="17" s="1"/>
  <c r="J999" i="17"/>
  <c r="O999" i="17" s="1"/>
  <c r="K999" i="17"/>
  <c r="L999" i="17"/>
  <c r="M999" i="17" s="1"/>
  <c r="I1000" i="17"/>
  <c r="N1000" i="17" s="1"/>
  <c r="J1000" i="17"/>
  <c r="O1000" i="17" s="1"/>
  <c r="K1000" i="17"/>
  <c r="L1000" i="17"/>
  <c r="M1000" i="17" s="1"/>
  <c r="I1001" i="17"/>
  <c r="N1001" i="17" s="1"/>
  <c r="J1001" i="17"/>
  <c r="O1001" i="17" s="1"/>
  <c r="K1001" i="17"/>
  <c r="L1001" i="17"/>
  <c r="M1001" i="17" s="1"/>
  <c r="J2" i="17"/>
  <c r="O2" i="17" s="1"/>
  <c r="K2" i="17"/>
  <c r="L2" i="17"/>
  <c r="M2" i="17" s="1"/>
  <c r="I2" i="17"/>
  <c r="N2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</calcChain>
</file>

<file path=xl/sharedStrings.xml><?xml version="1.0" encoding="utf-8"?>
<sst xmlns="http://schemas.openxmlformats.org/spreadsheetml/2006/main" count="11116" uniqueCount="6221">
  <si>
    <t>Sum of Sales</t>
  </si>
  <si>
    <t>Coffee Type Name</t>
  </si>
  <si>
    <t>Years (Order Date)</t>
  </si>
  <si>
    <t>Months (Order Date)</t>
  </si>
  <si>
    <t>Arabica</t>
  </si>
  <si>
    <t>Excelsa</t>
  </si>
  <si>
    <t>Liberica</t>
  </si>
  <si>
    <t>Robusta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</si>
  <si>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</si>
  <si>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</si>
  <si>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</si>
  <si>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</si>
  <si>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</si>
  <si>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</si>
  <si>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</si>
  <si>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</si>
  <si>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</si>
  <si>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</si>
  <si>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</si>
  <si>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</si>
  <si>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</si>
  <si>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</t>
  </si>
  <si>
    <t>2021</t>
  </si>
  <si>
    <t>2022</t>
  </si>
  <si>
    <t>Order ID</t>
  </si>
  <si>
    <t>Order Date</t>
  </si>
  <si>
    <t>Customer ID</t>
  </si>
  <si>
    <t>Product ID</t>
  </si>
  <si>
    <t>Quantity</t>
  </si>
  <si>
    <t>Customer Name</t>
  </si>
  <si>
    <t>Email</t>
  </si>
  <si>
    <t>Country</t>
  </si>
  <si>
    <t>Coffee Type</t>
  </si>
  <si>
    <t>Roast Type</t>
  </si>
  <si>
    <t>Size (kg)</t>
  </si>
  <si>
    <t>Unit Price</t>
  </si>
  <si>
    <t>Sales</t>
  </si>
  <si>
    <t>Roast Type Name</t>
  </si>
  <si>
    <t>Loyalty Card</t>
  </si>
  <si>
    <t>QEV-37451-860</t>
  </si>
  <si>
    <t>17670-51384-MA</t>
  </si>
  <si>
    <t>R-M-1</t>
  </si>
  <si>
    <t>E-M-0.5</t>
  </si>
  <si>
    <t>FAA-43335-268</t>
  </si>
  <si>
    <t>21125-22134-PX</t>
  </si>
  <si>
    <t>A-L-1</t>
  </si>
  <si>
    <t>KAC-83089-793</t>
  </si>
  <si>
    <t>23806-46781-OU</t>
  </si>
  <si>
    <t>E-M-1</t>
  </si>
  <si>
    <t>R-L-2.5</t>
  </si>
  <si>
    <t>CVP-18956-553</t>
  </si>
  <si>
    <t>86561-91660-RB</t>
  </si>
  <si>
    <t>L-D-1</t>
  </si>
  <si>
    <t>IPP-31994-879</t>
  </si>
  <si>
    <t>65223-29612-CB</t>
  </si>
  <si>
    <t>E-D-0.5</t>
  </si>
  <si>
    <t>SNZ-65340-705</t>
  </si>
  <si>
    <t>21134-81676-FR</t>
  </si>
  <si>
    <t>L-L-0.2</t>
  </si>
  <si>
    <t>EZT-46571-659</t>
  </si>
  <si>
    <t>03396-68805-ZC</t>
  </si>
  <si>
    <t>R-M-0.5</t>
  </si>
  <si>
    <t>NWQ-70061-912</t>
  </si>
  <si>
    <t>61021-27840-ZN</t>
  </si>
  <si>
    <t>BKK-47233-845</t>
  </si>
  <si>
    <t>76239-90137-UQ</t>
  </si>
  <si>
    <t>A-D-1</t>
  </si>
  <si>
    <t>VQR-01002-970</t>
  </si>
  <si>
    <t>49315-21985-BB</t>
  </si>
  <si>
    <t>E-L-2.5</t>
  </si>
  <si>
    <t>SZW-48378-399</t>
  </si>
  <si>
    <t>34136-36674-OM</t>
  </si>
  <si>
    <t>ITA-87418-783</t>
  </si>
  <si>
    <t>39396-12890-PE</t>
  </si>
  <si>
    <t>R-D-2.5</t>
  </si>
  <si>
    <t>GNZ-46006-527</t>
  </si>
  <si>
    <t>95875-73336-RG</t>
  </si>
  <si>
    <t>L-D-0.2</t>
  </si>
  <si>
    <t>FYQ-78248-319</t>
  </si>
  <si>
    <t>25473-43727-BY</t>
  </si>
  <si>
    <t>R-M-2.5</t>
  </si>
  <si>
    <t>VAU-44387-624</t>
  </si>
  <si>
    <t>99643-51048-IQ</t>
  </si>
  <si>
    <t>A-M-0.2</t>
  </si>
  <si>
    <t>RDW-33155-159</t>
  </si>
  <si>
    <t>62173-15287-CU</t>
  </si>
  <si>
    <t>TDZ-59011-211</t>
  </si>
  <si>
    <t>57611-05522-ST</t>
  </si>
  <si>
    <t>IDU-25793-399</t>
  </si>
  <si>
    <t>76664-37050-DT</t>
  </si>
  <si>
    <t>E-D-0.2</t>
  </si>
  <si>
    <t>NUO-20013-488</t>
  </si>
  <si>
    <t>03090-88267-BQ</t>
  </si>
  <si>
    <t>A-D-0.2</t>
  </si>
  <si>
    <t>UQU-65630-479</t>
  </si>
  <si>
    <t>37651-47492-NC</t>
  </si>
  <si>
    <t>FEO-11834-332</t>
  </si>
  <si>
    <t>95399-57205-HI</t>
  </si>
  <si>
    <t>TKY-71558-096</t>
  </si>
  <si>
    <t>24010-66714-HW</t>
  </si>
  <si>
    <t>A-M-1</t>
  </si>
  <si>
    <t>OXY-65322-253</t>
  </si>
  <si>
    <t>07591-92789-UA</t>
  </si>
  <si>
    <t>E-M-0.2</t>
  </si>
  <si>
    <t>EVP-43500-491</t>
  </si>
  <si>
    <t>49231-44455-IC</t>
  </si>
  <si>
    <t>A-M-0.5</t>
  </si>
  <si>
    <t>WAG-26945-689</t>
  </si>
  <si>
    <t>50124-88608-EO</t>
  </si>
  <si>
    <t>CHE-78995-767</t>
  </si>
  <si>
    <t>00888-74814-UZ</t>
  </si>
  <si>
    <t>A-D-0.5</t>
  </si>
  <si>
    <t>RYZ-14633-602</t>
  </si>
  <si>
    <t>14158-30713-OB</t>
  </si>
  <si>
    <t>WOQ-36015-429</t>
  </si>
  <si>
    <t>51427-89175-QJ</t>
  </si>
  <si>
    <t>L-M-0.2</t>
  </si>
  <si>
    <t>L-M-0.5</t>
  </si>
  <si>
    <t>SCT-60553-454</t>
  </si>
  <si>
    <t>39123-12846-YJ</t>
  </si>
  <si>
    <t>GFK-52063-244</t>
  </si>
  <si>
    <t>44981-99666-XB</t>
  </si>
  <si>
    <t>L-L-0.5</t>
  </si>
  <si>
    <t>AMM-79521-378</t>
  </si>
  <si>
    <t>24825-51803-CQ</t>
  </si>
  <si>
    <t>QUQ-90580-772</t>
  </si>
  <si>
    <t>77634-13918-GJ</t>
  </si>
  <si>
    <t>LGD-24408-274</t>
  </si>
  <si>
    <t>13694-25001-LX</t>
  </si>
  <si>
    <t>HCT-95608-959</t>
  </si>
  <si>
    <t>08523-01791-TI</t>
  </si>
  <si>
    <t>OFX-99147-470</t>
  </si>
  <si>
    <t>49860-68865-AB</t>
  </si>
  <si>
    <t>LUO-37559-016</t>
  </si>
  <si>
    <t>21240-83132-SP</t>
  </si>
  <si>
    <t>L-M-1</t>
  </si>
  <si>
    <t>XWC-20610-167</t>
  </si>
  <si>
    <t>08350-81623-TF</t>
  </si>
  <si>
    <t>GPU-79113-136</t>
  </si>
  <si>
    <t>73284-01385-SJ</t>
  </si>
  <si>
    <t>R-D-0.2</t>
  </si>
  <si>
    <t>ULR-52653-960</t>
  </si>
  <si>
    <t>04152-34436-IE</t>
  </si>
  <si>
    <t>L-L-2.5</t>
  </si>
  <si>
    <t>HPI-42308-142</t>
  </si>
  <si>
    <t>06631-86965-XP</t>
  </si>
  <si>
    <t>XHI-30227-581</t>
  </si>
  <si>
    <t>54619-08558-ZU</t>
  </si>
  <si>
    <t>L-D-2.5</t>
  </si>
  <si>
    <t>DJH-05202-380</t>
  </si>
  <si>
    <t>85589-17020-CX</t>
  </si>
  <si>
    <t>E-M-2.5</t>
  </si>
  <si>
    <t>VMW-26889-781</t>
  </si>
  <si>
    <t>36078-91009-WU</t>
  </si>
  <si>
    <t>A-L-0.2</t>
  </si>
  <si>
    <t>DBU-81099-586</t>
  </si>
  <si>
    <t>15770-27099-GX</t>
  </si>
  <si>
    <t>A-D-2.5</t>
  </si>
  <si>
    <t>PQA-54820-810</t>
  </si>
  <si>
    <t>91460-04823-BX</t>
  </si>
  <si>
    <t>XKB-41924-202</t>
  </si>
  <si>
    <t>45089-52817-WN</t>
  </si>
  <si>
    <t>L-D-0.5</t>
  </si>
  <si>
    <t>DWZ-69106-473</t>
  </si>
  <si>
    <t>76447-50326-IC</t>
  </si>
  <si>
    <t>YHV-68700-050</t>
  </si>
  <si>
    <t>26333-67911-OL</t>
  </si>
  <si>
    <t>KRB-88066-642</t>
  </si>
  <si>
    <t>22107-86640-SB</t>
  </si>
  <si>
    <t>LQU-08404-173</t>
  </si>
  <si>
    <t>09960-34242-LZ</t>
  </si>
  <si>
    <t>L-L-1</t>
  </si>
  <si>
    <t>CWK-60159-881</t>
  </si>
  <si>
    <t>04671-85591-RT</t>
  </si>
  <si>
    <t>EEG-74197-843</t>
  </si>
  <si>
    <t>25729-68859-UA</t>
  </si>
  <si>
    <t>E-L-1</t>
  </si>
  <si>
    <t>UCZ-59708-525</t>
  </si>
  <si>
    <t>05501-86351-NX</t>
  </si>
  <si>
    <t>HUB-47311-849</t>
  </si>
  <si>
    <t>04521-04300-OK</t>
  </si>
  <si>
    <t>WYM-17686-694</t>
  </si>
  <si>
    <t>58689-55264-VK</t>
  </si>
  <si>
    <t>ZYQ-15797-695</t>
  </si>
  <si>
    <t>79436-73011-MM</t>
  </si>
  <si>
    <t>R-D-0.5</t>
  </si>
  <si>
    <t>EEJ-16185-108</t>
  </si>
  <si>
    <t>65552-60476-KY</t>
  </si>
  <si>
    <t>RWR-77888-800</t>
  </si>
  <si>
    <t>69904-02729-YS</t>
  </si>
  <si>
    <t>LHN-75209-742</t>
  </si>
  <si>
    <t>01433-04270-AX</t>
  </si>
  <si>
    <t>TIR-71396-998</t>
  </si>
  <si>
    <t>14204-14186-LA</t>
  </si>
  <si>
    <t>RXF-37618-213</t>
  </si>
  <si>
    <t>32948-34398-HC</t>
  </si>
  <si>
    <t>R-L-0.5</t>
  </si>
  <si>
    <t>ANM-16388-634</t>
  </si>
  <si>
    <t>77343-52608-FF</t>
  </si>
  <si>
    <t>WYL-29300-070</t>
  </si>
  <si>
    <t>42770-36274-QA</t>
  </si>
  <si>
    <t>R-M-0.2</t>
  </si>
  <si>
    <t>JHW-74554-805</t>
  </si>
  <si>
    <t>14103-58987-ZU</t>
  </si>
  <si>
    <t>KYS-27063-603</t>
  </si>
  <si>
    <t>69958-32065-SW</t>
  </si>
  <si>
    <t>GAZ-58626-277</t>
  </si>
  <si>
    <t>69533-84907-FA</t>
  </si>
  <si>
    <t>RPJ-37787-335</t>
  </si>
  <si>
    <t>76005-95461-CI</t>
  </si>
  <si>
    <t>A-M-2.5</t>
  </si>
  <si>
    <t>LEF-83057-763</t>
  </si>
  <si>
    <t>15395-90855-VB</t>
  </si>
  <si>
    <t>RPW-36123-215</t>
  </si>
  <si>
    <t>80640-45811-LB</t>
  </si>
  <si>
    <t>E-L-0.5</t>
  </si>
  <si>
    <t>WLL-59044-117</t>
  </si>
  <si>
    <t>28476-04082-GR</t>
  </si>
  <si>
    <t>R-D-1</t>
  </si>
  <si>
    <t>AWT-22827-563</t>
  </si>
  <si>
    <t>12018-75670-EU</t>
  </si>
  <si>
    <t>R-L-0.2</t>
  </si>
  <si>
    <t>QLM-07145-668</t>
  </si>
  <si>
    <t>86437-17399-FK</t>
  </si>
  <si>
    <t>HVQ-64398-930</t>
  </si>
  <si>
    <t>62979-53167-ML</t>
  </si>
  <si>
    <t>WRT-40778-247</t>
  </si>
  <si>
    <t>54810-81899-HL</t>
  </si>
  <si>
    <t>R-L-1</t>
  </si>
  <si>
    <t>SUB-13006-125</t>
  </si>
  <si>
    <t>26103-41504-IB</t>
  </si>
  <si>
    <t>A-L-0.5</t>
  </si>
  <si>
    <t>CQM-49696-263</t>
  </si>
  <si>
    <t>76534-45229-SG</t>
  </si>
  <si>
    <t>KXN-85094-246</t>
  </si>
  <si>
    <t>81744-27332-RR</t>
  </si>
  <si>
    <t>L-M-2.5</t>
  </si>
  <si>
    <t>XOQ-12405-419</t>
  </si>
  <si>
    <t>91513-75657-PH</t>
  </si>
  <si>
    <t>HYF-10254-369</t>
  </si>
  <si>
    <t>30373-66619-CB</t>
  </si>
  <si>
    <t>XXJ-47000-307</t>
  </si>
  <si>
    <t>31582-23562-FM</t>
  </si>
  <si>
    <t>A-L-2.5</t>
  </si>
  <si>
    <t>ZDK-82166-357</t>
  </si>
  <si>
    <t>81431-12577-VD</t>
  </si>
  <si>
    <t>IHN-19982-362</t>
  </si>
  <si>
    <t>68894-91205-MP</t>
  </si>
  <si>
    <t>VMT-10030-889</t>
  </si>
  <si>
    <t>87602-55754-VN</t>
  </si>
  <si>
    <t>NHL-11063-100</t>
  </si>
  <si>
    <t>39181-35745-WH</t>
  </si>
  <si>
    <t>ROV-87448-086</t>
  </si>
  <si>
    <t>30381-64762-NG</t>
  </si>
  <si>
    <t>DGY-35773-612</t>
  </si>
  <si>
    <t>17503-27693-ZH</t>
  </si>
  <si>
    <t>YWH-50638-556</t>
  </si>
  <si>
    <t>89442-35633-HJ</t>
  </si>
  <si>
    <t>ISL-11200-600</t>
  </si>
  <si>
    <t>13654-85265-IL</t>
  </si>
  <si>
    <t>LBZ-75997-047</t>
  </si>
  <si>
    <t>40946-22090-FP</t>
  </si>
  <si>
    <t>EUH-08089-954</t>
  </si>
  <si>
    <t>29050-93691-TS</t>
  </si>
  <si>
    <t>BLD-12227-251</t>
  </si>
  <si>
    <t>64395-74865-WF</t>
  </si>
  <si>
    <t>OPY-30711-853</t>
  </si>
  <si>
    <t>81861-66046-SU</t>
  </si>
  <si>
    <t>DBC-44122-300</t>
  </si>
  <si>
    <t>13366-78506-KP</t>
  </si>
  <si>
    <t>FJQ-60035-234</t>
  </si>
  <si>
    <t>08847-29858-HN</t>
  </si>
  <si>
    <t>HSF-66926-425</t>
  </si>
  <si>
    <t>00539-42510-RY</t>
  </si>
  <si>
    <t>LQG-41416-375</t>
  </si>
  <si>
    <t>45190-08727-NV</t>
  </si>
  <si>
    <t>VZO-97265-841</t>
  </si>
  <si>
    <t>87049-37901-FU</t>
  </si>
  <si>
    <t>MOR-12987-399</t>
  </si>
  <si>
    <t>34015-31593-JC</t>
  </si>
  <si>
    <t>UOA-23786-489</t>
  </si>
  <si>
    <t>90305-50099-SV</t>
  </si>
  <si>
    <t>AJL-52941-018</t>
  </si>
  <si>
    <t>55871-61935-MF</t>
  </si>
  <si>
    <t>E-D-1</t>
  </si>
  <si>
    <t>XSZ-84273-421</t>
  </si>
  <si>
    <t>15405-60469-TM</t>
  </si>
  <si>
    <t>NUN-48214-216</t>
  </si>
  <si>
    <t>06953-94794-FB</t>
  </si>
  <si>
    <t>AKV-93064-769</t>
  </si>
  <si>
    <t>22305-40299-CY</t>
  </si>
  <si>
    <t>BRB-40903-533</t>
  </si>
  <si>
    <t>09020-56774-GU</t>
  </si>
  <si>
    <t>E-L-0.2</t>
  </si>
  <si>
    <t>GPR-19973-483</t>
  </si>
  <si>
    <t>92926-08470-YS</t>
  </si>
  <si>
    <t>XIY-43041-882</t>
  </si>
  <si>
    <t>07250-63194-JO</t>
  </si>
  <si>
    <t>YGY-98425-969</t>
  </si>
  <si>
    <t>63787-96257-TQ</t>
  </si>
  <si>
    <t>MSB-08397-648</t>
  </si>
  <si>
    <t>49530-25460-RW</t>
  </si>
  <si>
    <t>WDR-06028-345</t>
  </si>
  <si>
    <t>66508-21373-OQ</t>
  </si>
  <si>
    <t>MXM-42948-061</t>
  </si>
  <si>
    <t>20203-03950-FY</t>
  </si>
  <si>
    <t>MGQ-98961-173</t>
  </si>
  <si>
    <t>83895-90735-XH</t>
  </si>
  <si>
    <t>RFH-64349-897</t>
  </si>
  <si>
    <t>61954-61462-RJ</t>
  </si>
  <si>
    <t>TKL-20738-660</t>
  </si>
  <si>
    <t>47939-53158-LS</t>
  </si>
  <si>
    <t>GOW-03198-575</t>
  </si>
  <si>
    <t>61513-27752-FA</t>
  </si>
  <si>
    <t>QJB-90477-635</t>
  </si>
  <si>
    <t>89714-19856-WX</t>
  </si>
  <si>
    <t>MWP-46239-785</t>
  </si>
  <si>
    <t>87979-56781-YV</t>
  </si>
  <si>
    <t>QDV-03406-248</t>
  </si>
  <si>
    <t>74126-88836-KA</t>
  </si>
  <si>
    <t>GPH-40635-105</t>
  </si>
  <si>
    <t>37397-05992-VO</t>
  </si>
  <si>
    <t>JOM-80930-071</t>
  </si>
  <si>
    <t>54904-18397-UD</t>
  </si>
  <si>
    <t>OIL-26493-755</t>
  </si>
  <si>
    <t>19017-95853-EK</t>
  </si>
  <si>
    <t>CYV-13426-645</t>
  </si>
  <si>
    <t>88593-59934-VU</t>
  </si>
  <si>
    <t>WRP-39846-614</t>
  </si>
  <si>
    <t>47493-68564-YM</t>
  </si>
  <si>
    <t>VDZ-76673-968</t>
  </si>
  <si>
    <t>82246-82543-DW</t>
  </si>
  <si>
    <t>VTV-03546-175</t>
  </si>
  <si>
    <t>03384-62101-IY</t>
  </si>
  <si>
    <t>GHR-72274-715</t>
  </si>
  <si>
    <t>86881-41559-OR</t>
  </si>
  <si>
    <t>ZGK-97262-313</t>
  </si>
  <si>
    <t>02536-18494-AQ</t>
  </si>
  <si>
    <t>ZFS-30776-804</t>
  </si>
  <si>
    <t>58638-01029-CB</t>
  </si>
  <si>
    <t>QUU-91729-492</t>
  </si>
  <si>
    <t>90312-11148-LA</t>
  </si>
  <si>
    <t>PVI-72795-960</t>
  </si>
  <si>
    <t>68239-74809-TF</t>
  </si>
  <si>
    <t>PPP-78935-365</t>
  </si>
  <si>
    <t>91074-60023-IP</t>
  </si>
  <si>
    <t>JUO-34131-517</t>
  </si>
  <si>
    <t>07972-83748-JI</t>
  </si>
  <si>
    <t>ZJE-89333-489</t>
  </si>
  <si>
    <t>08694-57330-XR</t>
  </si>
  <si>
    <t>LOO-35324-159</t>
  </si>
  <si>
    <t>68412-11126-YJ</t>
  </si>
  <si>
    <t>JBQ-93412-846</t>
  </si>
  <si>
    <t>69037-66822-DW</t>
  </si>
  <si>
    <t>EHX-66333-637</t>
  </si>
  <si>
    <t>01297-94364-XH</t>
  </si>
  <si>
    <t>WXG-25759-236</t>
  </si>
  <si>
    <t>39919-06540-ZI</t>
  </si>
  <si>
    <t>QNA-31113-984</t>
  </si>
  <si>
    <t>60512-78550-WS</t>
  </si>
  <si>
    <t>ZWI-52029-159</t>
  </si>
  <si>
    <t>40172-12000-AU</t>
  </si>
  <si>
    <t>DFS-49954-707</t>
  </si>
  <si>
    <t>39019-13649-CL</t>
  </si>
  <si>
    <t>VYP-89830-878</t>
  </si>
  <si>
    <t>12715-05198-QU</t>
  </si>
  <si>
    <t>AMT-40418-362</t>
  </si>
  <si>
    <t>04513-76520-QO</t>
  </si>
  <si>
    <t>NFQ-23241-793</t>
  </si>
  <si>
    <t>88446-59251-SQ</t>
  </si>
  <si>
    <t>JQK-64922-985</t>
  </si>
  <si>
    <t>23779-10274-KN</t>
  </si>
  <si>
    <t>YET-17732-678</t>
  </si>
  <si>
    <t>57235-92842-DK</t>
  </si>
  <si>
    <t>NKW-24945-846</t>
  </si>
  <si>
    <t>75977-30364-AY</t>
  </si>
  <si>
    <t>VKA-82720-513</t>
  </si>
  <si>
    <t>12299-30914-NG</t>
  </si>
  <si>
    <t>THA-60599-417</t>
  </si>
  <si>
    <t>59971-35626-YJ</t>
  </si>
  <si>
    <t>MEK-39769-035</t>
  </si>
  <si>
    <t>15380-76513-PS</t>
  </si>
  <si>
    <t>JAF-18294-750</t>
  </si>
  <si>
    <t>73564-98204-EY</t>
  </si>
  <si>
    <t>TME-59627-221</t>
  </si>
  <si>
    <t>72282-40594-RX</t>
  </si>
  <si>
    <t>UDG-65353-824</t>
  </si>
  <si>
    <t>17514-94165-RJ</t>
  </si>
  <si>
    <t>ENQ-42923-176</t>
  </si>
  <si>
    <t>56248-75861-JX</t>
  </si>
  <si>
    <t>CBT-55781-720</t>
  </si>
  <si>
    <t>97855-54761-IS</t>
  </si>
  <si>
    <t>NEU-86533-016</t>
  </si>
  <si>
    <t>96544-91644-IT</t>
  </si>
  <si>
    <t>BYU-58154-603</t>
  </si>
  <si>
    <t>51971-70393-QM</t>
  </si>
  <si>
    <t>EHJ-05910-257</t>
  </si>
  <si>
    <t>06812-11924-IK</t>
  </si>
  <si>
    <t>EIL-44855-309</t>
  </si>
  <si>
    <t>59741-90220-OW</t>
  </si>
  <si>
    <t>HCA-87224-420</t>
  </si>
  <si>
    <t>62682-27930-PD</t>
  </si>
  <si>
    <t>ABO-29054-365</t>
  </si>
  <si>
    <t>00256-19905-YG</t>
  </si>
  <si>
    <t>TKN-58485-031</t>
  </si>
  <si>
    <t>38890-22576-UI</t>
  </si>
  <si>
    <t>RCK-04069-371</t>
  </si>
  <si>
    <t>94573-61802-PH</t>
  </si>
  <si>
    <t>IRJ-67095-738</t>
  </si>
  <si>
    <t>86447-02699-UT</t>
  </si>
  <si>
    <t>VEA-31961-977</t>
  </si>
  <si>
    <t>51432-27169-KN</t>
  </si>
  <si>
    <t>BAF-42286-205</t>
  </si>
  <si>
    <t>43074-00987-PB</t>
  </si>
  <si>
    <t>WOR-52762-511</t>
  </si>
  <si>
    <t>04739-85772-QT</t>
  </si>
  <si>
    <t>ZWK-03995-815</t>
  </si>
  <si>
    <t>28279-78469-YW</t>
  </si>
  <si>
    <t>CKF-43291-846</t>
  </si>
  <si>
    <t>91829-99544-DS</t>
  </si>
  <si>
    <t>RMW-74160-339</t>
  </si>
  <si>
    <t>38978-59582-JP</t>
  </si>
  <si>
    <t>FMT-94584-786</t>
  </si>
  <si>
    <t>86504-96610-BH</t>
  </si>
  <si>
    <t>NWT-78222-575</t>
  </si>
  <si>
    <t>75986-98864-EZ</t>
  </si>
  <si>
    <t>EOI-02511-919</t>
  </si>
  <si>
    <t>66776-88682-RG</t>
  </si>
  <si>
    <t>UCT-03935-589</t>
  </si>
  <si>
    <t>85851-78384-DM</t>
  </si>
  <si>
    <t>SBI-60013-494</t>
  </si>
  <si>
    <t>55232-81621-BX</t>
  </si>
  <si>
    <t>QRA-73277-814</t>
  </si>
  <si>
    <t>80310-92912-JA</t>
  </si>
  <si>
    <t>EQE-31648-909</t>
  </si>
  <si>
    <t>19821-05175-WZ</t>
  </si>
  <si>
    <t>QOO-24615-950</t>
  </si>
  <si>
    <t>01338-83217-GV</t>
  </si>
  <si>
    <t>WDV-73864-037</t>
  </si>
  <si>
    <t>66044-25298-TA</t>
  </si>
  <si>
    <t>PKR-88575-066</t>
  </si>
  <si>
    <t>28728-47861-TZ</t>
  </si>
  <si>
    <t>BWR-85735-955</t>
  </si>
  <si>
    <t>32638-38620-AX</t>
  </si>
  <si>
    <t>YFX-64795-136</t>
  </si>
  <si>
    <t>83163-65741-IH</t>
  </si>
  <si>
    <t>DDO-71442-967</t>
  </si>
  <si>
    <t>89422-58281-FD</t>
  </si>
  <si>
    <t>ILQ-11027-588</t>
  </si>
  <si>
    <t>76293-30918-DQ</t>
  </si>
  <si>
    <t>KRZ-13868-122</t>
  </si>
  <si>
    <t>86779-84838-EJ</t>
  </si>
  <si>
    <t>VRM-93594-914</t>
  </si>
  <si>
    <t>66806-41795-MX</t>
  </si>
  <si>
    <t>HXL-22497-359</t>
  </si>
  <si>
    <t>64875-71224-UI</t>
  </si>
  <si>
    <t>NOP-21394-646</t>
  </si>
  <si>
    <t>16982-35708-BZ</t>
  </si>
  <si>
    <t>FTV-77095-168</t>
  </si>
  <si>
    <t>66708-26678-QK</t>
  </si>
  <si>
    <t>BOR-02906-411</t>
  </si>
  <si>
    <t>08743-09057-OO</t>
  </si>
  <si>
    <t>WMP-68847-770</t>
  </si>
  <si>
    <t>37490-01572-JW</t>
  </si>
  <si>
    <t>TMO-22785-872</t>
  </si>
  <si>
    <t>01811-60350-CU</t>
  </si>
  <si>
    <t>TJG-73587-353</t>
  </si>
  <si>
    <t>24766-58139-GT</t>
  </si>
  <si>
    <t>OOU-61343-455</t>
  </si>
  <si>
    <t>90123-70970-NY</t>
  </si>
  <si>
    <t>RMA-08327-369</t>
  </si>
  <si>
    <t>93809-05424-MG</t>
  </si>
  <si>
    <t>SFB-97929-779</t>
  </si>
  <si>
    <t>85425-33494-HQ</t>
  </si>
  <si>
    <t>AUP-10128-606</t>
  </si>
  <si>
    <t>54387-64897-XC</t>
  </si>
  <si>
    <t>YTW-40242-005</t>
  </si>
  <si>
    <t>01035-70465-UO</t>
  </si>
  <si>
    <t>PRP-53390-819</t>
  </si>
  <si>
    <t>84260-39432-ML</t>
  </si>
  <si>
    <t>GSJ-01065-125</t>
  </si>
  <si>
    <t>69779-40609-RS</t>
  </si>
  <si>
    <t>YQU-65147-580</t>
  </si>
  <si>
    <t>80247-70000-HT</t>
  </si>
  <si>
    <t>QPM-95832-683</t>
  </si>
  <si>
    <t>35058-04550-VC</t>
  </si>
  <si>
    <t>BNQ-88920-567</t>
  </si>
  <si>
    <t>27226-53717-SY</t>
  </si>
  <si>
    <t>PUX-47906-110</t>
  </si>
  <si>
    <t>02002-98725-CH</t>
  </si>
  <si>
    <t>COL-72079-610</t>
  </si>
  <si>
    <t>38487-01549-MV</t>
  </si>
  <si>
    <t>LBC-45686-819</t>
  </si>
  <si>
    <t>98573-41811-EQ</t>
  </si>
  <si>
    <t>BLQ-03709-265</t>
  </si>
  <si>
    <t>72463-75685-MV</t>
  </si>
  <si>
    <t>VFZ-91673-181</t>
  </si>
  <si>
    <t>10225-91535-AI</t>
  </si>
  <si>
    <t>WKD-81956-870</t>
  </si>
  <si>
    <t>48090-06534-HI</t>
  </si>
  <si>
    <t>TNI-91067-006</t>
  </si>
  <si>
    <t>80444-58185-FX</t>
  </si>
  <si>
    <t>IZA-61469-812</t>
  </si>
  <si>
    <t>13561-92774-WP</t>
  </si>
  <si>
    <t>PSS-22466-862</t>
  </si>
  <si>
    <t>11550-78378-GE</t>
  </si>
  <si>
    <t>REH-56504-397</t>
  </si>
  <si>
    <t>90961-35603-RP</t>
  </si>
  <si>
    <t>ALA-62598-016</t>
  </si>
  <si>
    <t>57145-03803-ZL</t>
  </si>
  <si>
    <t>EYE-70374-835</t>
  </si>
  <si>
    <t>89115-11966-VF</t>
  </si>
  <si>
    <t>CCZ-19589-212</t>
  </si>
  <si>
    <t>05754-41702-FG</t>
  </si>
  <si>
    <t>BPT-83989-157</t>
  </si>
  <si>
    <t>84269-49816-ML</t>
  </si>
  <si>
    <t>YFH-87456-208</t>
  </si>
  <si>
    <t>23600-98432-ME</t>
  </si>
  <si>
    <t>JLN-14700-924</t>
  </si>
  <si>
    <t>79058-02767-CP</t>
  </si>
  <si>
    <t>JVW-22582-137</t>
  </si>
  <si>
    <t>89208-74646-UK</t>
  </si>
  <si>
    <t>LAA-41879-001</t>
  </si>
  <si>
    <t>11408-81032-UR</t>
  </si>
  <si>
    <t>BRV-64870-915</t>
  </si>
  <si>
    <t>32070-55528-UG</t>
  </si>
  <si>
    <t>RGJ-12544-083</t>
  </si>
  <si>
    <t>48873-84433-PN</t>
  </si>
  <si>
    <t>JJX-83339-346</t>
  </si>
  <si>
    <t>32928-18158-OW</t>
  </si>
  <si>
    <t>BIU-21970-705</t>
  </si>
  <si>
    <t>89711-56688-GG</t>
  </si>
  <si>
    <t>ELJ-87741-745</t>
  </si>
  <si>
    <t>48389-71976-JB</t>
  </si>
  <si>
    <t>SGI-48226-857</t>
  </si>
  <si>
    <t>84033-80762-EQ</t>
  </si>
  <si>
    <t>AHV-66988-037</t>
  </si>
  <si>
    <t>12743-00952-KO</t>
  </si>
  <si>
    <t>ISK-42066-094</t>
  </si>
  <si>
    <t>41505-42181-EF</t>
  </si>
  <si>
    <t>FTC-35822-530</t>
  </si>
  <si>
    <t>14307-87663-KB</t>
  </si>
  <si>
    <t>VSS-56247-688</t>
  </si>
  <si>
    <t>08360-19442-GB</t>
  </si>
  <si>
    <t>HVW-25584-144</t>
  </si>
  <si>
    <t>93405-51204-UW</t>
  </si>
  <si>
    <t>MUY-15309-209</t>
  </si>
  <si>
    <t>97152-03355-IW</t>
  </si>
  <si>
    <t>VAJ-44572-469</t>
  </si>
  <si>
    <t>79216-73157-TE</t>
  </si>
  <si>
    <t>YJU-84377-606</t>
  </si>
  <si>
    <t>20259-47723-AC</t>
  </si>
  <si>
    <t>VNC-93921-469</t>
  </si>
  <si>
    <t>04666-71569-RI</t>
  </si>
  <si>
    <t>OGB-91614-810</t>
  </si>
  <si>
    <t>08909-77713-CG</t>
  </si>
  <si>
    <t>BQI-61647-496</t>
  </si>
  <si>
    <t>84340-73931-VV</t>
  </si>
  <si>
    <t>IOM-51636-823</t>
  </si>
  <si>
    <t>04609-95151-XH</t>
  </si>
  <si>
    <t>GGD-38107-641</t>
  </si>
  <si>
    <t>99562-88650-YF</t>
  </si>
  <si>
    <t>LTO-95975-728</t>
  </si>
  <si>
    <t>46560-73885-PJ</t>
  </si>
  <si>
    <t>IGM-84664-265</t>
  </si>
  <si>
    <t>80179-44620-WN</t>
  </si>
  <si>
    <t>SKO-45740-621</t>
  </si>
  <si>
    <t>FOJ-02234-063</t>
  </si>
  <si>
    <t>59081-87231-VP</t>
  </si>
  <si>
    <t>E-D-2.5</t>
  </si>
  <si>
    <t>MSJ-11909-468</t>
  </si>
  <si>
    <t>07878-45872-CC</t>
  </si>
  <si>
    <t>DKB-78053-329</t>
  </si>
  <si>
    <t>12444-05174-OO</t>
  </si>
  <si>
    <t>DFZ-45083-941</t>
  </si>
  <si>
    <t>34665-62561-AU</t>
  </si>
  <si>
    <t>OTA-40969-710</t>
  </si>
  <si>
    <t>77877-11993-QH</t>
  </si>
  <si>
    <t>GRH-45571-667</t>
  </si>
  <si>
    <t>32291-18308-YZ</t>
  </si>
  <si>
    <t>NXV-05302-067</t>
  </si>
  <si>
    <t>25754-33191-ZI</t>
  </si>
  <si>
    <t>VZH-86274-142</t>
  </si>
  <si>
    <t>53120-45532-KL</t>
  </si>
  <si>
    <t>KIX-93248-135</t>
  </si>
  <si>
    <t>36605-83052-WB</t>
  </si>
  <si>
    <t>AXR-10962-010</t>
  </si>
  <si>
    <t>53683-35977-KI</t>
  </si>
  <si>
    <t>IHS-71573-008</t>
  </si>
  <si>
    <t>07972-83134-NM</t>
  </si>
  <si>
    <t>QTR-19001-114</t>
  </si>
  <si>
    <t>WBK-62297-910</t>
  </si>
  <si>
    <t>25514-23938-IQ</t>
  </si>
  <si>
    <t>OGY-19377-175</t>
  </si>
  <si>
    <t>49084-44492-OJ</t>
  </si>
  <si>
    <t>ESR-66651-814</t>
  </si>
  <si>
    <t>76624-72205-CK</t>
  </si>
  <si>
    <t>CPX-46916-770</t>
  </si>
  <si>
    <t>12729-50170-JE</t>
  </si>
  <si>
    <t>MDC-03318-645</t>
  </si>
  <si>
    <t>43974-44760-QI</t>
  </si>
  <si>
    <t>SFF-86059-407</t>
  </si>
  <si>
    <t>30585-48726-BK</t>
  </si>
  <si>
    <t>SCL-94540-788</t>
  </si>
  <si>
    <t>16123-07017-TY</t>
  </si>
  <si>
    <t>HVU-21634-076</t>
  </si>
  <si>
    <t>27723-45097-MH</t>
  </si>
  <si>
    <t>XUS-73326-418</t>
  </si>
  <si>
    <t>37078-56703-AF</t>
  </si>
  <si>
    <t>XWD-18933-006</t>
  </si>
  <si>
    <t>79420-11075-MY</t>
  </si>
  <si>
    <t>HPD-65272-772</t>
  </si>
  <si>
    <t>57504-13456-UO</t>
  </si>
  <si>
    <t>JEG-93140-224</t>
  </si>
  <si>
    <t>53751-57560-CN</t>
  </si>
  <si>
    <t>NNH-62058-950</t>
  </si>
  <si>
    <t>96112-42558-EA</t>
  </si>
  <si>
    <t>LTD-71429-845</t>
  </si>
  <si>
    <t>03157-23165-UB</t>
  </si>
  <si>
    <t>MPV-26985-215</t>
  </si>
  <si>
    <t>51466-52850-AG</t>
  </si>
  <si>
    <t>IYO-10245-081</t>
  </si>
  <si>
    <t>57145-31023-FK</t>
  </si>
  <si>
    <t>BYZ-39669-954</t>
  </si>
  <si>
    <t>66408-53777-VE</t>
  </si>
  <si>
    <t>EFB-72860-209</t>
  </si>
  <si>
    <t>53035-99701-WG</t>
  </si>
  <si>
    <t>GMM-72397-378</t>
  </si>
  <si>
    <t>45899-92796-EI</t>
  </si>
  <si>
    <t>LYP-52345-883</t>
  </si>
  <si>
    <t>17649-28133-PY</t>
  </si>
  <si>
    <t>DFK-35846-692</t>
  </si>
  <si>
    <t>49612-33852-CN</t>
  </si>
  <si>
    <t>XAH-93337-609</t>
  </si>
  <si>
    <t>66976-43829-YG</t>
  </si>
  <si>
    <t>QKA-72582-644</t>
  </si>
  <si>
    <t>64852-04619-XZ</t>
  </si>
  <si>
    <t>ZDK-84567-102</t>
  </si>
  <si>
    <t>58690-31815-VY</t>
  </si>
  <si>
    <t>WAV-38301-984</t>
  </si>
  <si>
    <t>62863-81239-DT</t>
  </si>
  <si>
    <t>KZR-33023-209</t>
  </si>
  <si>
    <t>21177-40725-CF</t>
  </si>
  <si>
    <t>ULM-49433-003</t>
  </si>
  <si>
    <t>99421-80253-UI</t>
  </si>
  <si>
    <t>SIB-83254-136</t>
  </si>
  <si>
    <t>45315-50206-DK</t>
  </si>
  <si>
    <t>NOK-50349-551</t>
  </si>
  <si>
    <t>09595-95726-OV</t>
  </si>
  <si>
    <t>YIS-96268-844</t>
  </si>
  <si>
    <t>60221-67036-TD</t>
  </si>
  <si>
    <t>CXI-04933-855</t>
  </si>
  <si>
    <t>62923-29397-KX</t>
  </si>
  <si>
    <t>IZU-90429-382</t>
  </si>
  <si>
    <t>33011-52383-BA</t>
  </si>
  <si>
    <t>WIT-40912-783</t>
  </si>
  <si>
    <t>86768-91598-FA</t>
  </si>
  <si>
    <t>PSD-57291-590</t>
  </si>
  <si>
    <t>37191-12203-MX</t>
  </si>
  <si>
    <t>GOI-41472-677</t>
  </si>
  <si>
    <t>16545-76328-JY</t>
  </si>
  <si>
    <t>KTX-17944-494</t>
  </si>
  <si>
    <t>74330-29286-RO</t>
  </si>
  <si>
    <t>RDM-99811-230</t>
  </si>
  <si>
    <t>22349-47389-GY</t>
  </si>
  <si>
    <t>JTU-55897-581</t>
  </si>
  <si>
    <t>70290-38099-GB</t>
  </si>
  <si>
    <t>CRK-07584-240</t>
  </si>
  <si>
    <t>18741-72071-PP</t>
  </si>
  <si>
    <t>MKE-75518-399</t>
  </si>
  <si>
    <t>62588-82624-II</t>
  </si>
  <si>
    <t>AEL-51169-725</t>
  </si>
  <si>
    <t>37430-29579-HD</t>
  </si>
  <si>
    <t>ZGM-83108-823</t>
  </si>
  <si>
    <t>84132-22322-QT</t>
  </si>
  <si>
    <t>JBP-78754-392</t>
  </si>
  <si>
    <t>RNH-54912-747</t>
  </si>
  <si>
    <t>37445-17791-NQ</t>
  </si>
  <si>
    <t>JDS-33440-914</t>
  </si>
  <si>
    <t>58511-10548-ZU</t>
  </si>
  <si>
    <t>SYX-48878-182</t>
  </si>
  <si>
    <t>47725-34771-FJ</t>
  </si>
  <si>
    <t>ZGD-94763-868</t>
  </si>
  <si>
    <t>53086-67334-KT</t>
  </si>
  <si>
    <t>CZY-70361-485</t>
  </si>
  <si>
    <t>83308-82257-UN</t>
  </si>
  <si>
    <t>RJR-12175-899</t>
  </si>
  <si>
    <t>37274-08534-FM</t>
  </si>
  <si>
    <t>ELB-07929-407</t>
  </si>
  <si>
    <t>54004-04664-AA</t>
  </si>
  <si>
    <t>UJQ-54441-340</t>
  </si>
  <si>
    <t>26822-19510-SD</t>
  </si>
  <si>
    <t>OWY-43108-475</t>
  </si>
  <si>
    <t>06432-73165-ML</t>
  </si>
  <si>
    <t>GNO-91911-159</t>
  </si>
  <si>
    <t>96503-31833-CW</t>
  </si>
  <si>
    <t>CNY-06284-066</t>
  </si>
  <si>
    <t>63985-64148-MG</t>
  </si>
  <si>
    <t>OQS-46321-904</t>
  </si>
  <si>
    <t>19597-91185-CM</t>
  </si>
  <si>
    <t>IBW-87442-480</t>
  </si>
  <si>
    <t>79814-23626-JR</t>
  </si>
  <si>
    <t>DGZ-82537-477</t>
  </si>
  <si>
    <t>43439-94003-DW</t>
  </si>
  <si>
    <t>LPS-39089-432</t>
  </si>
  <si>
    <t>97655-45555-LI</t>
  </si>
  <si>
    <t>MQU-86100-929</t>
  </si>
  <si>
    <t>64418-01720-VW</t>
  </si>
  <si>
    <t>XUR-14132-391</t>
  </si>
  <si>
    <t>96836-09258-RI</t>
  </si>
  <si>
    <t>OVI-27064-381</t>
  </si>
  <si>
    <t>SHP-17012-870</t>
  </si>
  <si>
    <t>69529-07533-CV</t>
  </si>
  <si>
    <t>FDY-03414-903</t>
  </si>
  <si>
    <t>94840-49457-UD</t>
  </si>
  <si>
    <t>WXT-85291-143</t>
  </si>
  <si>
    <t>81414-81273-DK</t>
  </si>
  <si>
    <t>QNP-18893-547</t>
  </si>
  <si>
    <t>76930-61689-CH</t>
  </si>
  <si>
    <t>DOH-92927-530</t>
  </si>
  <si>
    <t>12839-56537-TQ</t>
  </si>
  <si>
    <t>HGJ-82768-173</t>
  </si>
  <si>
    <t>62741-01322-HU</t>
  </si>
  <si>
    <t>YPT-95383-088</t>
  </si>
  <si>
    <t>OYH-16533-767</t>
  </si>
  <si>
    <t>44932-34838-RM</t>
  </si>
  <si>
    <t>DWW-28642-549</t>
  </si>
  <si>
    <t>91181-19412-RQ</t>
  </si>
  <si>
    <t>CGO-79583-871</t>
  </si>
  <si>
    <t>37182-54930-XC</t>
  </si>
  <si>
    <t>TFY-52090-386</t>
  </si>
  <si>
    <t>08613-17327-XT</t>
  </si>
  <si>
    <t>NYY-73968-094</t>
  </si>
  <si>
    <t>70451-38048-AH</t>
  </si>
  <si>
    <t>QEY-71761-460</t>
  </si>
  <si>
    <t>35442-75769-PL</t>
  </si>
  <si>
    <t>GKQ-82603-910</t>
  </si>
  <si>
    <t>83737-56117-JE</t>
  </si>
  <si>
    <t>IOB-32673-745</t>
  </si>
  <si>
    <t>07095-81281-NJ</t>
  </si>
  <si>
    <t>YAU-98893-150</t>
  </si>
  <si>
    <t>77043-48851-HG</t>
  </si>
  <si>
    <t>XNM-14163-951</t>
  </si>
  <si>
    <t>78224-60622-KH</t>
  </si>
  <si>
    <t>JPB-45297-000</t>
  </si>
  <si>
    <t>83105-86631-IU</t>
  </si>
  <si>
    <t>MOU-74341-266</t>
  </si>
  <si>
    <t>99358-65399-TC</t>
  </si>
  <si>
    <t>DHJ-87461-571</t>
  </si>
  <si>
    <t>94525-76037-JP</t>
  </si>
  <si>
    <t>DKM-97676-850</t>
  </si>
  <si>
    <t>UEB-09112-118</t>
  </si>
  <si>
    <t>82718-93677-XO</t>
  </si>
  <si>
    <t>ORZ-67699-748</t>
  </si>
  <si>
    <t>44708-78241-DF</t>
  </si>
  <si>
    <t>JXP-28398-485</t>
  </si>
  <si>
    <t>23039-93032-FN</t>
  </si>
  <si>
    <t>WWH-92259-198</t>
  </si>
  <si>
    <t>35256-12529-FT</t>
  </si>
  <si>
    <t>FLR-82914-153</t>
  </si>
  <si>
    <t>86100-33488-WP</t>
  </si>
  <si>
    <t>AMB-93600-000</t>
  </si>
  <si>
    <t>64435-53100-WM</t>
  </si>
  <si>
    <t>FEP-36895-658</t>
  </si>
  <si>
    <t>44699-43836-UH</t>
  </si>
  <si>
    <t>RXW-91413-276</t>
  </si>
  <si>
    <t>29588-35679-RG</t>
  </si>
  <si>
    <t>SDB-77492-188</t>
  </si>
  <si>
    <t>64815-54078-HH</t>
  </si>
  <si>
    <t>RZN-65182-395</t>
  </si>
  <si>
    <t>59572-41990-XY</t>
  </si>
  <si>
    <t>HDQ-86094-507</t>
  </si>
  <si>
    <t>32481-61533-ZJ</t>
  </si>
  <si>
    <t>YXO-79631-417</t>
  </si>
  <si>
    <t>31587-92570-HL</t>
  </si>
  <si>
    <t>SNF-57032-096</t>
  </si>
  <si>
    <t>93832-04799-ID</t>
  </si>
  <si>
    <t>DGL-29648-995</t>
  </si>
  <si>
    <t>59367-30821-ZQ</t>
  </si>
  <si>
    <t>GPU-65651-504</t>
  </si>
  <si>
    <t>83947-45528-ET</t>
  </si>
  <si>
    <t>OJU-34452-896</t>
  </si>
  <si>
    <t>60799-92593-CX</t>
  </si>
  <si>
    <t>GZS-50547-887</t>
  </si>
  <si>
    <t>61600-55136-UM</t>
  </si>
  <si>
    <t>ESR-54041-053</t>
  </si>
  <si>
    <t>59771-90302-OF</t>
  </si>
  <si>
    <t>OGD-10781-526</t>
  </si>
  <si>
    <t>16880-78077-FB</t>
  </si>
  <si>
    <t>FVH-29271-315</t>
  </si>
  <si>
    <t>74415-50873-FC</t>
  </si>
  <si>
    <t>BNZ-20544-633</t>
  </si>
  <si>
    <t>31798-95707-NR</t>
  </si>
  <si>
    <t>FUX-85791-078</t>
  </si>
  <si>
    <t>59122-08794-WT</t>
  </si>
  <si>
    <t>YXP-20078-116</t>
  </si>
  <si>
    <t>37238-52421-JJ</t>
  </si>
  <si>
    <t>VQV-59984-866</t>
  </si>
  <si>
    <t>48854-01899-FN</t>
  </si>
  <si>
    <t>JEH-37276-048</t>
  </si>
  <si>
    <t>80896-38819-DW</t>
  </si>
  <si>
    <t>VYD-28555-589</t>
  </si>
  <si>
    <t>29814-01459-RC</t>
  </si>
  <si>
    <t>WUG-76466-650</t>
  </si>
  <si>
    <t>RJV-08261-583</t>
  </si>
  <si>
    <t>48497-29281-FE</t>
  </si>
  <si>
    <t>PMR-56062-609</t>
  </si>
  <si>
    <t>43605-12616-YH</t>
  </si>
  <si>
    <t>XLD-12920-505</t>
  </si>
  <si>
    <t>21907-75962-VB</t>
  </si>
  <si>
    <t>UBW-50312-037</t>
  </si>
  <si>
    <t>69503-12127-YD</t>
  </si>
  <si>
    <t>QAW-05889-019</t>
  </si>
  <si>
    <t>68810-07329-EU</t>
  </si>
  <si>
    <t>EPT-12715-397</t>
  </si>
  <si>
    <t>08478-75251-OG</t>
  </si>
  <si>
    <t>DHT-93810-053</t>
  </si>
  <si>
    <t>17005-82030-EA</t>
  </si>
  <si>
    <t>DMY-96037-963</t>
  </si>
  <si>
    <t>42179-95059-DO</t>
  </si>
  <si>
    <t>MBM-55936-917</t>
  </si>
  <si>
    <t>55989-39849-WO</t>
  </si>
  <si>
    <t>TPA-93614-840</t>
  </si>
  <si>
    <t>28932-49296-TM</t>
  </si>
  <si>
    <t>WDM-77521-710</t>
  </si>
  <si>
    <t>86144-10144-CB</t>
  </si>
  <si>
    <t>EIP-19142-462</t>
  </si>
  <si>
    <t>60973-72562-DQ</t>
  </si>
  <si>
    <t>ZZL-76364-387</t>
  </si>
  <si>
    <t>11263-86515-VU</t>
  </si>
  <si>
    <t>GMF-18638-786</t>
  </si>
  <si>
    <t>60004-62976-NI</t>
  </si>
  <si>
    <t>TDJ-20844-787</t>
  </si>
  <si>
    <t>77876-28498-HI</t>
  </si>
  <si>
    <t>BWK-39400-446</t>
  </si>
  <si>
    <t>61302-06948-EH</t>
  </si>
  <si>
    <t>LCB-02099-995</t>
  </si>
  <si>
    <t>06757-96251-UH</t>
  </si>
  <si>
    <t>UBA-43678-174</t>
  </si>
  <si>
    <t>44530-75983-OD</t>
  </si>
  <si>
    <t>UDH-24280-432</t>
  </si>
  <si>
    <t>44865-58249-RY</t>
  </si>
  <si>
    <t>IDQ-20193-502</t>
  </si>
  <si>
    <t>36021-61205-DF</t>
  </si>
  <si>
    <t>DJG-14442-608</t>
  </si>
  <si>
    <t>75716-12782-SS</t>
  </si>
  <si>
    <t>DWB-61381-370</t>
  </si>
  <si>
    <t>11812-00461-KH</t>
  </si>
  <si>
    <t>FRD-17347-990</t>
  </si>
  <si>
    <t>46681-78850-ZW</t>
  </si>
  <si>
    <t>YPP-27450-525</t>
  </si>
  <si>
    <t>01932-87052-KO</t>
  </si>
  <si>
    <t>EFC-39577-424</t>
  </si>
  <si>
    <t>16046-34805-ZF</t>
  </si>
  <si>
    <t>LAW-80062-016</t>
  </si>
  <si>
    <t>34546-70516-LR</t>
  </si>
  <si>
    <t>WKL-27981-758</t>
  </si>
  <si>
    <t>73699-93557-FZ</t>
  </si>
  <si>
    <t>VRT-39834-265</t>
  </si>
  <si>
    <t>86686-37462-CK</t>
  </si>
  <si>
    <t>QTC-71005-730</t>
  </si>
  <si>
    <t>14298-02150-KH</t>
  </si>
  <si>
    <t>TNX-09857-717</t>
  </si>
  <si>
    <t>48675-07824-HJ</t>
  </si>
  <si>
    <t>JZV-43874-185</t>
  </si>
  <si>
    <t>18551-80943-YQ</t>
  </si>
  <si>
    <t>ICF-17486-106</t>
  </si>
  <si>
    <t>19196-09748-DB</t>
  </si>
  <si>
    <t>BMK-49520-383</t>
  </si>
  <si>
    <t>72233-08665-IP</t>
  </si>
  <si>
    <t>HTS-15020-632</t>
  </si>
  <si>
    <t>53817-13148-RK</t>
  </si>
  <si>
    <t>YLE-18247-749</t>
  </si>
  <si>
    <t>92227-49331-QR</t>
  </si>
  <si>
    <t>KJJ-12573-591</t>
  </si>
  <si>
    <t>12997-41076-FQ</t>
  </si>
  <si>
    <t>RGU-43561-950</t>
  </si>
  <si>
    <t>44220-00348-MB</t>
  </si>
  <si>
    <t>JSN-73975-443</t>
  </si>
  <si>
    <t>93047-98331-DD</t>
  </si>
  <si>
    <t>WNR-71736-993</t>
  </si>
  <si>
    <t>HNI-91338-546</t>
  </si>
  <si>
    <t>67285-75317-XI</t>
  </si>
  <si>
    <t>CYH-53243-218</t>
  </si>
  <si>
    <t>88167-57964-PH</t>
  </si>
  <si>
    <t>SVD-75407-177</t>
  </si>
  <si>
    <t>16106-36039-QS</t>
  </si>
  <si>
    <t>NVN-66443-451</t>
  </si>
  <si>
    <t>98921-82417-GN</t>
  </si>
  <si>
    <t>JUA-13580-095</t>
  </si>
  <si>
    <t>55265-75151-AK</t>
  </si>
  <si>
    <t>ACY-56225-839</t>
  </si>
  <si>
    <t>47386-50743-FG</t>
  </si>
  <si>
    <t>QBB-07903-622</t>
  </si>
  <si>
    <t>32622-54551-UC</t>
  </si>
  <si>
    <t>JLJ-81802-619</t>
  </si>
  <si>
    <t>HFT-77191-168</t>
  </si>
  <si>
    <t>48419-02347-XP</t>
  </si>
  <si>
    <t>SZR-35951-530</t>
  </si>
  <si>
    <t>14121-20527-OJ</t>
  </si>
  <si>
    <t>IKL-95976-565</t>
  </si>
  <si>
    <t>53486-73919-BQ</t>
  </si>
  <si>
    <t>XEY-48929-474</t>
  </si>
  <si>
    <t>21889-94615-WT</t>
  </si>
  <si>
    <t>SQT-07286-736</t>
  </si>
  <si>
    <t>87726-16941-QW</t>
  </si>
  <si>
    <t>QDU-45390-361</t>
  </si>
  <si>
    <t>03677-09134-BC</t>
  </si>
  <si>
    <t>RUJ-30649-712</t>
  </si>
  <si>
    <t>93224-71517-WV</t>
  </si>
  <si>
    <t>WSV-49732-075</t>
  </si>
  <si>
    <t>76263-95145-GJ</t>
  </si>
  <si>
    <t>VJF-46305-323</t>
  </si>
  <si>
    <t>68555-89840-GZ</t>
  </si>
  <si>
    <t>CXD-74176-600</t>
  </si>
  <si>
    <t>70624-19112-AO</t>
  </si>
  <si>
    <t>ADX-50674-975</t>
  </si>
  <si>
    <t>58916-61837-QH</t>
  </si>
  <si>
    <t>RRP-51647-420</t>
  </si>
  <si>
    <t>89292-52335-YZ</t>
  </si>
  <si>
    <t>PKJ-99134-523</t>
  </si>
  <si>
    <t>77284-34297-YY</t>
  </si>
  <si>
    <t>FZQ-29439-457</t>
  </si>
  <si>
    <t>50449-80974-BZ</t>
  </si>
  <si>
    <t>USN-68115-161</t>
  </si>
  <si>
    <t>08120-16183-AW</t>
  </si>
  <si>
    <t>IXU-20263-532</t>
  </si>
  <si>
    <t>68044-89277-ML</t>
  </si>
  <si>
    <t>CBT-15092-420</t>
  </si>
  <si>
    <t>71364-35210-HS</t>
  </si>
  <si>
    <t>PKQ-46841-696</t>
  </si>
  <si>
    <t>37177-68797-ON</t>
  </si>
  <si>
    <t>XDU-05471-219</t>
  </si>
  <si>
    <t>60308-06944-GS</t>
  </si>
  <si>
    <t>NID-20149-329</t>
  </si>
  <si>
    <t>49888-39458-PF</t>
  </si>
  <si>
    <t>SVU-27222-213</t>
  </si>
  <si>
    <t>60748-46813-DZ</t>
  </si>
  <si>
    <t>RWI-84131-848</t>
  </si>
  <si>
    <t>16385-11286-NX</t>
  </si>
  <si>
    <t>GUU-40666-525</t>
  </si>
  <si>
    <t>SCN-51395-066</t>
  </si>
  <si>
    <t>72164-90254-EJ</t>
  </si>
  <si>
    <t>ULA-24644-321</t>
  </si>
  <si>
    <t>67010-92988-CT</t>
  </si>
  <si>
    <t>EOL-92666-762</t>
  </si>
  <si>
    <t>15776-91507-GT</t>
  </si>
  <si>
    <t>AJV-18231-334</t>
  </si>
  <si>
    <t>23473-41001-CD</t>
  </si>
  <si>
    <t>ZQI-47236-301</t>
  </si>
  <si>
    <t>23446-47798-ID</t>
  </si>
  <si>
    <t>ZCR-15721-658</t>
  </si>
  <si>
    <t>28327-84469-ND</t>
  </si>
  <si>
    <t>QEW-47945-682</t>
  </si>
  <si>
    <t>42466-87067-DT</t>
  </si>
  <si>
    <t>PSY-45485-542</t>
  </si>
  <si>
    <t>62246-99443-HF</t>
  </si>
  <si>
    <t>BAQ-74241-156</t>
  </si>
  <si>
    <t>99869-55718-UU</t>
  </si>
  <si>
    <t>BVU-77367-451</t>
  </si>
  <si>
    <t>77421-46059-RY</t>
  </si>
  <si>
    <t>TJE-91516-344</t>
  </si>
  <si>
    <t>49894-06550-OQ</t>
  </si>
  <si>
    <t>LIS-96202-702</t>
  </si>
  <si>
    <t>72028-63343-SU</t>
  </si>
  <si>
    <t>VIO-27668-766</t>
  </si>
  <si>
    <t>10074-20104-NN</t>
  </si>
  <si>
    <t>ZVG-20473-043</t>
  </si>
  <si>
    <t>71769-10219-IM</t>
  </si>
  <si>
    <t>KGZ-56395-231</t>
  </si>
  <si>
    <t>22221-71106-JD</t>
  </si>
  <si>
    <t>CUU-92244-729</t>
  </si>
  <si>
    <t>99735-44927-OL</t>
  </si>
  <si>
    <t>EHE-94714-312</t>
  </si>
  <si>
    <t>27132-68907-RC</t>
  </si>
  <si>
    <t>RTL-16205-161</t>
  </si>
  <si>
    <t>90440-62727-HI</t>
  </si>
  <si>
    <t>GTS-22482-014</t>
  </si>
  <si>
    <t>36769-16558-SX</t>
  </si>
  <si>
    <t>DYG-25473-881</t>
  </si>
  <si>
    <t>10138-31681-SD</t>
  </si>
  <si>
    <t>HTR-21838-286</t>
  </si>
  <si>
    <t>24669-76297-SF</t>
  </si>
  <si>
    <t>KYG-28296-920</t>
  </si>
  <si>
    <t>78050-20355-DI</t>
  </si>
  <si>
    <t>NNB-20459-430</t>
  </si>
  <si>
    <t>79825-17822-UH</t>
  </si>
  <si>
    <t>FEK-14025-351</t>
  </si>
  <si>
    <t>03990-21586-MQ</t>
  </si>
  <si>
    <t>AWH-16980-469</t>
  </si>
  <si>
    <t>27493-46921-TZ</t>
  </si>
  <si>
    <t>ZPW-31329-741</t>
  </si>
  <si>
    <t>UBI-83843-396</t>
  </si>
  <si>
    <t>58816-74064-TF</t>
  </si>
  <si>
    <t>VID-40587-569</t>
  </si>
  <si>
    <t>09818-59895-EH</t>
  </si>
  <si>
    <t>KBB-52530-416</t>
  </si>
  <si>
    <t>06488-46303-IZ</t>
  </si>
  <si>
    <t>ISJ-48676-420</t>
  </si>
  <si>
    <t>93046-67561-AY</t>
  </si>
  <si>
    <t>MIF-17920-768</t>
  </si>
  <si>
    <t>68946-40750-LK</t>
  </si>
  <si>
    <t>CPX-19312-088</t>
  </si>
  <si>
    <t>38387-64959-WW</t>
  </si>
  <si>
    <t>RXI-67978-260</t>
  </si>
  <si>
    <t>48418-60841-CC</t>
  </si>
  <si>
    <t>LKE-14821-285</t>
  </si>
  <si>
    <t>13736-92418-JS</t>
  </si>
  <si>
    <t>LRK-97117-150</t>
  </si>
  <si>
    <t>33000-22405-LO</t>
  </si>
  <si>
    <t>IGK-51227-573</t>
  </si>
  <si>
    <t>46959-60474-LT</t>
  </si>
  <si>
    <t>ZAY-43009-775</t>
  </si>
  <si>
    <t>73431-39823-UP</t>
  </si>
  <si>
    <t>EMA-63190-618</t>
  </si>
  <si>
    <t>90993-98984-JK</t>
  </si>
  <si>
    <t>FBI-35855-418</t>
  </si>
  <si>
    <t>06552-04430-AG</t>
  </si>
  <si>
    <t>TXB-80533-417</t>
  </si>
  <si>
    <t>54597-57004-QM</t>
  </si>
  <si>
    <t>MBM-00112-248</t>
  </si>
  <si>
    <t>50238-24377-ZS</t>
  </si>
  <si>
    <t>EUO-69145-988</t>
  </si>
  <si>
    <t>60370-41934-IF</t>
  </si>
  <si>
    <t>GYA-80327-368</t>
  </si>
  <si>
    <t>06899-54551-EH</t>
  </si>
  <si>
    <t>TNW-41601-420</t>
  </si>
  <si>
    <t>66458-91190-YC</t>
  </si>
  <si>
    <t>ALR-62963-723</t>
  </si>
  <si>
    <t>80463-43913-WZ</t>
  </si>
  <si>
    <t>JIG-27636-870</t>
  </si>
  <si>
    <t>67204-04870-LG</t>
  </si>
  <si>
    <t>CTE-31437-326</t>
  </si>
  <si>
    <t>22721-63196-UJ</t>
  </si>
  <si>
    <t>SLD-63003-334</t>
  </si>
  <si>
    <t>55515-37571-RS</t>
  </si>
  <si>
    <t>BXN-64230-789</t>
  </si>
  <si>
    <t>25598-77476-CB</t>
  </si>
  <si>
    <t>XEE-37895-169</t>
  </si>
  <si>
    <t>14888-85625-TM</t>
  </si>
  <si>
    <t>ZTX-80764-911</t>
  </si>
  <si>
    <t>92793-68332-NR</t>
  </si>
  <si>
    <t>WVT-88135-549</t>
  </si>
  <si>
    <t>IPA-94170-889</t>
  </si>
  <si>
    <t>64439-27325-LG</t>
  </si>
  <si>
    <t>YQL-63755-365</t>
  </si>
  <si>
    <t>78570-76770-LB</t>
  </si>
  <si>
    <t>RKW-81145-984</t>
  </si>
  <si>
    <t>98661-69719-VI</t>
  </si>
  <si>
    <t>MBT-23379-866</t>
  </si>
  <si>
    <t>82990-92703-IX</t>
  </si>
  <si>
    <t>GEJ-39834-935</t>
  </si>
  <si>
    <t>49412-86877-VY</t>
  </si>
  <si>
    <t>KRW-91640-596</t>
  </si>
  <si>
    <t>70879-00984-FJ</t>
  </si>
  <si>
    <t>AOT-70449-651</t>
  </si>
  <si>
    <t>53414-73391-CR</t>
  </si>
  <si>
    <t>DGC-21813-731</t>
  </si>
  <si>
    <t>43606-83072-OA</t>
  </si>
  <si>
    <t>JBE-92943-643</t>
  </si>
  <si>
    <t>84466-22864-CE</t>
  </si>
  <si>
    <t>ZIL-34948-499</t>
  </si>
  <si>
    <t>JSU-23781-256</t>
  </si>
  <si>
    <t>76499-89100-JQ</t>
  </si>
  <si>
    <t>VPX-44956-367</t>
  </si>
  <si>
    <t>39582-35773-ZJ</t>
  </si>
  <si>
    <t>VTB-46451-959</t>
  </si>
  <si>
    <t>66240-46962-IO</t>
  </si>
  <si>
    <t>DNZ-11665-950</t>
  </si>
  <si>
    <t>10637-45522-ID</t>
  </si>
  <si>
    <t>ITR-54735-364</t>
  </si>
  <si>
    <t>92599-58687-CS</t>
  </si>
  <si>
    <t>YDS-02797-307</t>
  </si>
  <si>
    <t>06058-48844-PI</t>
  </si>
  <si>
    <t>BPG-68988-842</t>
  </si>
  <si>
    <t>53631-24432-SY</t>
  </si>
  <si>
    <t>XZG-51938-658</t>
  </si>
  <si>
    <t>18275-73980-KL</t>
  </si>
  <si>
    <t>KAR-24978-271</t>
  </si>
  <si>
    <t>23187-65750-HZ</t>
  </si>
  <si>
    <t>FQK-28730-361</t>
  </si>
  <si>
    <t>22725-79522-GP</t>
  </si>
  <si>
    <t>BGB-67996-089</t>
  </si>
  <si>
    <t>06279-72603-JE</t>
  </si>
  <si>
    <t>XMC-20620-809</t>
  </si>
  <si>
    <t>83543-79246-ON</t>
  </si>
  <si>
    <t>ZSO-58292-191</t>
  </si>
  <si>
    <t>66794-66795-VW</t>
  </si>
  <si>
    <t>LWJ-06793-303</t>
  </si>
  <si>
    <t>95424-67020-AP</t>
  </si>
  <si>
    <t>FLM-82229-989</t>
  </si>
  <si>
    <t>73017-69644-MS</t>
  </si>
  <si>
    <t>CPV-90280-133</t>
  </si>
  <si>
    <t>OGW-60685-912</t>
  </si>
  <si>
    <t>67423-10113-LM</t>
  </si>
  <si>
    <t>DEC-11160-362</t>
  </si>
  <si>
    <t>48582-05061-RY</t>
  </si>
  <si>
    <t>WCT-07869-499</t>
  </si>
  <si>
    <t>32031-49093-KE</t>
  </si>
  <si>
    <t>FHD-89872-325</t>
  </si>
  <si>
    <t>31715-98714-OO</t>
  </si>
  <si>
    <t>AZF-45991-584</t>
  </si>
  <si>
    <t>73759-17258-KA</t>
  </si>
  <si>
    <t>MDG-14481-513</t>
  </si>
  <si>
    <t>64897-79178-MH</t>
  </si>
  <si>
    <t>OFN-49424-848</t>
  </si>
  <si>
    <t>73346-85564-JB</t>
  </si>
  <si>
    <t>NFA-03411-746</t>
  </si>
  <si>
    <t>07476-13102-NJ</t>
  </si>
  <si>
    <t>CYM-74988-450</t>
  </si>
  <si>
    <t>87223-37422-SK</t>
  </si>
  <si>
    <t>WTV-24996-658</t>
  </si>
  <si>
    <t>57837-15577-YK</t>
  </si>
  <si>
    <t>DSL-69915-544</t>
  </si>
  <si>
    <t>10142-55267-YO</t>
  </si>
  <si>
    <t>NBT-35757-542</t>
  </si>
  <si>
    <t>73647-66148-VM</t>
  </si>
  <si>
    <t>OYU-25085-528</t>
  </si>
  <si>
    <t>XCG-07109-195</t>
  </si>
  <si>
    <t>92976-19453-DT</t>
  </si>
  <si>
    <t>YZA-25234-630</t>
  </si>
  <si>
    <t>89757-51438-HX</t>
  </si>
  <si>
    <t>OKU-29966-417</t>
  </si>
  <si>
    <t>76192-13390-HZ</t>
  </si>
  <si>
    <t>MEX-29350-659</t>
  </si>
  <si>
    <t>02009-87294-SY</t>
  </si>
  <si>
    <t>NOY-99738-977</t>
  </si>
  <si>
    <t>82872-34456-LJ</t>
  </si>
  <si>
    <t>TCR-01064-030</t>
  </si>
  <si>
    <t>13181-04387-LI</t>
  </si>
  <si>
    <t>YUL-42750-776</t>
  </si>
  <si>
    <t>24845-36117-TI</t>
  </si>
  <si>
    <t>XQJ-86887-506</t>
  </si>
  <si>
    <t>CUN-90044-279</t>
  </si>
  <si>
    <t>86646-65810-TD</t>
  </si>
  <si>
    <t>ICC-73030-502</t>
  </si>
  <si>
    <t>59480-02795-IU</t>
  </si>
  <si>
    <t>ADP-04506-084</t>
  </si>
  <si>
    <t>61809-87758-LJ</t>
  </si>
  <si>
    <t>PNU-22150-408</t>
  </si>
  <si>
    <t>77408-43873-RS</t>
  </si>
  <si>
    <t>VSQ-07182-513</t>
  </si>
  <si>
    <t>18366-65239-WF</t>
  </si>
  <si>
    <t>SPF-31673-217</t>
  </si>
  <si>
    <t>19485-98072-PS</t>
  </si>
  <si>
    <t>NEX-63825-598</t>
  </si>
  <si>
    <t>72072-33025-SD</t>
  </si>
  <si>
    <t>XPG-66112-335</t>
  </si>
  <si>
    <t>58118-22461-GC</t>
  </si>
  <si>
    <t>NSQ-72210-345</t>
  </si>
  <si>
    <t>90940-63327-DJ</t>
  </si>
  <si>
    <t>XRR-28376-277</t>
  </si>
  <si>
    <t>64481-42546-II</t>
  </si>
  <si>
    <t>WHQ-25197-475</t>
  </si>
  <si>
    <t>27536-28463-NJ</t>
  </si>
  <si>
    <t>HMB-30634-745</t>
  </si>
  <si>
    <t>XTL-68000-371</t>
  </si>
  <si>
    <t>70140-82812-KD</t>
  </si>
  <si>
    <t>YES-51109-625</t>
  </si>
  <si>
    <t>91895-55605-LS</t>
  </si>
  <si>
    <t>EAY-89850-211</t>
  </si>
  <si>
    <t>43155-71724-XP</t>
  </si>
  <si>
    <t>IOQ-84840-827</t>
  </si>
  <si>
    <t>32038-81174-JF</t>
  </si>
  <si>
    <t>FBD-56220-430</t>
  </si>
  <si>
    <t>59205-20324-NB</t>
  </si>
  <si>
    <t>COV-52659-202</t>
  </si>
  <si>
    <t>99899-54612-NX</t>
  </si>
  <si>
    <t>YUO-76652-814</t>
  </si>
  <si>
    <t>26248-84194-FI</t>
  </si>
  <si>
    <t>PBT-36926-102</t>
  </si>
  <si>
    <t>BLV-60087-454</t>
  </si>
  <si>
    <t>84493-71314-WX</t>
  </si>
  <si>
    <t>QYC-63914-195</t>
  </si>
  <si>
    <t>39789-43945-IV</t>
  </si>
  <si>
    <t>OIB-77163-890</t>
  </si>
  <si>
    <t>38972-89678-ZM</t>
  </si>
  <si>
    <t>SGS-87525-238</t>
  </si>
  <si>
    <t>91465-84526-IJ</t>
  </si>
  <si>
    <t>GQR-12490-152</t>
  </si>
  <si>
    <t>22832-98538-RB</t>
  </si>
  <si>
    <t>UOJ-28238-299</t>
  </si>
  <si>
    <t>30844-91890-ZA</t>
  </si>
  <si>
    <t>ETD-58130-674</t>
  </si>
  <si>
    <t>05325-97750-WP</t>
  </si>
  <si>
    <t>UPF-60123-025</t>
  </si>
  <si>
    <t>88992-49081-AT</t>
  </si>
  <si>
    <t>NQS-01613-687</t>
  </si>
  <si>
    <t>10204-31464-SA</t>
  </si>
  <si>
    <t>MGH-36050-573</t>
  </si>
  <si>
    <t>75156-80911-YT</t>
  </si>
  <si>
    <t>UVF-59322-459</t>
  </si>
  <si>
    <t>53971-49906-PZ</t>
  </si>
  <si>
    <t>VET-41158-896</t>
  </si>
  <si>
    <t>10728-17633-ST</t>
  </si>
  <si>
    <t>XYL-52196-459</t>
  </si>
  <si>
    <t>13549-65017-VE</t>
  </si>
  <si>
    <t>BPZ-51283-916</t>
  </si>
  <si>
    <t>87688-42420-TO</t>
  </si>
  <si>
    <t>VQW-91903-926</t>
  </si>
  <si>
    <t>OLF-77983-457</t>
  </si>
  <si>
    <t>51901-35210-UI</t>
  </si>
  <si>
    <t>MVI-04946-827</t>
  </si>
  <si>
    <t>62483-50867-OM</t>
  </si>
  <si>
    <t>UOG-94188-104</t>
  </si>
  <si>
    <t>92753-50029-SD</t>
  </si>
  <si>
    <t>DSN-15872-519</t>
  </si>
  <si>
    <t>53809-98498-SN</t>
  </si>
  <si>
    <t>OUQ-73954-002</t>
  </si>
  <si>
    <t>66308-13503-KD</t>
  </si>
  <si>
    <t>LGL-16843-667</t>
  </si>
  <si>
    <t>82458-87830-JE</t>
  </si>
  <si>
    <t>TCC-89722-031</t>
  </si>
  <si>
    <t>41611-34336-WT</t>
  </si>
  <si>
    <t>TRA-79507-007</t>
  </si>
  <si>
    <t>70089-27418-UJ</t>
  </si>
  <si>
    <t>MZJ-77284-941</t>
  </si>
  <si>
    <t>99978-56910-BN</t>
  </si>
  <si>
    <t>AXN-57779-891</t>
  </si>
  <si>
    <t>09668-23340-IC</t>
  </si>
  <si>
    <t>PJB-15659-994</t>
  </si>
  <si>
    <t>39457-62611-YK</t>
  </si>
  <si>
    <t>LTS-03470-353</t>
  </si>
  <si>
    <t>90985-89807-RW</t>
  </si>
  <si>
    <t>UMM-28497-689</t>
  </si>
  <si>
    <t>MJZ-93232-402</t>
  </si>
  <si>
    <t>17816-67941-ZS</t>
  </si>
  <si>
    <t>UHW-74617-126</t>
  </si>
  <si>
    <t>90816-65619-LM</t>
  </si>
  <si>
    <t>RIK-61730-794</t>
  </si>
  <si>
    <t>69761-61146-KD</t>
  </si>
  <si>
    <t>IDJ-55379-750</t>
  </si>
  <si>
    <t>24040-20817-QB</t>
  </si>
  <si>
    <t>OHX-11953-965</t>
  </si>
  <si>
    <t>19524-21432-XP</t>
  </si>
  <si>
    <t>TVV-42245-088</t>
  </si>
  <si>
    <t>14398-43114-RV</t>
  </si>
  <si>
    <t>DYP-74337-787</t>
  </si>
  <si>
    <t>41486-52502-QQ</t>
  </si>
  <si>
    <t>OKA-93124-100</t>
  </si>
  <si>
    <t>IXW-20780-268</t>
  </si>
  <si>
    <t>20236-64364-QL</t>
  </si>
  <si>
    <t>NGG-24006-937</t>
  </si>
  <si>
    <t>29102-40100-TZ</t>
  </si>
  <si>
    <t>JZC-31180-557</t>
  </si>
  <si>
    <t>09171-42203-EB</t>
  </si>
  <si>
    <t>ZMU-63715-204</t>
  </si>
  <si>
    <t>29060-75856-UI</t>
  </si>
  <si>
    <t>GND-08192-056</t>
  </si>
  <si>
    <t>17088-16989-PL</t>
  </si>
  <si>
    <t>RYY-38961-093</t>
  </si>
  <si>
    <t>14756-18321-CL</t>
  </si>
  <si>
    <t>CVA-64996-969</t>
  </si>
  <si>
    <t>13324-78688-MI</t>
  </si>
  <si>
    <t>XTH-67276-442</t>
  </si>
  <si>
    <t>73799-04749-BM</t>
  </si>
  <si>
    <t>PVU-02950-470</t>
  </si>
  <si>
    <t>01927-46702-YT</t>
  </si>
  <si>
    <t>XSN-26809-910</t>
  </si>
  <si>
    <t>80467-17137-TO</t>
  </si>
  <si>
    <t>UDN-88321-005</t>
  </si>
  <si>
    <t>14640-87215-BK</t>
  </si>
  <si>
    <t>EXP-21628-670</t>
  </si>
  <si>
    <t>94447-35885-HK</t>
  </si>
  <si>
    <t>VGM-24161-361</t>
  </si>
  <si>
    <t>71034-49694-CS</t>
  </si>
  <si>
    <t>PKN-19556-918</t>
  </si>
  <si>
    <t>00445-42781-KX</t>
  </si>
  <si>
    <t>DXQ-44537-297</t>
  </si>
  <si>
    <t>96116-24737-LV</t>
  </si>
  <si>
    <t>BPC-54727-307</t>
  </si>
  <si>
    <t>18684-73088-YL</t>
  </si>
  <si>
    <t>KSH-47717-456</t>
  </si>
  <si>
    <t>74671-55639-TU</t>
  </si>
  <si>
    <t>ANK-59436-446</t>
  </si>
  <si>
    <t>17488-65879-XL</t>
  </si>
  <si>
    <t>AYY-83051-752</t>
  </si>
  <si>
    <t>46431-09298-OU</t>
  </si>
  <si>
    <t>CSW-59644-267</t>
  </si>
  <si>
    <t>60378-26473-FE</t>
  </si>
  <si>
    <t>ITY-92466-909</t>
  </si>
  <si>
    <t>34927-68586-ZV</t>
  </si>
  <si>
    <t>IGW-04801-466</t>
  </si>
  <si>
    <t>29051-27555-GD</t>
  </si>
  <si>
    <t>LJN-34281-921</t>
  </si>
  <si>
    <t>52143-35672-JF</t>
  </si>
  <si>
    <t>BWZ-46364-547</t>
  </si>
  <si>
    <t>64918-67725-MN</t>
  </si>
  <si>
    <t>SBC-95710-706</t>
  </si>
  <si>
    <t>85634-61759-ND</t>
  </si>
  <si>
    <t>WRN-55114-031</t>
  </si>
  <si>
    <t>40180-22940-QB</t>
  </si>
  <si>
    <t>TZU-64255-831</t>
  </si>
  <si>
    <t>34666-76738-SQ</t>
  </si>
  <si>
    <t>JVF-91003-729</t>
  </si>
  <si>
    <t>98536-88616-FF</t>
  </si>
  <si>
    <t>MVB-22135-665</t>
  </si>
  <si>
    <t>55621-06130-SA</t>
  </si>
  <si>
    <t>CKS-47815-571</t>
  </si>
  <si>
    <t>45666-86771-EH</t>
  </si>
  <si>
    <t>OAW-17338-101</t>
  </si>
  <si>
    <t>ALP-37623-536</t>
  </si>
  <si>
    <t>24689-69376-XX</t>
  </si>
  <si>
    <t>WMU-87639-108</t>
  </si>
  <si>
    <t>71891-51101-VQ</t>
  </si>
  <si>
    <t>USN-44968-231</t>
  </si>
  <si>
    <t>71749-05400-CN</t>
  </si>
  <si>
    <t>YZG-20575-451</t>
  </si>
  <si>
    <t>64845-00270-NO</t>
  </si>
  <si>
    <t>HTH-52867-812</t>
  </si>
  <si>
    <t>29851-36402-UX</t>
  </si>
  <si>
    <t>FWU-44971-444</t>
  </si>
  <si>
    <t>12190-25421-WM</t>
  </si>
  <si>
    <t>EQI-82205-066</t>
  </si>
  <si>
    <t>52316-30571-GD</t>
  </si>
  <si>
    <t>NAR-00747-074</t>
  </si>
  <si>
    <t>23243-92649-RY</t>
  </si>
  <si>
    <t>JYR-22052-185</t>
  </si>
  <si>
    <t>39528-19971-OR</t>
  </si>
  <si>
    <t>XKO-54097-932</t>
  </si>
  <si>
    <t>32743-78448-KT</t>
  </si>
  <si>
    <t>HXA-72415-025</t>
  </si>
  <si>
    <t>93417-12322-YB</t>
  </si>
  <si>
    <t>MJF-20065-335</t>
  </si>
  <si>
    <t>56891-86662-UY</t>
  </si>
  <si>
    <t>GFI-83300-059</t>
  </si>
  <si>
    <t>40414-26467-VE</t>
  </si>
  <si>
    <t>WJR-51493-682</t>
  </si>
  <si>
    <t>87858-83734-RK</t>
  </si>
  <si>
    <t>SHP-55648-472</t>
  </si>
  <si>
    <t>46818-20198-GB</t>
  </si>
  <si>
    <t>HYR-03455-684</t>
  </si>
  <si>
    <t>29808-89098-XD</t>
  </si>
  <si>
    <t>HUG-52766-375</t>
  </si>
  <si>
    <t>78786-77449-RQ</t>
  </si>
  <si>
    <t>DAH-46595-917</t>
  </si>
  <si>
    <t>27878-42224-QF</t>
  </si>
  <si>
    <t>VEM-79839-466</t>
  </si>
  <si>
    <t>OWH-11126-533</t>
  </si>
  <si>
    <t>25331-13794-SB</t>
  </si>
  <si>
    <t>UMT-26130-151</t>
  </si>
  <si>
    <t>55864-37682-GQ</t>
  </si>
  <si>
    <t>JKA-27899-806</t>
  </si>
  <si>
    <t>97005-25609-CQ</t>
  </si>
  <si>
    <t>ULU-07744-724</t>
  </si>
  <si>
    <t>94058-95794-IJ</t>
  </si>
  <si>
    <t>NOM-56457-507</t>
  </si>
  <si>
    <t>40214-03678-GU</t>
  </si>
  <si>
    <t>NZN-71683-705</t>
  </si>
  <si>
    <t>04921-85445-SL</t>
  </si>
  <si>
    <t>WMA-34232-850</t>
  </si>
  <si>
    <t>53386-94266-LJ</t>
  </si>
  <si>
    <t>EZL-27919-704</t>
  </si>
  <si>
    <t>49480-85909-DG</t>
  </si>
  <si>
    <t>ZYU-11345-774</t>
  </si>
  <si>
    <t>18293-78136-MN</t>
  </si>
  <si>
    <t>CPW-34587-459</t>
  </si>
  <si>
    <t>84641-67384-TD</t>
  </si>
  <si>
    <t>NQZ-82067-394</t>
  </si>
  <si>
    <t>72320-29738-EB</t>
  </si>
  <si>
    <t>JBW-95055-851</t>
  </si>
  <si>
    <t>47355-97488-XS</t>
  </si>
  <si>
    <t>AHY-20324-088</t>
  </si>
  <si>
    <t>63499-24884-PP</t>
  </si>
  <si>
    <t>ZSL-66684-103</t>
  </si>
  <si>
    <t>39193-51770-FM</t>
  </si>
  <si>
    <t>WNE-73911-475</t>
  </si>
  <si>
    <t>61323-91967-GG</t>
  </si>
  <si>
    <t>EZB-68383-559</t>
  </si>
  <si>
    <t>90123-01967-KS</t>
  </si>
  <si>
    <t>OVO-01283-090</t>
  </si>
  <si>
    <t>15958-25089-OS</t>
  </si>
  <si>
    <t>TXH-78646-919</t>
  </si>
  <si>
    <t>98430-37820-UV</t>
  </si>
  <si>
    <t>CYZ-37122-164</t>
  </si>
  <si>
    <t>21798-04171-XC</t>
  </si>
  <si>
    <t>AGQ-06534-750</t>
  </si>
  <si>
    <t>52798-46508-HP</t>
  </si>
  <si>
    <t>QVL-32245-818</t>
  </si>
  <si>
    <t>46478-42970-EM</t>
  </si>
  <si>
    <t>LTD-96842-834</t>
  </si>
  <si>
    <t>00246-15080-LE</t>
  </si>
  <si>
    <t>SEC-91807-425</t>
  </si>
  <si>
    <t>94091-86957-HX</t>
  </si>
  <si>
    <t>MHM-44857-599</t>
  </si>
  <si>
    <t>26295-44907-DK</t>
  </si>
  <si>
    <t>KGC-95046-911</t>
  </si>
  <si>
    <t>95351-96177-QV</t>
  </si>
  <si>
    <t>RZC-75150-413</t>
  </si>
  <si>
    <t>92204-96636-BS</t>
  </si>
  <si>
    <t>EYH-88288-452</t>
  </si>
  <si>
    <t>03010-30348-UA</t>
  </si>
  <si>
    <t>NYQ-24237-772</t>
  </si>
  <si>
    <t>13441-34686-SW</t>
  </si>
  <si>
    <t>WKB-21680-566</t>
  </si>
  <si>
    <t>96612-41722-VJ</t>
  </si>
  <si>
    <t>THE-61147-027</t>
  </si>
  <si>
    <t>PTY-86420-119</t>
  </si>
  <si>
    <t>25504-41681-WA</t>
  </si>
  <si>
    <t>QHL-27188-431</t>
  </si>
  <si>
    <t>75443-07820-DZ</t>
  </si>
  <si>
    <t>MIS-54381-047</t>
  </si>
  <si>
    <t>39276-95489-XV</t>
  </si>
  <si>
    <t>TBB-29780-459</t>
  </si>
  <si>
    <t>61437-83623-PZ</t>
  </si>
  <si>
    <t>QLC-52637-305</t>
  </si>
  <si>
    <t>34317-87258-HQ</t>
  </si>
  <si>
    <t>CWT-27056-328</t>
  </si>
  <si>
    <t>18570-80998-ZS</t>
  </si>
  <si>
    <t>ASS-05878-128</t>
  </si>
  <si>
    <t>66580-33745-OQ</t>
  </si>
  <si>
    <t>EGK-03027-418</t>
  </si>
  <si>
    <t>19820-29285-FD</t>
  </si>
  <si>
    <t>KCY-61732-849</t>
  </si>
  <si>
    <t>11349-55147-SN</t>
  </si>
  <si>
    <t>BLI-21697-702</t>
  </si>
  <si>
    <t>21141-12455-VB</t>
  </si>
  <si>
    <t>KFJ-46568-890</t>
  </si>
  <si>
    <t>71003-85639-HB</t>
  </si>
  <si>
    <t>SOK-43535-680</t>
  </si>
  <si>
    <t>58443-95866-YO</t>
  </si>
  <si>
    <t>XUE-87260-201</t>
  </si>
  <si>
    <t>89646-21249-OH</t>
  </si>
  <si>
    <t>CZF-40873-691</t>
  </si>
  <si>
    <t>64988-20636-XQ</t>
  </si>
  <si>
    <t>AIA-98989-755</t>
  </si>
  <si>
    <t>34704-83143-KS</t>
  </si>
  <si>
    <t>ITZ-21793-986</t>
  </si>
  <si>
    <t>67388-17544-XX</t>
  </si>
  <si>
    <t>YOK-93322-608</t>
  </si>
  <si>
    <t>69411-48470-ID</t>
  </si>
  <si>
    <t>LXK-00634-611</t>
  </si>
  <si>
    <t>CQW-37388-302</t>
  </si>
  <si>
    <t>97741-98924-KT</t>
  </si>
  <si>
    <t>SPA-79365-334</t>
  </si>
  <si>
    <t>79857-78167-KO</t>
  </si>
  <si>
    <t>VPX-08817-517</t>
  </si>
  <si>
    <t>46963-10322-ZA</t>
  </si>
  <si>
    <t>PBP-87115-410</t>
  </si>
  <si>
    <t>93812-74772-MV</t>
  </si>
  <si>
    <t>SFB-93752-440</t>
  </si>
  <si>
    <t>48203-23480-UB</t>
  </si>
  <si>
    <t>TBU-65158-068</t>
  </si>
  <si>
    <t>60357-65386-RD</t>
  </si>
  <si>
    <t>TEH-08414-216</t>
  </si>
  <si>
    <t>35099-13971-JI</t>
  </si>
  <si>
    <t>MAY-77231-536</t>
  </si>
  <si>
    <t>01304-59807-OB</t>
  </si>
  <si>
    <t>ATY-28980-884</t>
  </si>
  <si>
    <t>50705-17295-NK</t>
  </si>
  <si>
    <t>SWP-88281-918</t>
  </si>
  <si>
    <t>77657-61366-FY</t>
  </si>
  <si>
    <t>VCE-56531-986</t>
  </si>
  <si>
    <t>57192-13428-PL</t>
  </si>
  <si>
    <t>FVV-75700-005</t>
  </si>
  <si>
    <t>24891-77957-LU</t>
  </si>
  <si>
    <t>CFZ-53492-600</t>
  </si>
  <si>
    <t>64896-18468-BT</t>
  </si>
  <si>
    <t>LDK-71031-121</t>
  </si>
  <si>
    <t>84761-40784-SV</t>
  </si>
  <si>
    <t>EBA-82404-343</t>
  </si>
  <si>
    <t>20236-42322-CM</t>
  </si>
  <si>
    <t>USA-42811-560</t>
  </si>
  <si>
    <t>49671-11547-WG</t>
  </si>
  <si>
    <t>SNL-83703-516</t>
  </si>
  <si>
    <t>57976-33535-WK</t>
  </si>
  <si>
    <t>SUZ-83036-175</t>
  </si>
  <si>
    <t>55915-19477-MK</t>
  </si>
  <si>
    <t>RGM-01187-513</t>
  </si>
  <si>
    <t>28121-11641-UA</t>
  </si>
  <si>
    <t>CZG-01299-952</t>
  </si>
  <si>
    <t>09540-70637-EV</t>
  </si>
  <si>
    <t>KLD-88731-484</t>
  </si>
  <si>
    <t>17775-77072-PP</t>
  </si>
  <si>
    <t>BQK-38412-229</t>
  </si>
  <si>
    <t>90392-73338-BC</t>
  </si>
  <si>
    <t>TCX-76953-071</t>
  </si>
  <si>
    <t>LIN-88046-551</t>
  </si>
  <si>
    <t>10725-45724-CO</t>
  </si>
  <si>
    <t>PMV-54491-220</t>
  </si>
  <si>
    <t>87242-18006-IR</t>
  </si>
  <si>
    <t>SKA-73676-005</t>
  </si>
  <si>
    <t>36572-91896-PP</t>
  </si>
  <si>
    <t>TKH-62197-239</t>
  </si>
  <si>
    <t>25181-97933-UX</t>
  </si>
  <si>
    <t>YXF-57218-272</t>
  </si>
  <si>
    <t>55374-03175-IA</t>
  </si>
  <si>
    <t>PKJ-30083-501</t>
  </si>
  <si>
    <t>76948-43532-JS</t>
  </si>
  <si>
    <t>WTT-91832-645</t>
  </si>
  <si>
    <t>24344-88599-PP</t>
  </si>
  <si>
    <t>TRZ-94735-865</t>
  </si>
  <si>
    <t>54462-58311-YF</t>
  </si>
  <si>
    <t>UDB-09651-780</t>
  </si>
  <si>
    <t>90767-92589-LV</t>
  </si>
  <si>
    <t>EHJ-82097-549</t>
  </si>
  <si>
    <t>27517-43747-YD</t>
  </si>
  <si>
    <t>ZFR-79447-696</t>
  </si>
  <si>
    <t>77828-66867-KH</t>
  </si>
  <si>
    <t>NUU-03893-975</t>
  </si>
  <si>
    <t>41054-59693-XE</t>
  </si>
  <si>
    <t>GVG-59542-307</t>
  </si>
  <si>
    <t>26314-66792-VP</t>
  </si>
  <si>
    <t>YLY-35287-172</t>
  </si>
  <si>
    <t>69410-04668-MA</t>
  </si>
  <si>
    <t>DCI-96254-548</t>
  </si>
  <si>
    <t>KHZ-26264-253</t>
  </si>
  <si>
    <t>24972-55878-KX</t>
  </si>
  <si>
    <t>AAQ-13644-699</t>
  </si>
  <si>
    <t>46296-42617-OQ</t>
  </si>
  <si>
    <t>LWL-68108-794</t>
  </si>
  <si>
    <t>44494-89923-UW</t>
  </si>
  <si>
    <t>JQT-14347-517</t>
  </si>
  <si>
    <t>11621-09964-ID</t>
  </si>
  <si>
    <t>BMM-86471-923</t>
  </si>
  <si>
    <t>76319-80715-II</t>
  </si>
  <si>
    <t>IXU-67272-326</t>
  </si>
  <si>
    <t>91654-79216-IC</t>
  </si>
  <si>
    <t>ITE-28312-615</t>
  </si>
  <si>
    <t>56450-21890-HK</t>
  </si>
  <si>
    <t>ZHQ-30471-635</t>
  </si>
  <si>
    <t>40600-58915-WZ</t>
  </si>
  <si>
    <t>LTP-31133-134</t>
  </si>
  <si>
    <t>66527-94478-PB</t>
  </si>
  <si>
    <t>ZVQ-26122-859</t>
  </si>
  <si>
    <t>77154-45038-IH</t>
  </si>
  <si>
    <t>MIU-01481-194</t>
  </si>
  <si>
    <t>08439-55669-AI</t>
  </si>
  <si>
    <t>UEA-72681-629</t>
  </si>
  <si>
    <t>CVE-15042-481</t>
  </si>
  <si>
    <t>EJA-79176-833</t>
  </si>
  <si>
    <t>91509-62250-GN</t>
  </si>
  <si>
    <t>AHQ-40440-522</t>
  </si>
  <si>
    <t>83833-46106-ZC</t>
  </si>
  <si>
    <t>TID-21626-411</t>
  </si>
  <si>
    <t>19383-33606-PW</t>
  </si>
  <si>
    <t>RSR-96390-187</t>
  </si>
  <si>
    <t>67052-76184-CB</t>
  </si>
  <si>
    <t>BZE-96093-118</t>
  </si>
  <si>
    <t>43452-18035-DH</t>
  </si>
  <si>
    <t>LOU-41819-242</t>
  </si>
  <si>
    <t>88060-50676-MV</t>
  </si>
  <si>
    <t>FND-99527-640</t>
  </si>
  <si>
    <t>89574-96203-EP</t>
  </si>
  <si>
    <t>ASG-27179-958</t>
  </si>
  <si>
    <t>12607-75113-UV</t>
  </si>
  <si>
    <t>YKX-23510-272</t>
  </si>
  <si>
    <t>56991-05510-PR</t>
  </si>
  <si>
    <t>FSA-98650-921</t>
  </si>
  <si>
    <t>01841-48191-NL</t>
  </si>
  <si>
    <t>ZUR-55774-294</t>
  </si>
  <si>
    <t>33269-10023-CO</t>
  </si>
  <si>
    <t>FUO-99821-974</t>
  </si>
  <si>
    <t>31245-81098-PJ</t>
  </si>
  <si>
    <t>YVH-19865-819</t>
  </si>
  <si>
    <t>08946-56610-IH</t>
  </si>
  <si>
    <t>NNF-47422-501</t>
  </si>
  <si>
    <t>20260-32948-EB</t>
  </si>
  <si>
    <t>RJI-71409-490</t>
  </si>
  <si>
    <t>31613-41626-KX</t>
  </si>
  <si>
    <t>UZL-46108-213</t>
  </si>
  <si>
    <t>75961-20170-RD</t>
  </si>
  <si>
    <t>AOX-44467-109</t>
  </si>
  <si>
    <t>72524-06410-KD</t>
  </si>
  <si>
    <t>TZD-67261-174</t>
  </si>
  <si>
    <t>TBU-64277-625</t>
  </si>
  <si>
    <t>98918-34330-GY</t>
  </si>
  <si>
    <t>TYP-85767-944</t>
  </si>
  <si>
    <t>51497-50894-WU</t>
  </si>
  <si>
    <t>GTT-73214-334</t>
  </si>
  <si>
    <t>98636-90072-YE</t>
  </si>
  <si>
    <t>WAI-89905-069</t>
  </si>
  <si>
    <t>47011-57815-HJ</t>
  </si>
  <si>
    <t>OJL-96844-459</t>
  </si>
  <si>
    <t>61253-98356-VD</t>
  </si>
  <si>
    <t>VGI-33205-360</t>
  </si>
  <si>
    <t>96762-10814-DA</t>
  </si>
  <si>
    <t>PCA-14081-576</t>
  </si>
  <si>
    <t>63112-10870-LC</t>
  </si>
  <si>
    <t>SCS-67069-962</t>
  </si>
  <si>
    <t>21403-49423-PD</t>
  </si>
  <si>
    <t>BDM-03174-485</t>
  </si>
  <si>
    <t>29581-13303-VB</t>
  </si>
  <si>
    <t>UJV-32333-364</t>
  </si>
  <si>
    <t>86110-83695-YS</t>
  </si>
  <si>
    <t>FLI-11493-954</t>
  </si>
  <si>
    <t>80454-42225-FT</t>
  </si>
  <si>
    <t>IWL-13117-537</t>
  </si>
  <si>
    <t>29129-60664-KO</t>
  </si>
  <si>
    <t>OAM-76916-748</t>
  </si>
  <si>
    <t>63025-62939-AN</t>
  </si>
  <si>
    <t>UMB-11223-710</t>
  </si>
  <si>
    <t>49012-12987-QT</t>
  </si>
  <si>
    <t>LXR-09892-726</t>
  </si>
  <si>
    <t>50924-94200-SQ</t>
  </si>
  <si>
    <t>QXX-89943-393</t>
  </si>
  <si>
    <t>15673-18812-IU</t>
  </si>
  <si>
    <t>WVS-57822-366</t>
  </si>
  <si>
    <t>52151-75971-YY</t>
  </si>
  <si>
    <t>CLJ-23403-689</t>
  </si>
  <si>
    <t>19413-02045-CG</t>
  </si>
  <si>
    <t>XNU-83276-288</t>
  </si>
  <si>
    <t>98185-92775-KT</t>
  </si>
  <si>
    <t>YOG-94666-679</t>
  </si>
  <si>
    <t>86991-53901-AT</t>
  </si>
  <si>
    <t>KHG-33953-115</t>
  </si>
  <si>
    <t>78226-97287-JI</t>
  </si>
  <si>
    <t>MHD-95615-696</t>
  </si>
  <si>
    <t>27930-59250-JT</t>
  </si>
  <si>
    <t>HBH-64794-080</t>
  </si>
  <si>
    <t>40560-18556-YE</t>
  </si>
  <si>
    <t>CNJ-56058-223</t>
  </si>
  <si>
    <t>40780-22081-LX</t>
  </si>
  <si>
    <t>KHO-27106-786</t>
  </si>
  <si>
    <t>01603-43789-TN</t>
  </si>
  <si>
    <t>YAC-50329-982</t>
  </si>
  <si>
    <t>75419-92838-TI</t>
  </si>
  <si>
    <t>VVL-95291-039</t>
  </si>
  <si>
    <t>96516-97464-MF</t>
  </si>
  <si>
    <t>VUT-20974-364</t>
  </si>
  <si>
    <t>90285-56295-PO</t>
  </si>
  <si>
    <t>SFC-34054-213</t>
  </si>
  <si>
    <t>08100-71102-HQ</t>
  </si>
  <si>
    <t>UDS-04807-593</t>
  </si>
  <si>
    <t>84074-28110-OV</t>
  </si>
  <si>
    <t>FWE-98471-488</t>
  </si>
  <si>
    <t>RAU-17060-674</t>
  </si>
  <si>
    <t>12747-63766-EU</t>
  </si>
  <si>
    <t>AOL-13866-711</t>
  </si>
  <si>
    <t>83490-88357-LJ</t>
  </si>
  <si>
    <t>NOA-79645-377</t>
  </si>
  <si>
    <t>53729-30320-XZ</t>
  </si>
  <si>
    <t>KMS-49214-806</t>
  </si>
  <si>
    <t>50384-52703-LA</t>
  </si>
  <si>
    <t>ABK-08091-531</t>
  </si>
  <si>
    <t>53864-36201-FG</t>
  </si>
  <si>
    <t>GPT-67705-953</t>
  </si>
  <si>
    <t>70631-33225-MZ</t>
  </si>
  <si>
    <t>JNA-21450-177</t>
  </si>
  <si>
    <t>54798-14109-HC</t>
  </si>
  <si>
    <t>MPQ-23421-608</t>
  </si>
  <si>
    <t>08023-52962-ET</t>
  </si>
  <si>
    <t>NLI-63891-565</t>
  </si>
  <si>
    <t>41899-00283-VK</t>
  </si>
  <si>
    <t>HHF-36647-854</t>
  </si>
  <si>
    <t>39011-18412-GR</t>
  </si>
  <si>
    <t>SBN-16537-046</t>
  </si>
  <si>
    <t>60255-12579-PZ</t>
  </si>
  <si>
    <t>XZD-44484-632</t>
  </si>
  <si>
    <t>80541-38332-BP</t>
  </si>
  <si>
    <t>IKQ-39946-768</t>
  </si>
  <si>
    <t>72778-50968-UQ</t>
  </si>
  <si>
    <t>KMB-95211-174</t>
  </si>
  <si>
    <t>23941-30203-MO</t>
  </si>
  <si>
    <t>QWY-99467-368</t>
  </si>
  <si>
    <t>96434-50068-DZ</t>
  </si>
  <si>
    <t>SRG-76791-614</t>
  </si>
  <si>
    <t>11729-74102-XB</t>
  </si>
  <si>
    <t>VSN-94485-621</t>
  </si>
  <si>
    <t>88116-12604-TE</t>
  </si>
  <si>
    <t>UFZ-24348-219</t>
  </si>
  <si>
    <t>UKS-93055-397</t>
  </si>
  <si>
    <t>13082-41034-PD</t>
  </si>
  <si>
    <t>AVH-56062-335</t>
  </si>
  <si>
    <t>18082-74419-QH</t>
  </si>
  <si>
    <t>HGE-19842-613</t>
  </si>
  <si>
    <t>49401-45041-ZU</t>
  </si>
  <si>
    <t>WBA-85905-175</t>
  </si>
  <si>
    <t>41252-45992-VS</t>
  </si>
  <si>
    <t>DZI-35365-596</t>
  </si>
  <si>
    <t>XIR-88982-743</t>
  </si>
  <si>
    <t>00852-54571-WP</t>
  </si>
  <si>
    <t>VUC-72395-865</t>
  </si>
  <si>
    <t>13321-57602-GK</t>
  </si>
  <si>
    <t>BQJ-44755-910</t>
  </si>
  <si>
    <t>75006-89922-VW</t>
  </si>
  <si>
    <t>JKC-64636-831</t>
  </si>
  <si>
    <t>52098-80103-FD</t>
  </si>
  <si>
    <t>ZKI-78561-066</t>
  </si>
  <si>
    <t>60121-12432-VU</t>
  </si>
  <si>
    <t>IMP-12563-728</t>
  </si>
  <si>
    <t>68346-14810-UA</t>
  </si>
  <si>
    <t>MZL-81126-390</t>
  </si>
  <si>
    <t>48464-99723-HK</t>
  </si>
  <si>
    <t>TVF-57766-608</t>
  </si>
  <si>
    <t>88420-46464-XE</t>
  </si>
  <si>
    <t>RUX-37995-892</t>
  </si>
  <si>
    <t>37762-09530-MP</t>
  </si>
  <si>
    <t>AVK-76526-953</t>
  </si>
  <si>
    <t>47268-50127-XY</t>
  </si>
  <si>
    <t>RIU-02231-623</t>
  </si>
  <si>
    <t>25544-84179-QC</t>
  </si>
  <si>
    <t>WFK-99317-827</t>
  </si>
  <si>
    <t>32058-76765-ZL</t>
  </si>
  <si>
    <t>SFD-00372-284</t>
  </si>
  <si>
    <t>SXC-62166-515</t>
  </si>
  <si>
    <t>69171-65646-UC</t>
  </si>
  <si>
    <t>YIE-87008-621</t>
  </si>
  <si>
    <t>22503-52799-MI</t>
  </si>
  <si>
    <t>HRM-94548-288</t>
  </si>
  <si>
    <t>08934-65581-ZI</t>
  </si>
  <si>
    <t>UJG-34731-295</t>
  </si>
  <si>
    <t>15764-22559-ZT</t>
  </si>
  <si>
    <t>TWD-70988-853</t>
  </si>
  <si>
    <t>87519-68847-ZG</t>
  </si>
  <si>
    <t>CIX-22904-641</t>
  </si>
  <si>
    <t>78012-56878-UB</t>
  </si>
  <si>
    <t>DLV-65840-759</t>
  </si>
  <si>
    <t>77192-72145-RG</t>
  </si>
  <si>
    <t>RXN-55491-201</t>
  </si>
  <si>
    <t>86071-79238-CX</t>
  </si>
  <si>
    <t>UHK-63283-868</t>
  </si>
  <si>
    <t>16809-16936-WF</t>
  </si>
  <si>
    <t>PJC-31401-893</t>
  </si>
  <si>
    <t>11212-69985-ZJ</t>
  </si>
  <si>
    <t>HHO-79903-185</t>
  </si>
  <si>
    <t>53893-01719-CL</t>
  </si>
  <si>
    <t>YWM-07310-594</t>
  </si>
  <si>
    <t>66028-99867-WJ</t>
  </si>
  <si>
    <t>FHD-94983-982</t>
  </si>
  <si>
    <t>62839-56723-CH</t>
  </si>
  <si>
    <t>WQK-10857-119</t>
  </si>
  <si>
    <t>96849-52854-CR</t>
  </si>
  <si>
    <t>DXA-50313-073</t>
  </si>
  <si>
    <t>19755-55847-VW</t>
  </si>
  <si>
    <t>ONW-00560-570</t>
  </si>
  <si>
    <t>32900-82606-BO</t>
  </si>
  <si>
    <t>BRJ-19414-277</t>
  </si>
  <si>
    <t>MIQ-16322-908</t>
  </si>
  <si>
    <t>20118-28138-QD</t>
  </si>
  <si>
    <t>MVO-39328-830</t>
  </si>
  <si>
    <t>84057-45461-AH</t>
  </si>
  <si>
    <t>NTJ-88319-746</t>
  </si>
  <si>
    <t>90882-88130-KQ</t>
  </si>
  <si>
    <t>LCY-24377-948</t>
  </si>
  <si>
    <t>21617-79890-DD</t>
  </si>
  <si>
    <t>FWD-85967-769</t>
  </si>
  <si>
    <t>20256-54689-LO</t>
  </si>
  <si>
    <t>KTO-53793-109</t>
  </si>
  <si>
    <t>17572-27091-AA</t>
  </si>
  <si>
    <t>OCK-89033-348</t>
  </si>
  <si>
    <t>82300-88786-UE</t>
  </si>
  <si>
    <t>GPZ-36017-366</t>
  </si>
  <si>
    <t>65732-22589-OW</t>
  </si>
  <si>
    <t>BZP-33213-637</t>
  </si>
  <si>
    <t>77175-09826-SF</t>
  </si>
  <si>
    <t>WFH-21507-708</t>
  </si>
  <si>
    <t>07237-32539-NB</t>
  </si>
  <si>
    <t>HST-96923-073</t>
  </si>
  <si>
    <t>54722-76431-EX</t>
  </si>
  <si>
    <t>ENN-79947-323</t>
  </si>
  <si>
    <t>67847-82662-TE</t>
  </si>
  <si>
    <t>BHA-47429-889</t>
  </si>
  <si>
    <t>51114-51191-EW</t>
  </si>
  <si>
    <t>SZY-63017-318</t>
  </si>
  <si>
    <t>91809-58808-TV</t>
  </si>
  <si>
    <t>LCU-93317-340</t>
  </si>
  <si>
    <t>84996-26826-DK</t>
  </si>
  <si>
    <t>UOM-71431-481</t>
  </si>
  <si>
    <t>PJH-42618-877</t>
  </si>
  <si>
    <t>93676-95250-XJ</t>
  </si>
  <si>
    <t>XED-90333-402</t>
  </si>
  <si>
    <t>28300-14355-GF</t>
  </si>
  <si>
    <t>IKK-62234-199</t>
  </si>
  <si>
    <t>91190-84826-IQ</t>
  </si>
  <si>
    <t>KAW-95195-329</t>
  </si>
  <si>
    <t>34570-99384-AF</t>
  </si>
  <si>
    <t>QDO-57268-842</t>
  </si>
  <si>
    <t>57808-90533-UE</t>
  </si>
  <si>
    <t>IIZ-24416-212</t>
  </si>
  <si>
    <t>76060-30540-LB</t>
  </si>
  <si>
    <t>AWP-11469-510</t>
  </si>
  <si>
    <t>76730-63769-ND</t>
  </si>
  <si>
    <t>KXA-27983-918</t>
  </si>
  <si>
    <t>96042-27290-EQ</t>
  </si>
  <si>
    <t>VKQ-39009-292</t>
  </si>
  <si>
    <t>PDB-98743-282</t>
  </si>
  <si>
    <t>51940-02669-OR</t>
  </si>
  <si>
    <t>SXW-34014-556</t>
  </si>
  <si>
    <t>99144-98314-GN</t>
  </si>
  <si>
    <t>QOJ-38788-727</t>
  </si>
  <si>
    <t>16358-63919-CE</t>
  </si>
  <si>
    <t>TGF-38649-658</t>
  </si>
  <si>
    <t>67743-54817-UT</t>
  </si>
  <si>
    <t>EAI-25194-209</t>
  </si>
  <si>
    <t>44601-51441-BH</t>
  </si>
  <si>
    <t>IJK-34441-720</t>
  </si>
  <si>
    <t>97201-58870-WB</t>
  </si>
  <si>
    <t>ZMC-00336-619</t>
  </si>
  <si>
    <t>19849-12926-QF</t>
  </si>
  <si>
    <t>UPX-54529-618</t>
  </si>
  <si>
    <t>40535-56770-UM</t>
  </si>
  <si>
    <t>DLX-01059-899</t>
  </si>
  <si>
    <t>74940-09646-MU</t>
  </si>
  <si>
    <t>MEK-85120-243</t>
  </si>
  <si>
    <t>06623-54610-HC</t>
  </si>
  <si>
    <t>NFI-37188-246</t>
  </si>
  <si>
    <t>89490-75361-AF</t>
  </si>
  <si>
    <t>BXH-62195-013</t>
  </si>
  <si>
    <t>94526-79230-GZ</t>
  </si>
  <si>
    <t>YLK-78851-470</t>
  </si>
  <si>
    <t>58559-08254-UY</t>
  </si>
  <si>
    <t>DXY-76225-633</t>
  </si>
  <si>
    <t>88574-37083-WX</t>
  </si>
  <si>
    <t>UHP-24614-199</t>
  </si>
  <si>
    <t>67953-79896-AC</t>
  </si>
  <si>
    <t>HBY-35655-049</t>
  </si>
  <si>
    <t>69207-93422-CQ</t>
  </si>
  <si>
    <t>DCE-22886-861</t>
  </si>
  <si>
    <t>56060-17602-RG</t>
  </si>
  <si>
    <t>QTG-93823-843</t>
  </si>
  <si>
    <t>46859-14212-FI</t>
  </si>
  <si>
    <t>WFT-16178-396</t>
  </si>
  <si>
    <t>33555-01585-RP</t>
  </si>
  <si>
    <t>ERC-54560-934</t>
  </si>
  <si>
    <t>11932-85629-CU</t>
  </si>
  <si>
    <t>RUK-78200-416</t>
  </si>
  <si>
    <t>36192-07175-XC</t>
  </si>
  <si>
    <t>KHK-13105-388</t>
  </si>
  <si>
    <t>46242-54946-ZW</t>
  </si>
  <si>
    <t>NJR-03699-189</t>
  </si>
  <si>
    <t>95152-82155-VQ</t>
  </si>
  <si>
    <t>PJV-20427-019</t>
  </si>
  <si>
    <t>13404-39127-WQ</t>
  </si>
  <si>
    <t>UGK-07613-982</t>
  </si>
  <si>
    <t>OLA-68289-577</t>
  </si>
  <si>
    <t>40226-52317-IO</t>
  </si>
  <si>
    <t>TNR-84447-052</t>
  </si>
  <si>
    <t>34419-18068-AG</t>
  </si>
  <si>
    <t>FBZ-64200-586</t>
  </si>
  <si>
    <t>51738-61457-RS</t>
  </si>
  <si>
    <t>OBN-66334-505</t>
  </si>
  <si>
    <t>86757-52367-ON</t>
  </si>
  <si>
    <t>NXM-89323-646</t>
  </si>
  <si>
    <t>28158-93383-CK</t>
  </si>
  <si>
    <t>NHI-23264-055</t>
  </si>
  <si>
    <t>44799-09711-XW</t>
  </si>
  <si>
    <t>EQH-53569-934</t>
  </si>
  <si>
    <t>53667-91553-LT</t>
  </si>
  <si>
    <t>XKK-06692-189</t>
  </si>
  <si>
    <t>86579-92122-OC</t>
  </si>
  <si>
    <t>BYP-16005-016</t>
  </si>
  <si>
    <t>01474-63436-TP</t>
  </si>
  <si>
    <t>LWS-13938-905</t>
  </si>
  <si>
    <t>90533-82440-EE</t>
  </si>
  <si>
    <t>OLH-95722-362</t>
  </si>
  <si>
    <t>48553-69225-VX</t>
  </si>
  <si>
    <t>KCW-50949-318</t>
  </si>
  <si>
    <t>52374-27313-IV</t>
  </si>
  <si>
    <t>JGZ-16947-591</t>
  </si>
  <si>
    <t>14264-41252-SL</t>
  </si>
  <si>
    <t>LXS-63326-144</t>
  </si>
  <si>
    <t>35367-50483-AR</t>
  </si>
  <si>
    <t>CZG-86544-655</t>
  </si>
  <si>
    <t>69443-77665-QW</t>
  </si>
  <si>
    <t>WFV-88138-247</t>
  </si>
  <si>
    <t>63411-51758-QC</t>
  </si>
  <si>
    <t>RFG-28227-288</t>
  </si>
  <si>
    <t>68605-21835-UF</t>
  </si>
  <si>
    <t>QAK-77286-758</t>
  </si>
  <si>
    <t>34786-30419-XY</t>
  </si>
  <si>
    <t>CZD-56716-840</t>
  </si>
  <si>
    <t>15456-29250-RU</t>
  </si>
  <si>
    <t>UBI-59229-277</t>
  </si>
  <si>
    <t>00886-35803-FG</t>
  </si>
  <si>
    <t>WJJ-37489-898</t>
  </si>
  <si>
    <t>31599-82152-AD</t>
  </si>
  <si>
    <t>ORX-57454-917</t>
  </si>
  <si>
    <t>76209-39601-ZR</t>
  </si>
  <si>
    <t>GRB-68838-629</t>
  </si>
  <si>
    <t>15064-65241-HB</t>
  </si>
  <si>
    <t>SHT-04865-419</t>
  </si>
  <si>
    <t>69215-90789-DL</t>
  </si>
  <si>
    <t>UQI-28177-865</t>
  </si>
  <si>
    <t>04317-46176-TB</t>
  </si>
  <si>
    <t>OIB-13664-879</t>
  </si>
  <si>
    <t>04713-57765-KR</t>
  </si>
  <si>
    <t>PJS-30996-485</t>
  </si>
  <si>
    <t>HEL-86709-449</t>
  </si>
  <si>
    <t>NCH-55389-562</t>
  </si>
  <si>
    <t>GUG-45603-775</t>
  </si>
  <si>
    <t>40959-32642-DN</t>
  </si>
  <si>
    <t>KJB-98240-098</t>
  </si>
  <si>
    <t>77746-08153-PM</t>
  </si>
  <si>
    <t>JMS-48374-462</t>
  </si>
  <si>
    <t>49667-96708-JL</t>
  </si>
  <si>
    <t>YIT-15877-117</t>
  </si>
  <si>
    <t>24155-79322-EQ</t>
  </si>
  <si>
    <t>YVK-82679-655</t>
  </si>
  <si>
    <t>95342-88311-SF</t>
  </si>
  <si>
    <t>TYH-81940-054</t>
  </si>
  <si>
    <t>69374-08133-RI</t>
  </si>
  <si>
    <t>HTY-30660-254</t>
  </si>
  <si>
    <t>83844-95908-RX</t>
  </si>
  <si>
    <t>GPW-43956-761</t>
  </si>
  <si>
    <t>09667-09231-YM</t>
  </si>
  <si>
    <t>DWY-56352-412</t>
  </si>
  <si>
    <t>55427-08059-DF</t>
  </si>
  <si>
    <t>PUH-55647-976</t>
  </si>
  <si>
    <t>06624-54037-BQ</t>
  </si>
  <si>
    <t>DTB-71371-705</t>
  </si>
  <si>
    <t>48544-90737-AZ</t>
  </si>
  <si>
    <t>ZDC-64769-740</t>
  </si>
  <si>
    <t>79463-01597-FQ</t>
  </si>
  <si>
    <t>TED-81959-419</t>
  </si>
  <si>
    <t>27702-50024-XC</t>
  </si>
  <si>
    <t>FDO-25756-141</t>
  </si>
  <si>
    <t>57360-46846-NS</t>
  </si>
  <si>
    <t>HKN-31467-517</t>
  </si>
  <si>
    <t>84045-66771-SL</t>
  </si>
  <si>
    <t>POF-29666-012</t>
  </si>
  <si>
    <t>46885-00260-TL</t>
  </si>
  <si>
    <t>IRX-59256-644</t>
  </si>
  <si>
    <t>96446-62142-EN</t>
  </si>
  <si>
    <t>LTN-89139-350</t>
  </si>
  <si>
    <t>07756-71018-GU</t>
  </si>
  <si>
    <t>TXF-79780-017</t>
  </si>
  <si>
    <t>92048-47813-QB</t>
  </si>
  <si>
    <t>ALM-80762-974</t>
  </si>
  <si>
    <t>NXF-15738-707</t>
  </si>
  <si>
    <t>28699-16256-XV</t>
  </si>
  <si>
    <t>MVV-19034-198</t>
  </si>
  <si>
    <t>98476-63654-CG</t>
  </si>
  <si>
    <t>KUX-19632-830</t>
  </si>
  <si>
    <t>55409-07759-YG</t>
  </si>
  <si>
    <t>SNZ-44595-152</t>
  </si>
  <si>
    <t>06136-65250-PG</t>
  </si>
  <si>
    <t>GQA-37241-629</t>
  </si>
  <si>
    <t>08405-33165-BS</t>
  </si>
  <si>
    <t>WVV-79948-067</t>
  </si>
  <si>
    <t>66070-30559-WI</t>
  </si>
  <si>
    <t>LHX-81117-166</t>
  </si>
  <si>
    <t>01282-28364-RZ</t>
  </si>
  <si>
    <t>GCD-75444-320</t>
  </si>
  <si>
    <t>51277-93873-RP</t>
  </si>
  <si>
    <t>SGA-30059-217</t>
  </si>
  <si>
    <t>84405-83364-DG</t>
  </si>
  <si>
    <t>GNL-98714-885</t>
  </si>
  <si>
    <t>83731-53280-YC</t>
  </si>
  <si>
    <t>OQA-93249-841</t>
  </si>
  <si>
    <t>03917-13632-KC</t>
  </si>
  <si>
    <t>DUV-12075-132</t>
  </si>
  <si>
    <t>62494-09113-RP</t>
  </si>
  <si>
    <t>KPO-24942-184</t>
  </si>
  <si>
    <t>70567-65133-CN</t>
  </si>
  <si>
    <t>SRJ-79353-838</t>
  </si>
  <si>
    <t>77869-81373-AY</t>
  </si>
  <si>
    <t>XBV-40336-071</t>
  </si>
  <si>
    <t>38536-98293-JZ</t>
  </si>
  <si>
    <t>RLM-96511-467</t>
  </si>
  <si>
    <t>43014-53743-XK</t>
  </si>
  <si>
    <t>AEZ-13242-456</t>
  </si>
  <si>
    <t>UME-75640-698</t>
  </si>
  <si>
    <t>GJC-66474-557</t>
  </si>
  <si>
    <t>64965-78386-MY</t>
  </si>
  <si>
    <t>IRV-20769-219</t>
  </si>
  <si>
    <t>77131-58092-GE</t>
  </si>
  <si>
    <t>Phone Number</t>
  </si>
  <si>
    <t>Address Line 1</t>
  </si>
  <si>
    <t>City</t>
  </si>
  <si>
    <t>Postcode</t>
  </si>
  <si>
    <t>Aloisia Allner</t>
  </si>
  <si>
    <t>aallner0@lulu.com</t>
  </si>
  <si>
    <t>+1 (862) 817-0124</t>
  </si>
  <si>
    <t>57999 Pepper Wood Alley</t>
  </si>
  <si>
    <t>Paterson</t>
  </si>
  <si>
    <t>United States</t>
  </si>
  <si>
    <t>Yes</t>
  </si>
  <si>
    <t>73342-18763-UW</t>
  </si>
  <si>
    <t>Piotr Bote</t>
  </si>
  <si>
    <t>pbote1@yelp.com</t>
  </si>
  <si>
    <t>+353 (913) 396-4653</t>
  </si>
  <si>
    <t>2112 Ridgeway Hill</t>
  </si>
  <si>
    <t>Crumlin</t>
  </si>
  <si>
    <t>Ireland</t>
  </si>
  <si>
    <t>D6W</t>
  </si>
  <si>
    <t>No</t>
  </si>
  <si>
    <t>Jami Redholes</t>
  </si>
  <si>
    <t>jredholes2@tmall.com</t>
  </si>
  <si>
    <t>+1 (210) 986-6806</t>
  </si>
  <si>
    <t>5214 Bartillon Park</t>
  </si>
  <si>
    <t>San Antonio</t>
  </si>
  <si>
    <t>71253-00052-RN</t>
  </si>
  <si>
    <t>Dene Azema</t>
  </si>
  <si>
    <t>dazema3@facebook.com</t>
  </si>
  <si>
    <t>+1 (217) 418-0714</t>
  </si>
  <si>
    <t>27 Maywood Place</t>
  </si>
  <si>
    <t>Springfield</t>
  </si>
  <si>
    <t>Christoffer O' Shea</t>
  </si>
  <si>
    <t>+353 (698) 362-9201</t>
  </si>
  <si>
    <t>38980 Manitowish Junction</t>
  </si>
  <si>
    <t>Cill Airne</t>
  </si>
  <si>
    <t>N41</t>
  </si>
  <si>
    <t>Beryle Cottier</t>
  </si>
  <si>
    <t>+1 (570) 289-7473</t>
  </si>
  <si>
    <t>2651 Stoughton Place</t>
  </si>
  <si>
    <t>Scranton</t>
  </si>
  <si>
    <t>Shaylynn Lobe</t>
  </si>
  <si>
    <t>slobe6@nifty.com</t>
  </si>
  <si>
    <t>+1 (937) 954-4541</t>
  </si>
  <si>
    <t>7005 Mariners Cove Place</t>
  </si>
  <si>
    <t>Dayton</t>
  </si>
  <si>
    <t>Melvin Wharfe</t>
  </si>
  <si>
    <t>+353 (507) 574-3034</t>
  </si>
  <si>
    <t>7 Straubel Road</t>
  </si>
  <si>
    <t>Kill</t>
  </si>
  <si>
    <t>P24</t>
  </si>
  <si>
    <t>Guthrey Petracci</t>
  </si>
  <si>
    <t>gpetracci8@livejournal.com</t>
  </si>
  <si>
    <t>+1 (310) 868-1842</t>
  </si>
  <si>
    <t>949 Paget Parkway</t>
  </si>
  <si>
    <t>Los Angeles</t>
  </si>
  <si>
    <t>Rodger Raven</t>
  </si>
  <si>
    <t>rraven9@ed.gov</t>
  </si>
  <si>
    <t>+1 (213) 263-0288</t>
  </si>
  <si>
    <t>1 Reinke Avenue</t>
  </si>
  <si>
    <t>Ferrell Ferber</t>
  </si>
  <si>
    <t>fferbera@businesswire.com</t>
  </si>
  <si>
    <t>+1 (408) 383-5302</t>
  </si>
  <si>
    <t>68 High Crossing Court</t>
  </si>
  <si>
    <t>San Jose</t>
  </si>
  <si>
    <t>Duky Phizackerly</t>
  </si>
  <si>
    <t>dphizackerlyb@utexas.edu</t>
  </si>
  <si>
    <t>+1 (408) 533-6012</t>
  </si>
  <si>
    <t>28643 Bluejay Crossing</t>
  </si>
  <si>
    <t>Rosaleen Scholar</t>
  </si>
  <si>
    <t>rscholarc@nyu.edu</t>
  </si>
  <si>
    <t>+1 (804) 420-0420</t>
  </si>
  <si>
    <t>80915 Montana Park</t>
  </si>
  <si>
    <t>Richmond</t>
  </si>
  <si>
    <t>Terence Vanyutin</t>
  </si>
  <si>
    <t>tvanyutind@wix.com</t>
  </si>
  <si>
    <t>331 Bunting Hill</t>
  </si>
  <si>
    <t>Migrate</t>
  </si>
  <si>
    <t>Patrice Trobe</t>
  </si>
  <si>
    <t>ptrobee@wunderground.com</t>
  </si>
  <si>
    <t>+1 (314) 240-7896</t>
  </si>
  <si>
    <t>827 Declaration Plaza</t>
  </si>
  <si>
    <t>Saint Louis</t>
  </si>
  <si>
    <t>Llywellyn Oscroft</t>
  </si>
  <si>
    <t>loscroftf@ebay.co.uk</t>
  </si>
  <si>
    <t>022 Roth Place</t>
  </si>
  <si>
    <t>Philadelphia</t>
  </si>
  <si>
    <t>Minni Alabaster</t>
  </si>
  <si>
    <t>malabasterg@hexun.com</t>
  </si>
  <si>
    <t>+1 (971) 483-6255</t>
  </si>
  <si>
    <t>3 Charing Cross Trail</t>
  </si>
  <si>
    <t>Portland</t>
  </si>
  <si>
    <t>Rhianon Broxup</t>
  </si>
  <si>
    <t>rbroxuph@jimdo.com</t>
  </si>
  <si>
    <t>+1 (713) 663-1338</t>
  </si>
  <si>
    <t>83517 Thierer Court</t>
  </si>
  <si>
    <t>Houston</t>
  </si>
  <si>
    <t>Pall Redford</t>
  </si>
  <si>
    <t>predfordi@ow.ly</t>
  </si>
  <si>
    <t>7337 Hayes Junction</t>
  </si>
  <si>
    <t>Caherconlish</t>
  </si>
  <si>
    <t>F45</t>
  </si>
  <si>
    <t>Aurea Corradino</t>
  </si>
  <si>
    <t>acorradinoj@harvard.edu</t>
  </si>
  <si>
    <t>+1 (646) 202-5965</t>
  </si>
  <si>
    <t>698 Canary Terrace</t>
  </si>
  <si>
    <t>New York City</t>
  </si>
  <si>
    <t>84565-53984-SX</t>
  </si>
  <si>
    <t>Kendal Scardefield</t>
  </si>
  <si>
    <t>+353 (733) 405-3302</t>
  </si>
  <si>
    <t>3 Northridge Crossing</t>
  </si>
  <si>
    <t>Clondalkin</t>
  </si>
  <si>
    <t>D24</t>
  </si>
  <si>
    <t>Avrit Davidowsky</t>
  </si>
  <si>
    <t>adavidowskyl@netvibes.com</t>
  </si>
  <si>
    <t>+1 (616) 481-9962</t>
  </si>
  <si>
    <t>9 Warrior Junction</t>
  </si>
  <si>
    <t>Grand Rapids</t>
  </si>
  <si>
    <t>Annabel Antuk</t>
  </si>
  <si>
    <t>aantukm@kickstarter.com</t>
  </si>
  <si>
    <t>+1 (941) 740-6268</t>
  </si>
  <si>
    <t>77965 Lawn Park</t>
  </si>
  <si>
    <t>Punta Gorda</t>
  </si>
  <si>
    <t>Iorgo Kleinert</t>
  </si>
  <si>
    <t>ikleinertn@timesonline.co.uk</t>
  </si>
  <si>
    <t>+1 (360) 352-6598</t>
  </si>
  <si>
    <t>1 Morningstar Lane</t>
  </si>
  <si>
    <t>Vancouver</t>
  </si>
  <si>
    <t>Chrisy Blofeld</t>
  </si>
  <si>
    <t>cblofeldo@amazon.co.uk</t>
  </si>
  <si>
    <t>+1 (303) 936-3357</t>
  </si>
  <si>
    <t>013 Talisman Terrace</t>
  </si>
  <si>
    <t>Englewood</t>
  </si>
  <si>
    <t>Culley Farris</t>
  </si>
  <si>
    <t>+1 (941) 267-4822</t>
  </si>
  <si>
    <t>4 Mitchell Drive</t>
  </si>
  <si>
    <t>Selene Shales</t>
  </si>
  <si>
    <t>sshalesq@umich.edu</t>
  </si>
  <si>
    <t>+1 (707) 881-5004</t>
  </si>
  <si>
    <t>74 Bultman Plaza</t>
  </si>
  <si>
    <t>Petaluma</t>
  </si>
  <si>
    <t>Vivie Danneil</t>
  </si>
  <si>
    <t>vdanneilr@mtv.com</t>
  </si>
  <si>
    <t>+353 (751) 346-0399</t>
  </si>
  <si>
    <t>5626 Darwin Avenue</t>
  </si>
  <si>
    <t>Tralee</t>
  </si>
  <si>
    <t>V92</t>
  </si>
  <si>
    <t>Theresita Newbury</t>
  </si>
  <si>
    <t>tnewburys@usda.gov</t>
  </si>
  <si>
    <t>+353 (803) 587-0026</t>
  </si>
  <si>
    <t>79526 Bultman Lane</t>
  </si>
  <si>
    <t>Clonskeagh</t>
  </si>
  <si>
    <t>D04</t>
  </si>
  <si>
    <t>Mozelle Calcutt</t>
  </si>
  <si>
    <t>mcalcuttt@baidu.com</t>
  </si>
  <si>
    <t>+353 (928) 869-1762</t>
  </si>
  <si>
    <t>4389 Russell Way</t>
  </si>
  <si>
    <t>Rathwire</t>
  </si>
  <si>
    <t>Y25</t>
  </si>
  <si>
    <t>Adrian Swaine</t>
  </si>
  <si>
    <t>+1 (303) 486-9517</t>
  </si>
  <si>
    <t>95 Straubel Hill</t>
  </si>
  <si>
    <t>Aurora</t>
  </si>
  <si>
    <t>52082-49024-ON</t>
  </si>
  <si>
    <t>Ray Leivesley</t>
  </si>
  <si>
    <t>rleivesleyv@canalblog.com</t>
  </si>
  <si>
    <t>+1 (212) 535-7791</t>
  </si>
  <si>
    <t>91 Stephen Drive</t>
  </si>
  <si>
    <t>Jamaica</t>
  </si>
  <si>
    <t>04540-43685-DV</t>
  </si>
  <si>
    <t>Nelly Basezzi</t>
  </si>
  <si>
    <t>nbasezziw@webeden.co.uk</t>
  </si>
  <si>
    <t>+353 (125) 815-7345</t>
  </si>
  <si>
    <t>923 Mallard Junction</t>
  </si>
  <si>
    <t>Bailieborough</t>
  </si>
  <si>
    <t>C15</t>
  </si>
  <si>
    <t>Gallard Gatheral</t>
  </si>
  <si>
    <t>ggatheralx@123-reg.co.uk</t>
  </si>
  <si>
    <t>40 Clemons Place</t>
  </si>
  <si>
    <t>Grand Forks</t>
  </si>
  <si>
    <t>Una Welberry</t>
  </si>
  <si>
    <t>uwelberryy@ebay.co.uk</t>
  </si>
  <si>
    <t>+44 (392) 503-8132</t>
  </si>
  <si>
    <t>40915 Schlimgen Park</t>
  </si>
  <si>
    <t>Upton</t>
  </si>
  <si>
    <t>United Kingdom</t>
  </si>
  <si>
    <t>DN21</t>
  </si>
  <si>
    <t>Faber Eilhart</t>
  </si>
  <si>
    <t>feilhartz@who.int</t>
  </si>
  <si>
    <t>+1 (304) 510-6095</t>
  </si>
  <si>
    <t>6966 Victoria Street</t>
  </si>
  <si>
    <t>Charleston</t>
  </si>
  <si>
    <t>Zorina Ponting</t>
  </si>
  <si>
    <t>zponting10@altervista.org</t>
  </si>
  <si>
    <t>+1 (501) 172-1476</t>
  </si>
  <si>
    <t>7118 Holmberg Court</t>
  </si>
  <si>
    <t>Little Rock</t>
  </si>
  <si>
    <t>Silvio Strase</t>
  </si>
  <si>
    <t>sstrase11@booking.com</t>
  </si>
  <si>
    <t>+1 (303) 579-8015</t>
  </si>
  <si>
    <t>5 Forest Lane</t>
  </si>
  <si>
    <t>Denver</t>
  </si>
  <si>
    <t>Dorie de la Tremoille</t>
  </si>
  <si>
    <t>dde12@unesco.org</t>
  </si>
  <si>
    <t>+1 (612) 492-5160</t>
  </si>
  <si>
    <t>0817 Dennis Street</t>
  </si>
  <si>
    <t>Minneapolis</t>
  </si>
  <si>
    <t>Hy Zanetto</t>
  </si>
  <si>
    <t>469 Paget Place</t>
  </si>
  <si>
    <t>Tucson</t>
  </si>
  <si>
    <t>Jessica McNess</t>
  </si>
  <si>
    <t>+1 (504) 545-1478</t>
  </si>
  <si>
    <t>664 Erie Place</t>
  </si>
  <si>
    <t>New Orleans</t>
  </si>
  <si>
    <t>Lorenzo Yeoland</t>
  </si>
  <si>
    <t>lyeoland15@pbs.org</t>
  </si>
  <si>
    <t>+1 (860) 576-2887</t>
  </si>
  <si>
    <t>8510 Merrick Road</t>
  </si>
  <si>
    <t>Hartford</t>
  </si>
  <si>
    <t>Abigail Tolworthy</t>
  </si>
  <si>
    <t>atolworthy16@toplist.cz</t>
  </si>
  <si>
    <t>+1 (801) 722-4425</t>
  </si>
  <si>
    <t>74 Shopko Way</t>
  </si>
  <si>
    <t>Ogden</t>
  </si>
  <si>
    <t>Maurie Bartol</t>
  </si>
  <si>
    <t>+1 (617) 493-7594</t>
  </si>
  <si>
    <t>7625 Starling Court</t>
  </si>
  <si>
    <t>Boston</t>
  </si>
  <si>
    <t>Olag Baudassi</t>
  </si>
  <si>
    <t>obaudassi18@seesaa.net</t>
  </si>
  <si>
    <t>+1 (585) 356-6251</t>
  </si>
  <si>
    <t>55 Dottie Court</t>
  </si>
  <si>
    <t>Rochester</t>
  </si>
  <si>
    <t>Petey Kingsbury</t>
  </si>
  <si>
    <t>pkingsbury19@comcast.net</t>
  </si>
  <si>
    <t>+1 (917) 705-8224</t>
  </si>
  <si>
    <t>28 Loftsgordon Place</t>
  </si>
  <si>
    <t>Bronx</t>
  </si>
  <si>
    <t>Donna Baskeyfied</t>
  </si>
  <si>
    <t>+1 (205) 923-1460</t>
  </si>
  <si>
    <t>7586 Logan Avenue</t>
  </si>
  <si>
    <t>Birmingham</t>
  </si>
  <si>
    <t>Arda Curley</t>
  </si>
  <si>
    <t>acurley1b@hao123.com</t>
  </si>
  <si>
    <t>+1 (760) 840-3808</t>
  </si>
  <si>
    <t>45098 Scott Drive</t>
  </si>
  <si>
    <t>San Bernardino</t>
  </si>
  <si>
    <t>Raynor McGilvary</t>
  </si>
  <si>
    <t>rmcgilvary1c@tamu.edu</t>
  </si>
  <si>
    <t>496 Rockefeller Court</t>
  </si>
  <si>
    <t>Norfolk</t>
  </si>
  <si>
    <t>Isis Pikett</t>
  </si>
  <si>
    <t>ipikett1d@xinhuanet.com</t>
  </si>
  <si>
    <t>+1 (202) 871-9039</t>
  </si>
  <si>
    <t>5892 Hauk Drive</t>
  </si>
  <si>
    <t>Washington</t>
  </si>
  <si>
    <t>Inger Bouldon</t>
  </si>
  <si>
    <t>ibouldon1e@gizmodo.com</t>
  </si>
  <si>
    <t>+1 (754) 391-4736</t>
  </si>
  <si>
    <t>925 Barby Circle</t>
  </si>
  <si>
    <t>Fort Lauderdale</t>
  </si>
  <si>
    <t>Karry Flanders</t>
  </si>
  <si>
    <t>kflanders1f@over-blog.com</t>
  </si>
  <si>
    <t>+353 (467) 720-7274</t>
  </si>
  <si>
    <t>88 Blue Bill Park Avenue</t>
  </si>
  <si>
    <t>Hartley Mattioli</t>
  </si>
  <si>
    <t>hmattioli1g@webmd.com</t>
  </si>
  <si>
    <t>126 Valley Edge Street</t>
  </si>
  <si>
    <t>Kinloch</t>
  </si>
  <si>
    <t>PH43</t>
  </si>
  <si>
    <t>40768-49176-BL</t>
  </si>
  <si>
    <t>Horatio Rubberts</t>
  </si>
  <si>
    <t>hrubberts1h@google.com.hk</t>
  </si>
  <si>
    <t>+1 (801) 635-8791</t>
  </si>
  <si>
    <t>459 Russell Center</t>
  </si>
  <si>
    <t>Provo</t>
  </si>
  <si>
    <t>Archambault Gillard</t>
  </si>
  <si>
    <t>agillard1i@issuu.com</t>
  </si>
  <si>
    <t>+1 (419) 663-2236</t>
  </si>
  <si>
    <t>97490 Susan Avenue</t>
  </si>
  <si>
    <t>Toledo</t>
  </si>
  <si>
    <t>Salomo Cushworth</t>
  </si>
  <si>
    <t>+1 (609) 409-7044</t>
  </si>
  <si>
    <t>44 Oneill Parkway</t>
  </si>
  <si>
    <t>Trenton</t>
  </si>
  <si>
    <t>Theda Grizard</t>
  </si>
  <si>
    <t>tgrizard1k@odnoklassniki.ru</t>
  </si>
  <si>
    <t>+1 (813) 243-2150</t>
  </si>
  <si>
    <t>6 Knutson Pass</t>
  </si>
  <si>
    <t>Tampa</t>
  </si>
  <si>
    <t>Rozele Relton</t>
  </si>
  <si>
    <t>rrelton1l@stanford.edu</t>
  </si>
  <si>
    <t>+1 (850) 626-1181</t>
  </si>
  <si>
    <t>2484 Reindahl Court</t>
  </si>
  <si>
    <t>Pensacola</t>
  </si>
  <si>
    <t>Willa Rolling</t>
  </si>
  <si>
    <t>+1 (813) 759-3534</t>
  </si>
  <si>
    <t>3 Mockingbird Plaza</t>
  </si>
  <si>
    <t>Zephyrhills</t>
  </si>
  <si>
    <t>Stanislaus Gilroy</t>
  </si>
  <si>
    <t>sgilroy1n@eepurl.com</t>
  </si>
  <si>
    <t>9120 Harbort Terrace</t>
  </si>
  <si>
    <t>Saint Paul</t>
  </si>
  <si>
    <t>Correy Cottingham</t>
  </si>
  <si>
    <t>ccottingham1o@wikipedia.org</t>
  </si>
  <si>
    <t>+1 (260) 764-1820</t>
  </si>
  <si>
    <t>394 Logan Road</t>
  </si>
  <si>
    <t>Fort Wayne</t>
  </si>
  <si>
    <t>Pammi Endacott</t>
  </si>
  <si>
    <t>+44 (177) 260-5076</t>
  </si>
  <si>
    <t>5841 Atwood Lane</t>
  </si>
  <si>
    <t>Wootton</t>
  </si>
  <si>
    <t>NN4</t>
  </si>
  <si>
    <t>Nona Linklater</t>
  </si>
  <si>
    <t>+1 (239) 347-9766</t>
  </si>
  <si>
    <t>856 Bonner Parkway</t>
  </si>
  <si>
    <t>Naples</t>
  </si>
  <si>
    <t>Annadiane Dykes</t>
  </si>
  <si>
    <t>adykes1r@eventbrite.com</t>
  </si>
  <si>
    <t>+1 (312) 111-6203</t>
  </si>
  <si>
    <t>31 Northport Terrace</t>
  </si>
  <si>
    <t>Chicago</t>
  </si>
  <si>
    <t>Felecia Dodgson</t>
  </si>
  <si>
    <t>+1 (973) 434-8662</t>
  </si>
  <si>
    <t>48053 8th Crossing</t>
  </si>
  <si>
    <t>Newark</t>
  </si>
  <si>
    <t>Angelia Cockrem</t>
  </si>
  <si>
    <t>acockrem1t@engadget.com</t>
  </si>
  <si>
    <t>+1 (571) 316-8217</t>
  </si>
  <si>
    <t>1 Sherman Alley</t>
  </si>
  <si>
    <t>Vienna</t>
  </si>
  <si>
    <t>Belvia Umpleby</t>
  </si>
  <si>
    <t>bumpleby1u@soundcloud.com</t>
  </si>
  <si>
    <t>+1 (682) 627-0888</t>
  </si>
  <si>
    <t>710 Prairie Rose Terrace</t>
  </si>
  <si>
    <t>Fort Worth</t>
  </si>
  <si>
    <t>Nat Saleway</t>
  </si>
  <si>
    <t>nsaleway1v@dedecms.com</t>
  </si>
  <si>
    <t>+1 (323) 473-0294</t>
  </si>
  <si>
    <t>0780 Anthes Plaza</t>
  </si>
  <si>
    <t>Burbank</t>
  </si>
  <si>
    <t>Hayward Goulter</t>
  </si>
  <si>
    <t>hgoulter1w@abc.net.au</t>
  </si>
  <si>
    <t>+1 (423) 764-7751</t>
  </si>
  <si>
    <t>2081 Mariners Cove Drive</t>
  </si>
  <si>
    <t>Kingsport</t>
  </si>
  <si>
    <t>Gay Rizzello</t>
  </si>
  <si>
    <t>grizzello1x@symantec.com</t>
  </si>
  <si>
    <t>+44 (247) 225-8003</t>
  </si>
  <si>
    <t>21 Schmedeman Crossing</t>
  </si>
  <si>
    <t>Liverpool</t>
  </si>
  <si>
    <t>L33</t>
  </si>
  <si>
    <t>Shannon List</t>
  </si>
  <si>
    <t>slist1y@mapquest.com</t>
  </si>
  <si>
    <t>+1 (614) 279-9816</t>
  </si>
  <si>
    <t>7123 Algoma Center</t>
  </si>
  <si>
    <t>Columbus</t>
  </si>
  <si>
    <t>Shirlene Edmondson</t>
  </si>
  <si>
    <t>sedmondson1z@theguardian.com</t>
  </si>
  <si>
    <t>+353 (248) 428-7978</t>
  </si>
  <si>
    <t>4752 International Point</t>
  </si>
  <si>
    <t>Newmarket on Fergus</t>
  </si>
  <si>
    <t>P17</t>
  </si>
  <si>
    <t>Aurlie McCarl</t>
  </si>
  <si>
    <t>+1 (504) 209-2724</t>
  </si>
  <si>
    <t>731 David Park</t>
  </si>
  <si>
    <t>Alikee Carryer</t>
  </si>
  <si>
    <t>+1 (704) 799-5219</t>
  </si>
  <si>
    <t>247 Helena Drive</t>
  </si>
  <si>
    <t>Charlotte</t>
  </si>
  <si>
    <t>Jennifer Rangall</t>
  </si>
  <si>
    <t>jrangall22@newsvine.com</t>
  </si>
  <si>
    <t>+1 (781) 512-6637</t>
  </si>
  <si>
    <t>0 Grasskamp Lane</t>
  </si>
  <si>
    <t>Kipper Boorn</t>
  </si>
  <si>
    <t>kboorn23@ezinearticles.com</t>
  </si>
  <si>
    <t>+353 (359) 134-1550</t>
  </si>
  <si>
    <t>9513 Meadow Ridge Parkway</t>
  </si>
  <si>
    <t>Listowel</t>
  </si>
  <si>
    <t>V31</t>
  </si>
  <si>
    <t>Melania Beadle</t>
  </si>
  <si>
    <t>+353 (569) 458-9673</t>
  </si>
  <si>
    <t>4418 Quincy Terrace</t>
  </si>
  <si>
    <t>Moycullen</t>
  </si>
  <si>
    <t>A41</t>
  </si>
  <si>
    <t>Colene Elgey</t>
  </si>
  <si>
    <t>celgey25@webs.com</t>
  </si>
  <si>
    <t>+1 (432) 261-0702</t>
  </si>
  <si>
    <t>45 Marcy Crossing</t>
  </si>
  <si>
    <t>Midland</t>
  </si>
  <si>
    <t>Lothaire Mizzi</t>
  </si>
  <si>
    <t>lmizzi26@rakuten.co.jp</t>
  </si>
  <si>
    <t>+1 (214) 719-8530</t>
  </si>
  <si>
    <t>74 Atwood Lane</t>
  </si>
  <si>
    <t>Dallas</t>
  </si>
  <si>
    <t>Cletis Giacomazzo</t>
  </si>
  <si>
    <t>cgiacomazzo27@jigsy.com</t>
  </si>
  <si>
    <t>+1 (571) 703-2064</t>
  </si>
  <si>
    <t>817 Ridgeway Hill</t>
  </si>
  <si>
    <t>Dulles</t>
  </si>
  <si>
    <t>Ami Arnow</t>
  </si>
  <si>
    <t>aarnow28@arizona.edu</t>
  </si>
  <si>
    <t>+1 (650) 238-1964</t>
  </si>
  <si>
    <t>12 Oakridge Court</t>
  </si>
  <si>
    <t>Oakland</t>
  </si>
  <si>
    <t>Sheppard Yann</t>
  </si>
  <si>
    <t>syann29@senate.gov</t>
  </si>
  <si>
    <t>+1 (719) 803-5276</t>
  </si>
  <si>
    <t>4 Farmco Place</t>
  </si>
  <si>
    <t>Colorado Springs</t>
  </si>
  <si>
    <t>Bunny Naulls</t>
  </si>
  <si>
    <t>bnaulls2a@tiny.cc</t>
  </si>
  <si>
    <t>+353 (809) 128-0755</t>
  </si>
  <si>
    <t>595 Melby Avenue</t>
  </si>
  <si>
    <t>Adare</t>
  </si>
  <si>
    <t>H54</t>
  </si>
  <si>
    <t>Hally Lorait</t>
  </si>
  <si>
    <t>+1 (716) 869-3749</t>
  </si>
  <si>
    <t>80 Jana Avenue</t>
  </si>
  <si>
    <t>Buffalo</t>
  </si>
  <si>
    <t>Zaccaria Sherewood</t>
  </si>
  <si>
    <t>zsherewood2c@apache.org</t>
  </si>
  <si>
    <t>+1 (209) 433-7924</t>
  </si>
  <si>
    <t>1325 Jay Terrace</t>
  </si>
  <si>
    <t>Fresno</t>
  </si>
  <si>
    <t>Jeffrey Dufaire</t>
  </si>
  <si>
    <t>jdufaire2d@fc2.com</t>
  </si>
  <si>
    <t>8 Buell Junction</t>
  </si>
  <si>
    <t>Blancha McAmish</t>
  </si>
  <si>
    <t>bmcamish2e@tripadvisor.com</t>
  </si>
  <si>
    <t>5484 Stephen Court</t>
  </si>
  <si>
    <t>Oklahoma City</t>
  </si>
  <si>
    <t>Beitris Keaveney</t>
  </si>
  <si>
    <t>bkeaveney2f@netlog.com</t>
  </si>
  <si>
    <t>67319 Redwing Parkway</t>
  </si>
  <si>
    <t>Beaumont</t>
  </si>
  <si>
    <t>Elna Grise</t>
  </si>
  <si>
    <t>egrise2g@cargocollective.com</t>
  </si>
  <si>
    <t>92 Becker Circle</t>
  </si>
  <si>
    <t>Reno</t>
  </si>
  <si>
    <t>Torie Gottelier</t>
  </si>
  <si>
    <t>tgottelier2h@vistaprint.com</t>
  </si>
  <si>
    <t>+1 (816) 743-8492</t>
  </si>
  <si>
    <t>426 Division Avenue</t>
  </si>
  <si>
    <t>Kansas City</t>
  </si>
  <si>
    <t>Loydie Langlais</t>
  </si>
  <si>
    <t>+353 (576) 222-5069</t>
  </si>
  <si>
    <t>290 Ilene Street</t>
  </si>
  <si>
    <t>Adham Greenhead</t>
  </si>
  <si>
    <t>agreenhead2j@dailymail.co.uk</t>
  </si>
  <si>
    <t>+1 (951) 797-0738</t>
  </si>
  <si>
    <t>0062 Spenser Place</t>
  </si>
  <si>
    <t>Corona</t>
  </si>
  <si>
    <t>Hamish MacSherry</t>
  </si>
  <si>
    <t>+1 (512) 430-4374</t>
  </si>
  <si>
    <t>7 Brentwood Plaza</t>
  </si>
  <si>
    <t>Austin</t>
  </si>
  <si>
    <t>Else Langcaster</t>
  </si>
  <si>
    <t>elangcaster2l@spotify.com</t>
  </si>
  <si>
    <t>+44 (547) 590-3103</t>
  </si>
  <si>
    <t>3658 Jenna Street</t>
  </si>
  <si>
    <t>Normanton</t>
  </si>
  <si>
    <t>LE15</t>
  </si>
  <si>
    <t>Rudy Farquharson</t>
  </si>
  <si>
    <t>30178 Claremont Road</t>
  </si>
  <si>
    <t>Charlesland</t>
  </si>
  <si>
    <t>A63</t>
  </si>
  <si>
    <t>Norene Magauran</t>
  </si>
  <si>
    <t>nmagauran2n@51.la</t>
  </si>
  <si>
    <t>567 Artisan Place</t>
  </si>
  <si>
    <t>Vicki Kirdsch</t>
  </si>
  <si>
    <t>vkirdsch2o@google.fr</t>
  </si>
  <si>
    <t>0263 Golf Street</t>
  </si>
  <si>
    <t>Ilysa Whapple</t>
  </si>
  <si>
    <t>iwhapple2p@com.com</t>
  </si>
  <si>
    <t>+1 (559) 522-1152</t>
  </si>
  <si>
    <t>41598 Everett Drive</t>
  </si>
  <si>
    <t>Ruy Cancellieri</t>
  </si>
  <si>
    <t>+353 (338) 743-8327</t>
  </si>
  <si>
    <t>251 Welch Parkway</t>
  </si>
  <si>
    <t>Confey</t>
  </si>
  <si>
    <t>A86</t>
  </si>
  <si>
    <t>Aube Follett</t>
  </si>
  <si>
    <t>+1 (614) 370-6392</t>
  </si>
  <si>
    <t>8671 David Park</t>
  </si>
  <si>
    <t>Rudiger Di Bartolomeo</t>
  </si>
  <si>
    <t>+1 (209) 148-6668</t>
  </si>
  <si>
    <t>7700 Melby Park</t>
  </si>
  <si>
    <t>Stockton</t>
  </si>
  <si>
    <t>Nickey Youles</t>
  </si>
  <si>
    <t>nyoules2t@reference.com</t>
  </si>
  <si>
    <t>+353 (641) 846-7654</t>
  </si>
  <si>
    <t>12461 Dryden Pass</t>
  </si>
  <si>
    <t>Edgeworthstown</t>
  </si>
  <si>
    <t>E25</t>
  </si>
  <si>
    <t>Dyanna Aizikovitz</t>
  </si>
  <si>
    <t>daizikovitz2u@answers.com</t>
  </si>
  <si>
    <t>+353 (766) 141-6317</t>
  </si>
  <si>
    <t>7 Northland Court</t>
  </si>
  <si>
    <t>Leixlip</t>
  </si>
  <si>
    <t>Bram Revel</t>
  </si>
  <si>
    <t>brevel2v@fastcompany.com</t>
  </si>
  <si>
    <t>+1 (585) 775-6952</t>
  </si>
  <si>
    <t>6168 Westend Plaza</t>
  </si>
  <si>
    <t>Emiline Priddis</t>
  </si>
  <si>
    <t>epriddis2w@nationalgeographic.com</t>
  </si>
  <si>
    <t>+1 (205) 133-0205</t>
  </si>
  <si>
    <t>62 Amoth Terrace</t>
  </si>
  <si>
    <t>Tuscaloosa</t>
  </si>
  <si>
    <t>Queenie Veel</t>
  </si>
  <si>
    <t>qveel2x@jugem.jp</t>
  </si>
  <si>
    <t>+1 (713) 750-9202</t>
  </si>
  <si>
    <t>378 Shopko Center</t>
  </si>
  <si>
    <t>Lind Conyers</t>
  </si>
  <si>
    <t>lconyers2y@twitter.com</t>
  </si>
  <si>
    <t>+1 (915) 476-5712</t>
  </si>
  <si>
    <t>778 Summer Ridge Junction</t>
  </si>
  <si>
    <t>El Paso</t>
  </si>
  <si>
    <t>Pen Wye</t>
  </si>
  <si>
    <t>pwye2z@dagondesign.com</t>
  </si>
  <si>
    <t>+1 (719) 620-1128</t>
  </si>
  <si>
    <t>7 Dorton Terrace</t>
  </si>
  <si>
    <t>Isahella Hagland</t>
  </si>
  <si>
    <t>+1 (260) 613-2279</t>
  </si>
  <si>
    <t>07 Roxbury Street</t>
  </si>
  <si>
    <t>Terry Sheryn</t>
  </si>
  <si>
    <t>tsheryn31@mtv.com</t>
  </si>
  <si>
    <t>+1 (516) 826-3780</t>
  </si>
  <si>
    <t>58147 Eagle Crest Court</t>
  </si>
  <si>
    <t>Port Washington</t>
  </si>
  <si>
    <t>Marie-jeanne Redgrave</t>
  </si>
  <si>
    <t>mredgrave32@cargocollective.com</t>
  </si>
  <si>
    <t>+1 (413) 691-2892</t>
  </si>
  <si>
    <t>61022 Helena Street</t>
  </si>
  <si>
    <t>Betty Fominov</t>
  </si>
  <si>
    <t>bfominov33@yale.edu</t>
  </si>
  <si>
    <t>305 Tennyson Court</t>
  </si>
  <si>
    <t>Shawnee Critchlow</t>
  </si>
  <si>
    <t>scritchlow34@un.org</t>
  </si>
  <si>
    <t>+1 (804) 428-7292</t>
  </si>
  <si>
    <t>6886 Oxford Hill</t>
  </si>
  <si>
    <t>Merrel Steptow</t>
  </si>
  <si>
    <t>msteptow35@earthlink.net</t>
  </si>
  <si>
    <t>+353 (266) 235-5189</t>
  </si>
  <si>
    <t>368 Ridgeview Trail</t>
  </si>
  <si>
    <t>Cherryville</t>
  </si>
  <si>
    <t>P31</t>
  </si>
  <si>
    <t>Carmina Hubbuck</t>
  </si>
  <si>
    <t>+1 (304) 532-7229</t>
  </si>
  <si>
    <t>39749 Bobwhite Plaza</t>
  </si>
  <si>
    <t>Huntington</t>
  </si>
  <si>
    <t>Ingeberg Mulliner</t>
  </si>
  <si>
    <t>imulliner37@pinterest.com</t>
  </si>
  <si>
    <t>+44 (331) 777-9556</t>
  </si>
  <si>
    <t>61 Oak Valley Trail</t>
  </si>
  <si>
    <t>B40</t>
  </si>
  <si>
    <t>Geneva Standley</t>
  </si>
  <si>
    <t>gstandley38@dion.ne.jp</t>
  </si>
  <si>
    <t>+353 (521) 138-4331</t>
  </si>
  <si>
    <t>4 Thompson Drive</t>
  </si>
  <si>
    <t>Killorglin</t>
  </si>
  <si>
    <t>H14</t>
  </si>
  <si>
    <t>Brook Drage</t>
  </si>
  <si>
    <t>bdrage39@youku.com</t>
  </si>
  <si>
    <t>+1 (937) 566-3449</t>
  </si>
  <si>
    <t>3584 7th Parkway</t>
  </si>
  <si>
    <t>Muffin Yallop</t>
  </si>
  <si>
    <t>myallop3a@fema.gov</t>
  </si>
  <si>
    <t>+1 (907) 267-1236</t>
  </si>
  <si>
    <t>1 Beilfuss Junction</t>
  </si>
  <si>
    <t>Anchorage</t>
  </si>
  <si>
    <t>Cordi Switsur</t>
  </si>
  <si>
    <t>cswitsur3b@chronoengine.com</t>
  </si>
  <si>
    <t>+1 (615) 791-3142</t>
  </si>
  <si>
    <t>57942 North Point</t>
  </si>
  <si>
    <t>Nashville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</si>
  <si>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</si>
  <si>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</si>
  <si>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</si>
  <si>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</si>
  <si>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</si>
  <si>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</si>
  <si>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</si>
  <si>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</si>
  <si>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</si>
  <si>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</si>
  <si>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Mahala Ludwell</t>
  </si>
  <si>
    <t>mludwell3e@blogger.com</t>
  </si>
  <si>
    <t>+1 (303) 242-3542</t>
  </si>
  <si>
    <t>6 Bay Center</t>
  </si>
  <si>
    <t>Doll Beauchamp</t>
  </si>
  <si>
    <t>dbeauchamp3f@usda.gov</t>
  </si>
  <si>
    <t>+1 (203) 189-4256</t>
  </si>
  <si>
    <t>0967 Clemons Alley</t>
  </si>
  <si>
    <t>Stamford</t>
  </si>
  <si>
    <t>Stanford Rodliff</t>
  </si>
  <si>
    <t>srodliff3g@ted.com</t>
  </si>
  <si>
    <t>+1 (757) 537-3012</t>
  </si>
  <si>
    <t>3 Lerdahl Parkway</t>
  </si>
  <si>
    <t>Newport News</t>
  </si>
  <si>
    <t>Stevana Woodham</t>
  </si>
  <si>
    <t>swoodham3h@businesswire.com</t>
  </si>
  <si>
    <t>+353 (190) 188-4918</t>
  </si>
  <si>
    <t>7 Rowland Plaza</t>
  </si>
  <si>
    <t>Drumcondra</t>
  </si>
  <si>
    <t>D11</t>
  </si>
  <si>
    <t>Hewet Synnot</t>
  </si>
  <si>
    <t>hsynnot3i@about.com</t>
  </si>
  <si>
    <t>+1 (907) 245-0601</t>
  </si>
  <si>
    <t>9667 Lunder Court</t>
  </si>
  <si>
    <t>Raleigh Lepere</t>
  </si>
  <si>
    <t>rlepere3j@shop-pro.jp</t>
  </si>
  <si>
    <t>+353 (792) 857-4513</t>
  </si>
  <si>
    <t>27 Mosinee Court</t>
  </si>
  <si>
    <t>D17</t>
  </si>
  <si>
    <t>Timofei Woofinden</t>
  </si>
  <si>
    <t>twoofinden3k@businesswire.com</t>
  </si>
  <si>
    <t>+1 (701) 503-1067</t>
  </si>
  <si>
    <t>1 Pennsylvania Center</t>
  </si>
  <si>
    <t>Fargo</t>
  </si>
  <si>
    <t>Evelina Dacca</t>
  </si>
  <si>
    <t>edacca3l@google.pl</t>
  </si>
  <si>
    <t>+1 (812) 921-5458</t>
  </si>
  <si>
    <t>83150 Dixon Park</t>
  </si>
  <si>
    <t>Evansville</t>
  </si>
  <si>
    <t>Bidget Tremellier</t>
  </si>
  <si>
    <t>+353 (900) 633-2359</t>
  </si>
  <si>
    <t>5 Sunfield Parkway</t>
  </si>
  <si>
    <t>Bobinette Hindsberg</t>
  </si>
  <si>
    <t>bhindsberg3n@blogs.com</t>
  </si>
  <si>
    <t>+1 (704) 888-5303</t>
  </si>
  <si>
    <t>7 Brickson Park Road</t>
  </si>
  <si>
    <t>Osbert Robins</t>
  </si>
  <si>
    <t>orobins3o@salon.com</t>
  </si>
  <si>
    <t>+1 (256) 196-8054</t>
  </si>
  <si>
    <t>42557 Fallview Plaza</t>
  </si>
  <si>
    <t>Huntsville</t>
  </si>
  <si>
    <t>Othello Syseland</t>
  </si>
  <si>
    <t>osyseland3p@independent.co.uk</t>
  </si>
  <si>
    <t>+1 (714) 895-0210</t>
  </si>
  <si>
    <t>957 Sachtjen Road</t>
  </si>
  <si>
    <t>Santa Ana</t>
  </si>
  <si>
    <t>Ewell Hanby</t>
  </si>
  <si>
    <t>903 Oak Center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</si>
  <si>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</si>
  <si>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</si>
  <si>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</si>
  <si>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</si>
  <si>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</si>
  <si>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</si>
  <si>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</si>
  <si>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Lowell Keenleyside</t>
  </si>
  <si>
    <t>lkeenleyside3s@topsy.com</t>
  </si>
  <si>
    <t>+1 (636) 713-5124</t>
  </si>
  <si>
    <t>6 Hauk Junction</t>
  </si>
  <si>
    <t>Elonore Joliffe</t>
  </si>
  <si>
    <t>+353 (994) 611-5746</t>
  </si>
  <si>
    <t>7077 School Crossing</t>
  </si>
  <si>
    <t>Abraham Coleman</t>
  </si>
  <si>
    <t>+1 (808) 815-5051</t>
  </si>
  <si>
    <t>40 Packers Alley</t>
  </si>
  <si>
    <t>Honolulu</t>
  </si>
  <si>
    <t>Rivy Farington</t>
  </si>
  <si>
    <t>+1 (951) 638-0879</t>
  </si>
  <si>
    <t>54400 Brickson Park Center</t>
  </si>
  <si>
    <t>Vallie Kundt</t>
  </si>
  <si>
    <t>vkundt3w@bigcartel.com</t>
  </si>
  <si>
    <t>+353 (472) 791-2507</t>
  </si>
  <si>
    <t>3 Porter Hill</t>
  </si>
  <si>
    <t>Ballivor</t>
  </si>
  <si>
    <t>Boyd Bett</t>
  </si>
  <si>
    <t>bbett3x@google.de</t>
  </si>
  <si>
    <t>+1 (202) 632-9905</t>
  </si>
  <si>
    <t>353 Maple Wood Avenue</t>
  </si>
  <si>
    <t>Julio Armytage</t>
  </si>
  <si>
    <t>782 Spaight Center</t>
  </si>
  <si>
    <t>Portumna</t>
  </si>
  <si>
    <t>Deana Staite</t>
  </si>
  <si>
    <t>dstaite3z@scientificamerican.com</t>
  </si>
  <si>
    <t>+1 (713) 478-3937</t>
  </si>
  <si>
    <t>39 Dunning Hill</t>
  </si>
  <si>
    <t>Winn Keyse</t>
  </si>
  <si>
    <t>wkeyse40@apple.com</t>
  </si>
  <si>
    <t>+1 (650) 947-8867</t>
  </si>
  <si>
    <t>02688 Duke Park</t>
  </si>
  <si>
    <t>Orange</t>
  </si>
  <si>
    <t>Osmund Clausen-Thue</t>
  </si>
  <si>
    <t>oclausenthue41@marriott.com</t>
  </si>
  <si>
    <t>+1 (915) 558-6109</t>
  </si>
  <si>
    <t>2163 Dexter Hill</t>
  </si>
  <si>
    <t>Leonore Francisco</t>
  </si>
  <si>
    <t>lfrancisco42@fema.gov</t>
  </si>
  <si>
    <t>+1 (775) 346-9758</t>
  </si>
  <si>
    <t>48757 Bay Parkway</t>
  </si>
  <si>
    <t>Carson City</t>
  </si>
  <si>
    <t>42394-07234-AM</t>
  </si>
  <si>
    <t>Adey Lowseley</t>
  </si>
  <si>
    <t>alowseley43@timesonline.co.uk</t>
  </si>
  <si>
    <t>+1 (682) 536-4473</t>
  </si>
  <si>
    <t>01 Alpine Center</t>
  </si>
  <si>
    <t>Giacobo Skingle</t>
  </si>
  <si>
    <t>gskingle44@clickbank.net</t>
  </si>
  <si>
    <t>+1 (801) 886-5886</t>
  </si>
  <si>
    <t>61617 Roth Street</t>
  </si>
  <si>
    <t>Gerard Pirdy</t>
  </si>
  <si>
    <t>+1 (305) 345-2788</t>
  </si>
  <si>
    <t>74 Becker Lane</t>
  </si>
  <si>
    <t>Boca Raton</t>
  </si>
  <si>
    <t>Jacinthe Balsillie</t>
  </si>
  <si>
    <t>jbalsillie46@princeton.edu</t>
  </si>
  <si>
    <t>+1 (540) 905-2213</t>
  </si>
  <si>
    <t>2 Heffernan Center</t>
  </si>
  <si>
    <t>Roanoke</t>
  </si>
  <si>
    <t>Quinton Fouracres</t>
  </si>
  <si>
    <t>+1 (515) 508-1573</t>
  </si>
  <si>
    <t>53 New Castle Point</t>
  </si>
  <si>
    <t>Des Moines</t>
  </si>
  <si>
    <t>Bettina Leffek</t>
  </si>
  <si>
    <t>bleffek48@ning.com</t>
  </si>
  <si>
    <t>+1 (808) 815-3474</t>
  </si>
  <si>
    <t>0688 Burning Wood Point</t>
  </si>
  <si>
    <t>Hetti Penson</t>
  </si>
  <si>
    <t>+1 (754) 664-6126</t>
  </si>
  <si>
    <t>16 Dottie Point</t>
  </si>
  <si>
    <t>Jocko Pray</t>
  </si>
  <si>
    <t>jpray4a@youtube.com</t>
  </si>
  <si>
    <t>+1 (215) 771-6504</t>
  </si>
  <si>
    <t>7764 Thackeray Hill</t>
  </si>
  <si>
    <t>Grete Holborn</t>
  </si>
  <si>
    <t>gholborn4b@ow.ly</t>
  </si>
  <si>
    <t>+1 (203) 577-5788</t>
  </si>
  <si>
    <t>124 Sycamore Point</t>
  </si>
  <si>
    <t>Norwalk</t>
  </si>
  <si>
    <t>Fielding Keinrat</t>
  </si>
  <si>
    <t>fkeinrat4c@dailymail.co.uk</t>
  </si>
  <si>
    <t>+1 (817) 785-7050</t>
  </si>
  <si>
    <t>99382 Hagan Hill</t>
  </si>
  <si>
    <t>Arlington</t>
  </si>
  <si>
    <t>Paulo Yea</t>
  </si>
  <si>
    <t>pyea4d@aol.com</t>
  </si>
  <si>
    <t>+353 (885) 555-9183</t>
  </si>
  <si>
    <t>9760 Nelson Lane</t>
  </si>
  <si>
    <t>Ashford</t>
  </si>
  <si>
    <t>H12</t>
  </si>
  <si>
    <t>Say Risborough</t>
  </si>
  <si>
    <t>+1 (423) 485-6650</t>
  </si>
  <si>
    <t>57914 Brentwood Junction</t>
  </si>
  <si>
    <t>Chattanooga</t>
  </si>
  <si>
    <t>Alexa Sizey</t>
  </si>
  <si>
    <t>+1 (503) 774-7836</t>
  </si>
  <si>
    <t>198 Lighthouse Bay Avenue</t>
  </si>
  <si>
    <t>Kari Swede</t>
  </si>
  <si>
    <t>kswede4g@addthis.com</t>
  </si>
  <si>
    <t>+1 (405) 535-0273</t>
  </si>
  <si>
    <t>94 Pleasure Circle</t>
  </si>
  <si>
    <t>Leontine Rubrow</t>
  </si>
  <si>
    <t>lrubrow4h@microsoft.com</t>
  </si>
  <si>
    <t>+1 (202) 503-9022</t>
  </si>
  <si>
    <t>352 Jana Center</t>
  </si>
  <si>
    <t>Dottie Tift</t>
  </si>
  <si>
    <t>dtift4i@netvibes.com</t>
  </si>
  <si>
    <t>+1 (336) 766-8518</t>
  </si>
  <si>
    <t>581 Forest Run Avenue</t>
  </si>
  <si>
    <t>Greensboro</t>
  </si>
  <si>
    <t>Gerardo Schonfeld</t>
  </si>
  <si>
    <t>gschonfeld4j@oracle.com</t>
  </si>
  <si>
    <t>+1 (571) 238-0580</t>
  </si>
  <si>
    <t>60 Spohn Plaza</t>
  </si>
  <si>
    <t>Alexandria</t>
  </si>
  <si>
    <t>Claiborne Feye</t>
  </si>
  <si>
    <t>cfeye4k@google.co.jp</t>
  </si>
  <si>
    <t>+353 (471) 184-7815</t>
  </si>
  <si>
    <t>601 Northridge Circle</t>
  </si>
  <si>
    <t>Castlebridge</t>
  </si>
  <si>
    <t>R14</t>
  </si>
  <si>
    <t>Mina Elstone</t>
  </si>
  <si>
    <t>+1 (262) 320-1474</t>
  </si>
  <si>
    <t>6 Manley Plaza</t>
  </si>
  <si>
    <t>Racine</t>
  </si>
  <si>
    <t>Sherman Mewrcik</t>
  </si>
  <si>
    <t>+1 (305) 419-8626</t>
  </si>
  <si>
    <t>44305 Scofield Park</t>
  </si>
  <si>
    <t>Clearwater</t>
  </si>
  <si>
    <t>Tamarah Fero</t>
  </si>
  <si>
    <t>tfero4n@comsenz.com</t>
  </si>
  <si>
    <t>+1 (262) 954-6859</t>
  </si>
  <si>
    <t>6 Fisk Street</t>
  </si>
  <si>
    <t>Stanislaus Valsler</t>
  </si>
  <si>
    <t>+353 (479) 865-9222</t>
  </si>
  <si>
    <t>95 Southridge Alley</t>
  </si>
  <si>
    <t>Felita Dauney</t>
  </si>
  <si>
    <t>fdauney4p@sphinn.com</t>
  </si>
  <si>
    <t>+353 (669) 355-6726</t>
  </si>
  <si>
    <t>22484 Tomscot Lane</t>
  </si>
  <si>
    <t>Castlebellingham</t>
  </si>
  <si>
    <t>Y34</t>
  </si>
  <si>
    <t>Serena Earley</t>
  </si>
  <si>
    <t>searley4q@youku.com</t>
  </si>
  <si>
    <t>66197 Onsgard Place</t>
  </si>
  <si>
    <t>Craigavon</t>
  </si>
  <si>
    <t>BT66</t>
  </si>
  <si>
    <t>Minny Chamberlayne</t>
  </si>
  <si>
    <t>mchamberlayne4r@bigcartel.com</t>
  </si>
  <si>
    <t>+1 (813) 801-0026</t>
  </si>
  <si>
    <t>1 Ridgeview Place</t>
  </si>
  <si>
    <t>Bartholemy Flaherty</t>
  </si>
  <si>
    <t>bflaherty4s@moonfruit.com</t>
  </si>
  <si>
    <t>045 Jana Place</t>
  </si>
  <si>
    <t>Eadestown</t>
  </si>
  <si>
    <t>Oran Colbeck</t>
  </si>
  <si>
    <t>ocolbeck4t@sina.com.cn</t>
  </si>
  <si>
    <t>+1 (334) 441-4420</t>
  </si>
  <si>
    <t>8984 Moulton Hill</t>
  </si>
  <si>
    <t>Montgomery</t>
  </si>
  <si>
    <t>Elysee Sketch</t>
  </si>
  <si>
    <t>+1 (775) 947-1470</t>
  </si>
  <si>
    <t>2 Gina Drive</t>
  </si>
  <si>
    <t>Sparks</t>
  </si>
  <si>
    <t>Ethelda Hobbing</t>
  </si>
  <si>
    <t>ehobbing4v@nsw.gov.au</t>
  </si>
  <si>
    <t>+1 (478) 206-7670</t>
  </si>
  <si>
    <t>1 Debs Place</t>
  </si>
  <si>
    <t>Macon</t>
  </si>
  <si>
    <t>Odille Thynne</t>
  </si>
  <si>
    <t>othynne4w@auda.org.au</t>
  </si>
  <si>
    <t>+1 (562) 132-7323</t>
  </si>
  <si>
    <t>26 Oakridge Way</t>
  </si>
  <si>
    <t>Whittier</t>
  </si>
  <si>
    <t>Emlynne Heining</t>
  </si>
  <si>
    <t>eheining4x@flickr.com</t>
  </si>
  <si>
    <t>439 West Point</t>
  </si>
  <si>
    <t>Johnson City</t>
  </si>
  <si>
    <t>Katerina Melloi</t>
  </si>
  <si>
    <t>kmelloi4y@imdb.com</t>
  </si>
  <si>
    <t>+1 (315) 525-0805</t>
  </si>
  <si>
    <t>1930 Haas Way</t>
  </si>
  <si>
    <t>Tiffany Scardafield</t>
  </si>
  <si>
    <t>+353 (232) 652-5145</t>
  </si>
  <si>
    <t>69737 Hanover Center</t>
  </si>
  <si>
    <t>Portarlington</t>
  </si>
  <si>
    <t>R21</t>
  </si>
  <si>
    <t>Abrahan Mussen</t>
  </si>
  <si>
    <t>amussen50@51.la</t>
  </si>
  <si>
    <t>+1 (212) 630-8669</t>
  </si>
  <si>
    <t>22974 Beilfuss Plaza</t>
  </si>
  <si>
    <t>Brooklyn</t>
  </si>
  <si>
    <t>33284-98063-SE</t>
  </si>
  <si>
    <t>Essie Nellies</t>
  </si>
  <si>
    <t>enellies51@goodreads.com</t>
  </si>
  <si>
    <t>+1 (617) 519-0419</t>
  </si>
  <si>
    <t>9 Hallows Trail</t>
  </si>
  <si>
    <t>Anny Mundford</t>
  </si>
  <si>
    <t>amundford52@nbcnews.com</t>
  </si>
  <si>
    <t>+1 (434) 738-7279</t>
  </si>
  <si>
    <t>5097 Mitchell Plaza</t>
  </si>
  <si>
    <t>Charlottesville</t>
  </si>
  <si>
    <t>Tory Walas</t>
  </si>
  <si>
    <t>twalas53@google.ca</t>
  </si>
  <si>
    <t>+1 (214) 205-7809</t>
  </si>
  <si>
    <t>2673 Everett Place</t>
  </si>
  <si>
    <t>Garland</t>
  </si>
  <si>
    <t>Isa Blazewicz</t>
  </si>
  <si>
    <t>iblazewicz54@thetimes.co.uk</t>
  </si>
  <si>
    <t>+1 (612) 683-3450</t>
  </si>
  <si>
    <t>4646 Graceland Circle</t>
  </si>
  <si>
    <t>Angie Rizzetti</t>
  </si>
  <si>
    <t>arizzetti55@naver.com</t>
  </si>
  <si>
    <t>+1 (517) 237-7606</t>
  </si>
  <si>
    <t>24 Mendota Junction</t>
  </si>
  <si>
    <t>Lansing</t>
  </si>
  <si>
    <t>Mord Meriet</t>
  </si>
  <si>
    <t>mmeriet56@noaa.gov</t>
  </si>
  <si>
    <t>+1 (701) 560-2604</t>
  </si>
  <si>
    <t>56000 Kedzie Alley</t>
  </si>
  <si>
    <t>Lawrence Pratt</t>
  </si>
  <si>
    <t>lpratt57@netvibes.com</t>
  </si>
  <si>
    <t>57 Monterey Avenue</t>
  </si>
  <si>
    <t>Astrix Kitchingham</t>
  </si>
  <si>
    <t>akitchingham58@com.com</t>
  </si>
  <si>
    <t>+1 (405) 645-2204</t>
  </si>
  <si>
    <t>716 Shoshone Point</t>
  </si>
  <si>
    <t>Burnard Bartholin</t>
  </si>
  <si>
    <t>bbartholin59@xinhuanet.com</t>
  </si>
  <si>
    <t>+1 (918) 720-2715</t>
  </si>
  <si>
    <t>19600 Scofield Trail</t>
  </si>
  <si>
    <t>Tulsa</t>
  </si>
  <si>
    <t>Madelene Prinn</t>
  </si>
  <si>
    <t>mprinn5a@usa.gov</t>
  </si>
  <si>
    <t>+1 (734) 909-6836</t>
  </si>
  <si>
    <t>39 Dahle Road</t>
  </si>
  <si>
    <t>Detroit</t>
  </si>
  <si>
    <t>Alisun Baudino</t>
  </si>
  <si>
    <t>abaudino5b@netvibes.com</t>
  </si>
  <si>
    <t>+1 (202) 328-7869</t>
  </si>
  <si>
    <t>07 Charing Cross Circle</t>
  </si>
  <si>
    <t>Philipa Petrushanko</t>
  </si>
  <si>
    <t>ppetrushanko5c@blinklist.com</t>
  </si>
  <si>
    <t>+353 (540) 480-2145</t>
  </si>
  <si>
    <t>08 Laurel Trail</t>
  </si>
  <si>
    <t>Nenagh</t>
  </si>
  <si>
    <t>E45</t>
  </si>
  <si>
    <t>Kimberli Mustchin</t>
  </si>
  <si>
    <t>+1 (602) 411-5038</t>
  </si>
  <si>
    <t>0043 Arkansas Court</t>
  </si>
  <si>
    <t>Mesa</t>
  </si>
  <si>
    <t>Emlynne Laird</t>
  </si>
  <si>
    <t>elaird5e@bing.com</t>
  </si>
  <si>
    <t>+1 (330) 112-0053</t>
  </si>
  <si>
    <t>43451 Doe Crossing Trail</t>
  </si>
  <si>
    <t>Warren</t>
  </si>
  <si>
    <t>Marlena Howsden</t>
  </si>
  <si>
    <t>mhowsden5f@infoseek.co.jp</t>
  </si>
  <si>
    <t>+1 (901) 806-9640</t>
  </si>
  <si>
    <t>0410 Autumn Leaf Drive</t>
  </si>
  <si>
    <t>Memphis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</si>
  <si>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</si>
  <si>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</si>
  <si>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</si>
  <si>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</si>
  <si>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</si>
  <si>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</si>
  <si>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</si>
  <si>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</si>
  <si>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</si>
  <si>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</si>
  <si>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71468-76923-BU</t>
  </si>
  <si>
    <t>Jenn Munnings</t>
  </si>
  <si>
    <t>jmunnings5i@springer.com</t>
  </si>
  <si>
    <t>+1 (305) 802-3100</t>
  </si>
  <si>
    <t>7 Merchant Point</t>
  </si>
  <si>
    <t>Pompano Beach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</si>
  <si>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</si>
  <si>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</si>
  <si>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</si>
  <si>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</si>
  <si>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</si>
  <si>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</si>
  <si>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</si>
  <si>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</si>
  <si>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</si>
  <si>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</si>
  <si>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</si>
  <si>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</si>
  <si>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Adriana Lazarus</t>
  </si>
  <si>
    <t>+1 (801) 581-0444</t>
  </si>
  <si>
    <t>9429 Porter Circle</t>
  </si>
  <si>
    <t>Tallie felip</t>
  </si>
  <si>
    <t>tfelip5m@typepad.com</t>
  </si>
  <si>
    <t>+1 (518) 651-0940</t>
  </si>
  <si>
    <t>9 Roth Point</t>
  </si>
  <si>
    <t>Albany</t>
  </si>
  <si>
    <t>Vanna Le - Count</t>
  </si>
  <si>
    <t>vle5n@disqus.com</t>
  </si>
  <si>
    <t>+1 (864) 694-6658</t>
  </si>
  <si>
    <t>69128 Ronald Regan Road</t>
  </si>
  <si>
    <t>Spartanburg</t>
  </si>
  <si>
    <t>Sarette Ducarel</t>
  </si>
  <si>
    <t>+1 (914) 915-4328</t>
  </si>
  <si>
    <t>04922 Colorado Street</t>
  </si>
  <si>
    <t>Staten Island</t>
  </si>
  <si>
    <t>Kendra Glison</t>
  </si>
  <si>
    <t>+1 (202) 137-6867</t>
  </si>
  <si>
    <t>1 Kipling Lane</t>
  </si>
  <si>
    <t>Nertie Poolman</t>
  </si>
  <si>
    <t>npoolman5q@howstuffworks.com</t>
  </si>
  <si>
    <t>356 Service Way</t>
  </si>
  <si>
    <t>Orbadiah Duny</t>
  </si>
  <si>
    <t>oduny5r@constantcontact.com</t>
  </si>
  <si>
    <t>+1 (806) 181-9003</t>
  </si>
  <si>
    <t>62772 Arkansas Pass</t>
  </si>
  <si>
    <t>Lubbock</t>
  </si>
  <si>
    <t>Constance Halfhide</t>
  </si>
  <si>
    <t>chalfhide5s@google.ru</t>
  </si>
  <si>
    <t>+353 (885) 827-8865</t>
  </si>
  <si>
    <t>75275 Sunnyside Center</t>
  </si>
  <si>
    <t>Fermoy</t>
  </si>
  <si>
    <t>P61</t>
  </si>
  <si>
    <t>Fransisco Malecky</t>
  </si>
  <si>
    <t>fmalecky5t@list-manage.com</t>
  </si>
  <si>
    <t>+44 (738) 660-4264</t>
  </si>
  <si>
    <t>11 Dakota Lane</t>
  </si>
  <si>
    <t>Whitwell</t>
  </si>
  <si>
    <t>DL10</t>
  </si>
  <si>
    <t>Anselma Attwater</t>
  </si>
  <si>
    <t>aattwater5u@wikia.com</t>
  </si>
  <si>
    <t>+1 (434) 821-8618</t>
  </si>
  <si>
    <t>72 Maryland Terrace</t>
  </si>
  <si>
    <t>Minette Whellans</t>
  </si>
  <si>
    <t>mwhellans5v@mapquest.com</t>
  </si>
  <si>
    <t>3 High Crossing Way</t>
  </si>
  <si>
    <t>Dael Camilletti</t>
  </si>
  <si>
    <t>dcamilletti5w@businesswire.com</t>
  </si>
  <si>
    <t>+1 (540) 722-6065</t>
  </si>
  <si>
    <t>782 American Terrace</t>
  </si>
  <si>
    <t>Emiline Galgey</t>
  </si>
  <si>
    <t>egalgey5x@wufoo.com</t>
  </si>
  <si>
    <t>+1 (718) 311-6732</t>
  </si>
  <si>
    <t>6 Park Meadow Plaza</t>
  </si>
  <si>
    <t>Murdock Hame</t>
  </si>
  <si>
    <t>mhame5y@newsvine.com</t>
  </si>
  <si>
    <t>+353 (649) 297-0884</t>
  </si>
  <si>
    <t>0 Burning Wood Drive</t>
  </si>
  <si>
    <t>Balally</t>
  </si>
  <si>
    <t>Ilka Gurnee</t>
  </si>
  <si>
    <t>igurnee5z@usnews.com</t>
  </si>
  <si>
    <t>+1 (801) 642-0352</t>
  </si>
  <si>
    <t>1 Troy Circle</t>
  </si>
  <si>
    <t>Salt Lake City</t>
  </si>
  <si>
    <t>Alfy Snowding</t>
  </si>
  <si>
    <t>asnowding60@comsenz.com</t>
  </si>
  <si>
    <t>+1 (419) 996-2492</t>
  </si>
  <si>
    <t>1691 Comanche Lane</t>
  </si>
  <si>
    <t>Godfry Poinsett</t>
  </si>
  <si>
    <t>gpoinsett61@berkeley.edu</t>
  </si>
  <si>
    <t>+1 (626) 451-7397</t>
  </si>
  <si>
    <t>75026 Monica Parkway</t>
  </si>
  <si>
    <t>Pasadena</t>
  </si>
  <si>
    <t>Rem Furman</t>
  </si>
  <si>
    <t>rfurman62@t.co</t>
  </si>
  <si>
    <t>+353 (829) 808-4788</t>
  </si>
  <si>
    <t>91239 Ilene Hill</t>
  </si>
  <si>
    <t>Kinsale</t>
  </si>
  <si>
    <t>Charis Crosier</t>
  </si>
  <si>
    <t>ccrosier63@xrea.com</t>
  </si>
  <si>
    <t>+1 (816) 578-2743</t>
  </si>
  <si>
    <t>54506 Arapahoe Center</t>
  </si>
  <si>
    <t>Lees Summit</t>
  </si>
  <si>
    <t>14797-35530-HY</t>
  </si>
  <si>
    <t>Monte Percifull</t>
  </si>
  <si>
    <t>mpercifull64@netlog.com</t>
  </si>
  <si>
    <t>+1 (817) 441-3285</t>
  </si>
  <si>
    <t>7 Stoughton Hill</t>
  </si>
  <si>
    <t>Lenka Rushmer</t>
  </si>
  <si>
    <t>lrushmer65@europa.eu</t>
  </si>
  <si>
    <t>+1 (949) 869-7598</t>
  </si>
  <si>
    <t>70379 Canary Plaza</t>
  </si>
  <si>
    <t>Irvine</t>
  </si>
  <si>
    <t>Waneta Edinborough</t>
  </si>
  <si>
    <t>wedinborough66@github.io</t>
  </si>
  <si>
    <t>+1 (516) 445-4950</t>
  </si>
  <si>
    <t>1 Golden Leaf Hill</t>
  </si>
  <si>
    <t>Hicksville</t>
  </si>
  <si>
    <t>Bobbe Piggott</t>
  </si>
  <si>
    <t>+1 (202) 650-1803</t>
  </si>
  <si>
    <t>812 Erie Court</t>
  </si>
  <si>
    <t>Ketty Bromehead</t>
  </si>
  <si>
    <t>kbromehead68@un.org</t>
  </si>
  <si>
    <t>+1 (646) 586-9964</t>
  </si>
  <si>
    <t>69 Birchwood Place</t>
  </si>
  <si>
    <t>Elsbeth Westerman</t>
  </si>
  <si>
    <t>ewesterman69@si.edu</t>
  </si>
  <si>
    <t>+353 (343) 455-4020</t>
  </si>
  <si>
    <t>7 Packers Court</t>
  </si>
  <si>
    <t>Anabelle Hutchens</t>
  </si>
  <si>
    <t>ahutchens6a@amazonaws.com</t>
  </si>
  <si>
    <t>+1 (913) 108-5997</t>
  </si>
  <si>
    <t>8 Russell Plaza</t>
  </si>
  <si>
    <t>Shawnee Mission</t>
  </si>
  <si>
    <t>Noak Wyvill</t>
  </si>
  <si>
    <t>nwyvill6b@naver.com</t>
  </si>
  <si>
    <t>+44 (872) 383-2829</t>
  </si>
  <si>
    <t>47 Declaration Alley</t>
  </si>
  <si>
    <t>Edinburgh</t>
  </si>
  <si>
    <t>EH9</t>
  </si>
  <si>
    <t>Beltran Mathon</t>
  </si>
  <si>
    <t>bmathon6c@barnesandnoble.com</t>
  </si>
  <si>
    <t>+1 (916) 915-5069</t>
  </si>
  <si>
    <t>6131 Huxley Pass</t>
  </si>
  <si>
    <t>Sacramento</t>
  </si>
  <si>
    <t>Kristos Streight</t>
  </si>
  <si>
    <t>kstreight6d@about.com</t>
  </si>
  <si>
    <t>+1 (570) 873-3891</t>
  </si>
  <si>
    <t>5 Anderson Court</t>
  </si>
  <si>
    <t>Wilkes Barre</t>
  </si>
  <si>
    <t>Portie Cutchie</t>
  </si>
  <si>
    <t>pcutchie6e@globo.com</t>
  </si>
  <si>
    <t>+1 (336) 679-7755</t>
  </si>
  <si>
    <t>5 Esch Parkway</t>
  </si>
  <si>
    <t>Sinclare Edsell</t>
  </si>
  <si>
    <t>+1 (302) 746-8950</t>
  </si>
  <si>
    <t>226 Harper Place</t>
  </si>
  <si>
    <t>Conny Gheraldi</t>
  </si>
  <si>
    <t>cgheraldi6g@opera.com</t>
  </si>
  <si>
    <t>+44 (494) 875-2364</t>
  </si>
  <si>
    <t>28998 Cottonwood Point</t>
  </si>
  <si>
    <t>Beryle Kenwell</t>
  </si>
  <si>
    <t>bkenwell6h@over-blog.com</t>
  </si>
  <si>
    <t>+1 (808) 836-6023</t>
  </si>
  <si>
    <t>62 Dayton Drive</t>
  </si>
  <si>
    <t>Tomas Sutty</t>
  </si>
  <si>
    <t>tsutty6i@google.es</t>
  </si>
  <si>
    <t>+1 (212) 586-1957</t>
  </si>
  <si>
    <t>736 Mosinee Court</t>
  </si>
  <si>
    <t>Samuele Ales0</t>
  </si>
  <si>
    <t>0023 Westport Terrace</t>
  </si>
  <si>
    <t>Ballinroad</t>
  </si>
  <si>
    <t>D07</t>
  </si>
  <si>
    <t>Carlie Harce</t>
  </si>
  <si>
    <t>charce6k@cafepress.com</t>
  </si>
  <si>
    <t>+353 (444) 423-0673</t>
  </si>
  <si>
    <t>8 Melrose Center</t>
  </si>
  <si>
    <t>D煤n Laoghaire</t>
  </si>
  <si>
    <t>A96</t>
  </si>
  <si>
    <t>Craggy Bril</t>
  </si>
  <si>
    <t>+1 (513) 461-0440</t>
  </si>
  <si>
    <t>955 Ridge Oak Street</t>
  </si>
  <si>
    <t>Cincinnati</t>
  </si>
  <si>
    <t>Friederike Drysdale</t>
  </si>
  <si>
    <t>fdrysdale6m@symantec.com</t>
  </si>
  <si>
    <t>+1 (989) 215-5282</t>
  </si>
  <si>
    <t>0229 Hovde Hill</t>
  </si>
  <si>
    <t>Devon Magowan</t>
  </si>
  <si>
    <t>dmagowan6n@fc2.com</t>
  </si>
  <si>
    <t>+1 (307) 159-5237</t>
  </si>
  <si>
    <t>42 Sloan Way</t>
  </si>
  <si>
    <t>Cheyenne</t>
  </si>
  <si>
    <t>Codi Littrell</t>
  </si>
  <si>
    <t>3 Colorado Lane</t>
  </si>
  <si>
    <t>Atlanta</t>
  </si>
  <si>
    <t>Christel Speak</t>
  </si>
  <si>
    <t>+1 (678) 222-0967</t>
  </si>
  <si>
    <t>8 Crowley Place</t>
  </si>
  <si>
    <t>Duluth</t>
  </si>
  <si>
    <t>Sibella Rushbrooke</t>
  </si>
  <si>
    <t>srushbrooke6q@youku.com</t>
  </si>
  <si>
    <t>+1 (916) 214-5665</t>
  </si>
  <si>
    <t>00901 Marquette Plaza</t>
  </si>
  <si>
    <t>Tammie Drynan</t>
  </si>
  <si>
    <t>tdrynan6r@deviantart.com</t>
  </si>
  <si>
    <t>+1 (813) 619-0579</t>
  </si>
  <si>
    <t>5776 Coleman Circle</t>
  </si>
  <si>
    <t>Effie Yurkov</t>
  </si>
  <si>
    <t>eyurkov6s@hud.gov</t>
  </si>
  <si>
    <t>+1 (808) 320-5976</t>
  </si>
  <si>
    <t>970 Northport Pass</t>
  </si>
  <si>
    <t>Lexie Mallan</t>
  </si>
  <si>
    <t>lmallan6t@state.gov</t>
  </si>
  <si>
    <t>+1 (225) 484-4771</t>
  </si>
  <si>
    <t>43 Longview Center</t>
  </si>
  <si>
    <t>Baton Rouge</t>
  </si>
  <si>
    <t>Georgena Bentjens</t>
  </si>
  <si>
    <t>gbentjens6u@netlog.com</t>
  </si>
  <si>
    <t>+44 (610) 153-1208</t>
  </si>
  <si>
    <t>4738 Bashford Crossing</t>
  </si>
  <si>
    <t>Newbiggin</t>
  </si>
  <si>
    <t>NE46</t>
  </si>
  <si>
    <t>Delmar Beasant</t>
  </si>
  <si>
    <t>+353 (382) 208-0531</t>
  </si>
  <si>
    <t>856 Colorado Way</t>
  </si>
  <si>
    <t>Kilkenny</t>
  </si>
  <si>
    <t>R95</t>
  </si>
  <si>
    <t>Lyn Entwistle</t>
  </si>
  <si>
    <t>lentwistle6w@omniture.com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</si>
  <si>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</si>
  <si>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</si>
  <si>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</si>
  <si>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</si>
  <si>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</si>
  <si>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</si>
  <si>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</si>
  <si>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Mercedes Acott</t>
  </si>
  <si>
    <t>macott6y@pagesperso-orange.fr</t>
  </si>
  <si>
    <t>+1 (704) 892-0605</t>
  </si>
  <si>
    <t>37340 Lerdahl Avenue</t>
  </si>
  <si>
    <t>Connor Heaviside</t>
  </si>
  <si>
    <t>cheaviside6z@rediff.com</t>
  </si>
  <si>
    <t>+1 (602) 260-2399</t>
  </si>
  <si>
    <t>941 Graceland Terrace</t>
  </si>
  <si>
    <t>Phoenix</t>
  </si>
  <si>
    <t>Devy Bulbrook</t>
  </si>
  <si>
    <t>+1 (212) 360-7479</t>
  </si>
  <si>
    <t>567 Farmco Hill</t>
  </si>
  <si>
    <t>Leia Kernan</t>
  </si>
  <si>
    <t>lkernan71@wsj.com</t>
  </si>
  <si>
    <t>+1 (217) 146-0949</t>
  </si>
  <si>
    <t>76 Briar Crest Avenue</t>
  </si>
  <si>
    <t>Champaign</t>
  </si>
  <si>
    <t>Rosaline McLae</t>
  </si>
  <si>
    <t>rmclae72@dailymotion.com</t>
  </si>
  <si>
    <t>1065 Myrtle Center</t>
  </si>
  <si>
    <t>Swindon</t>
  </si>
  <si>
    <t>SN1</t>
  </si>
  <si>
    <t>Cleve Blowfelde</t>
  </si>
  <si>
    <t>cblowfelde73@ustream.tv</t>
  </si>
  <si>
    <t>+1 (520) 951-0585</t>
  </si>
  <si>
    <t>72657 Shelley Alley</t>
  </si>
  <si>
    <t>Zacharias Kiffe</t>
  </si>
  <si>
    <t>zkiffe74@cyberchimps.com</t>
  </si>
  <si>
    <t>+1 (414) 703-7269</t>
  </si>
  <si>
    <t>32764 Buell Pass</t>
  </si>
  <si>
    <t>Milwaukee</t>
  </si>
  <si>
    <t>Denyse O'Calleran</t>
  </si>
  <si>
    <t>docalleran75@ucla.edu</t>
  </si>
  <si>
    <t>+1 (954) 368-3867</t>
  </si>
  <si>
    <t>6384 Darwin Avenue</t>
  </si>
  <si>
    <t>Cobby Cromwell</t>
  </si>
  <si>
    <t>ccromwell76@desdev.cn</t>
  </si>
  <si>
    <t>+1 (562) 516-6052</t>
  </si>
  <si>
    <t>45604 Bunker Hill Court</t>
  </si>
  <si>
    <t>Irv Hay</t>
  </si>
  <si>
    <t>ihay77@lulu.com</t>
  </si>
  <si>
    <t>+44 (878) 199-6257</t>
  </si>
  <si>
    <t>667 Florence Drive</t>
  </si>
  <si>
    <t>Sheffield</t>
  </si>
  <si>
    <t>S33</t>
  </si>
  <si>
    <t>Tani Taffarello</t>
  </si>
  <si>
    <t>ttaffarello78@sciencedaily.com</t>
  </si>
  <si>
    <t>26 Linden Center</t>
  </si>
  <si>
    <t>Monique Canty</t>
  </si>
  <si>
    <t>mcanty79@jigsy.com</t>
  </si>
  <si>
    <t>+1 (814) 215-3753</t>
  </si>
  <si>
    <t>21342 Schiller Parkway</t>
  </si>
  <si>
    <t>Erie</t>
  </si>
  <si>
    <t>Javier Kopke</t>
  </si>
  <si>
    <t>jkopke7a@auda.org.au</t>
  </si>
  <si>
    <t>+1 (253) 638-4435</t>
  </si>
  <si>
    <t>04 Hanson Junction</t>
  </si>
  <si>
    <t>Tacoma</t>
  </si>
  <si>
    <t>Mar McIver</t>
  </si>
  <si>
    <t>+1 (571) 479-3812</t>
  </si>
  <si>
    <t>6 Carberry Pass</t>
  </si>
  <si>
    <t>Arabella Fransewich</t>
  </si>
  <si>
    <t>+353 (336) 656-6944</t>
  </si>
  <si>
    <t>675 Ruskin Road</t>
  </si>
  <si>
    <t>Kinsealy-Drinan</t>
  </si>
  <si>
    <t>Violette Hellmore</t>
  </si>
  <si>
    <t>vhellmore7d@bbc.co.uk</t>
  </si>
  <si>
    <t>+1 (501) 899-4038</t>
  </si>
  <si>
    <t>87597 Butternut Alley</t>
  </si>
  <si>
    <t>Myles Seawright</t>
  </si>
  <si>
    <t>mseawright7e@nbcnews.com</t>
  </si>
  <si>
    <t>+44 (638) 528-2467</t>
  </si>
  <si>
    <t>5021 Summit Drive</t>
  </si>
  <si>
    <t>Newton</t>
  </si>
  <si>
    <t>NG34</t>
  </si>
  <si>
    <t>Silvana Northeast</t>
  </si>
  <si>
    <t>snortheast7f@mashable.com</t>
  </si>
  <si>
    <t>+1 (775) 344-1930</t>
  </si>
  <si>
    <t>4306 Northfield Place</t>
  </si>
  <si>
    <t>23229-79220-TE</t>
  </si>
  <si>
    <t>Annecorinne Leehane</t>
  </si>
  <si>
    <t>+1 (979) 206-8419</t>
  </si>
  <si>
    <t>722 Marcy Plaza</t>
  </si>
  <si>
    <t>Bryan</t>
  </si>
  <si>
    <t>Monica Fearon</t>
  </si>
  <si>
    <t>mfearon7h@reverbnation.com</t>
  </si>
  <si>
    <t>+1 (972) 686-6332</t>
  </si>
  <si>
    <t>41524 Mandrake Center</t>
  </si>
  <si>
    <t>Denton</t>
  </si>
  <si>
    <t>Barney Chisnell</t>
  </si>
  <si>
    <t>5915 Hallows Court</t>
  </si>
  <si>
    <t>Tullamore</t>
  </si>
  <si>
    <t>R35</t>
  </si>
  <si>
    <t>Jasper Sisneros</t>
  </si>
  <si>
    <t>jsisneros7j@a8.net</t>
  </si>
  <si>
    <t>+1 (919) 448-8909</t>
  </si>
  <si>
    <t>38 Dryden Plaza</t>
  </si>
  <si>
    <t>Raleigh</t>
  </si>
  <si>
    <t>Zachariah Carlson</t>
  </si>
  <si>
    <t>zcarlson7k@bigcartel.com</t>
  </si>
  <si>
    <t>+353 (259) 651-4128</t>
  </si>
  <si>
    <t>4825 Bowman Crossing</t>
  </si>
  <si>
    <t>Shankill</t>
  </si>
  <si>
    <t>A98</t>
  </si>
  <si>
    <t>Warner Maddox</t>
  </si>
  <si>
    <t>wmaddox7l@timesonline.co.uk</t>
  </si>
  <si>
    <t>+1 (917) 310-4684</t>
  </si>
  <si>
    <t>6223 North Hill</t>
  </si>
  <si>
    <t>Donnie Hedlestone</t>
  </si>
  <si>
    <t>dhedlestone7m@craigslist.org</t>
  </si>
  <si>
    <t>+1 (203) 768-3169</t>
  </si>
  <si>
    <t>02670 Superior Way</t>
  </si>
  <si>
    <t>Teddi Crowthe</t>
  </si>
  <si>
    <t>tcrowthe7n@europa.eu</t>
  </si>
  <si>
    <t>+1 (419) 561-6809</t>
  </si>
  <si>
    <t>7 Eastlawn Alley</t>
  </si>
  <si>
    <t>Dorelia Bury</t>
  </si>
  <si>
    <t>dbury7o@tinyurl.com</t>
  </si>
  <si>
    <t>+353 (262) 842-7103</t>
  </si>
  <si>
    <t>305 Holy Cross Way</t>
  </si>
  <si>
    <t>Castleblayney</t>
  </si>
  <si>
    <t>A75</t>
  </si>
  <si>
    <t>Gussy Broadbear</t>
  </si>
  <si>
    <t>gbroadbear7p@omniture.com</t>
  </si>
  <si>
    <t>+1 (573) 758-1104</t>
  </si>
  <si>
    <t>0 Manitowish Hill</t>
  </si>
  <si>
    <t>Columbia</t>
  </si>
  <si>
    <t>Emlynne Palfrey</t>
  </si>
  <si>
    <t>epalfrey7q@devhub.com</t>
  </si>
  <si>
    <t>+1 (260) 500-7893</t>
  </si>
  <si>
    <t>2793 Vera Point</t>
  </si>
  <si>
    <t>Parsifal Metrick</t>
  </si>
  <si>
    <t>pmetrick7r@rakuten.co.jp</t>
  </si>
  <si>
    <t>+1 (314) 572-2164</t>
  </si>
  <si>
    <t>091 Old Gate Road</t>
  </si>
  <si>
    <t>Christopher Grieveson</t>
  </si>
  <si>
    <t>+1 (208) 826-3825</t>
  </si>
  <si>
    <t>91 Old Gate Road</t>
  </si>
  <si>
    <t>Karlan Karby</t>
  </si>
  <si>
    <t>kkarby7t@sbwire.com</t>
  </si>
  <si>
    <t>+1 (303) 516-4935</t>
  </si>
  <si>
    <t>4 Linden Park</t>
  </si>
  <si>
    <t>Boulder</t>
  </si>
  <si>
    <t>Flory Crumpe</t>
  </si>
  <si>
    <t>fcrumpe7u@ftc.gov</t>
  </si>
  <si>
    <t>+44 (564) 507-1056</t>
  </si>
  <si>
    <t>1 Hanover Terrace</t>
  </si>
  <si>
    <t>Norton</t>
  </si>
  <si>
    <t>NN11</t>
  </si>
  <si>
    <t>Amity Chatto</t>
  </si>
  <si>
    <t>achatto7v@sakura.ne.jp</t>
  </si>
  <si>
    <t>+44 (522) 740-3583</t>
  </si>
  <si>
    <t>2 Morrow Hill</t>
  </si>
  <si>
    <t>Nanine McCarthy</t>
  </si>
  <si>
    <t>+1 (502) 913-2943</t>
  </si>
  <si>
    <t>27 Pine View Crossing</t>
  </si>
  <si>
    <t>Louisville</t>
  </si>
  <si>
    <t>Lyndsey Megany</t>
  </si>
  <si>
    <t>+1 (716) 790-4379</t>
  </si>
  <si>
    <t>7536 Homewood Place</t>
  </si>
  <si>
    <t>Byram Mergue</t>
  </si>
  <si>
    <t>bmergue7y@umn.edu</t>
  </si>
  <si>
    <t>801 Sloan Plaza</t>
  </si>
  <si>
    <t>Canton</t>
  </si>
  <si>
    <t>Kerr Patise</t>
  </si>
  <si>
    <t>kpatise7z@jigsy.com</t>
  </si>
  <si>
    <t>+1 (617) 552-8968</t>
  </si>
  <si>
    <t>2469 Hayes Lane</t>
  </si>
  <si>
    <t>Mathew Goulter</t>
  </si>
  <si>
    <t>+353 (968) 887-1849</t>
  </si>
  <si>
    <t>3 Sunfield Terrace</t>
  </si>
  <si>
    <t>Kinlough</t>
  </si>
  <si>
    <t>F94</t>
  </si>
  <si>
    <t>Marris Grcic</t>
  </si>
  <si>
    <t>758 Acker Point</t>
  </si>
  <si>
    <t>Lynchburg</t>
  </si>
  <si>
    <t>Domeniga Duke</t>
  </si>
  <si>
    <t>dduke82@vkontakte.ru</t>
  </si>
  <si>
    <t>+1 (626) 268-7265</t>
  </si>
  <si>
    <t>472 Mosinee Crossing</t>
  </si>
  <si>
    <t>Violante Skouling</t>
  </si>
  <si>
    <t>9366 Bunting Center</t>
  </si>
  <si>
    <t>Isidore Hussey</t>
  </si>
  <si>
    <t>ihussey84@mapy.cz</t>
  </si>
  <si>
    <t>641 Birchwood Place</t>
  </si>
  <si>
    <t>Cassie Pinkerton</t>
  </si>
  <si>
    <t>cpinkerton85@upenn.edu</t>
  </si>
  <si>
    <t>+1 (202) 727-7464</t>
  </si>
  <si>
    <t>5205 Graceland Point</t>
  </si>
  <si>
    <t>Micki Fero</t>
  </si>
  <si>
    <t>+1 (203) 722-1559</t>
  </si>
  <si>
    <t>9 Burrows Way</t>
  </si>
  <si>
    <t>Danbury</t>
  </si>
  <si>
    <t>Cybill Graddell</t>
  </si>
  <si>
    <t>8 Reindahl Alley</t>
  </si>
  <si>
    <t>Dorian Vizor</t>
  </si>
  <si>
    <t>dvizor88@furl.net</t>
  </si>
  <si>
    <t>+1 (941) 130-0581</t>
  </si>
  <si>
    <t>6023 Novick Parkway</t>
  </si>
  <si>
    <t>Eddi Sedgebeer</t>
  </si>
  <si>
    <t>esedgebeer89@oaic.gov.au</t>
  </si>
  <si>
    <t>+1 (305) 898-4252</t>
  </si>
  <si>
    <t>9715 Shopko Hill</t>
  </si>
  <si>
    <t>Miami Beach</t>
  </si>
  <si>
    <t>Ken Lestrange</t>
  </si>
  <si>
    <t>klestrange8a@lulu.com</t>
  </si>
  <si>
    <t>+1 (404) 479-6402</t>
  </si>
  <si>
    <t>1961 Sage Way</t>
  </si>
  <si>
    <t>Lacee Tanti</t>
  </si>
  <si>
    <t>ltanti8b@techcrunch.com</t>
  </si>
  <si>
    <t>+1 (361) 383-8015</t>
  </si>
  <si>
    <t>29668 Bashford Trail</t>
  </si>
  <si>
    <t>Corpus Christi</t>
  </si>
  <si>
    <t>Arel De Lasci</t>
  </si>
  <si>
    <t>ade8c@1und1.de</t>
  </si>
  <si>
    <t>+1 (808) 868-6669</t>
  </si>
  <si>
    <t>80254 Cherokee Alley</t>
  </si>
  <si>
    <t>Trescha Jedrachowicz</t>
  </si>
  <si>
    <t>tjedrachowicz8d@acquirethisname.com</t>
  </si>
  <si>
    <t>+1 (512) 635-4547</t>
  </si>
  <si>
    <t>4019 Hagan Plaza</t>
  </si>
  <si>
    <t>Perkin Stonner</t>
  </si>
  <si>
    <t>pstonner8e@moonfruit.com</t>
  </si>
  <si>
    <t>+1 (410) 158-5285</t>
  </si>
  <si>
    <t>09771 Rigney Center</t>
  </si>
  <si>
    <t>Baltimore</t>
  </si>
  <si>
    <t>Darrin Tingly</t>
  </si>
  <si>
    <t>dtingly8f@goo.ne.jp</t>
  </si>
  <si>
    <t>6094 Dawn Junction</t>
  </si>
  <si>
    <t>Lexington</t>
  </si>
  <si>
    <t>32177-42200-TP</t>
  </si>
  <si>
    <t>Rhodie Whife</t>
  </si>
  <si>
    <t>rwhife8g@360.cn</t>
  </si>
  <si>
    <t>2241 Kim Trail</t>
  </si>
  <si>
    <t>Joliet</t>
  </si>
  <si>
    <t>Benn Checci</t>
  </si>
  <si>
    <t>bchecci8h@usa.gov</t>
  </si>
  <si>
    <t>+44 (237) 377-1917</t>
  </si>
  <si>
    <t>88 West Avenue</t>
  </si>
  <si>
    <t>Eaton</t>
  </si>
  <si>
    <t>DN22</t>
  </si>
  <si>
    <t>Janifer Bagot</t>
  </si>
  <si>
    <t>jbagot8i@mac.com</t>
  </si>
  <si>
    <t>+1 (402) 659-3815</t>
  </si>
  <si>
    <t>8580 Autumn Leaf Trail</t>
  </si>
  <si>
    <t>Lincoln</t>
  </si>
  <si>
    <t>Ermin Beeble</t>
  </si>
  <si>
    <t>ebeeble8j@soundcloud.com</t>
  </si>
  <si>
    <t>+1 (513) 141-9892</t>
  </si>
  <si>
    <t>14777 Leroy Avenue</t>
  </si>
  <si>
    <t>Cos Fluin</t>
  </si>
  <si>
    <t>cfluin8k@flickr.com</t>
  </si>
  <si>
    <t>88 Jenna Point</t>
  </si>
  <si>
    <t>Eveleen Bletsor</t>
  </si>
  <si>
    <t>ebletsor8l@vinaora.com</t>
  </si>
  <si>
    <t>+1 (860) 182-4246</t>
  </si>
  <si>
    <t>9076 Manley Center</t>
  </si>
  <si>
    <t>West Hartford</t>
  </si>
  <si>
    <t>Paola Brydell</t>
  </si>
  <si>
    <t>pbrydell8m@bloglovin.com</t>
  </si>
  <si>
    <t>+353 (522) 527-0155</t>
  </si>
  <si>
    <t>826 Judy Alley</t>
  </si>
  <si>
    <t>Claudetta Rushe</t>
  </si>
  <si>
    <t>crushe8n@about.me</t>
  </si>
  <si>
    <t>+1 (704) 883-8274</t>
  </si>
  <si>
    <t>7 Corben Plaza</t>
  </si>
  <si>
    <t>Natka Leethem</t>
  </si>
  <si>
    <t>nleethem8o@mac.com</t>
  </si>
  <si>
    <t>+1 (318) 839-1492</t>
  </si>
  <si>
    <t>12 Stone Corner Avenue</t>
  </si>
  <si>
    <t>Ailene Nesfield</t>
  </si>
  <si>
    <t>anesfield8p@people.com.cn</t>
  </si>
  <si>
    <t>+44 (418) 372-8139</t>
  </si>
  <si>
    <t>59 Rieder Lane</t>
  </si>
  <si>
    <t>Belfast</t>
  </si>
  <si>
    <t>BT2</t>
  </si>
  <si>
    <t>Stacy Pickworth</t>
  </si>
  <si>
    <t>+1 (702) 723-3139</t>
  </si>
  <si>
    <t>81014 Delladonna Terrace</t>
  </si>
  <si>
    <t>Las Vegas</t>
  </si>
  <si>
    <t>Melli Brockway</t>
  </si>
  <si>
    <t>mbrockway8r@ibm.com</t>
  </si>
  <si>
    <t>+1 (515) 216-0617</t>
  </si>
  <si>
    <t>0528 Thackeray Pass</t>
  </si>
  <si>
    <t>Nanny Lush</t>
  </si>
  <si>
    <t>nlush8s@dedecms.com</t>
  </si>
  <si>
    <t>+353 (360) 805-4030</t>
  </si>
  <si>
    <t>1 Annamark Drive</t>
  </si>
  <si>
    <t>Selma McMillian</t>
  </si>
  <si>
    <t>smcmillian8t@csmonitor.com</t>
  </si>
  <si>
    <t>+1 (330) 407-0631</t>
  </si>
  <si>
    <t>6404 Heffernan Junction</t>
  </si>
  <si>
    <t>Akron</t>
  </si>
  <si>
    <t>Tess Bennison</t>
  </si>
  <si>
    <t>tbennison8u@google.cn</t>
  </si>
  <si>
    <t>+1 (561) 413-7904</t>
  </si>
  <si>
    <t>00225 Fieldstone Center</t>
  </si>
  <si>
    <t>West Palm Beach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</si>
  <si>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</si>
  <si>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</si>
  <si>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</si>
  <si>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</si>
  <si>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</si>
  <si>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</si>
  <si>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</si>
  <si>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</si>
  <si>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</si>
  <si>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Gaile Goggin</t>
  </si>
  <si>
    <t>ggoggin8x@wix.com</t>
  </si>
  <si>
    <t>+353 (484) 159-9549</t>
  </si>
  <si>
    <t>654 Mandrake Plaza</t>
  </si>
  <si>
    <t>Sandyford</t>
  </si>
  <si>
    <t>Skylar Jeyness</t>
  </si>
  <si>
    <t>sjeyness8y@biglobe.ne.jp</t>
  </si>
  <si>
    <t>+353 (460) 272-4069</t>
  </si>
  <si>
    <t>43 Fremont Point</t>
  </si>
  <si>
    <t>Dublin</t>
  </si>
  <si>
    <t>Donica Bonhome</t>
  </si>
  <si>
    <t>dbonhome8z@shinystat.com</t>
  </si>
  <si>
    <t>+1 (865) 238-4985</t>
  </si>
  <si>
    <t>73509 Victoria Junction</t>
  </si>
  <si>
    <t>Knoxville</t>
  </si>
  <si>
    <t>Diena Peetermann</t>
  </si>
  <si>
    <t>+1 (913) 671-7118</t>
  </si>
  <si>
    <t>05926 Northfield Parkway</t>
  </si>
  <si>
    <t>Trina Le Sarr</t>
  </si>
  <si>
    <t>tle91@epa.gov</t>
  </si>
  <si>
    <t>+1 (415) 176-8216</t>
  </si>
  <si>
    <t>96 Rigney Trail</t>
  </si>
  <si>
    <t>Flynn Antony</t>
  </si>
  <si>
    <t>+1 (205) 680-5859</t>
  </si>
  <si>
    <t>5678 Doe Crossing Junction</t>
  </si>
  <si>
    <t>Baudoin Alldridge</t>
  </si>
  <si>
    <t>balldridge93@yandex.ru</t>
  </si>
  <si>
    <t>+1 (646) 561-0082</t>
  </si>
  <si>
    <t>14 Oriole Hill</t>
  </si>
  <si>
    <t>Homer Dulany</t>
  </si>
  <si>
    <t>+1 (915) 761-6081</t>
  </si>
  <si>
    <t>1988 Autumn Leaf Crossing</t>
  </si>
  <si>
    <t>Lisa Goodger</t>
  </si>
  <si>
    <t>lgoodger95@guardian.co.uk</t>
  </si>
  <si>
    <t>86634 Nova Plaza</t>
  </si>
  <si>
    <t>33622-01348-PF</t>
  </si>
  <si>
    <t>Fiorenze Drogan</t>
  </si>
  <si>
    <t>fdrogan96@gnu.org</t>
  </si>
  <si>
    <t>+1 (202) 698-9605</t>
  </si>
  <si>
    <t>70193 Sunfield Circle</t>
  </si>
  <si>
    <t>Corine Drewett</t>
  </si>
  <si>
    <t>cdrewett97@wikipedia.org</t>
  </si>
  <si>
    <t>+1 (561) 651-3098</t>
  </si>
  <si>
    <t>1881 Elgar Parkway</t>
  </si>
  <si>
    <t>Boynton Beach</t>
  </si>
  <si>
    <t>Quinn Parsons</t>
  </si>
  <si>
    <t>qparsons98@blogtalkradio.com</t>
  </si>
  <si>
    <t>+1 (323) 848-5169</t>
  </si>
  <si>
    <t>47 Farwell Park</t>
  </si>
  <si>
    <t>Vivyan Ceely</t>
  </si>
  <si>
    <t>vceely99@auda.org.au</t>
  </si>
  <si>
    <t>+1 (410) 876-8486</t>
  </si>
  <si>
    <t>080 Stoughton Hill</t>
  </si>
  <si>
    <t>Elonore Goodings</t>
  </si>
  <si>
    <t>7 Grim Point</t>
  </si>
  <si>
    <t>Clement Vasiliev</t>
  </si>
  <si>
    <t>cvasiliev9b@discuz.net</t>
  </si>
  <si>
    <t>+1 (214) 507-8264</t>
  </si>
  <si>
    <t>49 Eliot Alley</t>
  </si>
  <si>
    <t>Terencio O'Moylan</t>
  </si>
  <si>
    <t>tomoylan9c@liveinternet.ru</t>
  </si>
  <si>
    <t>+44 (911) 807-7254</t>
  </si>
  <si>
    <t>19 Kings Pass</t>
  </si>
  <si>
    <t>Church End</t>
  </si>
  <si>
    <t>CB4</t>
  </si>
  <si>
    <t>34104-15243-UX</t>
  </si>
  <si>
    <t>Jeddy Vanyarkin</t>
  </si>
  <si>
    <t>+1 (614) 733-3977</t>
  </si>
  <si>
    <t>90 Fieldstone Way</t>
  </si>
  <si>
    <t>Wyatan Fetherston</t>
  </si>
  <si>
    <t>wfetherston9e@constantcontact.com</t>
  </si>
  <si>
    <t>+1 (212) 724-3420</t>
  </si>
  <si>
    <t>74 Morning Avenue</t>
  </si>
  <si>
    <t>Emmaline Rasmus</t>
  </si>
  <si>
    <t>erasmus9f@techcrunch.com</t>
  </si>
  <si>
    <t>+1 (617) 830-9474</t>
  </si>
  <si>
    <t>045 Jackson Junction</t>
  </si>
  <si>
    <t>Wesley Giorgioni</t>
  </si>
  <si>
    <t>wgiorgioni9g@wikipedia.org</t>
  </si>
  <si>
    <t>+1 (415) 960-7198</t>
  </si>
  <si>
    <t>45 Trailsway Avenue</t>
  </si>
  <si>
    <t>Lucienne Scargle</t>
  </si>
  <si>
    <t>lscargle9h@myspace.com</t>
  </si>
  <si>
    <t>+1 (317) 136-7045</t>
  </si>
  <si>
    <t>62 Pepper Wood Plaza</t>
  </si>
  <si>
    <t>Indianapolis</t>
  </si>
  <si>
    <t>40507-83899-MR</t>
  </si>
  <si>
    <t>Christy Franseco</t>
  </si>
  <si>
    <t>cfranseco9i@phoca.cz</t>
  </si>
  <si>
    <t>59947 Nobel Park</t>
  </si>
  <si>
    <t>Jacksonville</t>
  </si>
  <si>
    <t>Noam Climance</t>
  </si>
  <si>
    <t>nclimance9j@europa.eu</t>
  </si>
  <si>
    <t>34 Orin Crossing</t>
  </si>
  <si>
    <t>Seattle</t>
  </si>
  <si>
    <t>Catarina Donn</t>
  </si>
  <si>
    <t>+353 (950) 306-4776</t>
  </si>
  <si>
    <t>74 Logan Avenue</t>
  </si>
  <si>
    <t>Dunmanway</t>
  </si>
  <si>
    <t>P47</t>
  </si>
  <si>
    <t>Ameline Snazle</t>
  </si>
  <si>
    <t>asnazle9l@oracle.com</t>
  </si>
  <si>
    <t>+1 (334) 193-6359</t>
  </si>
  <si>
    <t>246 Katie Terrace</t>
  </si>
  <si>
    <t>Rebeka Worg</t>
  </si>
  <si>
    <t>rworg9m@arstechnica.com</t>
  </si>
  <si>
    <t>+1 (214) 985-2470</t>
  </si>
  <si>
    <t>8753 Texas Court</t>
  </si>
  <si>
    <t>Lewes Danes</t>
  </si>
  <si>
    <t>ldanes9n@umn.edu</t>
  </si>
  <si>
    <t>+1 (785) 398-5129</t>
  </si>
  <si>
    <t>37 Graedel Court</t>
  </si>
  <si>
    <t>Topeka</t>
  </si>
  <si>
    <t>Shelli Keynd</t>
  </si>
  <si>
    <t>skeynd9o@narod.ru</t>
  </si>
  <si>
    <t>+1 (903) 299-3053</t>
  </si>
  <si>
    <t>9 Iowa Court</t>
  </si>
  <si>
    <t>Tyler</t>
  </si>
  <si>
    <t>Dell Daveridge</t>
  </si>
  <si>
    <t>ddaveridge9p@arstechnica.com</t>
  </si>
  <si>
    <t>+1 (213) 474-2139</t>
  </si>
  <si>
    <t>09652 Crowley Lane</t>
  </si>
  <si>
    <t>Joshuah Awdry</t>
  </si>
  <si>
    <t>jawdry9q@utexas.edu</t>
  </si>
  <si>
    <t>+1 (318) 747-7610</t>
  </si>
  <si>
    <t>7961 Blackbird Road</t>
  </si>
  <si>
    <t>Shreveport</t>
  </si>
  <si>
    <t>Ethel Ryles</t>
  </si>
  <si>
    <t>eryles9r@fastcompany.com</t>
  </si>
  <si>
    <t>+1 (208) 760-1705</t>
  </si>
  <si>
    <t>8 Schurz Place</t>
  </si>
  <si>
    <t>Boise</t>
  </si>
  <si>
    <t>91336-36621-RB</t>
  </si>
  <si>
    <t>Selie Baulcombe</t>
  </si>
  <si>
    <t>sbaulcombe9s@dropbox.com</t>
  </si>
  <si>
    <t>+1 (760) 131-9436</t>
  </si>
  <si>
    <t>21543 Bluejay Court</t>
  </si>
  <si>
    <t>Maitilde Boxill</t>
  </si>
  <si>
    <t>+1 (334) 191-0127</t>
  </si>
  <si>
    <t>65 Cardinal Plaza</t>
  </si>
  <si>
    <t>Jodee Caldicott</t>
  </si>
  <si>
    <t>jcaldicott9u@usda.gov</t>
  </si>
  <si>
    <t>2690 Oak Way</t>
  </si>
  <si>
    <t>Fort Pierce</t>
  </si>
  <si>
    <t>Marianna Vedmore</t>
  </si>
  <si>
    <t>mvedmore9v@a8.net</t>
  </si>
  <si>
    <t>+1 (336) 366-8873</t>
  </si>
  <si>
    <t>368 Waubesa Way</t>
  </si>
  <si>
    <t>Willey Romao</t>
  </si>
  <si>
    <t>wromao9w@chronoengine.com</t>
  </si>
  <si>
    <t>+1 (916) 623-2394</t>
  </si>
  <si>
    <t>013 Vernon Way</t>
  </si>
  <si>
    <t>Enriqueta Ixor</t>
  </si>
  <si>
    <t>+1 (512) 200-9234</t>
  </si>
  <si>
    <t>068 Meadow Ridge Lane</t>
  </si>
  <si>
    <t>Round Rock</t>
  </si>
  <si>
    <t>Tomasina Cotmore</t>
  </si>
  <si>
    <t>tcotmore9y@amazonaws.com</t>
  </si>
  <si>
    <t>+1 (571) 250-3012</t>
  </si>
  <si>
    <t>2146 Helena Court</t>
  </si>
  <si>
    <t>Reston</t>
  </si>
  <si>
    <t>Yuma Skipsey</t>
  </si>
  <si>
    <t>yskipsey9z@spotify.com</t>
  </si>
  <si>
    <t>+44 (257) 759-9950</t>
  </si>
  <si>
    <t>321 Killdeer Center</t>
  </si>
  <si>
    <t>Charlton</t>
  </si>
  <si>
    <t>OX12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</si>
  <si>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</si>
  <si>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</si>
  <si>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</si>
  <si>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</si>
  <si>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</si>
  <si>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</si>
  <si>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</si>
  <si>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</si>
  <si>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</si>
  <si>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Feliks Babber</t>
  </si>
  <si>
    <t>fbabbera2@stanford.edu</t>
  </si>
  <si>
    <t>+1 (623) 550-6050</t>
  </si>
  <si>
    <t>18 Helena Trail</t>
  </si>
  <si>
    <t>Kaja Loxton</t>
  </si>
  <si>
    <t>kloxtona3@opensource.org</t>
  </si>
  <si>
    <t>8477 East Trail</t>
  </si>
  <si>
    <t>Miami</t>
  </si>
  <si>
    <t>Parker Tofful</t>
  </si>
  <si>
    <t>ptoffula4@posterous.com</t>
  </si>
  <si>
    <t>+1 (310) 210-6841</t>
  </si>
  <si>
    <t>97465 Almo Alley</t>
  </si>
  <si>
    <t>Casi Gwinnett</t>
  </si>
  <si>
    <t>cgwinnetta5@behance.net</t>
  </si>
  <si>
    <t>0 Elgar Parkway</t>
  </si>
  <si>
    <t>Anaheim</t>
  </si>
  <si>
    <t>Saree Ellesworth</t>
  </si>
  <si>
    <t>+1 (757) 211-0153</t>
  </si>
  <si>
    <t>715 Oxford Lane</t>
  </si>
  <si>
    <t>Silvio Iorizzi</t>
  </si>
  <si>
    <t>5 Dwight Plaza</t>
  </si>
  <si>
    <t>Leesa Flaonier</t>
  </si>
  <si>
    <t>lflaoniera8@wordpress.org</t>
  </si>
  <si>
    <t>+1 (718) 586-2839</t>
  </si>
  <si>
    <t>25 Saint Paul Drive</t>
  </si>
  <si>
    <t>Abba Pummell</t>
  </si>
  <si>
    <t>3 Service Pass</t>
  </si>
  <si>
    <t>Corinna Catcheside</t>
  </si>
  <si>
    <t>ccatchesideaa@macromedia.com</t>
  </si>
  <si>
    <t>+1 (801) 121-6042</t>
  </si>
  <si>
    <t>8 Kim Street</t>
  </si>
  <si>
    <t>Cortney Gibbonson</t>
  </si>
  <si>
    <t>cgibbonsonab@accuweather.com</t>
  </si>
  <si>
    <t>+1 (206) 848-3585</t>
  </si>
  <si>
    <t>861 David Crossing</t>
  </si>
  <si>
    <t>Terri Farra</t>
  </si>
  <si>
    <t>tfarraac@behance.net</t>
  </si>
  <si>
    <t>+1 (432) 648-9589</t>
  </si>
  <si>
    <t>06448 Burrows Terrace</t>
  </si>
  <si>
    <t>Odessa</t>
  </si>
  <si>
    <t>Corney Curme</t>
  </si>
  <si>
    <t>+353 (772) 127-7148</t>
  </si>
  <si>
    <t>0535 Michigan Plaza</t>
  </si>
  <si>
    <t>Castleknock</t>
  </si>
  <si>
    <t>K78</t>
  </si>
  <si>
    <t>Gothart Bamfield</t>
  </si>
  <si>
    <t>gbamfieldae@yellowpages.com</t>
  </si>
  <si>
    <t>+1 (214) 200-7886</t>
  </si>
  <si>
    <t>41203 Vernon Street</t>
  </si>
  <si>
    <t>Irving</t>
  </si>
  <si>
    <t>Waylin Hollingdale</t>
  </si>
  <si>
    <t>whollingdaleaf@about.me</t>
  </si>
  <si>
    <t>+1 (937) 354-2653</t>
  </si>
  <si>
    <t>3 Heath Trail</t>
  </si>
  <si>
    <t>Judd De Leek</t>
  </si>
  <si>
    <t>jdeag@xrea.com</t>
  </si>
  <si>
    <t>+1 (616) 966-1581</t>
  </si>
  <si>
    <t>90 Saint Paul Plaza</t>
  </si>
  <si>
    <t>Vanya Skullet</t>
  </si>
  <si>
    <t>vskulletah@tinyurl.com</t>
  </si>
  <si>
    <t>+353 (215) 420-1467</t>
  </si>
  <si>
    <t>4 Grim Road</t>
  </si>
  <si>
    <t>Jany Rudeforth</t>
  </si>
  <si>
    <t>jrudeforthai@wunderground.com</t>
  </si>
  <si>
    <t>+353 (232) 377-5407</t>
  </si>
  <si>
    <t>614 Commercial Center</t>
  </si>
  <si>
    <t>Tullyallen</t>
  </si>
  <si>
    <t>Ashbey Tomaszewski</t>
  </si>
  <si>
    <t>atomaszewskiaj@answers.com</t>
  </si>
  <si>
    <t>7685 Oxford Crossing</t>
  </si>
  <si>
    <t>Sutton</t>
  </si>
  <si>
    <t>CT15</t>
  </si>
  <si>
    <t>21815-71230-UT</t>
  </si>
  <si>
    <t>Fanni Marti</t>
  </si>
  <si>
    <t>fmartiak@stumbleupon.com</t>
  </si>
  <si>
    <t>+1 (217) 599-8947</t>
  </si>
  <si>
    <t>160 Ruskin Park</t>
  </si>
  <si>
    <t>Pren Bess</t>
  </si>
  <si>
    <t>pbessal@qq.com</t>
  </si>
  <si>
    <t>+1 (949) 121-4600</t>
  </si>
  <si>
    <t>36559 Sommers Parkway</t>
  </si>
  <si>
    <t>Elka Windress</t>
  </si>
  <si>
    <t>ewindressam@marketwatch.com</t>
  </si>
  <si>
    <t>+1 (443) 619-7953</t>
  </si>
  <si>
    <t>78 Anderson Alley</t>
  </si>
  <si>
    <t>Marty Kidstoun</t>
  </si>
  <si>
    <t>+1 (717) 990-3931</t>
  </si>
  <si>
    <t>4 Sundown Circle</t>
  </si>
  <si>
    <t>Harrisburg</t>
  </si>
  <si>
    <t>Nickey Dimbleby</t>
  </si>
  <si>
    <t>+1 (469) 579-2051</t>
  </si>
  <si>
    <t>525 Warner Hill</t>
  </si>
  <si>
    <t>Virgil Baumadier</t>
  </si>
  <si>
    <t>vbaumadierap@google.cn</t>
  </si>
  <si>
    <t>+1 (816) 987-4857</t>
  </si>
  <si>
    <t>89508 Atwood Way</t>
  </si>
  <si>
    <t>Lenore Messenbird</t>
  </si>
  <si>
    <t>+1 (217) 713-5108</t>
  </si>
  <si>
    <t>7881 Dahle Center</t>
  </si>
  <si>
    <t>Shirleen Welds</t>
  </si>
  <si>
    <t>sweldsar@wired.com</t>
  </si>
  <si>
    <t>+1 (203) 568-7058</t>
  </si>
  <si>
    <t>002 Summer Ridge Terrace</t>
  </si>
  <si>
    <t>New Haven</t>
  </si>
  <si>
    <t>Maisie Sarvar</t>
  </si>
  <si>
    <t>msarvaras@artisteer.com</t>
  </si>
  <si>
    <t>+1 (404) 401-6865</t>
  </si>
  <si>
    <t>83 Saint Paul Drive</t>
  </si>
  <si>
    <t>Lawrenceville</t>
  </si>
  <si>
    <t>Andrej Havick</t>
  </si>
  <si>
    <t>ahavickat@nsw.gov.au</t>
  </si>
  <si>
    <t>+1 (828) 769-0743</t>
  </si>
  <si>
    <t>720 Pennsylvania Pass</t>
  </si>
  <si>
    <t>Asheville</t>
  </si>
  <si>
    <t>Sloan Diviny</t>
  </si>
  <si>
    <t>sdivinyau@ask.com</t>
  </si>
  <si>
    <t>3904 Birchwood Terrace</t>
  </si>
  <si>
    <t>Itch Norquoy</t>
  </si>
  <si>
    <t>inorquoyav@businessweek.com</t>
  </si>
  <si>
    <t>1 Welch Court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</si>
  <si>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</si>
  <si>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</si>
  <si>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</si>
  <si>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</si>
  <si>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</si>
  <si>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</si>
  <si>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</si>
  <si>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</si>
  <si>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</si>
  <si>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</si>
  <si>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Randal Longfield</t>
  </si>
  <si>
    <t>rlongfielday@bluehost.com</t>
  </si>
  <si>
    <t>+1 (612) 210-6966</t>
  </si>
  <si>
    <t>513 Commercial Avenue</t>
  </si>
  <si>
    <t>Gregorius Kislingbury</t>
  </si>
  <si>
    <t>gkislingburyaz@samsung.com</t>
  </si>
  <si>
    <t>4 Jenifer Street</t>
  </si>
  <si>
    <t>Xenos Gibbons</t>
  </si>
  <si>
    <t>xgibbonsb0@artisteer.com</t>
  </si>
  <si>
    <t>+1 (909) 614-0008</t>
  </si>
  <si>
    <t>002 7th Junction</t>
  </si>
  <si>
    <t>Fleur Parres</t>
  </si>
  <si>
    <t>fparresb1@imageshack.us</t>
  </si>
  <si>
    <t>+1 (585) 672-4256</t>
  </si>
  <si>
    <t>641 Steensland Pass</t>
  </si>
  <si>
    <t>Gran Sibray</t>
  </si>
  <si>
    <t>gsibrayb2@wsj.com</t>
  </si>
  <si>
    <t>+1 (360) 389-5295</t>
  </si>
  <si>
    <t>5018 Iowa Pass</t>
  </si>
  <si>
    <t>Ingelbert Hotchkin</t>
  </si>
  <si>
    <t>ihotchkinb3@mit.edu</t>
  </si>
  <si>
    <t>+44 (387) 464-9544</t>
  </si>
  <si>
    <t>322 Basil Pass</t>
  </si>
  <si>
    <t>Preston</t>
  </si>
  <si>
    <t>PR1</t>
  </si>
  <si>
    <t>Neely Broadberrie</t>
  </si>
  <si>
    <t>nbroadberrieb4@gnu.org</t>
  </si>
  <si>
    <t>+1 (202) 327-2217</t>
  </si>
  <si>
    <t>8571 Buena Vista Junction</t>
  </si>
  <si>
    <t>Rutger Pithcock</t>
  </si>
  <si>
    <t>rpithcockb5@yellowbook.com</t>
  </si>
  <si>
    <t>+1 (865) 655-9540</t>
  </si>
  <si>
    <t>2425 Corben Street</t>
  </si>
  <si>
    <t>Gale Croysdale</t>
  </si>
  <si>
    <t>gcroysdaleb6@nih.gov</t>
  </si>
  <si>
    <t>+1 (304) 384-2939</t>
  </si>
  <si>
    <t>1657 Delladonna Hill</t>
  </si>
  <si>
    <t>Benedetto Gozzett</t>
  </si>
  <si>
    <t>bgozzettb7@github.com</t>
  </si>
  <si>
    <t>+1 (214) 700-0229</t>
  </si>
  <si>
    <t>0389 Hintze Pass</t>
  </si>
  <si>
    <t>Tania Craggs</t>
  </si>
  <si>
    <t>tcraggsb8@house.gov</t>
  </si>
  <si>
    <t>+353 (239) 197-6142</t>
  </si>
  <si>
    <t>0 Eagan Parkway</t>
  </si>
  <si>
    <t>Whitegate</t>
  </si>
  <si>
    <t>D15</t>
  </si>
  <si>
    <t>Leonie Cullrford</t>
  </si>
  <si>
    <t>lcullrfordb9@xing.com</t>
  </si>
  <si>
    <t>+1 (530) 998-9789</t>
  </si>
  <si>
    <t>71 Sycamore Crossing</t>
  </si>
  <si>
    <t>Chico</t>
  </si>
  <si>
    <t>Auguste Rizon</t>
  </si>
  <si>
    <t>arizonba@xing.com</t>
  </si>
  <si>
    <t>+1 (501) 732-3644</t>
  </si>
  <si>
    <t>19 Merrick Pass</t>
  </si>
  <si>
    <t>Lorin Guerrazzi</t>
  </si>
  <si>
    <t>+353 (764) 294-5957</t>
  </si>
  <si>
    <t>8244 La Follette Street</t>
  </si>
  <si>
    <t>Balrothery</t>
  </si>
  <si>
    <t>K32</t>
  </si>
  <si>
    <t>Felice Miell</t>
  </si>
  <si>
    <t>fmiellbc@spiegel.de</t>
  </si>
  <si>
    <t>+1 (732) 770-5368</t>
  </si>
  <si>
    <t>35 Hoepker Pass</t>
  </si>
  <si>
    <t>New Brunswick</t>
  </si>
  <si>
    <t>Hamish Skeech</t>
  </si>
  <si>
    <t>+353 (677) 415-3920</t>
  </si>
  <si>
    <t>5662 Messerschmidt Lane</t>
  </si>
  <si>
    <t>Valleymount</t>
  </si>
  <si>
    <t>A83</t>
  </si>
  <si>
    <t>Giordano Lorenzin</t>
  </si>
  <si>
    <t>+1 (415) 414-0382</t>
  </si>
  <si>
    <t>577 Roth Pass</t>
  </si>
  <si>
    <t>Harwilll Bishell</t>
  </si>
  <si>
    <t>+1 (337) 322-9762</t>
  </si>
  <si>
    <t>7960 Roth Center</t>
  </si>
  <si>
    <t>Lafayette</t>
  </si>
  <si>
    <t>Freeland Missenden</t>
  </si>
  <si>
    <t>+1 (619) 481-1493</t>
  </si>
  <si>
    <t>1 Randy Place</t>
  </si>
  <si>
    <t>San Diego</t>
  </si>
  <si>
    <t>Waylan Springall</t>
  </si>
  <si>
    <t>wspringallbh@jugem.jp</t>
  </si>
  <si>
    <t>+1 (626) 495-9253</t>
  </si>
  <si>
    <t>99 Schurz Pass</t>
  </si>
  <si>
    <t>Alhambra</t>
  </si>
  <si>
    <t>Kiri Avramow</t>
  </si>
  <si>
    <t>+1 (903) 801-9492</t>
  </si>
  <si>
    <t>2443 Bluejay Alley</t>
  </si>
  <si>
    <t>Gregg Hawkyens</t>
  </si>
  <si>
    <t>ghawkyensbj@census.gov</t>
  </si>
  <si>
    <t>48 Vidon Street</t>
  </si>
  <si>
    <t>Reggis Pracy</t>
  </si>
  <si>
    <t>+1 (937) 683-0925</t>
  </si>
  <si>
    <t>33211 Pleasure Circle</t>
  </si>
  <si>
    <t>Paula Denis</t>
  </si>
  <si>
    <t>+1 (602) 598-9823</t>
  </si>
  <si>
    <t>74 Texas Road</t>
  </si>
  <si>
    <t>Broderick McGilvra</t>
  </si>
  <si>
    <t>bmcgilvrabm@so-net.ne.jp</t>
  </si>
  <si>
    <t>880 Mockingbird Plaza</t>
  </si>
  <si>
    <t>Annabella Danzey</t>
  </si>
  <si>
    <t>adanzeybn@github.com</t>
  </si>
  <si>
    <t>+1 (402) 633-9913</t>
  </si>
  <si>
    <t>5692 Eastwood Hill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</si>
  <si>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</si>
  <si>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</si>
  <si>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</si>
  <si>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</si>
  <si>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</si>
  <si>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</si>
  <si>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</si>
  <si>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</si>
  <si>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</si>
  <si>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</si>
  <si>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Nevins Glowacz</t>
  </si>
  <si>
    <t>+1 (608) 617-1365</t>
  </si>
  <si>
    <t>8103 Maywood Center</t>
  </si>
  <si>
    <t>Madison</t>
  </si>
  <si>
    <t>Adelice Isabell</t>
  </si>
  <si>
    <t>+1 (304) 604-2131</t>
  </si>
  <si>
    <t>93 Hintze Point</t>
  </si>
  <si>
    <t>Yulma Dombrell</t>
  </si>
  <si>
    <t>ydombrellbs@dedecms.com</t>
  </si>
  <si>
    <t>+1 (501) 136-0040</t>
  </si>
  <si>
    <t>83 Sunbrook Lane</t>
  </si>
  <si>
    <t>Alric Darth</t>
  </si>
  <si>
    <t>adarthbt@t.co</t>
  </si>
  <si>
    <t>+1 (907) 557-6903</t>
  </si>
  <si>
    <t>86 Pawling Court</t>
  </si>
  <si>
    <t>Manuel Darrigoe</t>
  </si>
  <si>
    <t>mdarrigoebu@hud.gov</t>
  </si>
  <si>
    <t>+353 (973) 320-9537</t>
  </si>
  <si>
    <t>744 Prairie Rose Court</t>
  </si>
  <si>
    <t>Longwood</t>
  </si>
  <si>
    <t>D02</t>
  </si>
  <si>
    <t>Kynthia Berick</t>
  </si>
  <si>
    <t>+1 (562) 331-4713</t>
  </si>
  <si>
    <t>1678 Armistice Alley</t>
  </si>
  <si>
    <t>Minetta Ackrill</t>
  </si>
  <si>
    <t>mackrillbw@bandcamp.com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</si>
  <si>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</si>
  <si>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</si>
  <si>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</si>
  <si>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</si>
  <si>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</si>
  <si>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</si>
  <si>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</si>
  <si>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</si>
  <si>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Melosa Kippen</t>
  </si>
  <si>
    <t>mkippenby@dion.ne.jp</t>
  </si>
  <si>
    <t>+1 (601) 262-2557</t>
  </si>
  <si>
    <t>87 Brentwood Hill</t>
  </si>
  <si>
    <t>Jackson</t>
  </si>
  <si>
    <t>Witty Ranson</t>
  </si>
  <si>
    <t>wransonbz@ted.com</t>
  </si>
  <si>
    <t>+353 (376) 165-2897</t>
  </si>
  <si>
    <t>012 Debra Center</t>
  </si>
  <si>
    <t>Kildare</t>
  </si>
  <si>
    <t>R51</t>
  </si>
  <si>
    <t>Rod Gowdie</t>
  </si>
  <si>
    <t>+1 (360) 347-6756</t>
  </si>
  <si>
    <t>7 Hansons Trail</t>
  </si>
  <si>
    <t>Lemuel Rignold</t>
  </si>
  <si>
    <t>lrignoldc1@miibeian.gov.cn</t>
  </si>
  <si>
    <t>+1 (916) 472-7804</t>
  </si>
  <si>
    <t>15027 Mcbride Pass</t>
  </si>
  <si>
    <t>Nevsa Fields</t>
  </si>
  <si>
    <t>+1 (617) 535-7583</t>
  </si>
  <si>
    <t>09 Lotheville Place</t>
  </si>
  <si>
    <t>Chance Rowthorn</t>
  </si>
  <si>
    <t>crowthornc3@msn.com</t>
  </si>
  <si>
    <t>+1 (785) 380-3311</t>
  </si>
  <si>
    <t>320 Rockefeller Alley</t>
  </si>
  <si>
    <t>Orly Ryland</t>
  </si>
  <si>
    <t>orylandc4@deviantart.com</t>
  </si>
  <si>
    <t>+1 (701) 417-3513</t>
  </si>
  <si>
    <t>3513 Burning Wood Way</t>
  </si>
  <si>
    <t>Willabella Abramski</t>
  </si>
  <si>
    <t>+1 (832) 263-0050</t>
  </si>
  <si>
    <t>40 Jenifer Alley</t>
  </si>
  <si>
    <t>48314-32864-VI</t>
  </si>
  <si>
    <t>Brandy Lottrington</t>
  </si>
  <si>
    <t>blottringtonc6@redcross.org</t>
  </si>
  <si>
    <t>+1 (405) 720-9470</t>
  </si>
  <si>
    <t>6 Ilene Hill</t>
  </si>
  <si>
    <t>Chickie Ragless</t>
  </si>
  <si>
    <t>craglessc7@webmd.com</t>
  </si>
  <si>
    <t>+353 (736) 602-8469</t>
  </si>
  <si>
    <t>98053 Elmside Drive</t>
  </si>
  <si>
    <t>Freda Hollows</t>
  </si>
  <si>
    <t>fhollowsc8@blogtalkradio.com</t>
  </si>
  <si>
    <t>+1 (716) 632-6865</t>
  </si>
  <si>
    <t>353 Portage Center</t>
  </si>
  <si>
    <t>Livy Lathleiff</t>
  </si>
  <si>
    <t>llathleiffc9@nationalgeographic.com</t>
  </si>
  <si>
    <t>+353 (895) 566-0110</t>
  </si>
  <si>
    <t>0671 Scoville Way</t>
  </si>
  <si>
    <t>Koralle Heads</t>
  </si>
  <si>
    <t>kheadsca@jalbum.net</t>
  </si>
  <si>
    <t>+1 (484) 131-2636</t>
  </si>
  <si>
    <t>2 Cherokee Hill</t>
  </si>
  <si>
    <t>Bethlehem</t>
  </si>
  <si>
    <t>Theo Bowne</t>
  </si>
  <si>
    <t>tbownecb@unicef.org</t>
  </si>
  <si>
    <t>+353 (540) 432-8009</t>
  </si>
  <si>
    <t>79 Prairieview Point</t>
  </si>
  <si>
    <t>Watergrasshill</t>
  </si>
  <si>
    <t>T56</t>
  </si>
  <si>
    <t>Rasia Jacquemard</t>
  </si>
  <si>
    <t>rjacquemardcc@acquirethisname.com</t>
  </si>
  <si>
    <t>+353 (959) 389-1521</t>
  </si>
  <si>
    <t>415 Fremont Junction</t>
  </si>
  <si>
    <t>Monasterevin</t>
  </si>
  <si>
    <t>W34</t>
  </si>
  <si>
    <t>Kizzie Warman</t>
  </si>
  <si>
    <t>kwarmancd@printfriendly.com</t>
  </si>
  <si>
    <t>67365 Homewood Center</t>
  </si>
  <si>
    <t>Wain Cholomin</t>
  </si>
  <si>
    <t>wcholomince@about.com</t>
  </si>
  <si>
    <t>+44 (512) 340-9049</t>
  </si>
  <si>
    <t>566 Arrowood Way</t>
  </si>
  <si>
    <t>B12</t>
  </si>
  <si>
    <t>Arleen Braidman</t>
  </si>
  <si>
    <t>abraidmancf@census.gov</t>
  </si>
  <si>
    <t>4 Golf View Hill</t>
  </si>
  <si>
    <t>Pru Durban</t>
  </si>
  <si>
    <t>pdurbancg@symantec.com</t>
  </si>
  <si>
    <t>+353 (709) 884-1892</t>
  </si>
  <si>
    <t>2 Forest Street</t>
  </si>
  <si>
    <t>Longford</t>
  </si>
  <si>
    <t>N39</t>
  </si>
  <si>
    <t>Antone Harrold</t>
  </si>
  <si>
    <t>aharroldch@miibeian.gov.cn</t>
  </si>
  <si>
    <t>+1 (419) 153-2104</t>
  </si>
  <si>
    <t>90 Kensington Road</t>
  </si>
  <si>
    <t>Sim Pamphilon</t>
  </si>
  <si>
    <t>spamphilonci@mlb.com</t>
  </si>
  <si>
    <t>+353 (456) 630-8490</t>
  </si>
  <si>
    <t>36194 Susan Street</t>
  </si>
  <si>
    <t>Ballylinan</t>
  </si>
  <si>
    <t>P56</t>
  </si>
  <si>
    <t>Mohandis Spurden</t>
  </si>
  <si>
    <t>mspurdencj@exblog.jp</t>
  </si>
  <si>
    <t>+1 (704) 256-1371</t>
  </si>
  <si>
    <t>55290 Manufacturers Lane</t>
  </si>
  <si>
    <t>Morgen Seson</t>
  </si>
  <si>
    <t>msesonck@census.gov</t>
  </si>
  <si>
    <t>+1 (206) 642-0902</t>
  </si>
  <si>
    <t>92847 Schlimgen Road</t>
  </si>
  <si>
    <t>Nalani Pirrone</t>
  </si>
  <si>
    <t>npirronecl@weibo.com</t>
  </si>
  <si>
    <t>+1 (570) 223-3194</t>
  </si>
  <si>
    <t>1585 Bashford Center</t>
  </si>
  <si>
    <t>Reube Cawley</t>
  </si>
  <si>
    <t>rcawleycm@yellowbook.com</t>
  </si>
  <si>
    <t>54210 Eagan Avenue</t>
  </si>
  <si>
    <t>Ballyboden</t>
  </si>
  <si>
    <t>Stan Barribal</t>
  </si>
  <si>
    <t>sbarribalcn@microsoft.com</t>
  </si>
  <si>
    <t>+353 (310) 256-3698</t>
  </si>
  <si>
    <t>6743 Cascade Drive</t>
  </si>
  <si>
    <t>Bagenalstown</t>
  </si>
  <si>
    <t>Agnes Adamides</t>
  </si>
  <si>
    <t>aadamidesco@bizjournals.com</t>
  </si>
  <si>
    <t>+44 (131) 485-2183</t>
  </si>
  <si>
    <t>6338 Arkansas Drive</t>
  </si>
  <si>
    <t>L74</t>
  </si>
  <si>
    <t>Carmelita Thowes</t>
  </si>
  <si>
    <t>cthowescp@craigslist.org</t>
  </si>
  <si>
    <t>+1 (585) 785-2424</t>
  </si>
  <si>
    <t>33398 Hallows Circle</t>
  </si>
  <si>
    <t>Rodolfo Willoway</t>
  </si>
  <si>
    <t>rwillowaycq@admin.ch</t>
  </si>
  <si>
    <t>+1 (520) 126-8439</t>
  </si>
  <si>
    <t>58 Schlimgen Parkway</t>
  </si>
  <si>
    <t>Alvis Elwin</t>
  </si>
  <si>
    <t>aelwincr@privacy.gov.au</t>
  </si>
  <si>
    <t>+1 (612) 244-0885</t>
  </si>
  <si>
    <t>26 Everett Hill</t>
  </si>
  <si>
    <t>Araldo Bilbrook</t>
  </si>
  <si>
    <t>abilbrookcs@booking.com</t>
  </si>
  <si>
    <t>+353 (138) 323-3320</t>
  </si>
  <si>
    <t>4 Raven Alley</t>
  </si>
  <si>
    <t>Ashbourne</t>
  </si>
  <si>
    <t>A84</t>
  </si>
  <si>
    <t>Ransell McKall</t>
  </si>
  <si>
    <t>rmckallct@sakura.ne.jp</t>
  </si>
  <si>
    <t>+44 (841) 988-2775</t>
  </si>
  <si>
    <t>451 Nevada Terrace</t>
  </si>
  <si>
    <t>Bristol</t>
  </si>
  <si>
    <t>BS41</t>
  </si>
  <si>
    <t>Borg Daile</t>
  </si>
  <si>
    <t>bdailecu@vistaprint.com</t>
  </si>
  <si>
    <t>+1 (770) 330-7785</t>
  </si>
  <si>
    <t>385 Corben Parkway</t>
  </si>
  <si>
    <t>Adolphe Treherne</t>
  </si>
  <si>
    <t>atrehernecv@state.tx.us</t>
  </si>
  <si>
    <t>+353 (860) 359-7907</t>
  </si>
  <si>
    <t>66 Sundown Place</t>
  </si>
  <si>
    <t>Farranacoush</t>
  </si>
  <si>
    <t>P81</t>
  </si>
  <si>
    <t>Annetta Brentnall</t>
  </si>
  <si>
    <t>abrentnallcw@biglobe.ne.jp</t>
  </si>
  <si>
    <t>+44 (373) 897-1797</t>
  </si>
  <si>
    <t>00 Ludington Pass</t>
  </si>
  <si>
    <t>Dick Drinkall</t>
  </si>
  <si>
    <t>ddrinkallcx@psu.edu</t>
  </si>
  <si>
    <t>+1 (865) 407-3871</t>
  </si>
  <si>
    <t>82460 Grover Parkway</t>
  </si>
  <si>
    <t>Dagny Kornel</t>
  </si>
  <si>
    <t>dkornelcy@cyberchimps.com</t>
  </si>
  <si>
    <t>+1 (989) 565-9120</t>
  </si>
  <si>
    <t>60360 Killdeer Alley</t>
  </si>
  <si>
    <t>Saginaw</t>
  </si>
  <si>
    <t>Rhona Lequeux</t>
  </si>
  <si>
    <t>rlequeuxcz@newyorker.com</t>
  </si>
  <si>
    <t>+1 (904) 161-6088</t>
  </si>
  <si>
    <t>093 Mayfield Place</t>
  </si>
  <si>
    <t>Saint Augustine</t>
  </si>
  <si>
    <t>Julius Mccaull</t>
  </si>
  <si>
    <t>jmccaulld0@parallels.com</t>
  </si>
  <si>
    <t>89 Gulseth Circle</t>
  </si>
  <si>
    <t>San Rafael</t>
  </si>
  <si>
    <t>27064-10803-SB</t>
  </si>
  <si>
    <t>Jolyn Dymoke</t>
  </si>
  <si>
    <t>jdymoked1@mapquest.com</t>
  </si>
  <si>
    <t>+1 (408) 775-2801</t>
  </si>
  <si>
    <t>2 Aberg Lane</t>
  </si>
  <si>
    <t>Alberto Hutchinson</t>
  </si>
  <si>
    <t>ahutchinsond2@imgur.com</t>
  </si>
  <si>
    <t>+1 (404) 775-3251</t>
  </si>
  <si>
    <t>327 Erie Way</t>
  </si>
  <si>
    <t>Lamond Gheeraert</t>
  </si>
  <si>
    <t>+1 (785) 654-9564</t>
  </si>
  <si>
    <t>02354 Melvin Parkway</t>
  </si>
  <si>
    <t>Roxine Drivers</t>
  </si>
  <si>
    <t>rdriversd4@hexun.com</t>
  </si>
  <si>
    <t>+1 (913) 127-4257</t>
  </si>
  <si>
    <t>842 Cardinal Court</t>
  </si>
  <si>
    <t>Heloise Zeal</t>
  </si>
  <si>
    <t>hzeald5@google.de</t>
  </si>
  <si>
    <t>+1 (206) 775-4468</t>
  </si>
  <si>
    <t>0420 Schurz Parkway</t>
  </si>
  <si>
    <t>Granger Smallcombe</t>
  </si>
  <si>
    <t>gsmallcombed6@ucla.edu</t>
  </si>
  <si>
    <t>+353 (374) 810-4528</t>
  </si>
  <si>
    <t>8448 Oxford Trail</t>
  </si>
  <si>
    <t>Daryn Dibley</t>
  </si>
  <si>
    <t>ddibleyd7@feedburner.com</t>
  </si>
  <si>
    <t>5676 Southridge Street</t>
  </si>
  <si>
    <t>Kissimmee</t>
  </si>
  <si>
    <t>Gardy Dimitriou</t>
  </si>
  <si>
    <t>gdimitrioud8@chronoengine.com</t>
  </si>
  <si>
    <t>+1 (585) 303-7337</t>
  </si>
  <si>
    <t>0 Gale Pass</t>
  </si>
  <si>
    <t>Fanny Flanagan</t>
  </si>
  <si>
    <t>fflanagand9@woothemes.com</t>
  </si>
  <si>
    <t>+1 (903) 455-7155</t>
  </si>
  <si>
    <t>268 Northport Drive</t>
  </si>
  <si>
    <t>Ailey Brash</t>
  </si>
  <si>
    <t>abrashda@plala.or.jp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</si>
  <si>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</si>
  <si>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</si>
  <si>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</si>
  <si>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</si>
  <si>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</si>
  <si>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</si>
  <si>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</si>
  <si>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</si>
  <si>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</si>
  <si>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Wendeline McInerney</t>
  </si>
  <si>
    <t>wmcinerneydc@wordpress.com</t>
  </si>
  <si>
    <t>+1 (804) 658-7521</t>
  </si>
  <si>
    <t>92 Swallow Street</t>
  </si>
  <si>
    <t>Nanny Izhakov</t>
  </si>
  <si>
    <t>nizhakovdd@aol.com</t>
  </si>
  <si>
    <t>+44 (570) 683-9517</t>
  </si>
  <si>
    <t>013 Tennyson Terrace</t>
  </si>
  <si>
    <t>Seaton</t>
  </si>
  <si>
    <t>Stanly Keets</t>
  </si>
  <si>
    <t>skeetsde@answers.com</t>
  </si>
  <si>
    <t>+1 (703) 230-2979</t>
  </si>
  <si>
    <t>2500 Crest Line Plaza</t>
  </si>
  <si>
    <t>Orion Dyott</t>
  </si>
  <si>
    <t>+1 (801) 322-2923</t>
  </si>
  <si>
    <t>26 Londonderry Court</t>
  </si>
  <si>
    <t>Keefer Cake</t>
  </si>
  <si>
    <t>kcakedg@huffingtonpost.com</t>
  </si>
  <si>
    <t>1 Crowley Crossing</t>
  </si>
  <si>
    <t>Morna Hansed</t>
  </si>
  <si>
    <t>mhanseddh@instagram.com</t>
  </si>
  <si>
    <t>+353 (997) 520-7802</t>
  </si>
  <si>
    <t>1 Dwight Point</t>
  </si>
  <si>
    <t>Tr谩 Mh贸r</t>
  </si>
  <si>
    <t>R93</t>
  </si>
  <si>
    <t>Franny Kienlein</t>
  </si>
  <si>
    <t>fkienleindi@trellian.com</t>
  </si>
  <si>
    <t>+353 (972) 241-3434</t>
  </si>
  <si>
    <t>1 Manitowish Pass</t>
  </si>
  <si>
    <t>Coolock</t>
  </si>
  <si>
    <t>Klarika Egglestone</t>
  </si>
  <si>
    <t>kegglestonedj@sphinn.com</t>
  </si>
  <si>
    <t>+353 (452) 975-6438</t>
  </si>
  <si>
    <t>2765 Sunfield Terrace</t>
  </si>
  <si>
    <t>Becky Semkins</t>
  </si>
  <si>
    <t>bsemkinsdk@unc.edu</t>
  </si>
  <si>
    <t>+353 (209) 764-2690</t>
  </si>
  <si>
    <t>7219 Clemons Place</t>
  </si>
  <si>
    <t>Kinnegad</t>
  </si>
  <si>
    <t>Sean Lorenzetti</t>
  </si>
  <si>
    <t>slorenzettidl@is.gd</t>
  </si>
  <si>
    <t>+1 (915) 581-0694</t>
  </si>
  <si>
    <t>1104 Paget Lane</t>
  </si>
  <si>
    <t>Bob Giannazzi</t>
  </si>
  <si>
    <t>bgiannazzidm@apple.com</t>
  </si>
  <si>
    <t>+1 (754) 827-8970</t>
  </si>
  <si>
    <t>57 Division Plaza</t>
  </si>
  <si>
    <t>Kendra Backshell</t>
  </si>
  <si>
    <t>+1 (317) 595-9406</t>
  </si>
  <si>
    <t>47101 Northfield Lane</t>
  </si>
  <si>
    <t>Uriah Lethbrig</t>
  </si>
  <si>
    <t>ulethbrigdo@hc360.com</t>
  </si>
  <si>
    <t>+1 (414) 580-9714</t>
  </si>
  <si>
    <t>38 Carioca Center</t>
  </si>
  <si>
    <t>Sky Farnish</t>
  </si>
  <si>
    <t>sfarnishdp@dmoz.org</t>
  </si>
  <si>
    <t>+44 (847) 377-8172</t>
  </si>
  <si>
    <t>170 Prentice Center</t>
  </si>
  <si>
    <t>Felicia Jecock</t>
  </si>
  <si>
    <t>fjecockdq@unicef.org</t>
  </si>
  <si>
    <t>+1 (225) 116-2959</t>
  </si>
  <si>
    <t>403 Vahlen Junction</t>
  </si>
  <si>
    <t>Currey MacAllister</t>
  </si>
  <si>
    <t>+1 (203) 490-3839</t>
  </si>
  <si>
    <t>07300 Walton Point</t>
  </si>
  <si>
    <t>Hamlen Pallister</t>
  </si>
  <si>
    <t>hpallisterds@ning.com</t>
  </si>
  <si>
    <t>+1 (850) 517-1353</t>
  </si>
  <si>
    <t>19513 Golf Course Junction</t>
  </si>
  <si>
    <t>Chantal Mersh</t>
  </si>
  <si>
    <t>cmershdt@drupal.org</t>
  </si>
  <si>
    <t>+353 (343) 889-4565</t>
  </si>
  <si>
    <t>52843 Longview Street</t>
  </si>
  <si>
    <t>Milltown</t>
  </si>
  <si>
    <t>71631-11462-TH</t>
  </si>
  <si>
    <t>Brendin Bredee</t>
  </si>
  <si>
    <t>bbredeedu@flickr.com</t>
  </si>
  <si>
    <t>+44 (494) 148-6095</t>
  </si>
  <si>
    <t>2 Nancy Lane</t>
  </si>
  <si>
    <t>Malynda Purbrick</t>
  </si>
  <si>
    <t>+353 (160) 183-4278</t>
  </si>
  <si>
    <t>9233 3rd Avenue</t>
  </si>
  <si>
    <t>Alf Housaman</t>
  </si>
  <si>
    <t>+1 (616) 511-3898</t>
  </si>
  <si>
    <t>8581 Mcguire Road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</si>
  <si>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</si>
  <si>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</si>
  <si>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</si>
  <si>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</si>
  <si>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</si>
  <si>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</si>
  <si>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</si>
  <si>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</si>
  <si>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</si>
  <si>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</si>
  <si>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</si>
  <si>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</si>
  <si>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</si>
  <si>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</si>
  <si>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</si>
  <si>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Nadia Erswell</t>
  </si>
  <si>
    <t>nerswelle0@mlb.com</t>
  </si>
  <si>
    <t>+1 (920) 518-4152</t>
  </si>
  <si>
    <t>2973 Sachtjen Road</t>
  </si>
  <si>
    <t>Wain Stearley</t>
  </si>
  <si>
    <t>wstearleye1@census.gov</t>
  </si>
  <si>
    <t>+1 (336) 213-3687</t>
  </si>
  <si>
    <t>7 La Follette Road</t>
  </si>
  <si>
    <t>High Point</t>
  </si>
  <si>
    <t>Diane-marie Wincer</t>
  </si>
  <si>
    <t>dwincere2@marriott.com</t>
  </si>
  <si>
    <t>+1 (915) 676-6367</t>
  </si>
  <si>
    <t>04 Stuart Way</t>
  </si>
  <si>
    <t>Perry Lyfield</t>
  </si>
  <si>
    <t>plyfielde3@baidu.com</t>
  </si>
  <si>
    <t>+1 (216) 614-9325</t>
  </si>
  <si>
    <t>1263 Thackeray Parkway</t>
  </si>
  <si>
    <t>Cleveland</t>
  </si>
  <si>
    <t>Heall Perris</t>
  </si>
  <si>
    <t>hperrise4@studiopress.com</t>
  </si>
  <si>
    <t>+353 (954) 293-8675</t>
  </si>
  <si>
    <t>043 Bashford Point</t>
  </si>
  <si>
    <t>Ballymahon</t>
  </si>
  <si>
    <t>F52</t>
  </si>
  <si>
    <t>Marja Urion</t>
  </si>
  <si>
    <t>murione5@alexa.com</t>
  </si>
  <si>
    <t>+353 (715) 989-0283</t>
  </si>
  <si>
    <t>2 Sycamore Avenue</t>
  </si>
  <si>
    <t>Virginia</t>
  </si>
  <si>
    <t>D18</t>
  </si>
  <si>
    <t>Camellia Kid</t>
  </si>
  <si>
    <t>ckide6@narod.ru</t>
  </si>
  <si>
    <t>+353 (866) 707-2603</t>
  </si>
  <si>
    <t>37515 Wayridge Lane</t>
  </si>
  <si>
    <t>Carolann Beine</t>
  </si>
  <si>
    <t>cbeinee7@xinhuanet.com</t>
  </si>
  <si>
    <t>+1 (205) 468-0236</t>
  </si>
  <si>
    <t>81 West Plaza</t>
  </si>
  <si>
    <t>Celia Bakeup</t>
  </si>
  <si>
    <t>cbakeupe8@globo.com</t>
  </si>
  <si>
    <t>+1 (320) 375-8504</t>
  </si>
  <si>
    <t>73 Bellgrove Circle</t>
  </si>
  <si>
    <t>Saint Cloud</t>
  </si>
  <si>
    <t>Nataniel Helkin</t>
  </si>
  <si>
    <t>nhelkine9@example.com</t>
  </si>
  <si>
    <t>9 Loftsgordon Pass</t>
  </si>
  <si>
    <t>Pippo Witherington</t>
  </si>
  <si>
    <t>pwitheringtonea@networkadvertising.org</t>
  </si>
  <si>
    <t>+1 (810) 202-8870</t>
  </si>
  <si>
    <t>63 School Crossing</t>
  </si>
  <si>
    <t>Tildie Tilzey</t>
  </si>
  <si>
    <t>ttilzeyeb@hostgator.com</t>
  </si>
  <si>
    <t>+1 (314) 876-7205</t>
  </si>
  <si>
    <t>2812 Westend Hill</t>
  </si>
  <si>
    <t>Cindra Burling</t>
  </si>
  <si>
    <t>+1 (518) 562-5402</t>
  </si>
  <si>
    <t>5461 Anniversary Crossing</t>
  </si>
  <si>
    <t>Schenectady</t>
  </si>
  <si>
    <t>Channa Belamy</t>
  </si>
  <si>
    <t>+1 (863) 303-5561</t>
  </si>
  <si>
    <t>14 American Ash Parkway</t>
  </si>
  <si>
    <t>Lakeland</t>
  </si>
  <si>
    <t>Karl Imorts</t>
  </si>
  <si>
    <t>kimortsee@alexa.com</t>
  </si>
  <si>
    <t>+1 (321) 156-1160</t>
  </si>
  <si>
    <t>250 Elmside Junction</t>
  </si>
  <si>
    <t>Melbourne</t>
  </si>
  <si>
    <t>44086-16292-EU</t>
  </si>
  <si>
    <t>Philippine Starte</t>
  </si>
  <si>
    <t>pstarteef@accuweather.com</t>
  </si>
  <si>
    <t>+1 (713) 329-2578</t>
  </si>
  <si>
    <t>2904 Monterey Plaza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</si>
  <si>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</si>
  <si>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</si>
  <si>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</si>
  <si>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</si>
  <si>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</si>
  <si>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</si>
  <si>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</si>
  <si>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</si>
  <si>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</si>
  <si>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Vasili Upstone</t>
  </si>
  <si>
    <t>vupstoneei@google.pl</t>
  </si>
  <si>
    <t>+1 (785) 366-9983</t>
  </si>
  <si>
    <t>7 Dunning Trail</t>
  </si>
  <si>
    <t>Berty Beelby</t>
  </si>
  <si>
    <t>bbeelbyej@rediff.com</t>
  </si>
  <si>
    <t>+353 (537) 360-4393</t>
  </si>
  <si>
    <t>844 Sachs Avenue</t>
  </si>
  <si>
    <t>Lucan</t>
  </si>
  <si>
    <t>Erny Stenyng</t>
  </si>
  <si>
    <t>+1 (217) 450-8384</t>
  </si>
  <si>
    <t>8 Pond Parkway</t>
  </si>
  <si>
    <t>Edin Yantsurev</t>
  </si>
  <si>
    <t>+1 (856) 793-3491</t>
  </si>
  <si>
    <t>208 Main Park</t>
  </si>
  <si>
    <t>Camden</t>
  </si>
  <si>
    <t>Webb Speechly</t>
  </si>
  <si>
    <t>wspeechlyem@amazon.com</t>
  </si>
  <si>
    <t>+1 (206) 440-5750</t>
  </si>
  <si>
    <t>5 Helena Center</t>
  </si>
  <si>
    <t>Irvine Phillpot</t>
  </si>
  <si>
    <t>iphillpoten@buzzfeed.com</t>
  </si>
  <si>
    <t>+44 (610) 826-3107</t>
  </si>
  <si>
    <t>07208 Eastlawn Drive</t>
  </si>
  <si>
    <t>Lem Pennacci</t>
  </si>
  <si>
    <t>lpennaccieo@statcounter.com</t>
  </si>
  <si>
    <t>+1 (254) 597-0519</t>
  </si>
  <si>
    <t>23 Kinsman Way</t>
  </si>
  <si>
    <t>Waco</t>
  </si>
  <si>
    <t>Starr Arpin</t>
  </si>
  <si>
    <t>sarpinep@moonfruit.com</t>
  </si>
  <si>
    <t>+1 (804) 588-4160</t>
  </si>
  <si>
    <t>12 Bobwhite Road</t>
  </si>
  <si>
    <t>Donny Fries</t>
  </si>
  <si>
    <t>dfrieseq@cargocollective.com</t>
  </si>
  <si>
    <t>+1 (419) 138-9171</t>
  </si>
  <si>
    <t>404 Granby Trail</t>
  </si>
  <si>
    <t>Rana Sharer</t>
  </si>
  <si>
    <t>rsharerer@flavors.me</t>
  </si>
  <si>
    <t>+1 (304) 632-1951</t>
  </si>
  <si>
    <t>0 Granby Parkway</t>
  </si>
  <si>
    <t>Nannie Naseby</t>
  </si>
  <si>
    <t>nnasebyes@umich.edu</t>
  </si>
  <si>
    <t>+1 (407) 225-7234</t>
  </si>
  <si>
    <t>84666 Melvin Street</t>
  </si>
  <si>
    <t>Winter Haven</t>
  </si>
  <si>
    <t>Rea Offell</t>
  </si>
  <si>
    <t>+1 (214) 171-1701</t>
  </si>
  <si>
    <t>3356 Ruskin Way</t>
  </si>
  <si>
    <t>Kris O'Cullen</t>
  </si>
  <si>
    <t>koculleneu@ca.gov</t>
  </si>
  <si>
    <t>+353 (284) 183-7528</t>
  </si>
  <si>
    <t>39 Chinook Crossing</t>
  </si>
  <si>
    <t>Timoteo Glisane</t>
  </si>
  <si>
    <t>+353 (316) 279-4429</t>
  </si>
  <si>
    <t>2 Coolidge Crossing</t>
  </si>
  <si>
    <t>59361-00606-CU</t>
  </si>
  <si>
    <t>Wyatan Cokly</t>
  </si>
  <si>
    <t>wcoklyew@acquirethisname.com</t>
  </si>
  <si>
    <t>+1 (614) 162-7928</t>
  </si>
  <si>
    <t>51 Browning Park</t>
  </si>
  <si>
    <t>Hildegarde Brangan</t>
  </si>
  <si>
    <t>hbranganex@woothemes.com</t>
  </si>
  <si>
    <t>5 Pleasure Junction</t>
  </si>
  <si>
    <t>Amii Gallyon</t>
  </si>
  <si>
    <t>agallyoney@engadget.com</t>
  </si>
  <si>
    <t>229 Spohn Center</t>
  </si>
  <si>
    <t>Naperville</t>
  </si>
  <si>
    <t>Birgit Domange</t>
  </si>
  <si>
    <t>bdomangeez@yahoo.co.jp</t>
  </si>
  <si>
    <t>5 Sherman Drive</t>
  </si>
  <si>
    <t>Killian Osler</t>
  </si>
  <si>
    <t>koslerf0@gmpg.org</t>
  </si>
  <si>
    <t>+1 (517) 647-5356</t>
  </si>
  <si>
    <t>81 Stuart Street</t>
  </si>
  <si>
    <t>Lora Dukes</t>
  </si>
  <si>
    <t>+353 (963) 987-6580</t>
  </si>
  <si>
    <t>4 Lakewood Gardens Lane</t>
  </si>
  <si>
    <t>Boyle</t>
  </si>
  <si>
    <t>Zack Pellett</t>
  </si>
  <si>
    <t>zpellettf2@dailymotion.com</t>
  </si>
  <si>
    <t>+1 (318) 218-5955</t>
  </si>
  <si>
    <t>0 Lukken Court</t>
  </si>
  <si>
    <t>Ilaire Sprakes</t>
  </si>
  <si>
    <t>isprakesf3@spiegel.de</t>
  </si>
  <si>
    <t>+1 (408) 319-9787</t>
  </si>
  <si>
    <t>1969 Lakeland Avenue</t>
  </si>
  <si>
    <t>Heda Fromant</t>
  </si>
  <si>
    <t>hfromantf4@ucsd.edu</t>
  </si>
  <si>
    <t>+1 (610) 156-1700</t>
  </si>
  <si>
    <t>3341 Cascade Park</t>
  </si>
  <si>
    <t>Rufus Flear</t>
  </si>
  <si>
    <t>rflearf5@artisteer.com</t>
  </si>
  <si>
    <t>+44 (271) 881-4912</t>
  </si>
  <si>
    <t>30 Mayer Terrace</t>
  </si>
  <si>
    <t>Dom Milella</t>
  </si>
  <si>
    <t>+353 (361) 732-3444</t>
  </si>
  <si>
    <t>87 Cascade Crossing</t>
  </si>
  <si>
    <t>Manorhamilton</t>
  </si>
  <si>
    <t>H16</t>
  </si>
  <si>
    <t>64247-71448-NK</t>
  </si>
  <si>
    <t>Almire MacAless</t>
  </si>
  <si>
    <t>+1 (410) 274-0692</t>
  </si>
  <si>
    <t>897 Del Mar Center</t>
  </si>
  <si>
    <t>Bette-ann Munden</t>
  </si>
  <si>
    <t>bmundenf8@elpais.com</t>
  </si>
  <si>
    <t>+1 (405) 290-3207</t>
  </si>
  <si>
    <t>465 Oxford Street</t>
  </si>
  <si>
    <t>Wilek Lightollers</t>
  </si>
  <si>
    <t>wlightollersf9@baidu.com</t>
  </si>
  <si>
    <t>+1 (646) 793-8756</t>
  </si>
  <si>
    <t>8 Sunnyside Lane</t>
  </si>
  <si>
    <t>Nick Brakespear</t>
  </si>
  <si>
    <t>nbrakespearfa@rediff.com</t>
  </si>
  <si>
    <t>+1 (973) 380-3976</t>
  </si>
  <si>
    <t>2 Jenna Hill</t>
  </si>
  <si>
    <t>Malynda Glawsop</t>
  </si>
  <si>
    <t>mglawsopfb@reverbnation.com</t>
  </si>
  <si>
    <t>+1 (203) 608-9937</t>
  </si>
  <si>
    <t>682 Express Court</t>
  </si>
  <si>
    <t>Granville Alberts</t>
  </si>
  <si>
    <t>galbertsfc@etsy.com</t>
  </si>
  <si>
    <t>+44 (788) 686-0408</t>
  </si>
  <si>
    <t>0 Pierstorff Center</t>
  </si>
  <si>
    <t>Vasily Polglase</t>
  </si>
  <si>
    <t>vpolglasefd@about.me</t>
  </si>
  <si>
    <t>63 Maryland Trail</t>
  </si>
  <si>
    <t>Madelaine Sharples</t>
  </si>
  <si>
    <t>+44 (572) 727-1868</t>
  </si>
  <si>
    <t>0 Mayfield Avenue</t>
  </si>
  <si>
    <t>IV1</t>
  </si>
  <si>
    <t>Sigfrid Busch</t>
  </si>
  <si>
    <t>sbuschff@so-net.ne.jp</t>
  </si>
  <si>
    <t>+353 (953) 333-8754</t>
  </si>
  <si>
    <t>6666 Express Pass</t>
  </si>
  <si>
    <t>Bantry</t>
  </si>
  <si>
    <t>P75</t>
  </si>
  <si>
    <t>Cissiee Raisbeck</t>
  </si>
  <si>
    <t>craisbeckfg@webnode.com</t>
  </si>
  <si>
    <t>8026 Nobel Parkway</t>
  </si>
  <si>
    <t>30256-29772-KK</t>
  </si>
  <si>
    <t>Leslie Laughton</t>
  </si>
  <si>
    <t>+1 (321) 828-8078</t>
  </si>
  <si>
    <t>79 Acker Point</t>
  </si>
  <si>
    <t>Orlando</t>
  </si>
  <si>
    <t>Kenton Wetherick</t>
  </si>
  <si>
    <t>+1 (859) 628-7241</t>
  </si>
  <si>
    <t>6976 Knutson Lane</t>
  </si>
  <si>
    <t>Reamonn Aynold</t>
  </si>
  <si>
    <t>raynoldfj@ustream.tv</t>
  </si>
  <si>
    <t>+1 (414) 429-0919</t>
  </si>
  <si>
    <t>0380 Orin Road</t>
  </si>
  <si>
    <t>Hatty Dovydenas</t>
  </si>
  <si>
    <t>+1 (281) 416-9557</t>
  </si>
  <si>
    <t>227 Huxley Hill</t>
  </si>
  <si>
    <t>Amarillo</t>
  </si>
  <si>
    <t>Nathaniel Bloxland</t>
  </si>
  <si>
    <t>+353 (652) 208-7526</t>
  </si>
  <si>
    <t>04385 Tony Alley</t>
  </si>
  <si>
    <t>Daingean</t>
  </si>
  <si>
    <t>E91</t>
  </si>
  <si>
    <t>Brendan Grece</t>
  </si>
  <si>
    <t>bgrecefm@naver.com</t>
  </si>
  <si>
    <t>+44 (933) 508-3795</t>
  </si>
  <si>
    <t>5 Butterfield Plaza</t>
  </si>
  <si>
    <t>Halton</t>
  </si>
  <si>
    <t>LS9</t>
  </si>
  <si>
    <t>11107-57605-HS</t>
  </si>
  <si>
    <t>Steffie Maddrell</t>
  </si>
  <si>
    <t>smaddrellfn@123-reg.co.uk</t>
  </si>
  <si>
    <t>+1 (770) 714-7866</t>
  </si>
  <si>
    <t>39 Shasta Way</t>
  </si>
  <si>
    <t>Abbe Thys</t>
  </si>
  <si>
    <t>athysfo@cdc.gov</t>
  </si>
  <si>
    <t>+1 (865) 217-6208</t>
  </si>
  <si>
    <t>847 Sloan Parkway</t>
  </si>
  <si>
    <t>Jackquelin Chugg</t>
  </si>
  <si>
    <t>jchuggfp@about.me</t>
  </si>
  <si>
    <t>+1 (913) 466-8319</t>
  </si>
  <si>
    <t>973 Kings Hill</t>
  </si>
  <si>
    <t>Audra Kelston</t>
  </si>
  <si>
    <t>akelstonfq@sakura.ne.jp</t>
  </si>
  <si>
    <t>+1 (954) 981-8804</t>
  </si>
  <si>
    <t>9522 Oak Valley Way</t>
  </si>
  <si>
    <t>Elvina Angel</t>
  </si>
  <si>
    <t>+353 (921) 742-1111</t>
  </si>
  <si>
    <t>4 Hanson Parkway</t>
  </si>
  <si>
    <t>Claiborne Mottram</t>
  </si>
  <si>
    <t>cmottramfs@harvard.edu</t>
  </si>
  <si>
    <t>+1 (512) 333-9861</t>
  </si>
  <si>
    <t>5 Monument Point</t>
  </si>
  <si>
    <t>66005-20240-MI</t>
  </si>
  <si>
    <t>Dilly Marrison</t>
  </si>
  <si>
    <t>dmarrisonft@geocities.jp</t>
  </si>
  <si>
    <t>+1 (216) 996-5932</t>
  </si>
  <si>
    <t>23 Hallows Plaza</t>
  </si>
  <si>
    <t>Donalt Sangwin</t>
  </si>
  <si>
    <t>dsangwinfu@weebly.com</t>
  </si>
  <si>
    <t>+1 (301) 879-4079</t>
  </si>
  <si>
    <t>47 Granby Junction</t>
  </si>
  <si>
    <t>Hyattsville</t>
  </si>
  <si>
    <t>Elizabet Aizikowitz</t>
  </si>
  <si>
    <t>eaizikowitzfv@virginia.edu</t>
  </si>
  <si>
    <t>+44 (148) 635-3706</t>
  </si>
  <si>
    <t>7835 Namekagon Alley</t>
  </si>
  <si>
    <t>Ashley</t>
  </si>
  <si>
    <t>SN13</t>
  </si>
  <si>
    <t>Herbie Peppard</t>
  </si>
  <si>
    <t>2 International Lane</t>
  </si>
  <si>
    <t>Cornie Venour</t>
  </si>
  <si>
    <t>cvenourfx@ask.com</t>
  </si>
  <si>
    <t>+1 (318) 578-8039</t>
  </si>
  <si>
    <t>90 Commercial Pass</t>
  </si>
  <si>
    <t>Maggy Harby</t>
  </si>
  <si>
    <t>mharbyfy@163.com</t>
  </si>
  <si>
    <t>69 Jackson Junction</t>
  </si>
  <si>
    <t>Reggie Thickpenny</t>
  </si>
  <si>
    <t>rthickpennyfz@cafepress.com</t>
  </si>
  <si>
    <t>+1 (213) 234-9242</t>
  </si>
  <si>
    <t>791 School Center</t>
  </si>
  <si>
    <t>Phyllys Ormerod</t>
  </si>
  <si>
    <t>pormerodg0@redcross.org</t>
  </si>
  <si>
    <t>+1 (919) 491-2772</t>
  </si>
  <si>
    <t>04 Arrowood Court</t>
  </si>
  <si>
    <t>Durham</t>
  </si>
  <si>
    <t>Don Flintiff</t>
  </si>
  <si>
    <t>dflintiffg1@e-recht24.de</t>
  </si>
  <si>
    <t>7 Helena Junction</t>
  </si>
  <si>
    <t>London</t>
  </si>
  <si>
    <t>WC1B</t>
  </si>
  <si>
    <t>Tymon Zanetti</t>
  </si>
  <si>
    <t>tzanettig2@gravatar.com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</si>
  <si>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</si>
  <si>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</si>
  <si>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</si>
  <si>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</si>
  <si>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</si>
  <si>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</si>
  <si>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</si>
  <si>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</si>
  <si>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</si>
  <si>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Reinaldos Kirtley</t>
  </si>
  <si>
    <t>rkirtleyg4@hatena.ne.jp</t>
  </si>
  <si>
    <t>+1 (626) 635-6367</t>
  </si>
  <si>
    <t>6356 Di Loreto Road</t>
  </si>
  <si>
    <t>Carney Clemencet</t>
  </si>
  <si>
    <t>cclemencetg5@weather.com</t>
  </si>
  <si>
    <t>09240 Arkansas Point</t>
  </si>
  <si>
    <t>Russell Donet</t>
  </si>
  <si>
    <t>rdonetg6@oakley.com</t>
  </si>
  <si>
    <t>+1 (804) 583-2067</t>
  </si>
  <si>
    <t>1 Petterle Terrace</t>
  </si>
  <si>
    <t>Sidney Gawen</t>
  </si>
  <si>
    <t>sgaweng7@creativecommons.org</t>
  </si>
  <si>
    <t>+1 (571) 317-3089</t>
  </si>
  <si>
    <t>9231 Stang Drive</t>
  </si>
  <si>
    <t>Rickey Readie</t>
  </si>
  <si>
    <t>rreadieg8@guardian.co.uk</t>
  </si>
  <si>
    <t>+1 (775) 993-8273</t>
  </si>
  <si>
    <t>8 Everett Court</t>
  </si>
  <si>
    <t>64328-37891-JA</t>
  </si>
  <si>
    <t>Conchita Dietzler</t>
  </si>
  <si>
    <t>cdietzlerg9@goo.gl</t>
  </si>
  <si>
    <t>+353 (428) 656-7060</t>
  </si>
  <si>
    <t>1 Thierer Parkway</t>
  </si>
  <si>
    <t>Zilvia Claisse</t>
  </si>
  <si>
    <t>+1 (612) 477-9298</t>
  </si>
  <si>
    <t>529 Judy Circle</t>
  </si>
  <si>
    <t>Bar O' Mahony</t>
  </si>
  <si>
    <t>bogb@elpais.com</t>
  </si>
  <si>
    <t>478 Harper Junction</t>
  </si>
  <si>
    <t>Valenka Stansbury</t>
  </si>
  <si>
    <t>vstansburygc@unblog.fr</t>
  </si>
  <si>
    <t>+1 (915) 530-3435</t>
  </si>
  <si>
    <t>10283 Ramsey Hill</t>
  </si>
  <si>
    <t>Daniel Heinonen</t>
  </si>
  <si>
    <t>dheinonengd@printfriendly.com</t>
  </si>
  <si>
    <t>715 Kropf Hill</t>
  </si>
  <si>
    <t>Decatur</t>
  </si>
  <si>
    <t>Jewelle Shenton</t>
  </si>
  <si>
    <t>jshentonge@google.com.hk</t>
  </si>
  <si>
    <t>+1 (650) 712-0135</t>
  </si>
  <si>
    <t>46367 Waubesa Hill</t>
  </si>
  <si>
    <t>Jennifer Wilkisson</t>
  </si>
  <si>
    <t>jwilkissongf@nba.com</t>
  </si>
  <si>
    <t>26051 Golf Course Road</t>
  </si>
  <si>
    <t>Huntington Beach</t>
  </si>
  <si>
    <t>Kylie Mowat</t>
  </si>
  <si>
    <t>+1 (206) 275-3973</t>
  </si>
  <si>
    <t>06512 Shopko Court</t>
  </si>
  <si>
    <t>Cody Verissimo</t>
  </si>
  <si>
    <t>cverissimogh@theglobeandmail.com</t>
  </si>
  <si>
    <t>18 Bluestem Avenue</t>
  </si>
  <si>
    <t>Gabriel Starcks</t>
  </si>
  <si>
    <t>gstarcksgi@abc.net.au</t>
  </si>
  <si>
    <t>+1 (423) 903-3146</t>
  </si>
  <si>
    <t>5 Northland Alley</t>
  </si>
  <si>
    <t>Darby Dummer</t>
  </si>
  <si>
    <t>6664 Huxley Place</t>
  </si>
  <si>
    <t>Manchester</t>
  </si>
  <si>
    <t>M14</t>
  </si>
  <si>
    <t>Kienan Scholard</t>
  </si>
  <si>
    <t>kscholardgk@sbwire.com</t>
  </si>
  <si>
    <t>+1 (614) 199-9032</t>
  </si>
  <si>
    <t>47910 Longview Place</t>
  </si>
  <si>
    <t>Bo Kindley</t>
  </si>
  <si>
    <t>bkindleygl@wikimedia.org</t>
  </si>
  <si>
    <t>+1 (650) 799-2315</t>
  </si>
  <si>
    <t>2 Village Plaza</t>
  </si>
  <si>
    <t>Krissie Hammett</t>
  </si>
  <si>
    <t>khammettgm@dmoz.org</t>
  </si>
  <si>
    <t>+1 (415) 825-4799</t>
  </si>
  <si>
    <t>798 Grover Lane</t>
  </si>
  <si>
    <t>Alisha Hulburt</t>
  </si>
  <si>
    <t>ahulburtgn@fda.gov</t>
  </si>
  <si>
    <t>7997 Artisan Crossing</t>
  </si>
  <si>
    <t>Peyter Lauritzen</t>
  </si>
  <si>
    <t>plauritzengo@photobucket.com</t>
  </si>
  <si>
    <t>+1 (215) 308-0788</t>
  </si>
  <si>
    <t>833 Monument Circle</t>
  </si>
  <si>
    <t>Aurelia Burgwin</t>
  </si>
  <si>
    <t>aburgwingp@redcross.org</t>
  </si>
  <si>
    <t>+1 (314) 407-3962</t>
  </si>
  <si>
    <t>0 Amoth Alley</t>
  </si>
  <si>
    <t>Emalee Rolin</t>
  </si>
  <si>
    <t>erolingq@google.fr</t>
  </si>
  <si>
    <t>+1 (419) 597-8743</t>
  </si>
  <si>
    <t>2 Merry Center</t>
  </si>
  <si>
    <t>Donavon Fowle</t>
  </si>
  <si>
    <t>dfowlegr@epa.gov</t>
  </si>
  <si>
    <t>1 Mockingbird Trail</t>
  </si>
  <si>
    <t>Jorge Bettison</t>
  </si>
  <si>
    <t>+353 (782) 457-9198</t>
  </si>
  <si>
    <t>3336 Lien Plaza</t>
  </si>
  <si>
    <t>Wang Powlesland</t>
  </si>
  <si>
    <t>wpowleslandgt@soundcloud.com</t>
  </si>
  <si>
    <t>+1 (412) 453-4798</t>
  </si>
  <si>
    <t>2 Novick Junction</t>
  </si>
  <si>
    <t>Pittsburgh</t>
  </si>
  <si>
    <t>73171-33001-FC</t>
  </si>
  <si>
    <t>Brendin Peattie</t>
  </si>
  <si>
    <t>bpeattiegu@imgur.com</t>
  </si>
  <si>
    <t>+1 (954) 385-1889</t>
  </si>
  <si>
    <t>4135 Burrows Court</t>
  </si>
  <si>
    <t>Laurence Ellingham</t>
  </si>
  <si>
    <t>lellinghamgv@sciencedaily.com</t>
  </si>
  <si>
    <t>+1 (318) 670-8027</t>
  </si>
  <si>
    <t>4286 Kingsford Crossing</t>
  </si>
  <si>
    <t>Billy Neiland</t>
  </si>
  <si>
    <t>02971 Alpine Court</t>
  </si>
  <si>
    <t>Ancell Fendt</t>
  </si>
  <si>
    <t>afendtgx@forbes.com</t>
  </si>
  <si>
    <t>+1 (414) 811-7606</t>
  </si>
  <si>
    <t>6 Rutledge Trail</t>
  </si>
  <si>
    <t>Angelia Cleyburn</t>
  </si>
  <si>
    <t>acleyburngy@lycos.com</t>
  </si>
  <si>
    <t>+1 (754) 355-3802</t>
  </si>
  <si>
    <t>45127 Melvin Avenue</t>
  </si>
  <si>
    <t>Temple Castiglione</t>
  </si>
  <si>
    <t>tcastiglionegz@xing.com</t>
  </si>
  <si>
    <t>+1 (318) 820-6128</t>
  </si>
  <si>
    <t>0915 Novick Avenue</t>
  </si>
  <si>
    <t>Betti Lacasa</t>
  </si>
  <si>
    <t>+353 (930) 704-1778</t>
  </si>
  <si>
    <t>4 Lindbergh Trail</t>
  </si>
  <si>
    <t>Gunilla Lynch</t>
  </si>
  <si>
    <t>+1 (916) 626-5223</t>
  </si>
  <si>
    <t>9945 Eagan Circle</t>
  </si>
  <si>
    <t>62762-19458-UY</t>
  </si>
  <si>
    <t>Vita Pummery</t>
  </si>
  <si>
    <t>+1 (615) 549-8774</t>
  </si>
  <si>
    <t>999 Sachtjen Avenue</t>
  </si>
  <si>
    <t>Shay Couronne</t>
  </si>
  <si>
    <t>scouronneh3@mozilla.org</t>
  </si>
  <si>
    <t>+1 (701) 894-8081</t>
  </si>
  <si>
    <t>67 David Lane</t>
  </si>
  <si>
    <t>Linus Flippelli</t>
  </si>
  <si>
    <t>lflippellih4@github.io</t>
  </si>
  <si>
    <t>+44 (200) 860-6521</t>
  </si>
  <si>
    <t>3657 International Terrace</t>
  </si>
  <si>
    <t>Middleton</t>
  </si>
  <si>
    <t>LE16</t>
  </si>
  <si>
    <t>Rachelle Elizabeth</t>
  </si>
  <si>
    <t>relizabethh5@live.com</t>
  </si>
  <si>
    <t>+1 (918) 203-3263</t>
  </si>
  <si>
    <t>2668 Dixon Plaza</t>
  </si>
  <si>
    <t>Innis Renhard</t>
  </si>
  <si>
    <t>irenhardh6@i2i.jp</t>
  </si>
  <si>
    <t>+1 (646) 225-6560</t>
  </si>
  <si>
    <t>73184 Fieldstone Junction</t>
  </si>
  <si>
    <t>Winne Roche</t>
  </si>
  <si>
    <t>wrocheh7@xinhuanet.com</t>
  </si>
  <si>
    <t>+1 (317) 439-5584</t>
  </si>
  <si>
    <t>378 Scofield Place</t>
  </si>
  <si>
    <t>Seminole</t>
  </si>
  <si>
    <t>94022-69223-DP</t>
  </si>
  <si>
    <t>Josy Bus</t>
  </si>
  <si>
    <t>jbush8@guardian.co.uk</t>
  </si>
  <si>
    <t>+353 (439) 947-1816</t>
  </si>
  <si>
    <t>548 Melvin Pass</t>
  </si>
  <si>
    <t>Cordy Odgaard</t>
  </si>
  <si>
    <t>codgaardh9@nsw.gov.au</t>
  </si>
  <si>
    <t>+1 (503) 203-1484</t>
  </si>
  <si>
    <t>5 Florence Court</t>
  </si>
  <si>
    <t>Bertine Byrd</t>
  </si>
  <si>
    <t>bbyrdha@4shared.com</t>
  </si>
  <si>
    <t>3482 Morning Circle</t>
  </si>
  <si>
    <t>Nelie Garnson</t>
  </si>
  <si>
    <t>+44 (141) 640-7113</t>
  </si>
  <si>
    <t>821 Annamark Park</t>
  </si>
  <si>
    <t>Merton</t>
  </si>
  <si>
    <t>SW19</t>
  </si>
  <si>
    <t>Dianne Chardin</t>
  </si>
  <si>
    <t>dchardinhc@nhs.uk</t>
  </si>
  <si>
    <t>6495 Warrior Point</t>
  </si>
  <si>
    <t>Ballybofey</t>
  </si>
  <si>
    <t>V23</t>
  </si>
  <si>
    <t>Hailee Radbone</t>
  </si>
  <si>
    <t>hradbonehd@newsvine.com</t>
  </si>
  <si>
    <t>+1 (415) 968-9559</t>
  </si>
  <si>
    <t>265 Maple Parkway</t>
  </si>
  <si>
    <t>Wallis Bernth</t>
  </si>
  <si>
    <t>wbernthhe@miitbeian.gov.cn</t>
  </si>
  <si>
    <t>+1 (412) 597-3861</t>
  </si>
  <si>
    <t>5 Ramsey Plaza</t>
  </si>
  <si>
    <t>Byron Acarson</t>
  </si>
  <si>
    <t>bacarsonhf@cnn.com</t>
  </si>
  <si>
    <t>+1 (713) 418-6385</t>
  </si>
  <si>
    <t>0 Bay Center</t>
  </si>
  <si>
    <t>Faunie Brigham</t>
  </si>
  <si>
    <t>fbrighamhg@blog.com</t>
  </si>
  <si>
    <t>+353 (620) 657-2946</t>
  </si>
  <si>
    <t>7246 Green Pass</t>
  </si>
  <si>
    <t>Castlerea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</si>
  <si>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</si>
  <si>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</si>
  <si>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</si>
  <si>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</si>
  <si>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</si>
  <si>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</si>
  <si>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</si>
  <si>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</si>
  <si>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</si>
  <si>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</si>
  <si>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</si>
  <si>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</si>
  <si>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</si>
  <si>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Marjorie Yoxen</t>
  </si>
  <si>
    <t>myoxenhk@google.com</t>
  </si>
  <si>
    <t>+1 (213) 241-8051</t>
  </si>
  <si>
    <t>84 Oak Valley Drive</t>
  </si>
  <si>
    <t>Gaspar McGavin</t>
  </si>
  <si>
    <t>gmcgavinhl@histats.com</t>
  </si>
  <si>
    <t>+1 (570) 745-7589</t>
  </si>
  <si>
    <t>573 Anhalt Park</t>
  </si>
  <si>
    <t>Lindy Uttermare</t>
  </si>
  <si>
    <t>luttermarehm@engadget.com</t>
  </si>
  <si>
    <t>+1 (817) 793-6871</t>
  </si>
  <si>
    <t>77 Lake View Road</t>
  </si>
  <si>
    <t>Eal D'Ambrogio</t>
  </si>
  <si>
    <t>edambrogiohn@techcrunch.com</t>
  </si>
  <si>
    <t>+1 (816) 196-1729</t>
  </si>
  <si>
    <t>32 Darwin Court</t>
  </si>
  <si>
    <t>Carolee Winchcombe</t>
  </si>
  <si>
    <t>cwinchcombeho@jiathis.com</t>
  </si>
  <si>
    <t>+1 (501) 772-4397</t>
  </si>
  <si>
    <t>687 Bluestem Point</t>
  </si>
  <si>
    <t>Benedikta Paumier</t>
  </si>
  <si>
    <t>bpaumierhp@umn.edu</t>
  </si>
  <si>
    <t>+353 (777) 856-8236</t>
  </si>
  <si>
    <t>319 Carioca Alley</t>
  </si>
  <si>
    <t>Ballisodare</t>
  </si>
  <si>
    <t>Neville Piatto</t>
  </si>
  <si>
    <t>+353 (573) 561-9754</t>
  </si>
  <si>
    <t>118 Vermont Junction</t>
  </si>
  <si>
    <t>Jeno Capey</t>
  </si>
  <si>
    <t>jcapeyhr@bravesites.com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</si>
  <si>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</si>
  <si>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</si>
  <si>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</si>
  <si>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</si>
  <si>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</si>
  <si>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</si>
  <si>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Yardley Basill</t>
  </si>
  <si>
    <t>ybasillht@theguardian.com</t>
  </si>
  <si>
    <t>+1 (412) 297-2806</t>
  </si>
  <si>
    <t>10675 Loomis Place</t>
  </si>
  <si>
    <t>Maggy Baistow</t>
  </si>
  <si>
    <t>mbaistowhu@i2i.jp</t>
  </si>
  <si>
    <t>+44 (876) 508-3376</t>
  </si>
  <si>
    <t>9531 Dexter Drive</t>
  </si>
  <si>
    <t>Ford</t>
  </si>
  <si>
    <t>GL54</t>
  </si>
  <si>
    <t>Courtney Pallant</t>
  </si>
  <si>
    <t>cpallanthv@typepad.com</t>
  </si>
  <si>
    <t>117 American Ash Crossing</t>
  </si>
  <si>
    <t>Marne Mingey</t>
  </si>
  <si>
    <t>+1 (786) 445-8879</t>
  </si>
  <si>
    <t>7 South Parkway</t>
  </si>
  <si>
    <t>Denny O' Ronan</t>
  </si>
  <si>
    <t>dohx@redcross.org</t>
  </si>
  <si>
    <t>+1 (325) 276-3690</t>
  </si>
  <si>
    <t>92 Kingsford Court</t>
  </si>
  <si>
    <t>San Angelo</t>
  </si>
  <si>
    <t>Dottie Rallin</t>
  </si>
  <si>
    <t>drallinhy@howstuffworks.com</t>
  </si>
  <si>
    <t>+1 (518) 981-1531</t>
  </si>
  <si>
    <t>13617 Harbort Lane</t>
  </si>
  <si>
    <t>Ardith Chill</t>
  </si>
  <si>
    <t>achillhz@epa.gov</t>
  </si>
  <si>
    <t>+44 (411) 344-1320</t>
  </si>
  <si>
    <t>677 Bartillon Avenue</t>
  </si>
  <si>
    <t>Thorpe</t>
  </si>
  <si>
    <t>BD23</t>
  </si>
  <si>
    <t>Tuckie Mathonnet</t>
  </si>
  <si>
    <t>tmathonneti0@google.co.jp</t>
  </si>
  <si>
    <t>+1 (614) 781-0396</t>
  </si>
  <si>
    <t>407 Roth Circle</t>
  </si>
  <si>
    <t>Charmane Denys</t>
  </si>
  <si>
    <t>cdenysi1@is.gd</t>
  </si>
  <si>
    <t>+44 (341) 297-2539</t>
  </si>
  <si>
    <t>480 Shopko Street</t>
  </si>
  <si>
    <t>Carlton</t>
  </si>
  <si>
    <t>DL8</t>
  </si>
  <si>
    <t>Cecily Stebbings</t>
  </si>
  <si>
    <t>cstebbingsi2@drupal.org</t>
  </si>
  <si>
    <t>+1 (951) 986-4062</t>
  </si>
  <si>
    <t>6 Green Ridge Drive</t>
  </si>
  <si>
    <t>Giana Tonnesen</t>
  </si>
  <si>
    <t>+1 (202) 931-2413</t>
  </si>
  <si>
    <t>041 Lighthouse Bay Center</t>
  </si>
  <si>
    <t>Rhetta Zywicki</t>
  </si>
  <si>
    <t>rzywickii4@ifeng.com</t>
  </si>
  <si>
    <t>18 Ruskin Plaza</t>
  </si>
  <si>
    <t>Ballinteer</t>
  </si>
  <si>
    <t>Almeria Burgett</t>
  </si>
  <si>
    <t>aburgetti5@moonfruit.com</t>
  </si>
  <si>
    <t>+1 (419) 372-4746</t>
  </si>
  <si>
    <t>50879 Reindahl Road</t>
  </si>
  <si>
    <t>Marvin Malloy</t>
  </si>
  <si>
    <t>mmalloyi6@seattletimes.com</t>
  </si>
  <si>
    <t>+1 (202) 284-7115</t>
  </si>
  <si>
    <t>2 Ohio Drive</t>
  </si>
  <si>
    <t>Maxim McParland</t>
  </si>
  <si>
    <t>mmcparlandi7@w3.org</t>
  </si>
  <si>
    <t>17 Valley Edge Terrace</t>
  </si>
  <si>
    <t>Cedar Rapids</t>
  </si>
  <si>
    <t>Sylas Jennaroy</t>
  </si>
  <si>
    <t>sjennaroyi8@purevolume.com</t>
  </si>
  <si>
    <t>22 South Court</t>
  </si>
  <si>
    <t>Wren Place</t>
  </si>
  <si>
    <t>wplacei9@wsj.com</t>
  </si>
  <si>
    <t>+1 (408) 106-8863</t>
  </si>
  <si>
    <t>9 Artisan Avenue</t>
  </si>
  <si>
    <t>Sunnyvale</t>
  </si>
  <si>
    <t>10248-53779-DT</t>
  </si>
  <si>
    <t>Hewitt Jarret</t>
  </si>
  <si>
    <t>88563 Veith Circle</t>
  </si>
  <si>
    <t>Dollie Gadsden</t>
  </si>
  <si>
    <t>dgadsdenib@google.com.hk</t>
  </si>
  <si>
    <t>+353 (847) 447-7835</t>
  </si>
  <si>
    <t>70 Ludington Terrace</t>
  </si>
  <si>
    <t>Cluain Meala</t>
  </si>
  <si>
    <t>Val Wakelin</t>
  </si>
  <si>
    <t>vwakelinic@unesco.org</t>
  </si>
  <si>
    <t>+1 (517) 163-7746</t>
  </si>
  <si>
    <t>2003 Muir Lane</t>
  </si>
  <si>
    <t>Annie Campsall</t>
  </si>
  <si>
    <t>acampsallid@zimbio.com</t>
  </si>
  <si>
    <t>+1 (713) 339-5547</t>
  </si>
  <si>
    <t>52003 Burning Wood Plaza</t>
  </si>
  <si>
    <t>Shermy Moseby</t>
  </si>
  <si>
    <t>smosebyie@stanford.edu</t>
  </si>
  <si>
    <t>463 Mandrake Terrace</t>
  </si>
  <si>
    <t>Murfreesboro</t>
  </si>
  <si>
    <t>Corrie Wass</t>
  </si>
  <si>
    <t>cwassif@prweb.com</t>
  </si>
  <si>
    <t>9978 Monterey Crossing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</si>
  <si>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</si>
  <si>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</si>
  <si>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</si>
  <si>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</si>
  <si>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</si>
  <si>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</si>
  <si>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</si>
  <si>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</si>
  <si>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</si>
  <si>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Jermaine Branchett</t>
  </si>
  <si>
    <t>jbranchettii@bravesites.com</t>
  </si>
  <si>
    <t>+1 (806) 376-6144</t>
  </si>
  <si>
    <t>55287 Atwood Alley</t>
  </si>
  <si>
    <t>Nissie Rudland</t>
  </si>
  <si>
    <t>nrudlandij@blogs.com</t>
  </si>
  <si>
    <t>+353 (445) 224-6111</t>
  </si>
  <si>
    <t>60371 Doe Crossing Place</t>
  </si>
  <si>
    <t>Gorey</t>
  </si>
  <si>
    <t>Janella Millett</t>
  </si>
  <si>
    <t>jmillettik@addtoany.com</t>
  </si>
  <si>
    <t>+1 (919) 302-3228</t>
  </si>
  <si>
    <t>3 Novick Alley</t>
  </si>
  <si>
    <t>Ferdie Tourry</t>
  </si>
  <si>
    <t>ftourryil@google.de</t>
  </si>
  <si>
    <t>+1 (843) 243-1686</t>
  </si>
  <si>
    <t>9422 Forest Dale Circle</t>
  </si>
  <si>
    <t>Florence</t>
  </si>
  <si>
    <t>Cecil Weatherall</t>
  </si>
  <si>
    <t>cweatherallim@toplist.cz</t>
  </si>
  <si>
    <t>+1 (315) 335-0182</t>
  </si>
  <si>
    <t>218 5th Plaza</t>
  </si>
  <si>
    <t>Syracuse</t>
  </si>
  <si>
    <t>Gale Heindrick</t>
  </si>
  <si>
    <t>gheindrickin@usda.gov</t>
  </si>
  <si>
    <t>+1 (229) 111-7292</t>
  </si>
  <si>
    <t>37 Schiller Place</t>
  </si>
  <si>
    <t>Layne Imason</t>
  </si>
  <si>
    <t>limasonio@discuz.net</t>
  </si>
  <si>
    <t>9 Village Green Parkway</t>
  </si>
  <si>
    <t>Hazel Saill</t>
  </si>
  <si>
    <t>hsaillip@odnoklassniki.ru</t>
  </si>
  <si>
    <t>+1 (913) 968-8024</t>
  </si>
  <si>
    <t>3186 Bay Lane</t>
  </si>
  <si>
    <t>Hermann Larvor</t>
  </si>
  <si>
    <t>hlarvoriq@last.fm</t>
  </si>
  <si>
    <t>+1 (941) 779-2195</t>
  </si>
  <si>
    <t>65129 Becker Drive</t>
  </si>
  <si>
    <t>Bradenton</t>
  </si>
  <si>
    <t>Terri Lyford</t>
  </si>
  <si>
    <t>+1 (610) 942-2790</t>
  </si>
  <si>
    <t>00 Buell Avenue</t>
  </si>
  <si>
    <t>Allentown</t>
  </si>
  <si>
    <t>Gabey Cogan</t>
  </si>
  <si>
    <t>+1 (757) 101-9459</t>
  </si>
  <si>
    <t>05001 Continental Crossing</t>
  </si>
  <si>
    <t>Hampton</t>
  </si>
  <si>
    <t>Charin Penwarden</t>
  </si>
  <si>
    <t>cpenwardenit@mlb.com</t>
  </si>
  <si>
    <t>+353 (765) 345-5590</t>
  </si>
  <si>
    <t>1 Nobel Terrace</t>
  </si>
  <si>
    <t>Milty Middis</t>
  </si>
  <si>
    <t>mmiddisiu@dmoz.org</t>
  </si>
  <si>
    <t>+1 (316) 736-9645</t>
  </si>
  <si>
    <t>8 Schiller Point</t>
  </si>
  <si>
    <t>Wichita</t>
  </si>
  <si>
    <t>Adrianne Vairow</t>
  </si>
  <si>
    <t>avairowiv@studiopress.com</t>
  </si>
  <si>
    <t>+44 (236) 517-2586</t>
  </si>
  <si>
    <t>73486 Cardinal Terrace</t>
  </si>
  <si>
    <t>Anjanette Goldie</t>
  </si>
  <si>
    <t>agoldieiw@goo.gl</t>
  </si>
  <si>
    <t>3729 Susan Drive</t>
  </si>
  <si>
    <t>Nicky Ayris</t>
  </si>
  <si>
    <t>nayrisix@t-online.de</t>
  </si>
  <si>
    <t>+44 (627) 552-5656</t>
  </si>
  <si>
    <t>7 Reinke Circle</t>
  </si>
  <si>
    <t>Laryssa Benediktovich</t>
  </si>
  <si>
    <t>lbenediktovichiy@wunderground.com</t>
  </si>
  <si>
    <t>+1 (904) 330-1211</t>
  </si>
  <si>
    <t>5 Prairieview Drive</t>
  </si>
  <si>
    <t>Theo Jacobovitz</t>
  </si>
  <si>
    <t>tjacobovitziz@cbc.ca</t>
  </si>
  <si>
    <t>+1 (713) 642-2082</t>
  </si>
  <si>
    <t>21597 Bonner Pass</t>
  </si>
  <si>
    <t>Becca Ableson</t>
  </si>
  <si>
    <t>+1 (971) 254-5295</t>
  </si>
  <si>
    <t>69493 Hanson Place</t>
  </si>
  <si>
    <t>Jeno Druitt</t>
  </si>
  <si>
    <t>jdruittj1@feedburner.com</t>
  </si>
  <si>
    <t>+1 (650) 693-6904</t>
  </si>
  <si>
    <t>1726 1st Drive</t>
  </si>
  <si>
    <t>Deonne Shortall</t>
  </si>
  <si>
    <t>dshortallj2@wikipedia.org</t>
  </si>
  <si>
    <t>+1 (714) 917-8665</t>
  </si>
  <si>
    <t>0 Kropf Lane</t>
  </si>
  <si>
    <t>Wilton Cottier</t>
  </si>
  <si>
    <t>wcottierj3@cafepress.com</t>
  </si>
  <si>
    <t>+1 (408) 261-7902</t>
  </si>
  <si>
    <t>341 Oak Point</t>
  </si>
  <si>
    <t>Kevan Grinsted</t>
  </si>
  <si>
    <t>kgrinstedj4@google.com.br</t>
  </si>
  <si>
    <t>+353 (773) 225-6216</t>
  </si>
  <si>
    <t>3 Kennedy Plaza</t>
  </si>
  <si>
    <t>Tallaght</t>
  </si>
  <si>
    <t>Dionne Skyner</t>
  </si>
  <si>
    <t>dskynerj5@hubpages.com</t>
  </si>
  <si>
    <t>+1 (719) 937-4913</t>
  </si>
  <si>
    <t>39 Kings Junction</t>
  </si>
  <si>
    <t>Francesco Dressel</t>
  </si>
  <si>
    <t>1 Fulton Road</t>
  </si>
  <si>
    <t>09357-10966-VA</t>
  </si>
  <si>
    <t>Paola Normanvill</t>
  </si>
  <si>
    <t>pnormanvillj7@biblegateway.com</t>
  </si>
  <si>
    <t>+1 (561) 922-9845</t>
  </si>
  <si>
    <t>904 Butternut Alley</t>
  </si>
  <si>
    <t>Ambrosio Weinmann</t>
  </si>
  <si>
    <t>aweinmannj8@shinystat.com</t>
  </si>
  <si>
    <t>+1 (513) 966-3308</t>
  </si>
  <si>
    <t>8 Waywood Alley</t>
  </si>
  <si>
    <t>Elden Andriessen</t>
  </si>
  <si>
    <t>eandriessenj9@europa.eu</t>
  </si>
  <si>
    <t>+1 (314) 307-5250</t>
  </si>
  <si>
    <t>64390 Sommers Road</t>
  </si>
  <si>
    <t>Roxie Deaconson</t>
  </si>
  <si>
    <t>rdeaconsonja@archive.org</t>
  </si>
  <si>
    <t>+1 (914) 524-1161</t>
  </si>
  <si>
    <t>70166 Marcy Center</t>
  </si>
  <si>
    <t>Yonkers</t>
  </si>
  <si>
    <t>Davida Caro</t>
  </si>
  <si>
    <t>dcarojb@twitter.com</t>
  </si>
  <si>
    <t>+1 (410) 594-3041</t>
  </si>
  <si>
    <t>476 Hoepker Place</t>
  </si>
  <si>
    <t>Johna Bluck</t>
  </si>
  <si>
    <t>jbluckjc@imageshack.us</t>
  </si>
  <si>
    <t>+1 (904) 875-3139</t>
  </si>
  <si>
    <t>8387 Del Sol Drive</t>
  </si>
  <si>
    <t>Myrle Dearden</t>
  </si>
  <si>
    <t>06 Scoville Alley</t>
  </si>
  <si>
    <t>Bayside</t>
  </si>
  <si>
    <t>D13</t>
  </si>
  <si>
    <t>Jimmy Dymoke</t>
  </si>
  <si>
    <t>jdymokeje@prnewswire.com</t>
  </si>
  <si>
    <t>+353 (390) 459-9269</t>
  </si>
  <si>
    <t>8424 Milwaukee Court</t>
  </si>
  <si>
    <t>Orland Tadman</t>
  </si>
  <si>
    <t>otadmanjf@ft.com</t>
  </si>
  <si>
    <t>+1 (305) 205-3682</t>
  </si>
  <si>
    <t>94 John Wall Terrace</t>
  </si>
  <si>
    <t>Barrett Gudde</t>
  </si>
  <si>
    <t>bguddejg@dailymotion.com</t>
  </si>
  <si>
    <t>1 Buhler Trail</t>
  </si>
  <si>
    <t>Nathan Sictornes</t>
  </si>
  <si>
    <t>nsictornesjh@buzzfeed.com</t>
  </si>
  <si>
    <t>+353 (410) 713-0145</t>
  </si>
  <si>
    <t>26 Little Fleur Trail</t>
  </si>
  <si>
    <t>Vivyan Dunning</t>
  </si>
  <si>
    <t>vdunningji@independent.co.uk</t>
  </si>
  <si>
    <t>9681 Dapin Center</t>
  </si>
  <si>
    <t>Doralin Baison</t>
  </si>
  <si>
    <t>+353 (214) 406-4884</t>
  </si>
  <si>
    <t>9 Dayton Park</t>
  </si>
  <si>
    <t>Josefina Ferens</t>
  </si>
  <si>
    <t>+1 (212) 163-1916</t>
  </si>
  <si>
    <t>51 Bluejay Point</t>
  </si>
  <si>
    <t>Shelley Gehring</t>
  </si>
  <si>
    <t>sgehringjl@gnu.org</t>
  </si>
  <si>
    <t>+1 (864) 940-7075</t>
  </si>
  <si>
    <t>663 Westend Hill</t>
  </si>
  <si>
    <t>Barrie Fallowes</t>
  </si>
  <si>
    <t>bfallowesjm@purevolume.com</t>
  </si>
  <si>
    <t>+1 (805) 975-3527</t>
  </si>
  <si>
    <t>1768 Hoepker Place</t>
  </si>
  <si>
    <t>Bakersfield</t>
  </si>
  <si>
    <t>Nicolas Aiton</t>
  </si>
  <si>
    <t>+353 (861) 791-0313</t>
  </si>
  <si>
    <t>4 Colorado Center</t>
  </si>
  <si>
    <t>Dungarvan</t>
  </si>
  <si>
    <t>Shelli De Banke</t>
  </si>
  <si>
    <t>sdejo@newsvine.com</t>
  </si>
  <si>
    <t>+1 (314) 496-2561</t>
  </si>
  <si>
    <t>290 Ridgeview Way</t>
  </si>
  <si>
    <t>Lyell Murch</t>
  </si>
  <si>
    <t>+1 (260) 280-7251</t>
  </si>
  <si>
    <t>18 Darwin Park</t>
  </si>
  <si>
    <t>Stearne Count</t>
  </si>
  <si>
    <t>scountjq@nba.com</t>
  </si>
  <si>
    <t>+1 (952) 721-7276</t>
  </si>
  <si>
    <t>31 Holy Cross Lane</t>
  </si>
  <si>
    <t>Young America</t>
  </si>
  <si>
    <t>Selia Ragles</t>
  </si>
  <si>
    <t>sraglesjr@blogtalkradio.com</t>
  </si>
  <si>
    <t>+1 (479) 494-1369</t>
  </si>
  <si>
    <t>214 Dwight Hill</t>
  </si>
  <si>
    <t>Fort Smith</t>
  </si>
  <si>
    <t>Silas Deehan</t>
  </si>
  <si>
    <t>77 Sycamore Pass</t>
  </si>
  <si>
    <t>Sacha Bruun</t>
  </si>
  <si>
    <t>sbruunjt@blogtalkradio.com</t>
  </si>
  <si>
    <t>+1 (209) 784-1969</t>
  </si>
  <si>
    <t>44 Northview Lane</t>
  </si>
  <si>
    <t>Alon Pllu</t>
  </si>
  <si>
    <t>aplluju@dagondesign.com</t>
  </si>
  <si>
    <t>+353 (915) 742-6707</t>
  </si>
  <si>
    <t>043 American Circle</t>
  </si>
  <si>
    <t>Navan</t>
  </si>
  <si>
    <t>Gilberto Cornier</t>
  </si>
  <si>
    <t>gcornierjv@techcrunch.com</t>
  </si>
  <si>
    <t>39353 Northview Avenue</t>
  </si>
  <si>
    <t>20077-67239-EC</t>
  </si>
  <si>
    <t>Selestina Greedyer</t>
  </si>
  <si>
    <t>sgreedyerjw@parallels.com</t>
  </si>
  <si>
    <t>+353 (388) 882-1500</t>
  </si>
  <si>
    <t>9707 Leroy Junction</t>
  </si>
  <si>
    <t>Willabella Harvison</t>
  </si>
  <si>
    <t>wharvisonjx@gizmodo.com</t>
  </si>
  <si>
    <t>+1 (610) 316-8430</t>
  </si>
  <si>
    <t>0 Sachs Way</t>
  </si>
  <si>
    <t>Darice Heaford</t>
  </si>
  <si>
    <t>dheafordjy@twitpic.com</t>
  </si>
  <si>
    <t>+1 (325) 537-8835</t>
  </si>
  <si>
    <t>43 Grasskamp Junction</t>
  </si>
  <si>
    <t>Granger Fantham</t>
  </si>
  <si>
    <t>gfanthamjz@hexun.com</t>
  </si>
  <si>
    <t>+1 (323) 878-8818</t>
  </si>
  <si>
    <t>46555 Graceland Court</t>
  </si>
  <si>
    <t>Reynolds Crookshanks</t>
  </si>
  <si>
    <t>rcrookshanksk0@unc.edu</t>
  </si>
  <si>
    <t>+1 (517) 654-6004</t>
  </si>
  <si>
    <t>52495 Pawling Place</t>
  </si>
  <si>
    <t>Niels Leake</t>
  </si>
  <si>
    <t>nleakek1@cmu.edu</t>
  </si>
  <si>
    <t>+1 (786) 470-1233</t>
  </si>
  <si>
    <t>1138 Vermont Alley</t>
  </si>
  <si>
    <t>Hetti Measures</t>
  </si>
  <si>
    <t>+1 (562) 343-9707</t>
  </si>
  <si>
    <t>3287 Corry Plaza</t>
  </si>
  <si>
    <t>Gay Eilhersen</t>
  </si>
  <si>
    <t>geilhersenk3@networksolutions.com</t>
  </si>
  <si>
    <t>+1 (559) 791-5117</t>
  </si>
  <si>
    <t>60707 Hallows Point</t>
  </si>
  <si>
    <t>Nico Hubert</t>
  </si>
  <si>
    <t>+1 (646) 228-3492</t>
  </si>
  <si>
    <t>027 Village Avenue</t>
  </si>
  <si>
    <t>Cristina Aleixo</t>
  </si>
  <si>
    <t>caleixok5@globo.com</t>
  </si>
  <si>
    <t>+1 (719) 241-4639</t>
  </si>
  <si>
    <t>9 Lindbergh Center</t>
  </si>
  <si>
    <t>Derrek Allpress</t>
  </si>
  <si>
    <t>+1 (562) 723-4457</t>
  </si>
  <si>
    <t>66 Lakeland Trail</t>
  </si>
  <si>
    <t>Long Beach</t>
  </si>
  <si>
    <t>Rikki Tomkowicz</t>
  </si>
  <si>
    <t>rtomkowiczk7@bravesites.com</t>
  </si>
  <si>
    <t>+353 (849) 645-1593</t>
  </si>
  <si>
    <t>76 Larry Junction</t>
  </si>
  <si>
    <t>Lusk</t>
  </si>
  <si>
    <t>K45</t>
  </si>
  <si>
    <t>Rochette Huscroft</t>
  </si>
  <si>
    <t>rhuscroftk8@jimdo.com</t>
  </si>
  <si>
    <t>+1 (775) 223-5044</t>
  </si>
  <si>
    <t>6111 Bobwhite Way</t>
  </si>
  <si>
    <t>Selle Scurrer</t>
  </si>
  <si>
    <t>sscurrerk9@flavors.me</t>
  </si>
  <si>
    <t>+44 (520) 402-1303</t>
  </si>
  <si>
    <t>99 Mariners Cove Trail</t>
  </si>
  <si>
    <t>Andie Rudram</t>
  </si>
  <si>
    <t>arudramka@prnewswire.com</t>
  </si>
  <si>
    <t>+1 (702) 333-7442</t>
  </si>
  <si>
    <t>5600 Bultman Court</t>
  </si>
  <si>
    <t>Leta Clarricoates</t>
  </si>
  <si>
    <t>+1 (302) 620-1205</t>
  </si>
  <si>
    <t>12504 Westport Hill</t>
  </si>
  <si>
    <t>Wilmington</t>
  </si>
  <si>
    <t>Jacquelyn Maha</t>
  </si>
  <si>
    <t>jmahakc@cyberchimps.com</t>
  </si>
  <si>
    <t>+1 (702) 238-8287</t>
  </si>
  <si>
    <t>604 Hintze Place</t>
  </si>
  <si>
    <t>Glory Clemon</t>
  </si>
  <si>
    <t>gclemonkd@networksolutions.com</t>
  </si>
  <si>
    <t>+1 (205) 681-2376</t>
  </si>
  <si>
    <t>5 Pleasure Point</t>
  </si>
  <si>
    <t>Alica Kift</t>
  </si>
  <si>
    <t>+1 (209) 133-9447</t>
  </si>
  <si>
    <t>4214 Amoth Avenue</t>
  </si>
  <si>
    <t>Garden Grove</t>
  </si>
  <si>
    <t>Babb Pollins</t>
  </si>
  <si>
    <t>bpollinskf@shinystat.com</t>
  </si>
  <si>
    <t>76 Ilene Way</t>
  </si>
  <si>
    <t>Jarret Toye</t>
  </si>
  <si>
    <t>jtoyekg@pinterest.com</t>
  </si>
  <si>
    <t>+353 (587) 270-6561</t>
  </si>
  <si>
    <t>89789 Sachtjen Hill</t>
  </si>
  <si>
    <t>Carlie Linskill</t>
  </si>
  <si>
    <t>clinskillkh@sphinn.com</t>
  </si>
  <si>
    <t>+1 (513) 743-7556</t>
  </si>
  <si>
    <t>05296 Debra Alley</t>
  </si>
  <si>
    <t>Natal Vigrass</t>
  </si>
  <si>
    <t>nvigrasski@ezinearticles.com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</si>
  <si>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</si>
  <si>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</si>
  <si>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</si>
  <si>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</si>
  <si>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</si>
  <si>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</si>
  <si>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Kandace Cragell</t>
  </si>
  <si>
    <t>kcragellkk@google.com</t>
  </si>
  <si>
    <t>+353 (458) 634-2269</t>
  </si>
  <si>
    <t>772 Buhler Point</t>
  </si>
  <si>
    <t>Lyon Ibert</t>
  </si>
  <si>
    <t>libertkl@huffingtonpost.com</t>
  </si>
  <si>
    <t>+1 (408) 546-0790</t>
  </si>
  <si>
    <t>623 Paget Crossing</t>
  </si>
  <si>
    <t>Reese Lidgey</t>
  </si>
  <si>
    <t>rlidgeykm@vimeo.com</t>
  </si>
  <si>
    <t>+1 (901) 276-4141</t>
  </si>
  <si>
    <t>22 Northwestern Alley</t>
  </si>
  <si>
    <t>Tersina Castagne</t>
  </si>
  <si>
    <t>tcastagnekn@wikia.com</t>
  </si>
  <si>
    <t>+1 (407) 154-6967</t>
  </si>
  <si>
    <t>403 Mifflin Pass</t>
  </si>
  <si>
    <t>Samuele Klaaassen</t>
  </si>
  <si>
    <t>+1 (313) 436-2249</t>
  </si>
  <si>
    <t>52 2nd Road</t>
  </si>
  <si>
    <t>Jordana Halden</t>
  </si>
  <si>
    <t>jhaldenkp@comcast.net</t>
  </si>
  <si>
    <t>+353 (278) 873-4395</t>
  </si>
  <si>
    <t>70 Oriole Lane</t>
  </si>
  <si>
    <t>Clones</t>
  </si>
  <si>
    <t>H23</t>
  </si>
  <si>
    <t>Hussein Olliff</t>
  </si>
  <si>
    <t>holliffkq@sciencedirect.com</t>
  </si>
  <si>
    <t>+353 (203) 716-7239</t>
  </si>
  <si>
    <t>251 Shoshone Terrace</t>
  </si>
  <si>
    <t>Stradbally</t>
  </si>
  <si>
    <t>Teddi Quadri</t>
  </si>
  <si>
    <t>tquadrikr@opensource.org</t>
  </si>
  <si>
    <t>+353 (789) 442-3189</t>
  </si>
  <si>
    <t>35 Meadow Vale Circle</t>
  </si>
  <si>
    <t>Ballina</t>
  </si>
  <si>
    <t>F26</t>
  </si>
  <si>
    <t>Felita Eshmade</t>
  </si>
  <si>
    <t>feshmadeks@umn.edu</t>
  </si>
  <si>
    <t>+1 (804) 531-4136</t>
  </si>
  <si>
    <t>08 Shopko Park</t>
  </si>
  <si>
    <t>Melodie OIlier</t>
  </si>
  <si>
    <t>moilierkt@paginegialle.it</t>
  </si>
  <si>
    <t>+353 (675) 503-7567</t>
  </si>
  <si>
    <t>146 Waxwing Point</t>
  </si>
  <si>
    <t>Glasnevin</t>
  </si>
  <si>
    <t>Hazel Iacopini</t>
  </si>
  <si>
    <t>+1 (682) 246-6139</t>
  </si>
  <si>
    <t>7594 Hollow Ridge Road</t>
  </si>
  <si>
    <t>Vinny Shoebotham</t>
  </si>
  <si>
    <t>vshoebothamkv@redcross.org</t>
  </si>
  <si>
    <t>+1 (212) 998-0802</t>
  </si>
  <si>
    <t>93569 Hintze Way</t>
  </si>
  <si>
    <t>Bran Sterke</t>
  </si>
  <si>
    <t>bsterkekw@biblegateway.com</t>
  </si>
  <si>
    <t>+1 (682) 617-0470</t>
  </si>
  <si>
    <t>0066 Hanover Avenue</t>
  </si>
  <si>
    <t>Simone Capon</t>
  </si>
  <si>
    <t>scaponkx@craigslist.org</t>
  </si>
  <si>
    <t>+1 (602) 619-0168</t>
  </si>
  <si>
    <t>0616 Utah Parkway</t>
  </si>
  <si>
    <t>91950-91273-JT</t>
  </si>
  <si>
    <t>Philomena Traite</t>
  </si>
  <si>
    <t>ptraiteky@huffingtonpost.com</t>
  </si>
  <si>
    <t>75 Saint Paul Junction</t>
  </si>
  <si>
    <t>Foster Constance</t>
  </si>
  <si>
    <t>fconstancekz@ifeng.com</t>
  </si>
  <si>
    <t>+1 (214) 388-6754</t>
  </si>
  <si>
    <t>2236 Mitchell Trail</t>
  </si>
  <si>
    <t>Fernando Sulman</t>
  </si>
  <si>
    <t>fsulmanl0@washington.edu</t>
  </si>
  <si>
    <t>+1 (828) 464-2678</t>
  </si>
  <si>
    <t>45 Village Terrace</t>
  </si>
  <si>
    <t>Dorotea Hollyman</t>
  </si>
  <si>
    <t>dhollymanl1@ibm.com</t>
  </si>
  <si>
    <t>+1 (406) 851-1244</t>
  </si>
  <si>
    <t>46861 Esker Avenue</t>
  </si>
  <si>
    <t>Billings</t>
  </si>
  <si>
    <t>Lorelei Nardoni</t>
  </si>
  <si>
    <t>lnardonil2@hao123.com</t>
  </si>
  <si>
    <t>77724 Roxbury Road</t>
  </si>
  <si>
    <t>Dallas Yarham</t>
  </si>
  <si>
    <t>dyarhaml3@moonfruit.com</t>
  </si>
  <si>
    <t>+1 (816) 213-5248</t>
  </si>
  <si>
    <t>689 8th Hill</t>
  </si>
  <si>
    <t>Independence</t>
  </si>
  <si>
    <t>Arlana Ferrea</t>
  </si>
  <si>
    <t>aferreal4@wikia.com</t>
  </si>
  <si>
    <t>5299 Springs Park</t>
  </si>
  <si>
    <t>Chuck Kendrick</t>
  </si>
  <si>
    <t>ckendrickl5@webnode.com</t>
  </si>
  <si>
    <t>74028 Hansons Crossing</t>
  </si>
  <si>
    <t>Monroe</t>
  </si>
  <si>
    <t>Sharona Danilchik</t>
  </si>
  <si>
    <t>sdanilchikl6@mit.edu</t>
  </si>
  <si>
    <t>+44 (292) 975-0144</t>
  </si>
  <si>
    <t>273 Nelson Parkway</t>
  </si>
  <si>
    <t>Sarajane Potter</t>
  </si>
  <si>
    <t>+1 (817) 389-2294</t>
  </si>
  <si>
    <t>5 Hermina Drive</t>
  </si>
  <si>
    <t>Bobby Folomkin</t>
  </si>
  <si>
    <t>bfolomkinl8@yolasite.com</t>
  </si>
  <si>
    <t>+1 (701) 278-8412</t>
  </si>
  <si>
    <t>2676 Alpine Lane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</si>
  <si>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</si>
  <si>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</si>
  <si>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</si>
  <si>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</si>
  <si>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</si>
  <si>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</si>
  <si>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</si>
  <si>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</si>
  <si>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</si>
  <si>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</si>
  <si>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</si>
  <si>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</si>
  <si>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</si>
  <si>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</si>
  <si>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</si>
  <si>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</si>
  <si>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</si>
  <si>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</si>
  <si>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Dalia Eburah</t>
  </si>
  <si>
    <t>deburahld@google.co.jp</t>
  </si>
  <si>
    <t>+44 (607) 596-3921</t>
  </si>
  <si>
    <t>23 Summerview Place</t>
  </si>
  <si>
    <t>Martie Brimilcombe</t>
  </si>
  <si>
    <t>mbrimilcombele@cnn.com</t>
  </si>
  <si>
    <t>2260 Kinsman Junction</t>
  </si>
  <si>
    <t>Suzanna Bollam</t>
  </si>
  <si>
    <t>sbollamlf@list-manage.com</t>
  </si>
  <si>
    <t>+1 (303) 746-0415</t>
  </si>
  <si>
    <t>5 Buhler Center</t>
  </si>
  <si>
    <t>Littleton</t>
  </si>
  <si>
    <t>Mellisa Mebes</t>
  </si>
  <si>
    <t>+1 (410) 273-2348</t>
  </si>
  <si>
    <t>803 Crest Line Parkway</t>
  </si>
  <si>
    <t>Alva Filipczak</t>
  </si>
  <si>
    <t>afilipczaklh@ning.com</t>
  </si>
  <si>
    <t>+353 (176) 447-3656</t>
  </si>
  <si>
    <t>4847 Vera Crossing</t>
  </si>
  <si>
    <t>Dorette Hinemoor</t>
  </si>
  <si>
    <t>+1 (754) 336-4224</t>
  </si>
  <si>
    <t>121 Union Point</t>
  </si>
  <si>
    <t>Rhetta Elnaugh</t>
  </si>
  <si>
    <t>relnaughlj@comsenz.com</t>
  </si>
  <si>
    <t>+1 (619) 728-2474</t>
  </si>
  <si>
    <t>48 Randy Street</t>
  </si>
  <si>
    <t>Jule Deehan</t>
  </si>
  <si>
    <t>jdeehanlk@about.me</t>
  </si>
  <si>
    <t>+1 (972) 327-1194</t>
  </si>
  <si>
    <t>11217 Maywood Terrace</t>
  </si>
  <si>
    <t>Janella Eden</t>
  </si>
  <si>
    <t>jedenll@e-recht24.de</t>
  </si>
  <si>
    <t>613 Merrick Way</t>
  </si>
  <si>
    <t>35463-72088-KU</t>
  </si>
  <si>
    <t>Devora Maton</t>
  </si>
  <si>
    <t>dmatonlm@utexas.edu</t>
  </si>
  <si>
    <t>+1 (616) 449-5632</t>
  </si>
  <si>
    <t>77 Butternut Park</t>
  </si>
  <si>
    <t>Ugo Southerden</t>
  </si>
  <si>
    <t>usoutherdenln@hao123.com</t>
  </si>
  <si>
    <t>+1 (786) 490-0037</t>
  </si>
  <si>
    <t>63 Holmberg Avenue</t>
  </si>
  <si>
    <t>Verne Dunkerley</t>
  </si>
  <si>
    <t>+1 (763) 806-0186</t>
  </si>
  <si>
    <t>5770 Crest Line Place</t>
  </si>
  <si>
    <t>Lacee Burtenshaw</t>
  </si>
  <si>
    <t>lburtenshawlp@shinystat.com</t>
  </si>
  <si>
    <t>+1 (678) 536-4251</t>
  </si>
  <si>
    <t>8 Prentice Way</t>
  </si>
  <si>
    <t>Adorne Gregoratti</t>
  </si>
  <si>
    <t>agregorattilq@vistaprint.com</t>
  </si>
  <si>
    <t>+353 (773) 508-6581</t>
  </si>
  <si>
    <t>27208 Maple Avenue</t>
  </si>
  <si>
    <t>Malahide</t>
  </si>
  <si>
    <t>K36</t>
  </si>
  <si>
    <t>Chris Croster</t>
  </si>
  <si>
    <t>ccrosterlr@gov.uk</t>
  </si>
  <si>
    <t>+1 (813) 621-3097</t>
  </si>
  <si>
    <t>9 Brickson Park Street</t>
  </si>
  <si>
    <t>Graeme Whitehead</t>
  </si>
  <si>
    <t>gwhiteheadls@hp.com</t>
  </si>
  <si>
    <t>39 Pawling Place</t>
  </si>
  <si>
    <t>Haslett Jodrelle</t>
  </si>
  <si>
    <t>hjodrellelt@samsung.com</t>
  </si>
  <si>
    <t>+1 (305) 334-0992</t>
  </si>
  <si>
    <t>9 Macpherson Avenue</t>
  </si>
  <si>
    <t>Cam Jewster</t>
  </si>
  <si>
    <t>cjewsterlu@moonfruit.com</t>
  </si>
  <si>
    <t>+1 (937) 925-7390</t>
  </si>
  <si>
    <t>24010 Sunnyside Drive</t>
  </si>
  <si>
    <t>Beryl Osborn</t>
  </si>
  <si>
    <t>+1 (312) 648-4940</t>
  </si>
  <si>
    <t>71 Donald Trail</t>
  </si>
  <si>
    <t>Kaela Nottram</t>
  </si>
  <si>
    <t>knottramlw@odnoklassniki.ru</t>
  </si>
  <si>
    <t>+353 (549) 358-7019</t>
  </si>
  <si>
    <t>5 Moulton Court</t>
  </si>
  <si>
    <t>Arklow</t>
  </si>
  <si>
    <t>Y14</t>
  </si>
  <si>
    <t>Nobe Buney</t>
  </si>
  <si>
    <t>nbuneylx@jugem.jp</t>
  </si>
  <si>
    <t>+1 (510) 973-7084</t>
  </si>
  <si>
    <t>7 Anzinger Parkway</t>
  </si>
  <si>
    <t>Silvan McShea</t>
  </si>
  <si>
    <t>smcshealy@photobucket.com</t>
  </si>
  <si>
    <t>+1 (360) 578-2262</t>
  </si>
  <si>
    <t>017 Loeprich Trail</t>
  </si>
  <si>
    <t>Olympia</t>
  </si>
  <si>
    <t>Karylin Huddart</t>
  </si>
  <si>
    <t>khuddartlz@about.com</t>
  </si>
  <si>
    <t>+1 (214) 931-4518</t>
  </si>
  <si>
    <t>831 Meadow Valley Way</t>
  </si>
  <si>
    <t>Jereme Gippes</t>
  </si>
  <si>
    <t>jgippesm0@cloudflare.com</t>
  </si>
  <si>
    <t>+44 (185) 319-5850</t>
  </si>
  <si>
    <t>47392 Spenser Trail</t>
  </si>
  <si>
    <t>Twyford</t>
  </si>
  <si>
    <t>LE14</t>
  </si>
  <si>
    <t>Lukas Whittlesee</t>
  </si>
  <si>
    <t>lwhittleseem1@e-recht24.de</t>
  </si>
  <si>
    <t>+1 (540) 413-9605</t>
  </si>
  <si>
    <t>720 Victoria Parkway</t>
  </si>
  <si>
    <t>Gregorius Trengrove</t>
  </si>
  <si>
    <t>gtrengrovem2@elpais.com</t>
  </si>
  <si>
    <t>+1 (516) 513-7620</t>
  </si>
  <si>
    <t>0862 Farwell Avenue</t>
  </si>
  <si>
    <t>New Hyde Park</t>
  </si>
  <si>
    <t>Wright Caldero</t>
  </si>
  <si>
    <t>wcalderom3@stumbleupon.com</t>
  </si>
  <si>
    <t>+1 (714) 117-5483</t>
  </si>
  <si>
    <t>5933 Graceland Way</t>
  </si>
  <si>
    <t>Merell Zanazzi</t>
  </si>
  <si>
    <t>+1 (606) 824-3445</t>
  </si>
  <si>
    <t>4 Memorial Place</t>
  </si>
  <si>
    <t>Jed Kennicott</t>
  </si>
  <si>
    <t>jkennicottm5@yahoo.co.jp</t>
  </si>
  <si>
    <t>+1 (813) 579-8389</t>
  </si>
  <si>
    <t>2 Holy Cross Pass</t>
  </si>
  <si>
    <t>Guenevere Ruggen</t>
  </si>
  <si>
    <t>gruggenm6@nymag.com</t>
  </si>
  <si>
    <t>+1 (408) 211-2306</t>
  </si>
  <si>
    <t>67 Mendota Hill</t>
  </si>
  <si>
    <t>Gonzales Cicculi</t>
  </si>
  <si>
    <t>63861 Bunting Road</t>
  </si>
  <si>
    <t>Man Fright</t>
  </si>
  <si>
    <t>mfrightm8@harvard.edu</t>
  </si>
  <si>
    <t>+353 (955) 108-0675</t>
  </si>
  <si>
    <t>27242 Fordem Crossing</t>
  </si>
  <si>
    <t>Boyce Tarte</t>
  </si>
  <si>
    <t>btartem9@aol.com</t>
  </si>
  <si>
    <t>+1 (360) 927-6561</t>
  </si>
  <si>
    <t>084 Reindahl Park</t>
  </si>
  <si>
    <t>Caddric Krzysztofiak</t>
  </si>
  <si>
    <t>ckrzysztofiakma@skyrock.com</t>
  </si>
  <si>
    <t>+1 (972) 782-4187</t>
  </si>
  <si>
    <t>6 Dayton Alley</t>
  </si>
  <si>
    <t>Mesquite</t>
  </si>
  <si>
    <t>Darn Penquet</t>
  </si>
  <si>
    <t>dpenquetmb@diigo.com</t>
  </si>
  <si>
    <t>19199 Mariners Cove Avenue</t>
  </si>
  <si>
    <t>Jammie Cloke</t>
  </si>
  <si>
    <t>+44 (540) 353-5754</t>
  </si>
  <si>
    <t>844 Lawn Drive</t>
  </si>
  <si>
    <t>Chester Clowton</t>
  </si>
  <si>
    <t>+1 (763) 691-6777</t>
  </si>
  <si>
    <t>15196 Pleasure Court</t>
  </si>
  <si>
    <t>Monticello</t>
  </si>
  <si>
    <t>Kathleen Diable</t>
  </si>
  <si>
    <t>81 Arapahoe Circle</t>
  </si>
  <si>
    <t>Koren Ferretti</t>
  </si>
  <si>
    <t>kferrettimf@huffingtonpost.com</t>
  </si>
  <si>
    <t>+353 (526) 215-2582</t>
  </si>
  <si>
    <t>372 Northland Street</t>
  </si>
  <si>
    <t>44938-31785-YZ</t>
  </si>
  <si>
    <t>Agretha Melland</t>
  </si>
  <si>
    <t>amellandmg@pen.io</t>
  </si>
  <si>
    <t>+1 (212) 500-7483</t>
  </si>
  <si>
    <t>5424 Beilfuss Court</t>
  </si>
  <si>
    <t>Chaddie Bennie</t>
  </si>
  <si>
    <t>+1 (915) 204-2588</t>
  </si>
  <si>
    <t>935 Lawn Circle</t>
  </si>
  <si>
    <t>Alberta Balsdone</t>
  </si>
  <si>
    <t>abalsdonemi@toplist.cz</t>
  </si>
  <si>
    <t>+1 (863) 490-5370</t>
  </si>
  <si>
    <t>3 Kings Plaza</t>
  </si>
  <si>
    <t>Largo</t>
  </si>
  <si>
    <t>Brice Romera</t>
  </si>
  <si>
    <t>bromeramj@list-manage.com</t>
  </si>
  <si>
    <t>+353 (640) 110-9801</t>
  </si>
  <si>
    <t>2311 Eastlawn Plaza</t>
  </si>
  <si>
    <t>Foxrock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</si>
  <si>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</si>
  <si>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</si>
  <si>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</si>
  <si>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</si>
  <si>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</si>
  <si>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</si>
  <si>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</si>
  <si>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Conchita Bryde</t>
  </si>
  <si>
    <t>cbrydeml@tuttocitta.it</t>
  </si>
  <si>
    <t>+1 (405) 497-2199</t>
  </si>
  <si>
    <t>74 Crowley Plaza</t>
  </si>
  <si>
    <t>Silvanus Enefer</t>
  </si>
  <si>
    <t>senefermm@blog.com</t>
  </si>
  <si>
    <t>+1 (202) 877-3473</t>
  </si>
  <si>
    <t>52 Carey Plaza</t>
  </si>
  <si>
    <t>Lenci Haggerstone</t>
  </si>
  <si>
    <t>lhaggerstonemn@independent.co.uk</t>
  </si>
  <si>
    <t>+1 (770) 779-0007</t>
  </si>
  <si>
    <t>52441 Evergreen Lane</t>
  </si>
  <si>
    <t>Marvin Gundry</t>
  </si>
  <si>
    <t>mgundrymo@omniture.com</t>
  </si>
  <si>
    <t>+353 (500) 164-9392</t>
  </si>
  <si>
    <t>4 Harper Avenue</t>
  </si>
  <si>
    <t>Bayard Wellan</t>
  </si>
  <si>
    <t>bwellanmp@cafepress.com</t>
  </si>
  <si>
    <t>7203 Main Crossing</t>
  </si>
  <si>
    <t>Allis Wilmore</t>
  </si>
  <si>
    <t>+1 (713) 984-5207</t>
  </si>
  <si>
    <t>94 Moulton Street</t>
  </si>
  <si>
    <t>Caddric Atcheson</t>
  </si>
  <si>
    <t>catchesonmr@xinhuanet.com</t>
  </si>
  <si>
    <t>+1 (202) 975-7723</t>
  </si>
  <si>
    <t>1 Hovde Pass</t>
  </si>
  <si>
    <t>Eustace Stenton</t>
  </si>
  <si>
    <t>estentonms@google.it</t>
  </si>
  <si>
    <t>+1 (512) 819-1430</t>
  </si>
  <si>
    <t>8472 Graedel Circle</t>
  </si>
  <si>
    <t>Ericka Tripp</t>
  </si>
  <si>
    <t>etrippmt@wp.com</t>
  </si>
  <si>
    <t>+1 (602) 971-9708</t>
  </si>
  <si>
    <t>4 4th Pass</t>
  </si>
  <si>
    <t>Lyndsey MacManus</t>
  </si>
  <si>
    <t>lmacmanusmu@imdb.com</t>
  </si>
  <si>
    <t>+1 (912) 191-6620</t>
  </si>
  <si>
    <t>9 Springs Crossing</t>
  </si>
  <si>
    <t>Savannah</t>
  </si>
  <si>
    <t>Tess Benediktovich</t>
  </si>
  <si>
    <t>tbenediktovichmv@ebay.com</t>
  </si>
  <si>
    <t>+1 (505) 523-8113</t>
  </si>
  <si>
    <t>1068 Sutherland Plaza</t>
  </si>
  <si>
    <t>Albuquerque</t>
  </si>
  <si>
    <t>Correy Bourner</t>
  </si>
  <si>
    <t>cbournermw@chronoengine.com</t>
  </si>
  <si>
    <t>6058 Lunder Junction</t>
  </si>
  <si>
    <t>78661-52235-WG</t>
  </si>
  <si>
    <t>Uta Kohring</t>
  </si>
  <si>
    <t>ukohringmx@seattletimes.com</t>
  </si>
  <si>
    <t>+1 (619) 602-9063</t>
  </si>
  <si>
    <t>3 Loftsgordon Plaza</t>
  </si>
  <si>
    <t>Kandy Heddan</t>
  </si>
  <si>
    <t>kheddanmy@icq.com</t>
  </si>
  <si>
    <t>+1 (850) 796-6812</t>
  </si>
  <si>
    <t>6234 Heath Court</t>
  </si>
  <si>
    <t>Ibby Charters</t>
  </si>
  <si>
    <t>ichartersmz@abc.net.au</t>
  </si>
  <si>
    <t>+1 (202) 710-9776</t>
  </si>
  <si>
    <t>9435 Troy Circle</t>
  </si>
  <si>
    <t>Adora Roubert</t>
  </si>
  <si>
    <t>aroubertn0@tmall.com</t>
  </si>
  <si>
    <t>+1 (772) 366-6549</t>
  </si>
  <si>
    <t>27591 Michigan Place</t>
  </si>
  <si>
    <t>Port Saint Lucie</t>
  </si>
  <si>
    <t>Hillel Mairs</t>
  </si>
  <si>
    <t>hmairsn1@so-net.ne.jp</t>
  </si>
  <si>
    <t>+1 (304) 834-9665</t>
  </si>
  <si>
    <t>325 Forest Run Crossing</t>
  </si>
  <si>
    <t>Helaina Rainforth</t>
  </si>
  <si>
    <t>hrainforthn2@blog.com</t>
  </si>
  <si>
    <t>+1 (215) 607-9440</t>
  </si>
  <si>
    <t>132 New Castle Drive</t>
  </si>
  <si>
    <t>Odelia Skerme</t>
  </si>
  <si>
    <t>oskermen3@hatena.ne.jp</t>
  </si>
  <si>
    <t>+1 (405) 615-0298</t>
  </si>
  <si>
    <t>4 Tony Circle</t>
  </si>
  <si>
    <t>Isac Jesper</t>
  </si>
  <si>
    <t>ijespern4@theglobeandmail.com</t>
  </si>
  <si>
    <t>+1 (239) 918-0943</t>
  </si>
  <si>
    <t>810 Sage Court</t>
  </si>
  <si>
    <t>Lenette Dwerryhouse</t>
  </si>
  <si>
    <t>ldwerryhousen5@gravatar.com</t>
  </si>
  <si>
    <t>+1 (682) 812-1698</t>
  </si>
  <si>
    <t>2 Wayridge Court</t>
  </si>
  <si>
    <t>Nadeen Broomer</t>
  </si>
  <si>
    <t>nbroomern6@examiner.com</t>
  </si>
  <si>
    <t>+1 (402) 219-2018</t>
  </si>
  <si>
    <t>51 Straubel Terrace</t>
  </si>
  <si>
    <t>Omaha</t>
  </si>
  <si>
    <t>Konstantine Thoumasson</t>
  </si>
  <si>
    <t>kthoumassonn7@bloglovin.com</t>
  </si>
  <si>
    <t>342 North Lane</t>
  </si>
  <si>
    <t>Frans Habbergham</t>
  </si>
  <si>
    <t>fhabberghamn8@discovery.com</t>
  </si>
  <si>
    <t>+1 (775) 814-9362</t>
  </si>
  <si>
    <t>76 Fallview Crossing</t>
  </si>
  <si>
    <t>86783-78048-GC</t>
  </si>
  <si>
    <t>Margarette Woolham</t>
  </si>
  <si>
    <t>mwoolhamn9@nature.com</t>
  </si>
  <si>
    <t>+1 (321) 687-2352</t>
  </si>
  <si>
    <t>5 Sunnyside Drive</t>
  </si>
  <si>
    <t>Romain Avrashin</t>
  </si>
  <si>
    <t>ravrashinna@tamu.edu</t>
  </si>
  <si>
    <t>+1 (202) 973-9890</t>
  </si>
  <si>
    <t>88 Westerfield Point</t>
  </si>
  <si>
    <t>Miran Doidge</t>
  </si>
  <si>
    <t>mdoidgenb@etsy.com</t>
  </si>
  <si>
    <t>+1 (831) 955-4716</t>
  </si>
  <si>
    <t>94 Del Mar Lane</t>
  </si>
  <si>
    <t>Salinas</t>
  </si>
  <si>
    <t>Janeva Edinboro</t>
  </si>
  <si>
    <t>jedinboronc@reverbnation.com</t>
  </si>
  <si>
    <t>+1 (754) 219-4187</t>
  </si>
  <si>
    <t>24 Bowman Point</t>
  </si>
  <si>
    <t>Trumaine Tewelson</t>
  </si>
  <si>
    <t>ttewelsonnd@cdbaby.com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</si>
  <si>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</si>
  <si>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</si>
  <si>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</si>
  <si>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</si>
  <si>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</si>
  <si>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</si>
  <si>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De Drewitt</t>
  </si>
  <si>
    <t>ddrewittnf@mapquest.com</t>
  </si>
  <si>
    <t>+1 (571) 504-1175</t>
  </si>
  <si>
    <t>6 Tomscot Hill</t>
  </si>
  <si>
    <t>Adelheid Gladhill</t>
  </si>
  <si>
    <t>agladhillng@stanford.edu</t>
  </si>
  <si>
    <t>+1 (410) 991-5601</t>
  </si>
  <si>
    <t>36 Atwood Plaza</t>
  </si>
  <si>
    <t>Murielle Lorinez</t>
  </si>
  <si>
    <t>mlorineznh@whitehouse.gov</t>
  </si>
  <si>
    <t>029 Bluejay Circle</t>
  </si>
  <si>
    <t>Edin Mathe</t>
  </si>
  <si>
    <t>+1 (404) 514-8311</t>
  </si>
  <si>
    <t>49261 Merry Crossing</t>
  </si>
  <si>
    <t>Mordy Van Der Vlies</t>
  </si>
  <si>
    <t>mvannj@wikipedia.org</t>
  </si>
  <si>
    <t>297 Fulton Way</t>
  </si>
  <si>
    <t>Mobile</t>
  </si>
  <si>
    <t>Spencer Wastell</t>
  </si>
  <si>
    <t>+1 (432) 765-8747</t>
  </si>
  <si>
    <t>80 Oak Alley</t>
  </si>
  <si>
    <t>Jemimah Ethelston</t>
  </si>
  <si>
    <t>jethelstonnl@creativecommons.org</t>
  </si>
  <si>
    <t>+1 (954) 385-3551</t>
  </si>
  <si>
    <t>676 Mcbride Lane</t>
  </si>
  <si>
    <t>Hollywood</t>
  </si>
  <si>
    <t>39652-20484-RV</t>
  </si>
  <si>
    <t>Bobbe Jevon</t>
  </si>
  <si>
    <t>bjevonnm@feedburner.com</t>
  </si>
  <si>
    <t>+1 (785) 211-7568</t>
  </si>
  <si>
    <t>66 Roth Center</t>
  </si>
  <si>
    <t>Perice Eberz</t>
  </si>
  <si>
    <t>peberznn@woothemes.com</t>
  </si>
  <si>
    <t>+1 (530) 938-1204</t>
  </si>
  <si>
    <t>490 Elmside Court</t>
  </si>
  <si>
    <t>Bear Gaish</t>
  </si>
  <si>
    <t>bgaishno@altervista.org</t>
  </si>
  <si>
    <t>0010 Dayton Crossing</t>
  </si>
  <si>
    <t>Lynnea Danton</t>
  </si>
  <si>
    <t>ldantonnp@miitbeian.gov.cn</t>
  </si>
  <si>
    <t>111 Mosinee Alley</t>
  </si>
  <si>
    <t>Skipton Morrall</t>
  </si>
  <si>
    <t>smorrallnq@answers.com</t>
  </si>
  <si>
    <t>+1 (304) 897-5422</t>
  </si>
  <si>
    <t>52731 Fair Oaks Way</t>
  </si>
  <si>
    <t>Devan Crownshaw</t>
  </si>
  <si>
    <t>dcrownshawnr@photobucket.com</t>
  </si>
  <si>
    <t>+1 (610) 576-4733</t>
  </si>
  <si>
    <t>25669 Spohn Plaza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</si>
  <si>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</si>
  <si>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</si>
  <si>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</si>
  <si>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</si>
  <si>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</si>
  <si>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</si>
  <si>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Joceline Reddoch</t>
  </si>
  <si>
    <t>jreddochnt@sun.com</t>
  </si>
  <si>
    <t>+1 (863) 742-5292</t>
  </si>
  <si>
    <t>79075 Helena Road</t>
  </si>
  <si>
    <t>Shelley Titley</t>
  </si>
  <si>
    <t>stitleynu@whitehouse.gov</t>
  </si>
  <si>
    <t>+1 (701) 350-6149</t>
  </si>
  <si>
    <t>8279 Old Gate Lane</t>
  </si>
  <si>
    <t>Redd Simao</t>
  </si>
  <si>
    <t>rsimaonv@simplemachines.org</t>
  </si>
  <si>
    <t>+1 (479) 898-5090</t>
  </si>
  <si>
    <t>37 Ridgeway Street</t>
  </si>
  <si>
    <t>Cece Inker</t>
  </si>
  <si>
    <t>+1 (863) 977-9033</t>
  </si>
  <si>
    <t>67 Annamark Street</t>
  </si>
  <si>
    <t>Noel Chisholm</t>
  </si>
  <si>
    <t>nchisholmnx@example.com</t>
  </si>
  <si>
    <t>+1 (865) 228-1100</t>
  </si>
  <si>
    <t>85 Calypso Place</t>
  </si>
  <si>
    <t>Grazia Oats</t>
  </si>
  <si>
    <t>goatsny@live.com</t>
  </si>
  <si>
    <t>+1 (213) 813-1072</t>
  </si>
  <si>
    <t>7552 Dottie Road</t>
  </si>
  <si>
    <t>Meade Birkin</t>
  </si>
  <si>
    <t>mbirkinnz@java.com</t>
  </si>
  <si>
    <t>+1 (954) 431-7206</t>
  </si>
  <si>
    <t>218 Elka Trail</t>
  </si>
  <si>
    <t>Ronda Pyson</t>
  </si>
  <si>
    <t>rpysono0@constantcontact.com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</si>
  <si>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</si>
  <si>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</si>
  <si>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</si>
  <si>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</si>
  <si>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</si>
  <si>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</si>
  <si>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Rafaela Treacher</t>
  </si>
  <si>
    <t>rtreachero2@usa.gov</t>
  </si>
  <si>
    <t>+353 (552) 867-2244</t>
  </si>
  <si>
    <t>16 Prentice Court</t>
  </si>
  <si>
    <t>Greystones</t>
  </si>
  <si>
    <t>Bee Fattorini</t>
  </si>
  <si>
    <t>bfattorinio3@quantcast.com</t>
  </si>
  <si>
    <t>433 Caliangt Park</t>
  </si>
  <si>
    <t>Monaghan</t>
  </si>
  <si>
    <t>H18</t>
  </si>
  <si>
    <t>Margie Palleske</t>
  </si>
  <si>
    <t>mpalleskeo4@nyu.edu</t>
  </si>
  <si>
    <t>+1 (561) 371-1596</t>
  </si>
  <si>
    <t>30 Dixon Trail</t>
  </si>
  <si>
    <t>Alexina Randals</t>
  </si>
  <si>
    <t>+1 (916) 300-4433</t>
  </si>
  <si>
    <t>713 Hayes Junction</t>
  </si>
  <si>
    <t>Filip Antcliffe</t>
  </si>
  <si>
    <t>fantcliffeo6@amazon.co.jp</t>
  </si>
  <si>
    <t>+353 (581) 217-6697</t>
  </si>
  <si>
    <t>05 Bobwhite Pass</t>
  </si>
  <si>
    <t>Peyter Matignon</t>
  </si>
  <si>
    <t>pmatignono7@harvard.edu</t>
  </si>
  <si>
    <t>+44 (792) 626-3977</t>
  </si>
  <si>
    <t>3162 Arizona Way</t>
  </si>
  <si>
    <t>Kirkton</t>
  </si>
  <si>
    <t>KW10</t>
  </si>
  <si>
    <t>Claudie Weond</t>
  </si>
  <si>
    <t>cweondo8@theglobeandmail.com</t>
  </si>
  <si>
    <t>+1 (828) 335-1268</t>
  </si>
  <si>
    <t>41 Coolidge Way</t>
  </si>
  <si>
    <t>Modesty MacConnechie</t>
  </si>
  <si>
    <t>mmacconnechieo9@reuters.com</t>
  </si>
  <si>
    <t>+1 (304) 620-6008</t>
  </si>
  <si>
    <t>526 Onsgard Park</t>
  </si>
  <si>
    <t>Jaquenette Skentelbery</t>
  </si>
  <si>
    <t>jskentelberyoa@paypal.com</t>
  </si>
  <si>
    <t>+1 (713) 976-5419</t>
  </si>
  <si>
    <t>90235 Holy Cross Parkway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</si>
  <si>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</si>
  <si>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</si>
  <si>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</si>
  <si>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</si>
  <si>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</si>
  <si>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</si>
  <si>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</si>
  <si>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</si>
  <si>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</si>
  <si>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Zachary Tramel</t>
  </si>
  <si>
    <t>ztramelod@netlog.com</t>
  </si>
  <si>
    <t>+1 (862) 925-5943</t>
  </si>
  <si>
    <t>28834 Wayridge Lane</t>
  </si>
  <si>
    <t>Izaak Primak</t>
  </si>
  <si>
    <t>+1 (206) 705-3979</t>
  </si>
  <si>
    <t>55 Buhler Pass</t>
  </si>
  <si>
    <t>Brittani Thoresbie</t>
  </si>
  <si>
    <t>+1 (303) 606-9146</t>
  </si>
  <si>
    <t>643 Logan Plaza</t>
  </si>
  <si>
    <t>Constanta Hatfull</t>
  </si>
  <si>
    <t>chatfullog@ebay.com</t>
  </si>
  <si>
    <t>+1 (815) 382-1966</t>
  </si>
  <si>
    <t>2 Nelson Alley</t>
  </si>
  <si>
    <t>Rockford</t>
  </si>
  <si>
    <t>Bobbe Castagneto</t>
  </si>
  <si>
    <t>+1 (406) 972-9050</t>
  </si>
  <si>
    <t>5 Moose Terrace</t>
  </si>
  <si>
    <t>32562-55185-DQ</t>
  </si>
  <si>
    <t>Chastity Swatman</t>
  </si>
  <si>
    <t>cswatmanoi@cbslocal.com</t>
  </si>
  <si>
    <t>+1 (404) 916-1168</t>
  </si>
  <si>
    <t>4 Eastwood Alley</t>
  </si>
  <si>
    <t>Lindon Agnolo</t>
  </si>
  <si>
    <t>lagnolooj@pinterest.com</t>
  </si>
  <si>
    <t>+1 (918) 228-6949</t>
  </si>
  <si>
    <t>82499 Mallard Lane</t>
  </si>
  <si>
    <t>Delainey Kiddy</t>
  </si>
  <si>
    <t>dkiddyok@fda.gov</t>
  </si>
  <si>
    <t>+1 (209) 103-3933</t>
  </si>
  <si>
    <t>66184 Melby Avenue</t>
  </si>
  <si>
    <t>Helli Petroulis</t>
  </si>
  <si>
    <t>hpetroulisol@state.tx.us</t>
  </si>
  <si>
    <t>+353 (783) 893-0842</t>
  </si>
  <si>
    <t>56 Hollow Ridge Circle</t>
  </si>
  <si>
    <t>Mullagh</t>
  </si>
  <si>
    <t>Marty Scholl</t>
  </si>
  <si>
    <t>mschollom@taobao.com</t>
  </si>
  <si>
    <t>+1 (415) 613-5939</t>
  </si>
  <si>
    <t>59992 Canary Crossing</t>
  </si>
  <si>
    <t>Kienan Ferson</t>
  </si>
  <si>
    <t>kfersonon@g.co</t>
  </si>
  <si>
    <t>+1 (251) 291-1195</t>
  </si>
  <si>
    <t>72997 Annamark Plaza</t>
  </si>
  <si>
    <t>Blake Kelloway</t>
  </si>
  <si>
    <t>bkellowayoo@omniture.com</t>
  </si>
  <si>
    <t>+1 (415) 757-3377</t>
  </si>
  <si>
    <t>7351 Sloan Pass</t>
  </si>
  <si>
    <t>Scarlett Oliffe</t>
  </si>
  <si>
    <t>soliffeop@yellowbook.com</t>
  </si>
  <si>
    <t>+1 (212) 198-9134</t>
  </si>
  <si>
    <t>1866 Ohio Point</t>
  </si>
  <si>
    <t>Kippie Marrison</t>
  </si>
  <si>
    <t>kmarrisonoq@dropbox.com</t>
  </si>
  <si>
    <t>+1 (303) 808-6803</t>
  </si>
  <si>
    <t>84 Sutherland Alley</t>
  </si>
  <si>
    <t>Celestia Dolohunty</t>
  </si>
  <si>
    <t>cdolohuntyor@dailymail.co.uk</t>
  </si>
  <si>
    <t>+1 (619) 353-0412</t>
  </si>
  <si>
    <t>836 Towne Court</t>
  </si>
  <si>
    <t>Patsy Vasilenko</t>
  </si>
  <si>
    <t>pvasilenkoos@addtoany.com</t>
  </si>
  <si>
    <t>+44 (116) 714-6469</t>
  </si>
  <si>
    <t>56 Ridge Oak Point</t>
  </si>
  <si>
    <t>Raphaela Schankelborg</t>
  </si>
  <si>
    <t>rschankelborgot@ameblo.jp</t>
  </si>
  <si>
    <t>528 Debs Terrace</t>
  </si>
  <si>
    <t>Sharity Wickens</t>
  </si>
  <si>
    <t>+353 (724) 224-5556</t>
  </si>
  <si>
    <t>5873 Lake View Parkway</t>
  </si>
  <si>
    <t>Cavan</t>
  </si>
  <si>
    <t>Derick Snow</t>
  </si>
  <si>
    <t>+1 (718) 461-3002</t>
  </si>
  <si>
    <t>813 La Follette Place</t>
  </si>
  <si>
    <t>Baxy Cargen</t>
  </si>
  <si>
    <t>bcargenow@geocities.jp</t>
  </si>
  <si>
    <t>+1 (253) 509-6510</t>
  </si>
  <si>
    <t>58 Carpenter Pass</t>
  </si>
  <si>
    <t>Ryann Stickler</t>
  </si>
  <si>
    <t>rsticklerox@printfriendly.com</t>
  </si>
  <si>
    <t>+44 (830) 367-6129</t>
  </si>
  <si>
    <t>471 Sage Center</t>
  </si>
  <si>
    <t>Daryn Cassius</t>
  </si>
  <si>
    <t>+1 (269) 398-0766</t>
  </si>
  <si>
    <t>19 Ridgeway Road</t>
  </si>
  <si>
    <t>Battle Creek</t>
  </si>
  <si>
    <t>06062-66586-TK</t>
  </si>
  <si>
    <t>Bud Danett</t>
  </si>
  <si>
    <t>bdanettoz@kickstarter.com</t>
  </si>
  <si>
    <t>3 Dennis Road</t>
  </si>
  <si>
    <t>Skelly Dolohunty</t>
  </si>
  <si>
    <t>+353 (239) 716-2717</t>
  </si>
  <si>
    <t>34010 Kensington Trail</t>
  </si>
  <si>
    <t>Ballymun</t>
  </si>
  <si>
    <t>Drake Jevon</t>
  </si>
  <si>
    <t>djevonp1@ibm.com</t>
  </si>
  <si>
    <t>+1 (832) 733-7027</t>
  </si>
  <si>
    <t>27430 Fairfield Parkway</t>
  </si>
  <si>
    <t>Hall Ranner</t>
  </si>
  <si>
    <t>hrannerp2@omniture.com</t>
  </si>
  <si>
    <t>+1 (513) 635-0251</t>
  </si>
  <si>
    <t>51 Sunfield Crossing</t>
  </si>
  <si>
    <t>Berkly Imrie</t>
  </si>
  <si>
    <t>bimriep3@addtoany.com</t>
  </si>
  <si>
    <t>+1 (559) 761-5288</t>
  </si>
  <si>
    <t>1815 Annamark Way</t>
  </si>
  <si>
    <t>Dorey Sopper</t>
  </si>
  <si>
    <t>dsopperp4@eventbrite.com</t>
  </si>
  <si>
    <t>+1 (612) 870-1604</t>
  </si>
  <si>
    <t>0244 Northfield Place</t>
  </si>
  <si>
    <t>Darcy Lochran</t>
  </si>
  <si>
    <t>+1 (915) 776-4578</t>
  </si>
  <si>
    <t>7464 Nobel Way</t>
  </si>
  <si>
    <t>Lauritz Ledgley</t>
  </si>
  <si>
    <t>lledgleyp6@de.vu</t>
  </si>
  <si>
    <t>+1 (515) 261-2295</t>
  </si>
  <si>
    <t>99138 Waywood Junction</t>
  </si>
  <si>
    <t>Tawnya Menary</t>
  </si>
  <si>
    <t>tmenaryp7@phoca.cz</t>
  </si>
  <si>
    <t>+1 (971) 467-6353</t>
  </si>
  <si>
    <t>5546 Kensington Hill</t>
  </si>
  <si>
    <t>Gustaf Ciccotti</t>
  </si>
  <si>
    <t>gciccottip8@so-net.ne.jp</t>
  </si>
  <si>
    <t>+1 (832) 392-5010</t>
  </si>
  <si>
    <t>94417 Boyd Trail</t>
  </si>
  <si>
    <t>Bobbe Renner</t>
  </si>
  <si>
    <t>+1 (919) 456-9860</t>
  </si>
  <si>
    <t>9 Westerfield Place</t>
  </si>
  <si>
    <t>Wilton Jallin</t>
  </si>
  <si>
    <t>wjallinpa@pcworld.com</t>
  </si>
  <si>
    <t>+1 (617) 201-1702</t>
  </si>
  <si>
    <t>6511 Haas Road</t>
  </si>
  <si>
    <t>Mindy Bogey</t>
  </si>
  <si>
    <t>mbogeypb@thetimes.co.uk</t>
  </si>
  <si>
    <t>+1 (202) 479-4238</t>
  </si>
  <si>
    <t>7791 Westend Point</t>
  </si>
  <si>
    <t>Paulie Fonzone</t>
  </si>
  <si>
    <t>+1 (518) 905-1184</t>
  </si>
  <si>
    <t>596 Manufacturers Alley</t>
  </si>
  <si>
    <t>Merrile Cobbledick</t>
  </si>
  <si>
    <t>mcobbledickpd@ucsd.edu</t>
  </si>
  <si>
    <t>+1 (520) 567-8210</t>
  </si>
  <si>
    <t>949 Nobel Plaza</t>
  </si>
  <si>
    <t>Antonius Lewry</t>
  </si>
  <si>
    <t>alewrype@whitehouse.gov</t>
  </si>
  <si>
    <t>+1 (334) 368-9435</t>
  </si>
  <si>
    <t>86 Pine View Pass</t>
  </si>
  <si>
    <t>Isis Hessel</t>
  </si>
  <si>
    <t>ihesselpf@ox.ac.uk</t>
  </si>
  <si>
    <t>+1 (907) 873-3538</t>
  </si>
  <si>
    <t>2900 Pennsylvania Court</t>
  </si>
  <si>
    <t>Fairbanks</t>
  </si>
  <si>
    <t>Harland Trematick</t>
  </si>
  <si>
    <t>1235 Shopko Point</t>
  </si>
  <si>
    <t>Chloris Sorrell</t>
  </si>
  <si>
    <t>csorrellph@amazon.com</t>
  </si>
  <si>
    <t>+44 (160) 225-1993</t>
  </si>
  <si>
    <t>5 Scott Lane</t>
  </si>
  <si>
    <t>S8</t>
  </si>
  <si>
    <t>11513-19816-IJ</t>
  </si>
  <si>
    <t>Odette Tocque</t>
  </si>
  <si>
    <t>otocquepi@abc.net.au</t>
  </si>
  <si>
    <t>+1 (786) 201-0196</t>
  </si>
  <si>
    <t>731 Anzinger Park</t>
  </si>
  <si>
    <t>Quintina Heavyside</t>
  </si>
  <si>
    <t>qheavysidepj@unc.edu</t>
  </si>
  <si>
    <t>+1 (859) 572-4305</t>
  </si>
  <si>
    <t>7995 Macpherson Drive</t>
  </si>
  <si>
    <t>Hadley Reuven</t>
  </si>
  <si>
    <t>hreuvenpk@whitehouse.gov</t>
  </si>
  <si>
    <t>+1 (616) 851-0525</t>
  </si>
  <si>
    <t>227 Burning Wood Drive</t>
  </si>
  <si>
    <t>Mitch Attwool</t>
  </si>
  <si>
    <t>mattwoolpl@nba.com</t>
  </si>
  <si>
    <t>+1 (515) 821-3701</t>
  </si>
  <si>
    <t>6229 Dawn Junction</t>
  </si>
  <si>
    <t>Charin Maplethorp</t>
  </si>
  <si>
    <t>35 Alpine Circle</t>
  </si>
  <si>
    <t>Goldie Wynes</t>
  </si>
  <si>
    <t>gwynespn@dagondesign.com</t>
  </si>
  <si>
    <t>+1 (512) 118-8603</t>
  </si>
  <si>
    <t>5251 Everett Way</t>
  </si>
  <si>
    <t>Celie MacCourt</t>
  </si>
  <si>
    <t>cmaccourtpo@amazon.com</t>
  </si>
  <si>
    <t>01678 4th Hill</t>
  </si>
  <si>
    <t>00841-75330-ZV</t>
  </si>
  <si>
    <t>Rori Ollin</t>
  </si>
  <si>
    <t>+1 (626) 704-3749</t>
  </si>
  <si>
    <t>05889 Heath Place</t>
  </si>
  <si>
    <t>Evy Wilsone</t>
  </si>
  <si>
    <t>ewilsonepq@eepurl.com</t>
  </si>
  <si>
    <t>+1 (202) 969-6382</t>
  </si>
  <si>
    <t>13130 Heffernan Point</t>
  </si>
  <si>
    <t>Dolores Duffie</t>
  </si>
  <si>
    <t>dduffiepr@time.com</t>
  </si>
  <si>
    <t>+1 (971) 936-3214</t>
  </si>
  <si>
    <t>3 Jenifer Circle</t>
  </si>
  <si>
    <t>Mathilda Matiasek</t>
  </si>
  <si>
    <t>mmatiasekps@ucoz.ru</t>
  </si>
  <si>
    <t>30867 Magdeline Way</t>
  </si>
  <si>
    <t>Jarred Camillo</t>
  </si>
  <si>
    <t>jcamillopt@shinystat.com</t>
  </si>
  <si>
    <t>+1 (202) 572-0994</t>
  </si>
  <si>
    <t>48965 Mesta Lane</t>
  </si>
  <si>
    <t>Kameko Philbrick</t>
  </si>
  <si>
    <t>kphilbrickpu@cdc.gov</t>
  </si>
  <si>
    <t>987 Westridge Terrace</t>
  </si>
  <si>
    <t>Mallory Shrimpling</t>
  </si>
  <si>
    <t>40 Declaration Point</t>
  </si>
  <si>
    <t>Barnett Sillis</t>
  </si>
  <si>
    <t>bsillispw@istockphoto.com</t>
  </si>
  <si>
    <t>+1 (305) 267-4961</t>
  </si>
  <si>
    <t>53 Shasta Plaza</t>
  </si>
  <si>
    <t>Brenn Dundredge</t>
  </si>
  <si>
    <t>+1 (405) 369-5173</t>
  </si>
  <si>
    <t>5 Morrow Street</t>
  </si>
  <si>
    <t>Read Cutts</t>
  </si>
  <si>
    <t>rcuttspy@techcrunch.com</t>
  </si>
  <si>
    <t>+1 (815) 758-8653</t>
  </si>
  <si>
    <t>820 Reinke Pass</t>
  </si>
  <si>
    <t>Michale Delves</t>
  </si>
  <si>
    <t>mdelvespz@nature.com</t>
  </si>
  <si>
    <t>+1 (334) 881-9178</t>
  </si>
  <si>
    <t>670 Shoshone Circle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</si>
  <si>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</si>
  <si>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</si>
  <si>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</si>
  <si>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</si>
  <si>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</si>
  <si>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</si>
  <si>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</si>
  <si>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</si>
  <si>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</si>
  <si>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Dell Gut</t>
  </si>
  <si>
    <t>dgutq2@umich.edu</t>
  </si>
  <si>
    <t>+1 (281) 648-9915</t>
  </si>
  <si>
    <t>30506 Bowman Avenue</t>
  </si>
  <si>
    <t>Willy Pummery</t>
  </si>
  <si>
    <t>wpummeryq3@topsy.com</t>
  </si>
  <si>
    <t>+1 (231) 416-9594</t>
  </si>
  <si>
    <t>9795 Acker Plaza</t>
  </si>
  <si>
    <t>Muskegon</t>
  </si>
  <si>
    <t>Geoffrey Siuda</t>
  </si>
  <si>
    <t>gsiudaq4@nytimes.com</t>
  </si>
  <si>
    <t>+1 (202) 315-8135</t>
  </si>
  <si>
    <t>64284 Pearson Parkway</t>
  </si>
  <si>
    <t>Henderson Crowne</t>
  </si>
  <si>
    <t>hcrowneq5@wufoo.com</t>
  </si>
  <si>
    <t>+353 (476) 525-5512</t>
  </si>
  <si>
    <t>706 Eagan Lane</t>
  </si>
  <si>
    <t>Sallins</t>
  </si>
  <si>
    <t>W91</t>
  </si>
  <si>
    <t>Vernor Pawsey</t>
  </si>
  <si>
    <t>vpawseyq6@tiny.cc</t>
  </si>
  <si>
    <t>+1 (478) 568-4944</t>
  </si>
  <si>
    <t>883 Eagan Point</t>
  </si>
  <si>
    <t>Augustin Waterhouse</t>
  </si>
  <si>
    <t>awaterhouseq7@istockphoto.com</t>
  </si>
  <si>
    <t>+1 (318) 129-0806</t>
  </si>
  <si>
    <t>23530 Lake View Trail</t>
  </si>
  <si>
    <t>Fanchon Haughian</t>
  </si>
  <si>
    <t>fhaughianq8@1688.com</t>
  </si>
  <si>
    <t>+1 (253) 974-5538</t>
  </si>
  <si>
    <t>2017 Ronald Regan Trail</t>
  </si>
  <si>
    <t>Jaimie Hatz</t>
  </si>
  <si>
    <t>+1 (915) 920-9318</t>
  </si>
  <si>
    <t>3 Atwood Avenue</t>
  </si>
  <si>
    <t>Edeline Edney</t>
  </si>
  <si>
    <t>+1 (205) 866-7629</t>
  </si>
  <si>
    <t>43 Crest Line Road</t>
  </si>
  <si>
    <t>Rickie Faltin</t>
  </si>
  <si>
    <t>rfaltinqb@topsy.com</t>
  </si>
  <si>
    <t>2 Laurel Drive</t>
  </si>
  <si>
    <t>Gnni Cheeke</t>
  </si>
  <si>
    <t>gcheekeqc@sitemeter.com</t>
  </si>
  <si>
    <t>+44 (677) 694-1404</t>
  </si>
  <si>
    <t>934 Loomis Junction</t>
  </si>
  <si>
    <t>EC3M</t>
  </si>
  <si>
    <t>Gwenni Ratt</t>
  </si>
  <si>
    <t>grattqd@phpbb.com</t>
  </si>
  <si>
    <t>+353 (878) 618-9723</t>
  </si>
  <si>
    <t>55 Montana Road</t>
  </si>
  <si>
    <t>Castlemartyr</t>
  </si>
  <si>
    <t>H71</t>
  </si>
  <si>
    <t>Johnath Fairebrother</t>
  </si>
  <si>
    <t>+1 (302) 159-1841</t>
  </si>
  <si>
    <t>05 Bluestem Street</t>
  </si>
  <si>
    <t>Ingamar Eberlein</t>
  </si>
  <si>
    <t>ieberleinqf@hc360.com</t>
  </si>
  <si>
    <t>+1 (717) 323-3451</t>
  </si>
  <si>
    <t>8 Delaware Circle</t>
  </si>
  <si>
    <t>Jilly Dreng</t>
  </si>
  <si>
    <t>jdrengqg@uiuc.edu</t>
  </si>
  <si>
    <t>+353 (350) 974-1489</t>
  </si>
  <si>
    <t>0 Cardinal Park</t>
  </si>
  <si>
    <t>47723-84396-MT</t>
  </si>
  <si>
    <t>Jillane Jedrzej</t>
  </si>
  <si>
    <t>jjedrzejqh@dailymail.co.uk</t>
  </si>
  <si>
    <t>+1 (915) 844-8777</t>
  </si>
  <si>
    <t>8 Melby Hill</t>
  </si>
  <si>
    <t>48392-32021-EC</t>
  </si>
  <si>
    <t>Correy Lampel</t>
  </si>
  <si>
    <t>clampelqi@jimdo.com</t>
  </si>
  <si>
    <t>+1 (314) 143-0842</t>
  </si>
  <si>
    <t>445 Brown Way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</si>
  <si>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</si>
  <si>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</si>
  <si>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</si>
  <si>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</si>
  <si>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</si>
  <si>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</si>
  <si>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</si>
  <si>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</si>
  <si>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</si>
  <si>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</si>
  <si>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</si>
  <si>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</si>
  <si>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</si>
  <si>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</si>
  <si>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</si>
  <si>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</si>
  <si>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</si>
  <si>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</si>
  <si>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</si>
  <si>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Inglewood</t>
  </si>
  <si>
    <t>Rhodie Strathern</t>
  </si>
  <si>
    <t>rstrathernqn@devhub.com</t>
  </si>
  <si>
    <t>63071 Warner Terrace</t>
  </si>
  <si>
    <t>Chad Miguel</t>
  </si>
  <si>
    <t>cmiguelqo@exblog.jp</t>
  </si>
  <si>
    <t>+1 (240) 449-8992</t>
  </si>
  <si>
    <t>83 Sauthoff Junction</t>
  </si>
  <si>
    <t>Florinda Matusovsky</t>
  </si>
  <si>
    <t>+1 (518) 618-9919</t>
  </si>
  <si>
    <t>2 Moland Court</t>
  </si>
  <si>
    <t>Morly Rocks</t>
  </si>
  <si>
    <t>mrocksqq@exblog.jp</t>
  </si>
  <si>
    <t>+353 (731) 124-0228</t>
  </si>
  <si>
    <t>21 Spenser Court</t>
  </si>
  <si>
    <t>Crossmolina</t>
  </si>
  <si>
    <t>Yuri Burrells</t>
  </si>
  <si>
    <t>yburrellsqr@vinaora.com</t>
  </si>
  <si>
    <t>+1 (859) 101-4742</t>
  </si>
  <si>
    <t>4 Brickson Park Court</t>
  </si>
  <si>
    <t>Cleopatra Goodrum</t>
  </si>
  <si>
    <t>cgoodrumqs@goodreads.com</t>
  </si>
  <si>
    <t>+1 (619) 944-5888</t>
  </si>
  <si>
    <t>94 Roxbury Road</t>
  </si>
  <si>
    <t>Joey Jefferys</t>
  </si>
  <si>
    <t>jjefferysqt@blog.com</t>
  </si>
  <si>
    <t>526 Helena Crossing</t>
  </si>
  <si>
    <t>Bearnard Wardell</t>
  </si>
  <si>
    <t>bwardellqu@adobe.com</t>
  </si>
  <si>
    <t>+1 (347) 311-2289</t>
  </si>
  <si>
    <t>57299 Tennessee Hill</t>
  </si>
  <si>
    <t>Zeke Walisiak</t>
  </si>
  <si>
    <t>zwalisiakqv@ucsd.edu</t>
  </si>
  <si>
    <t>+353 (848) 172-8155</t>
  </si>
  <si>
    <t>7 Birchwood Street</t>
  </si>
  <si>
    <t>Booterstown</t>
  </si>
  <si>
    <t>Wiley Leopold</t>
  </si>
  <si>
    <t>wleopoldqw@blogspot.com</t>
  </si>
  <si>
    <t>+1 (352) 173-9191</t>
  </si>
  <si>
    <t>5 Elmside Terrace</t>
  </si>
  <si>
    <t>Gainesville</t>
  </si>
  <si>
    <t>Chiarra Shalders</t>
  </si>
  <si>
    <t>cshaldersqx@cisco.com</t>
  </si>
  <si>
    <t>+1 (305) 787-2810</t>
  </si>
  <si>
    <t>445 Heath Terrace</t>
  </si>
  <si>
    <t>Sharl Southerill</t>
  </si>
  <si>
    <t>+1 (865) 959-4075</t>
  </si>
  <si>
    <t>39 Nelson Pass</t>
  </si>
  <si>
    <t>Noni Furber</t>
  </si>
  <si>
    <t>nfurberqz@jugem.jp</t>
  </si>
  <si>
    <t>+1 (817) 813-2784</t>
  </si>
  <si>
    <t>565 Sloan Avenue</t>
  </si>
  <si>
    <t>Dinah Crutcher</t>
  </si>
  <si>
    <t>+353 (706) 448-6304</t>
  </si>
  <si>
    <t>89147 Northport Trail</t>
  </si>
  <si>
    <t>Charlean Keave</t>
  </si>
  <si>
    <t>ckeaver1@ucoz.com</t>
  </si>
  <si>
    <t>+1 (850) 410-9647</t>
  </si>
  <si>
    <t>08019 Fairfield Pass</t>
  </si>
  <si>
    <t>Sada Roseborough</t>
  </si>
  <si>
    <t>sroseboroughr2@virginia.edu</t>
  </si>
  <si>
    <t>+1 (253) 735-5179</t>
  </si>
  <si>
    <t>779 Memorial Avenue</t>
  </si>
  <si>
    <t>Clayton Kingwell</t>
  </si>
  <si>
    <t>ckingwellr3@squarespace.com</t>
  </si>
  <si>
    <t>+353 (182) 469-0985</t>
  </si>
  <si>
    <t>947 Burrows Park</t>
  </si>
  <si>
    <t>Rathnew</t>
  </si>
  <si>
    <t>Kacy Canto</t>
  </si>
  <si>
    <t>kcantor4@gmpg.org</t>
  </si>
  <si>
    <t>+1 (260) 735-9621</t>
  </si>
  <si>
    <t>43 Doe Crossing Center</t>
  </si>
  <si>
    <t>Mab Blakemore</t>
  </si>
  <si>
    <t>mblakemorer5@nsw.gov.au</t>
  </si>
  <si>
    <t>+1 (806) 227-6812</t>
  </si>
  <si>
    <t>70 Crescent Oaks Junction</t>
  </si>
  <si>
    <t>58408-27638-IB</t>
  </si>
  <si>
    <t>Dedie Gooderridge</t>
  </si>
  <si>
    <t>dgooderridger6@lycos.com</t>
  </si>
  <si>
    <t>+1 (202) 793-3951</t>
  </si>
  <si>
    <t>181 Londonderry Circle</t>
  </si>
  <si>
    <t>Javier Causnett</t>
  </si>
  <si>
    <t>+1 (301) 396-9701</t>
  </si>
  <si>
    <t>511 Rowland Alley</t>
  </si>
  <si>
    <t>Silver Spring</t>
  </si>
  <si>
    <t>Demetris Micheli</t>
  </si>
  <si>
    <t>+1 (608) 138-8374</t>
  </si>
  <si>
    <t>33123 Rigney Pass</t>
  </si>
  <si>
    <t>Chloette Bernardot</t>
  </si>
  <si>
    <t>cbernardotr9@wix.com</t>
  </si>
  <si>
    <t>+1 (936) 783-5732</t>
  </si>
  <si>
    <t>6672 Cordelia Point</t>
  </si>
  <si>
    <t>Conroe</t>
  </si>
  <si>
    <t>Kim Kemery</t>
  </si>
  <si>
    <t>kkemeryra@t.co</t>
  </si>
  <si>
    <t>+1 (817) 407-3513</t>
  </si>
  <si>
    <t>95 Delladonna Parkway</t>
  </si>
  <si>
    <t>Fanchette Parlot</t>
  </si>
  <si>
    <t>fparlotrb@forbes.com</t>
  </si>
  <si>
    <t>+1 (614) 706-1246</t>
  </si>
  <si>
    <t>7765 Westridge Lane</t>
  </si>
  <si>
    <t>Ramon Cheak</t>
  </si>
  <si>
    <t>rcheakrc@tripadvisor.com</t>
  </si>
  <si>
    <t>23 Paget Point</t>
  </si>
  <si>
    <t>Bundoran</t>
  </si>
  <si>
    <t>Koressa O'Geneay</t>
  </si>
  <si>
    <t>kogeneayrd@utexas.edu</t>
  </si>
  <si>
    <t>+1 (303) 637-0326</t>
  </si>
  <si>
    <t>77 Rigney Hill</t>
  </si>
  <si>
    <t>Claudell Ayre</t>
  </si>
  <si>
    <t>cayrere@symantec.com</t>
  </si>
  <si>
    <t>+1 (386) 573-2575</t>
  </si>
  <si>
    <t>5645 Lotheville Crossing</t>
  </si>
  <si>
    <t>Daytona Beach</t>
  </si>
  <si>
    <t>Lorianne Kyneton</t>
  </si>
  <si>
    <t>lkynetonrf@macromedia.com</t>
  </si>
  <si>
    <t>+44 (618) 634-9365</t>
  </si>
  <si>
    <t>1926 3rd Center</t>
  </si>
  <si>
    <t>Adele McFayden</t>
  </si>
  <si>
    <t>+44 (123) 755-7484</t>
  </si>
  <si>
    <t>28 Darwin Terrace</t>
  </si>
  <si>
    <t>Wirral</t>
  </si>
  <si>
    <t>CH48</t>
  </si>
  <si>
    <t>Herta Layne</t>
  </si>
  <si>
    <t>+1 (636) 143-8338</t>
  </si>
  <si>
    <t>5495 Talisman Plaza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</si>
  <si>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</si>
  <si>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</si>
  <si>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</si>
  <si>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</si>
  <si>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</si>
  <si>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</si>
  <si>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</si>
  <si>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</si>
  <si>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</si>
  <si>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</si>
  <si>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Desdemona Eye</t>
  </si>
  <si>
    <t>+353 (252) 896-2096</t>
  </si>
  <si>
    <t>191 Manitowish Crossing</t>
  </si>
  <si>
    <t>Margarette Sterland</t>
  </si>
  <si>
    <t>+1 (215) 872-6809</t>
  </si>
  <si>
    <t>5 Kenwood Pass</t>
  </si>
  <si>
    <t>Catharine Scoines</t>
  </si>
  <si>
    <t>+353 (693) 290-4775</t>
  </si>
  <si>
    <t>39192 Glendale Hill</t>
  </si>
  <si>
    <t>Jennica Tewelson</t>
  </si>
  <si>
    <t>jtewelsonrn@samsung.com</t>
  </si>
  <si>
    <t>+1 (469) 573-8379</t>
  </si>
  <si>
    <t>4040 Hoard Junction</t>
  </si>
  <si>
    <t>Marguerite Graves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</si>
  <si>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</si>
  <si>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</si>
  <si>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</si>
  <si>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</si>
  <si>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</si>
  <si>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</si>
  <si>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Nicolina Jenny</t>
  </si>
  <si>
    <t>njennyrq@bigcartel.com</t>
  </si>
  <si>
    <t>+1 (562) 679-4750</t>
  </si>
  <si>
    <t>6099 American Ash Court</t>
  </si>
  <si>
    <t>Vidovic Antonelli</t>
  </si>
  <si>
    <t>+44 (810) 927-9266</t>
  </si>
  <si>
    <t>3242 Corscot Pass</t>
  </si>
  <si>
    <t>EC1V</t>
  </si>
  <si>
    <t>Price per 100g</t>
  </si>
  <si>
    <t>Profit</t>
  </si>
  <si>
    <t>Ara</t>
  </si>
  <si>
    <t>L</t>
  </si>
  <si>
    <t>M</t>
  </si>
  <si>
    <t>D</t>
  </si>
  <si>
    <t>Rob</t>
  </si>
  <si>
    <t>Lib</t>
  </si>
  <si>
    <t>Exc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</si>
</sst>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"/>
    <numFmt numFmtId="165" formatCode="[$-409]d\-mmm\-yyyy;@"/>
    <numFmt numFmtId="166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left"/>
    </xf>
    <xf numFmtId="166" fontId="1" fillId="0" borderId="0" xfId="0" applyNumberFormat="1" applyFont="1" applyAlignment="1">
      <alignment vertical="center"/>
    </xf>
    <xf numFmtId="166" fontId="0" fillId="0" borderId="0" xfId="0" applyNumberFormat="1"/>
    <xf numFmtId="0" fontId="0" fillId="0" borderId="0" xfId="0" pivotButton="1"/>
    <xf numFmtId="3" fontId="0" fillId="0" borderId="0" xfId="0" applyNumberFormat="1"/>
  </cellXfs>
  <cellStyles count="1">
    <cellStyle name="Normal" xfId="0" builtinId="0"/>
  </cellStyles>
  <dxfs count="24"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numFmt numFmtId="0" formatCode="General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4" formatCode="0.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[$-409]d\-mmm\-yy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z val="11"/>
        <color theme="0"/>
        <name val="Calibri"/>
        <family val="2"/>
        <scheme val="minor"/>
      </font>
      <fill>
        <patternFill>
          <bgColor rgb="FF000066"/>
        </patternFill>
      </fill>
    </dxf>
    <dxf>
      <fill>
        <patternFill patternType="solid">
          <fgColor theme="0"/>
          <bgColor rgb="FF000066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1" defaultTableStyle="TableStyleMedium2" defaultPivotStyle="PivotStyleMedium9">
    <tableStyle name="Timeline Style 1" pivot="0" table="0" count="9" xr9:uid="{165B0781-52D9-4507-8237-07CCE511A158}">
      <tableStyleElement type="wholeTable" dxfId="23"/>
      <tableStyleElement type="headerRow" dxfId="22"/>
    </tableStyle>
  </tableStyles>
  <colors>
    <mruColors>
      <color rgb="FFF0F0F0"/>
      <color rgb="FF6600FF"/>
      <color rgb="FFCCFFFF"/>
      <color rgb="FF3333FF"/>
      <color rgb="FFFFFF00"/>
      <color rgb="FF000000"/>
      <color rgb="FFFFFF66"/>
      <color rgb="FFFFFFFF"/>
      <color rgb="FF0066FF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7">
        <dxf>
          <fill>
            <patternFill>
              <bgColor rgb="FF000000"/>
            </patternFill>
          </fill>
        </dxf>
        <dxf>
          <fill>
            <patternFill patternType="solid">
              <fgColor theme="0" tint="-0.1498458815271462"/>
              <bgColor rgb="FFF0F0F0"/>
            </patternFill>
          </fill>
          <border>
            <left style="thin">
              <color rgb="FF3399FF"/>
            </left>
            <right style="thin">
              <color rgb="FF3399FF"/>
            </right>
            <top style="thin">
              <color rgb="FF3399FF"/>
            </top>
            <bottom style="thin">
              <color rgb="FF3399FF"/>
            </bottom>
          </border>
        </dxf>
        <dxf>
          <fill>
            <patternFill patternType="solid">
              <fgColor theme="0"/>
              <bgColor rgb="FF6600FF"/>
            </patternFill>
          </fill>
          <border diagonalUp="0" diagonalDown="0"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  <vertical/>
            <horizontal/>
          </border>
        </dxf>
        <dxf>
          <font>
            <b val="0"/>
            <i val="0"/>
            <sz val="10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  <dxf>
          <font>
            <b val="0"/>
            <i val="0"/>
            <sz val="11"/>
            <color theme="0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line Style 1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47.825308564818" createdVersion="8" refreshedVersion="8" minRefreshableVersion="3" recordCount="1000" xr:uid="{43BCDDEA-880B-4449-809B-7F7A5D8E4305}">
  <cacheSource type="worksheet">
    <worksheetSource name="Orders"/>
  </cacheSource>
  <cacheFields count="17">
    <cacheField name="Order ID" numFmtId="0">
      <sharedItems/>
    </cacheField>
    <cacheField name="Order Date" numFmtId="165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6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/>
    </cacheField>
    <cacheField name="Email" numFmtId="0">
      <sharedItems/>
    </cacheField>
    <cacheField name="Country" numFmtId="0">
      <sharedItems/>
    </cacheField>
    <cacheField name="Coffee Type" numFmtId="0">
      <sharedItems/>
    </cacheField>
    <cacheField name="Roast Type" numFmtId="0">
      <sharedItems/>
    </cacheField>
    <cacheField name="Size (kg)" numFmtId="164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66">
      <sharedItems containsSemiMixedTypes="0" containsString="0" containsNumber="1" minValue="2.6849999999999996" maxValue="36.454999999999998"/>
    </cacheField>
    <cacheField name="Sales" numFmtId="166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Months (Order Date)" numFmtId="0" databaseField="0">
      <fieldGroup base="1">
        <rangePr groupBy="months" startDate="2019-01-02T00:00:00" endDate="2022-08-20T00:00:00"/>
        <groupItems count="14">
          <s v="&lt;1/2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0/2022"/>
        </groupItems>
      </fieldGroup>
    </cacheField>
    <cacheField name="Years (Order Date)" numFmtId="0" databaseField="0">
      <fieldGroup base="1">
        <rangePr groupBy="years" startDate="2019-01-02T00:00:00" endDate="2022-08-20T00:00:00"/>
        <groupItems count="6">
          <s v="&lt;1/2/2019"/>
          <s v="2019"/>
          <s v="2020"/>
          <s v="2021"/>
          <s v="2022"/>
          <s v="&gt;8/20/2022"/>
        </groupItems>
      </fieldGroup>
    </cacheField>
  </cacheFields>
  <extLst>
    <ext xmlns:x14="http://schemas.microsoft.com/office/spreadsheetml/2009/9/main" uri="{725AE2AE-9491-48be-B2B4-4EB974FC3084}">
      <x14:pivotCacheDefinition pivotCacheId="95673211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s v="Aloisia Allner"/>
    <s v="aallner0@lulu.com"/>
    <s v="United States"/>
    <s v="Rob"/>
    <s v="M"/>
    <x v="0"/>
    <n v="9.9499999999999993"/>
    <n v="19.899999999999999"/>
    <x v="0"/>
    <x v="0"/>
  </r>
  <r>
    <s v="QEV-37451-860"/>
    <x v="0"/>
    <s v="17670-51384-MA"/>
    <s v="E-M-0.5"/>
    <n v="5"/>
    <s v="Aloisia Allner"/>
    <s v="aallner0@lulu.com"/>
    <s v="United States"/>
    <s v="Exc"/>
    <s v="M"/>
    <x v="1"/>
    <n v="8.25"/>
    <n v="41.25"/>
    <x v="1"/>
    <x v="0"/>
  </r>
  <r>
    <s v="FAA-43335-268"/>
    <x v="1"/>
    <s v="21125-22134-PX"/>
    <s v="A-L-1"/>
    <n v="1"/>
    <s v="Jami Redholes"/>
    <s v="jredholes2@tmall.com"/>
    <s v="United States"/>
    <s v="Ara"/>
    <s v="L"/>
    <x v="0"/>
    <n v="12.95"/>
    <n v="12.95"/>
    <x v="2"/>
    <x v="1"/>
  </r>
  <r>
    <s v="KAC-83089-793"/>
    <x v="2"/>
    <s v="23806-46781-OU"/>
    <s v="E-M-1"/>
    <n v="2"/>
    <s v="Christoffer O' Shea"/>
    <s v=" "/>
    <s v="Ireland"/>
    <s v="Exc"/>
    <s v="M"/>
    <x v="0"/>
    <n v="13.75"/>
    <n v="27.5"/>
    <x v="1"/>
    <x v="0"/>
  </r>
  <r>
    <s v="KAC-83089-793"/>
    <x v="2"/>
    <s v="23806-46781-OU"/>
    <s v="R-L-2.5"/>
    <n v="2"/>
    <s v="Christoffer O' Shea"/>
    <s v=" "/>
    <s v="Ireland"/>
    <s v="Rob"/>
    <s v="L"/>
    <x v="2"/>
    <n v="27.484999999999996"/>
    <n v="54.969999999999992"/>
    <x v="0"/>
    <x v="1"/>
  </r>
  <r>
    <s v="CVP-18956-553"/>
    <x v="3"/>
    <s v="86561-91660-RB"/>
    <s v="L-D-1"/>
    <n v="3"/>
    <s v="Beryle Cottier"/>
    <s v=" "/>
    <s v="United States"/>
    <s v="Lib"/>
    <s v="D"/>
    <x v="0"/>
    <n v="12.95"/>
    <n v="38.849999999999994"/>
    <x v="3"/>
    <x v="2"/>
  </r>
  <r>
    <s v="IPP-31994-879"/>
    <x v="4"/>
    <s v="65223-29612-CB"/>
    <s v="E-D-0.5"/>
    <n v="3"/>
    <s v="Shaylynn Lobe"/>
    <s v="slobe6@nifty.com"/>
    <s v="United States"/>
    <s v="Exc"/>
    <s v="D"/>
    <x v="1"/>
    <n v="7.29"/>
    <n v="21.87"/>
    <x v="1"/>
    <x v="2"/>
  </r>
  <r>
    <s v="SNZ-65340-705"/>
    <x v="5"/>
    <s v="21134-81676-FR"/>
    <s v="L-L-0.2"/>
    <n v="1"/>
    <s v="Melvin Wharfe"/>
    <s v=" "/>
    <s v="Ireland"/>
    <s v="Lib"/>
    <s v="L"/>
    <x v="3"/>
    <n v="4.7549999999999999"/>
    <n v="4.7549999999999999"/>
    <x v="3"/>
    <x v="1"/>
  </r>
  <r>
    <s v="EZT-46571-659"/>
    <x v="6"/>
    <s v="03396-68805-ZC"/>
    <s v="R-M-0.5"/>
    <n v="3"/>
    <s v="Guthrey Petracci"/>
    <s v="gpetracci8@livejournal.com"/>
    <s v="United States"/>
    <s v="Rob"/>
    <s v="M"/>
    <x v="1"/>
    <n v="5.97"/>
    <n v="17.91"/>
    <x v="0"/>
    <x v="0"/>
  </r>
  <r>
    <s v="NWQ-70061-912"/>
    <x v="0"/>
    <s v="61021-27840-ZN"/>
    <s v="R-M-0.5"/>
    <n v="1"/>
    <s v="Rodger Raven"/>
    <s v="rraven9@ed.gov"/>
    <s v="United States"/>
    <s v="Rob"/>
    <s v="M"/>
    <x v="1"/>
    <n v="5.97"/>
    <n v="5.97"/>
    <x v="0"/>
    <x v="0"/>
  </r>
  <r>
    <s v="BKK-47233-845"/>
    <x v="7"/>
    <s v="76239-90137-UQ"/>
    <s v="A-D-1"/>
    <n v="4"/>
    <s v="Ferrell Ferber"/>
    <s v="fferbera@businesswire.com"/>
    <s v="United States"/>
    <s v="Ara"/>
    <s v="D"/>
    <x v="0"/>
    <n v="9.9499999999999993"/>
    <n v="39.799999999999997"/>
    <x v="2"/>
    <x v="2"/>
  </r>
  <r>
    <s v="VQR-01002-970"/>
    <x v="8"/>
    <s v="49315-21985-BB"/>
    <s v="E-L-2.5"/>
    <n v="5"/>
    <s v="Duky Phizackerly"/>
    <s v="dphizackerlyb@utexas.edu"/>
    <s v="United States"/>
    <s v="Exc"/>
    <s v="L"/>
    <x v="2"/>
    <n v="34.154999999999994"/>
    <n v="170.77499999999998"/>
    <x v="1"/>
    <x v="1"/>
  </r>
  <r>
    <s v="SZW-48378-399"/>
    <x v="9"/>
    <s v="34136-36674-OM"/>
    <s v="R-M-1"/>
    <n v="5"/>
    <s v="Rosaleen Scholar"/>
    <s v="rscholarc@nyu.edu"/>
    <s v="United States"/>
    <s v="Rob"/>
    <s v="M"/>
    <x v="0"/>
    <n v="9.9499999999999993"/>
    <n v="49.75"/>
    <x v="0"/>
    <x v="0"/>
  </r>
  <r>
    <s v="ITA-87418-783"/>
    <x v="10"/>
    <s v="39396-12890-PE"/>
    <s v="R-D-2.5"/>
    <n v="2"/>
    <s v="Terence Vanyutin"/>
    <s v="tvanyutind@wix.com"/>
    <s v="United States"/>
    <s v="Rob"/>
    <s v="D"/>
    <x v="2"/>
    <n v="20.584999999999997"/>
    <n v="41.169999999999995"/>
    <x v="0"/>
    <x v="2"/>
  </r>
  <r>
    <s v="GNZ-46006-527"/>
    <x v="11"/>
    <s v="95875-73336-RG"/>
    <s v="L-D-0.2"/>
    <n v="3"/>
    <s v="Patrice Trobe"/>
    <s v="ptrobee@wunderground.com"/>
    <s v="United States"/>
    <s v="Lib"/>
    <s v="D"/>
    <x v="3"/>
    <n v="3.8849999999999998"/>
    <n v="11.654999999999999"/>
    <x v="3"/>
    <x v="2"/>
  </r>
  <r>
    <s v="FYQ-78248-319"/>
    <x v="12"/>
    <s v="25473-43727-BY"/>
    <s v="R-M-2.5"/>
    <n v="5"/>
    <s v="Llywellyn Oscroft"/>
    <s v="loscroftf@ebay.co.uk"/>
    <s v="United States"/>
    <s v="Rob"/>
    <s v="M"/>
    <x v="2"/>
    <n v="22.884999999999998"/>
    <n v="114.42499999999998"/>
    <x v="0"/>
    <x v="0"/>
  </r>
  <r>
    <s v="VAU-44387-624"/>
    <x v="13"/>
    <s v="99643-51048-IQ"/>
    <s v="A-M-0.2"/>
    <n v="6"/>
    <s v="Minni Alabaster"/>
    <s v="malabasterg@hexun.com"/>
    <s v="United States"/>
    <s v="Ara"/>
    <s v="M"/>
    <x v="3"/>
    <n v="3.375"/>
    <n v="20.25"/>
    <x v="2"/>
    <x v="0"/>
  </r>
  <r>
    <s v="RDW-33155-159"/>
    <x v="14"/>
    <s v="62173-15287-CU"/>
    <s v="A-L-1"/>
    <n v="6"/>
    <s v="Rhianon Broxup"/>
    <s v="rbroxuph@jimdo.com"/>
    <s v="United States"/>
    <s v="Ara"/>
    <s v="L"/>
    <x v="0"/>
    <n v="12.95"/>
    <n v="77.699999999999989"/>
    <x v="2"/>
    <x v="1"/>
  </r>
  <r>
    <s v="TDZ-59011-211"/>
    <x v="15"/>
    <s v="57611-05522-ST"/>
    <s v="R-D-2.5"/>
    <n v="4"/>
    <s v="Pall Redford"/>
    <s v="predfordi@ow.ly"/>
    <s v="Ireland"/>
    <s v="Rob"/>
    <s v="D"/>
    <x v="2"/>
    <n v="20.584999999999997"/>
    <n v="82.339999999999989"/>
    <x v="0"/>
    <x v="2"/>
  </r>
  <r>
    <s v="IDU-25793-399"/>
    <x v="16"/>
    <s v="76664-37050-DT"/>
    <s v="A-M-0.2"/>
    <n v="5"/>
    <s v="Aurea Corradino"/>
    <s v="acorradinoj@harvard.edu"/>
    <s v="United States"/>
    <s v="Ara"/>
    <s v="M"/>
    <x v="3"/>
    <n v="3.375"/>
    <n v="16.875"/>
    <x v="2"/>
    <x v="0"/>
  </r>
  <r>
    <s v="IDU-25793-399"/>
    <x v="16"/>
    <s v="76664-37050-DT"/>
    <s v="E-D-0.2"/>
    <n v="4"/>
    <s v="Aurea Corradino"/>
    <s v="acorradinoj@harvard.edu"/>
    <s v="United States"/>
    <s v="Exc"/>
    <s v="D"/>
    <x v="3"/>
    <n v="3.645"/>
    <n v="14.58"/>
    <x v="1"/>
    <x v="2"/>
  </r>
  <r>
    <s v="NUO-20013-488"/>
    <x v="16"/>
    <s v="03090-88267-BQ"/>
    <s v="A-D-0.2"/>
    <n v="6"/>
    <s v="Avrit Davidowsky"/>
    <s v="adavidowskyl@netvibes.com"/>
    <s v="United States"/>
    <s v="Ara"/>
    <s v="D"/>
    <x v="3"/>
    <n v="2.9849999999999999"/>
    <n v="17.91"/>
    <x v="2"/>
    <x v="2"/>
  </r>
  <r>
    <s v="UQU-65630-479"/>
    <x v="17"/>
    <s v="37651-47492-NC"/>
    <s v="R-M-2.5"/>
    <n v="4"/>
    <s v="Annabel Antuk"/>
    <s v="aantukm@kickstarter.com"/>
    <s v="United States"/>
    <s v="Rob"/>
    <s v="M"/>
    <x v="2"/>
    <n v="22.884999999999998"/>
    <n v="91.539999999999992"/>
    <x v="0"/>
    <x v="0"/>
  </r>
  <r>
    <s v="FEO-11834-332"/>
    <x v="18"/>
    <s v="95399-57205-HI"/>
    <s v="A-D-0.2"/>
    <n v="4"/>
    <s v="Iorgo Kleinert"/>
    <s v="ikleinertn@timesonline.co.uk"/>
    <s v="United States"/>
    <s v="Ara"/>
    <s v="D"/>
    <x v="3"/>
    <n v="2.9849999999999999"/>
    <n v="11.94"/>
    <x v="2"/>
    <x v="2"/>
  </r>
  <r>
    <s v="TKY-71558-096"/>
    <x v="19"/>
    <s v="24010-66714-HW"/>
    <s v="A-M-1"/>
    <n v="1"/>
    <s v="Chrisy Blofeld"/>
    <s v="cblofeldo@amazon.co.uk"/>
    <s v="United States"/>
    <s v="Ara"/>
    <s v="M"/>
    <x v="0"/>
    <n v="11.25"/>
    <n v="11.25"/>
    <x v="2"/>
    <x v="0"/>
  </r>
  <r>
    <s v="OXY-65322-253"/>
    <x v="20"/>
    <s v="07591-92789-UA"/>
    <s v="E-M-0.2"/>
    <n v="3"/>
    <s v="Culley Farris"/>
    <s v=" "/>
    <s v="United States"/>
    <s v="Exc"/>
    <s v="M"/>
    <x v="3"/>
    <n v="4.125"/>
    <n v="12.375"/>
    <x v="1"/>
    <x v="0"/>
  </r>
  <r>
    <s v="EVP-43500-491"/>
    <x v="21"/>
    <s v="49231-44455-IC"/>
    <s v="A-M-0.5"/>
    <n v="4"/>
    <s v="Selene Shales"/>
    <s v="sshalesq@umich.edu"/>
    <s v="United States"/>
    <s v="Ara"/>
    <s v="M"/>
    <x v="1"/>
    <n v="6.75"/>
    <n v="27"/>
    <x v="2"/>
    <x v="0"/>
  </r>
  <r>
    <s v="WAG-26945-689"/>
    <x v="22"/>
    <s v="50124-88608-EO"/>
    <s v="A-M-0.2"/>
    <n v="5"/>
    <s v="Vivie Danneil"/>
    <s v="vdanneilr@mtv.com"/>
    <s v="Ireland"/>
    <s v="Ara"/>
    <s v="M"/>
    <x v="3"/>
    <n v="3.375"/>
    <n v="16.875"/>
    <x v="2"/>
    <x v="0"/>
  </r>
  <r>
    <s v="CHE-78995-767"/>
    <x v="23"/>
    <s v="00888-74814-UZ"/>
    <s v="A-D-0.5"/>
    <n v="3"/>
    <s v="Theresita Newbury"/>
    <s v="tnewburys@usda.gov"/>
    <s v="Ireland"/>
    <s v="Ara"/>
    <s v="D"/>
    <x v="1"/>
    <n v="5.97"/>
    <n v="17.91"/>
    <x v="2"/>
    <x v="2"/>
  </r>
  <r>
    <s v="RYZ-14633-602"/>
    <x v="21"/>
    <s v="14158-30713-OB"/>
    <s v="A-D-1"/>
    <n v="4"/>
    <s v="Mozelle Calcutt"/>
    <s v="mcalcuttt@baidu.com"/>
    <s v="Ireland"/>
    <s v="Ara"/>
    <s v="D"/>
    <x v="0"/>
    <n v="9.9499999999999993"/>
    <n v="39.799999999999997"/>
    <x v="2"/>
    <x v="2"/>
  </r>
  <r>
    <s v="WOQ-36015-429"/>
    <x v="24"/>
    <s v="51427-89175-QJ"/>
    <s v="L-M-0.2"/>
    <n v="5"/>
    <s v="Adrian Swaine"/>
    <s v=" "/>
    <s v="United States"/>
    <s v="Lib"/>
    <s v="M"/>
    <x v="3"/>
    <n v="4.3650000000000002"/>
    <n v="21.825000000000003"/>
    <x v="3"/>
    <x v="0"/>
  </r>
  <r>
    <s v="WOQ-36015-429"/>
    <x v="24"/>
    <s v="51427-89175-QJ"/>
    <s v="A-D-0.5"/>
    <n v="6"/>
    <s v="Adrian Swaine"/>
    <s v=" "/>
    <s v="United States"/>
    <s v="Ara"/>
    <s v="D"/>
    <x v="1"/>
    <n v="5.97"/>
    <n v="35.82"/>
    <x v="2"/>
    <x v="2"/>
  </r>
  <r>
    <s v="WOQ-36015-429"/>
    <x v="24"/>
    <s v="51427-89175-QJ"/>
    <s v="L-M-0.5"/>
    <n v="6"/>
    <s v="Adrian Swaine"/>
    <s v=" "/>
    <s v="United States"/>
    <s v="Lib"/>
    <s v="M"/>
    <x v="1"/>
    <n v="8.73"/>
    <n v="52.38"/>
    <x v="3"/>
    <x v="0"/>
  </r>
  <r>
    <s v="SCT-60553-454"/>
    <x v="25"/>
    <s v="39123-12846-YJ"/>
    <s v="L-L-0.2"/>
    <n v="5"/>
    <s v="Gallard Gatheral"/>
    <s v="ggatheralx@123-reg.co.uk"/>
    <s v="United States"/>
    <s v="Lib"/>
    <s v="L"/>
    <x v="3"/>
    <n v="4.7549999999999999"/>
    <n v="23.774999999999999"/>
    <x v="3"/>
    <x v="1"/>
  </r>
  <r>
    <s v="GFK-52063-244"/>
    <x v="26"/>
    <s v="44981-99666-XB"/>
    <s v="L-L-0.5"/>
    <n v="6"/>
    <s v="Una Welberry"/>
    <s v="uwelberryy@ebay.co.uk"/>
    <s v="United Kingdom"/>
    <s v="Lib"/>
    <s v="L"/>
    <x v="1"/>
    <n v="9.51"/>
    <n v="57.06"/>
    <x v="3"/>
    <x v="1"/>
  </r>
  <r>
    <s v="AMM-79521-378"/>
    <x v="27"/>
    <s v="24825-51803-CQ"/>
    <s v="A-D-0.5"/>
    <n v="6"/>
    <s v="Faber Eilhart"/>
    <s v="feilhartz@who.int"/>
    <s v="United States"/>
    <s v="Ara"/>
    <s v="D"/>
    <x v="1"/>
    <n v="5.97"/>
    <n v="35.82"/>
    <x v="2"/>
    <x v="2"/>
  </r>
  <r>
    <s v="QUQ-90580-772"/>
    <x v="28"/>
    <s v="77634-13918-GJ"/>
    <s v="L-M-0.2"/>
    <n v="2"/>
    <s v="Zorina Ponting"/>
    <s v="zponting10@altervista.org"/>
    <s v="United States"/>
    <s v="Lib"/>
    <s v="M"/>
    <x v="3"/>
    <n v="4.3650000000000002"/>
    <n v="8.73"/>
    <x v="3"/>
    <x v="0"/>
  </r>
  <r>
    <s v="LGD-24408-274"/>
    <x v="29"/>
    <s v="13694-25001-LX"/>
    <s v="L-L-0.5"/>
    <n v="3"/>
    <s v="Silvio Strase"/>
    <s v="sstrase11@booking.com"/>
    <s v="United States"/>
    <s v="Lib"/>
    <s v="L"/>
    <x v="1"/>
    <n v="9.51"/>
    <n v="28.53"/>
    <x v="3"/>
    <x v="1"/>
  </r>
  <r>
    <s v="HCT-95608-959"/>
    <x v="30"/>
    <s v="08523-01791-TI"/>
    <s v="R-M-2.5"/>
    <n v="5"/>
    <s v="Dorie de la Tremoille"/>
    <s v="dde12@unesco.org"/>
    <s v="United States"/>
    <s v="Rob"/>
    <s v="M"/>
    <x v="2"/>
    <n v="22.884999999999998"/>
    <n v="114.42499999999998"/>
    <x v="0"/>
    <x v="0"/>
  </r>
  <r>
    <s v="OFX-99147-470"/>
    <x v="31"/>
    <s v="49860-68865-AB"/>
    <s v="R-M-1"/>
    <n v="6"/>
    <s v="Hy Zanetto"/>
    <s v=" "/>
    <s v="United States"/>
    <s v="Rob"/>
    <s v="M"/>
    <x v="0"/>
    <n v="9.9499999999999993"/>
    <n v="59.699999999999996"/>
    <x v="0"/>
    <x v="0"/>
  </r>
  <r>
    <s v="LUO-37559-016"/>
    <x v="32"/>
    <s v="21240-83132-SP"/>
    <s v="L-M-1"/>
    <n v="3"/>
    <s v="Jessica McNess"/>
    <s v=" "/>
    <s v="United States"/>
    <s v="Lib"/>
    <s v="M"/>
    <x v="0"/>
    <n v="14.55"/>
    <n v="43.650000000000006"/>
    <x v="3"/>
    <x v="0"/>
  </r>
  <r>
    <s v="XWC-20610-167"/>
    <x v="33"/>
    <s v="08350-81623-TF"/>
    <s v="E-D-0.2"/>
    <n v="2"/>
    <s v="Lorenzo Yeoland"/>
    <s v="lyeoland15@pbs.org"/>
    <s v="United States"/>
    <s v="Exc"/>
    <s v="D"/>
    <x v="3"/>
    <n v="3.645"/>
    <n v="7.29"/>
    <x v="1"/>
    <x v="2"/>
  </r>
  <r>
    <s v="GPU-79113-136"/>
    <x v="34"/>
    <s v="73284-01385-SJ"/>
    <s v="R-D-0.2"/>
    <n v="3"/>
    <s v="Abigail Tolworthy"/>
    <s v="atolworthy16@toplist.cz"/>
    <s v="United States"/>
    <s v="Rob"/>
    <s v="D"/>
    <x v="3"/>
    <n v="2.6849999999999996"/>
    <n v="8.0549999999999997"/>
    <x v="0"/>
    <x v="2"/>
  </r>
  <r>
    <s v="ULR-52653-960"/>
    <x v="35"/>
    <s v="04152-34436-IE"/>
    <s v="L-L-2.5"/>
    <n v="2"/>
    <s v="Maurie Bartol"/>
    <s v=" "/>
    <s v="United States"/>
    <s v="Lib"/>
    <s v="L"/>
    <x v="2"/>
    <n v="36.454999999999998"/>
    <n v="72.91"/>
    <x v="3"/>
    <x v="1"/>
  </r>
  <r>
    <s v="HPI-42308-142"/>
    <x v="36"/>
    <s v="06631-86965-XP"/>
    <s v="E-M-0.5"/>
    <n v="2"/>
    <s v="Olag Baudassi"/>
    <s v="obaudassi18@seesaa.net"/>
    <s v="United States"/>
    <s v="Exc"/>
    <s v="M"/>
    <x v="1"/>
    <n v="8.25"/>
    <n v="16.5"/>
    <x v="1"/>
    <x v="0"/>
  </r>
  <r>
    <s v="XHI-30227-581"/>
    <x v="37"/>
    <s v="54619-08558-ZU"/>
    <s v="L-D-2.5"/>
    <n v="6"/>
    <s v="Petey Kingsbury"/>
    <s v="pkingsbury19@comcast.net"/>
    <s v="United States"/>
    <s v="Lib"/>
    <s v="D"/>
    <x v="2"/>
    <n v="29.784999999999997"/>
    <n v="178.70999999999998"/>
    <x v="3"/>
    <x v="2"/>
  </r>
  <r>
    <s v="DJH-05202-380"/>
    <x v="38"/>
    <s v="85589-17020-CX"/>
    <s v="E-M-2.5"/>
    <n v="2"/>
    <s v="Donna Baskeyfied"/>
    <s v=" "/>
    <s v="United States"/>
    <s v="Exc"/>
    <s v="M"/>
    <x v="2"/>
    <n v="31.624999999999996"/>
    <n v="63.249999999999993"/>
    <x v="1"/>
    <x v="0"/>
  </r>
  <r>
    <s v="VMW-26889-781"/>
    <x v="39"/>
    <s v="36078-91009-WU"/>
    <s v="A-L-0.2"/>
    <n v="2"/>
    <s v="Arda Curley"/>
    <s v="acurley1b@hao123.com"/>
    <s v="United States"/>
    <s v="Ara"/>
    <s v="L"/>
    <x v="3"/>
    <n v="3.8849999999999998"/>
    <n v="7.77"/>
    <x v="2"/>
    <x v="1"/>
  </r>
  <r>
    <s v="DBU-81099-586"/>
    <x v="40"/>
    <s v="15770-27099-GX"/>
    <s v="A-D-2.5"/>
    <n v="4"/>
    <s v="Raynor McGilvary"/>
    <s v="rmcgilvary1c@tamu.edu"/>
    <s v="United States"/>
    <s v="Ara"/>
    <s v="D"/>
    <x v="2"/>
    <n v="22.884999999999998"/>
    <n v="91.539999999999992"/>
    <x v="2"/>
    <x v="2"/>
  </r>
  <r>
    <s v="PQA-54820-810"/>
    <x v="41"/>
    <s v="91460-04823-BX"/>
    <s v="A-L-1"/>
    <n v="3"/>
    <s v="Isis Pikett"/>
    <s v="ipikett1d@xinhuanet.com"/>
    <s v="United States"/>
    <s v="Ara"/>
    <s v="L"/>
    <x v="0"/>
    <n v="12.95"/>
    <n v="38.849999999999994"/>
    <x v="2"/>
    <x v="1"/>
  </r>
  <r>
    <s v="XKB-41924-202"/>
    <x v="42"/>
    <s v="45089-52817-WN"/>
    <s v="L-D-0.5"/>
    <n v="2"/>
    <s v="Inger Bouldon"/>
    <s v="ibouldon1e@gizmodo.com"/>
    <s v="United States"/>
    <s v="Lib"/>
    <s v="D"/>
    <x v="1"/>
    <n v="7.77"/>
    <n v="15.54"/>
    <x v="3"/>
    <x v="2"/>
  </r>
  <r>
    <s v="DWZ-69106-473"/>
    <x v="43"/>
    <s v="76447-50326-IC"/>
    <s v="L-L-2.5"/>
    <n v="4"/>
    <s v="Karry Flanders"/>
    <s v="kflanders1f@over-blog.com"/>
    <s v="Ireland"/>
    <s v="Lib"/>
    <s v="L"/>
    <x v="2"/>
    <n v="36.454999999999998"/>
    <n v="145.82"/>
    <x v="3"/>
    <x v="1"/>
  </r>
  <r>
    <s v="YHV-68700-050"/>
    <x v="44"/>
    <s v="26333-67911-OL"/>
    <s v="R-M-0.5"/>
    <n v="5"/>
    <s v="Hartley Mattioli"/>
    <s v="hmattioli1g@webmd.com"/>
    <s v="United Kingdom"/>
    <s v="Rob"/>
    <s v="M"/>
    <x v="1"/>
    <n v="5.97"/>
    <n v="29.849999999999998"/>
    <x v="0"/>
    <x v="0"/>
  </r>
  <r>
    <s v="YHV-68700-050"/>
    <x v="44"/>
    <s v="26333-67911-OL"/>
    <s v="L-L-2.5"/>
    <n v="2"/>
    <s v="Hartley Mattioli"/>
    <s v="hmattioli1g@webmd.com"/>
    <s v="United Kingdom"/>
    <s v="Lib"/>
    <s v="L"/>
    <x v="2"/>
    <n v="36.454999999999998"/>
    <n v="72.91"/>
    <x v="3"/>
    <x v="1"/>
  </r>
  <r>
    <s v="KRB-88066-642"/>
    <x v="45"/>
    <s v="22107-86640-SB"/>
    <s v="L-M-1"/>
    <n v="5"/>
    <s v="Archambault Gillard"/>
    <s v="agillard1i@issuu.com"/>
    <s v="United States"/>
    <s v="Lib"/>
    <s v="M"/>
    <x v="0"/>
    <n v="14.55"/>
    <n v="72.75"/>
    <x v="3"/>
    <x v="0"/>
  </r>
  <r>
    <s v="LQU-08404-173"/>
    <x v="46"/>
    <s v="09960-34242-LZ"/>
    <s v="L-L-1"/>
    <n v="3"/>
    <s v="Salomo Cushworth"/>
    <s v=" "/>
    <s v="United States"/>
    <s v="Lib"/>
    <s v="L"/>
    <x v="0"/>
    <n v="15.85"/>
    <n v="47.55"/>
    <x v="3"/>
    <x v="1"/>
  </r>
  <r>
    <s v="CWK-60159-881"/>
    <x v="47"/>
    <s v="04671-85591-RT"/>
    <s v="E-D-0.2"/>
    <n v="3"/>
    <s v="Theda Grizard"/>
    <s v="tgrizard1k@odnoklassniki.ru"/>
    <s v="United States"/>
    <s v="Exc"/>
    <s v="D"/>
    <x v="3"/>
    <n v="3.645"/>
    <n v="10.935"/>
    <x v="1"/>
    <x v="2"/>
  </r>
  <r>
    <s v="EEG-74197-843"/>
    <x v="48"/>
    <s v="25729-68859-UA"/>
    <s v="E-L-1"/>
    <n v="4"/>
    <s v="Rozele Relton"/>
    <s v="rrelton1l@stanford.edu"/>
    <s v="United States"/>
    <s v="Exc"/>
    <s v="L"/>
    <x v="0"/>
    <n v="14.85"/>
    <n v="59.4"/>
    <x v="1"/>
    <x v="1"/>
  </r>
  <r>
    <s v="UCZ-59708-525"/>
    <x v="49"/>
    <s v="05501-86351-NX"/>
    <s v="L-D-2.5"/>
    <n v="3"/>
    <s v="Willa Rolling"/>
    <s v=" "/>
    <s v="United States"/>
    <s v="Lib"/>
    <s v="D"/>
    <x v="2"/>
    <n v="29.784999999999997"/>
    <n v="89.35499999999999"/>
    <x v="3"/>
    <x v="2"/>
  </r>
  <r>
    <s v="HUB-47311-849"/>
    <x v="50"/>
    <s v="04521-04300-OK"/>
    <s v="L-M-0.5"/>
    <n v="3"/>
    <s v="Stanislaus Gilroy"/>
    <s v="sgilroy1n@eepurl.com"/>
    <s v="United States"/>
    <s v="Lib"/>
    <s v="M"/>
    <x v="1"/>
    <n v="8.73"/>
    <n v="26.19"/>
    <x v="3"/>
    <x v="0"/>
  </r>
  <r>
    <s v="WYM-17686-694"/>
    <x v="51"/>
    <s v="58689-55264-VK"/>
    <s v="A-D-2.5"/>
    <n v="5"/>
    <s v="Correy Cottingham"/>
    <s v="ccottingham1o@wikipedia.org"/>
    <s v="United States"/>
    <s v="Ara"/>
    <s v="D"/>
    <x v="2"/>
    <n v="22.884999999999998"/>
    <n v="114.42499999999998"/>
    <x v="2"/>
    <x v="2"/>
  </r>
  <r>
    <s v="ZYQ-15797-695"/>
    <x v="52"/>
    <s v="79436-73011-MM"/>
    <s v="R-D-0.5"/>
    <n v="5"/>
    <s v="Pammi Endacott"/>
    <s v=" "/>
    <s v="United Kingdom"/>
    <s v="Rob"/>
    <s v="D"/>
    <x v="1"/>
    <n v="5.3699999999999992"/>
    <n v="26.849999999999994"/>
    <x v="0"/>
    <x v="2"/>
  </r>
  <r>
    <s v="EEJ-16185-108"/>
    <x v="53"/>
    <s v="65552-60476-KY"/>
    <s v="L-L-0.2"/>
    <n v="5"/>
    <s v="Nona Linklater"/>
    <s v=" "/>
    <s v="United States"/>
    <s v="Lib"/>
    <s v="L"/>
    <x v="3"/>
    <n v="4.7549999999999999"/>
    <n v="23.774999999999999"/>
    <x v="3"/>
    <x v="1"/>
  </r>
  <r>
    <s v="RWR-77888-800"/>
    <x v="54"/>
    <s v="69904-02729-YS"/>
    <s v="A-M-0.5"/>
    <n v="1"/>
    <s v="Annadiane Dykes"/>
    <s v="adykes1r@eventbrite.com"/>
    <s v="United States"/>
    <s v="Ara"/>
    <s v="M"/>
    <x v="1"/>
    <n v="6.75"/>
    <n v="6.75"/>
    <x v="2"/>
    <x v="0"/>
  </r>
  <r>
    <s v="LHN-75209-742"/>
    <x v="55"/>
    <s v="01433-04270-AX"/>
    <s v="R-M-0.5"/>
    <n v="6"/>
    <s v="Felecia Dodgson"/>
    <s v=" "/>
    <s v="United States"/>
    <s v="Rob"/>
    <s v="M"/>
    <x v="1"/>
    <n v="5.97"/>
    <n v="35.82"/>
    <x v="0"/>
    <x v="0"/>
  </r>
  <r>
    <s v="TIR-71396-998"/>
    <x v="56"/>
    <s v="14204-14186-LA"/>
    <s v="R-D-2.5"/>
    <n v="4"/>
    <s v="Angelia Cockrem"/>
    <s v="acockrem1t@engadget.com"/>
    <s v="United States"/>
    <s v="Rob"/>
    <s v="D"/>
    <x v="2"/>
    <n v="20.584999999999997"/>
    <n v="82.339999999999989"/>
    <x v="0"/>
    <x v="2"/>
  </r>
  <r>
    <s v="RXF-37618-213"/>
    <x v="57"/>
    <s v="32948-34398-HC"/>
    <s v="R-L-0.5"/>
    <n v="1"/>
    <s v="Belvia Umpleby"/>
    <s v="bumpleby1u@soundcloud.com"/>
    <s v="United States"/>
    <s v="Rob"/>
    <s v="L"/>
    <x v="1"/>
    <n v="7.169999999999999"/>
    <n v="7.169999999999999"/>
    <x v="0"/>
    <x v="1"/>
  </r>
  <r>
    <s v="ANM-16388-634"/>
    <x v="58"/>
    <s v="77343-52608-FF"/>
    <s v="L-L-0.2"/>
    <n v="2"/>
    <s v="Nat Saleway"/>
    <s v="nsaleway1v@dedecms.com"/>
    <s v="United States"/>
    <s v="Lib"/>
    <s v="L"/>
    <x v="3"/>
    <n v="4.7549999999999999"/>
    <n v="9.51"/>
    <x v="3"/>
    <x v="1"/>
  </r>
  <r>
    <s v="WYL-29300-070"/>
    <x v="59"/>
    <s v="42770-36274-QA"/>
    <s v="R-M-0.2"/>
    <n v="1"/>
    <s v="Hayward Goulter"/>
    <s v="hgoulter1w@abc.net.au"/>
    <s v="United States"/>
    <s v="Rob"/>
    <s v="M"/>
    <x v="3"/>
    <n v="2.9849999999999999"/>
    <n v="2.9849999999999999"/>
    <x v="0"/>
    <x v="0"/>
  </r>
  <r>
    <s v="JHW-74554-805"/>
    <x v="60"/>
    <s v="14103-58987-ZU"/>
    <s v="R-M-1"/>
    <n v="6"/>
    <s v="Gay Rizzello"/>
    <s v="grizzello1x@symantec.com"/>
    <s v="United Kingdom"/>
    <s v="Rob"/>
    <s v="M"/>
    <x v="0"/>
    <n v="9.9499999999999993"/>
    <n v="59.699999999999996"/>
    <x v="0"/>
    <x v="0"/>
  </r>
  <r>
    <s v="KYS-27063-603"/>
    <x v="61"/>
    <s v="69958-32065-SW"/>
    <s v="E-L-2.5"/>
    <n v="4"/>
    <s v="Shannon List"/>
    <s v="slist1y@mapquest.com"/>
    <s v="United States"/>
    <s v="Exc"/>
    <s v="L"/>
    <x v="2"/>
    <n v="34.154999999999994"/>
    <n v="136.61999999999998"/>
    <x v="1"/>
    <x v="1"/>
  </r>
  <r>
    <s v="GAZ-58626-277"/>
    <x v="62"/>
    <s v="69533-84907-FA"/>
    <s v="L-L-0.2"/>
    <n v="2"/>
    <s v="Shirlene Edmondson"/>
    <s v="sedmondson1z@theguardian.com"/>
    <s v="Ireland"/>
    <s v="Lib"/>
    <s v="L"/>
    <x v="3"/>
    <n v="4.7549999999999999"/>
    <n v="9.51"/>
    <x v="3"/>
    <x v="1"/>
  </r>
  <r>
    <s v="RPJ-37787-335"/>
    <x v="63"/>
    <s v="76005-95461-CI"/>
    <s v="A-M-2.5"/>
    <n v="3"/>
    <s v="Aurlie McCarl"/>
    <s v=" "/>
    <s v="United States"/>
    <s v="Ara"/>
    <s v="M"/>
    <x v="2"/>
    <n v="25.874999999999996"/>
    <n v="77.624999999999986"/>
    <x v="2"/>
    <x v="0"/>
  </r>
  <r>
    <s v="LEF-83057-763"/>
    <x v="64"/>
    <s v="15395-90855-VB"/>
    <s v="L-M-0.2"/>
    <n v="5"/>
    <s v="Alikee Carryer"/>
    <s v=" "/>
    <s v="United States"/>
    <s v="Lib"/>
    <s v="M"/>
    <x v="3"/>
    <n v="4.3650000000000002"/>
    <n v="21.825000000000003"/>
    <x v="3"/>
    <x v="0"/>
  </r>
  <r>
    <s v="RPW-36123-215"/>
    <x v="65"/>
    <s v="80640-45811-LB"/>
    <s v="E-L-0.5"/>
    <n v="2"/>
    <s v="Jennifer Rangall"/>
    <s v="jrangall22@newsvine.com"/>
    <s v="United States"/>
    <s v="Exc"/>
    <s v="L"/>
    <x v="1"/>
    <n v="8.91"/>
    <n v="17.82"/>
    <x v="1"/>
    <x v="1"/>
  </r>
  <r>
    <s v="WLL-59044-117"/>
    <x v="66"/>
    <s v="28476-04082-GR"/>
    <s v="R-D-1"/>
    <n v="6"/>
    <s v="Kipper Boorn"/>
    <s v="kboorn23@ezinearticles.com"/>
    <s v="Ireland"/>
    <s v="Rob"/>
    <s v="D"/>
    <x v="0"/>
    <n v="8.9499999999999993"/>
    <n v="53.699999999999996"/>
    <x v="0"/>
    <x v="2"/>
  </r>
  <r>
    <s v="AWT-22827-563"/>
    <x v="67"/>
    <s v="12018-75670-EU"/>
    <s v="R-L-0.2"/>
    <n v="1"/>
    <s v="Melania Beadle"/>
    <s v=" "/>
    <s v="Ireland"/>
    <s v="Rob"/>
    <s v="L"/>
    <x v="3"/>
    <n v="3.5849999999999995"/>
    <n v="3.5849999999999995"/>
    <x v="0"/>
    <x v="1"/>
  </r>
  <r>
    <s v="QLM-07145-668"/>
    <x v="68"/>
    <s v="86437-17399-FK"/>
    <s v="E-D-0.2"/>
    <n v="2"/>
    <s v="Colene Elgey"/>
    <s v="celgey25@webs.com"/>
    <s v="United States"/>
    <s v="Exc"/>
    <s v="D"/>
    <x v="3"/>
    <n v="3.645"/>
    <n v="7.29"/>
    <x v="1"/>
    <x v="2"/>
  </r>
  <r>
    <s v="HVQ-64398-930"/>
    <x v="69"/>
    <s v="62979-53167-ML"/>
    <s v="A-M-0.5"/>
    <n v="6"/>
    <s v="Lothaire Mizzi"/>
    <s v="lmizzi26@rakuten.co.jp"/>
    <s v="United States"/>
    <s v="Ara"/>
    <s v="M"/>
    <x v="1"/>
    <n v="6.75"/>
    <n v="40.5"/>
    <x v="2"/>
    <x v="0"/>
  </r>
  <r>
    <s v="WRT-40778-247"/>
    <x v="70"/>
    <s v="54810-81899-HL"/>
    <s v="R-L-1"/>
    <n v="4"/>
    <s v="Cletis Giacomazzo"/>
    <s v="cgiacomazzo27@jigsy.com"/>
    <s v="United States"/>
    <s v="Rob"/>
    <s v="L"/>
    <x v="0"/>
    <n v="11.95"/>
    <n v="47.8"/>
    <x v="0"/>
    <x v="1"/>
  </r>
  <r>
    <s v="SUB-13006-125"/>
    <x v="71"/>
    <s v="26103-41504-IB"/>
    <s v="A-L-0.5"/>
    <n v="5"/>
    <s v="Ami Arnow"/>
    <s v="aarnow28@arizona.edu"/>
    <s v="United States"/>
    <s v="Ara"/>
    <s v="L"/>
    <x v="1"/>
    <n v="7.77"/>
    <n v="38.849999999999994"/>
    <x v="2"/>
    <x v="1"/>
  </r>
  <r>
    <s v="CQM-49696-263"/>
    <x v="72"/>
    <s v="76534-45229-SG"/>
    <s v="L-L-2.5"/>
    <n v="3"/>
    <s v="Sheppard Yann"/>
    <s v="syann29@senate.gov"/>
    <s v="United States"/>
    <s v="Lib"/>
    <s v="L"/>
    <x v="2"/>
    <n v="36.454999999999998"/>
    <n v="109.36499999999999"/>
    <x v="3"/>
    <x v="1"/>
  </r>
  <r>
    <s v="KXN-85094-246"/>
    <x v="73"/>
    <s v="81744-27332-RR"/>
    <s v="L-M-2.5"/>
    <n v="3"/>
    <s v="Bunny Naulls"/>
    <s v="bnaulls2a@tiny.cc"/>
    <s v="Ireland"/>
    <s v="Lib"/>
    <s v="M"/>
    <x v="2"/>
    <n v="33.464999999999996"/>
    <n v="100.39499999999998"/>
    <x v="3"/>
    <x v="0"/>
  </r>
  <r>
    <s v="XOQ-12405-419"/>
    <x v="74"/>
    <s v="91513-75657-PH"/>
    <s v="R-D-2.5"/>
    <n v="4"/>
    <s v="Hally Lorait"/>
    <s v=" "/>
    <s v="United States"/>
    <s v="Rob"/>
    <s v="D"/>
    <x v="2"/>
    <n v="20.584999999999997"/>
    <n v="82.339999999999989"/>
    <x v="0"/>
    <x v="2"/>
  </r>
  <r>
    <s v="HYF-10254-369"/>
    <x v="75"/>
    <s v="30373-66619-CB"/>
    <s v="L-L-0.5"/>
    <n v="1"/>
    <s v="Zaccaria Sherewood"/>
    <s v="zsherewood2c@apache.org"/>
    <s v="United States"/>
    <s v="Lib"/>
    <s v="L"/>
    <x v="1"/>
    <n v="9.51"/>
    <n v="9.51"/>
    <x v="3"/>
    <x v="1"/>
  </r>
  <r>
    <s v="XXJ-47000-307"/>
    <x v="76"/>
    <s v="31582-23562-FM"/>
    <s v="A-L-2.5"/>
    <n v="3"/>
    <s v="Jeffrey Dufaire"/>
    <s v="jdufaire2d@fc2.com"/>
    <s v="United States"/>
    <s v="Ara"/>
    <s v="L"/>
    <x v="2"/>
    <n v="29.784999999999997"/>
    <n v="89.35499999999999"/>
    <x v="2"/>
    <x v="1"/>
  </r>
  <r>
    <s v="XXJ-47000-307"/>
    <x v="76"/>
    <s v="31582-23562-FM"/>
    <s v="A-D-0.2"/>
    <n v="4"/>
    <s v="Jeffrey Dufaire"/>
    <s v="jdufaire2d@fc2.com"/>
    <s v="United States"/>
    <s v="Ara"/>
    <s v="D"/>
    <x v="3"/>
    <n v="2.9849999999999999"/>
    <n v="11.94"/>
    <x v="2"/>
    <x v="2"/>
  </r>
  <r>
    <s v="ZDK-82166-357"/>
    <x v="77"/>
    <s v="81431-12577-VD"/>
    <s v="A-M-1"/>
    <n v="3"/>
    <s v="Beitris Keaveney"/>
    <s v="bkeaveney2f@netlog.com"/>
    <s v="United States"/>
    <s v="Ara"/>
    <s v="M"/>
    <x v="0"/>
    <n v="11.25"/>
    <n v="33.75"/>
    <x v="2"/>
    <x v="0"/>
  </r>
  <r>
    <s v="IHN-19982-362"/>
    <x v="78"/>
    <s v="68894-91205-MP"/>
    <s v="R-L-1"/>
    <n v="3"/>
    <s v="Elna Grise"/>
    <s v="egrise2g@cargocollective.com"/>
    <s v="United States"/>
    <s v="Rob"/>
    <s v="L"/>
    <x v="0"/>
    <n v="11.95"/>
    <n v="35.849999999999994"/>
    <x v="0"/>
    <x v="1"/>
  </r>
  <r>
    <s v="VMT-10030-889"/>
    <x v="79"/>
    <s v="87602-55754-VN"/>
    <s v="A-L-1"/>
    <n v="6"/>
    <s v="Torie Gottelier"/>
    <s v="tgottelier2h@vistaprint.com"/>
    <s v="United States"/>
    <s v="Ara"/>
    <s v="L"/>
    <x v="0"/>
    <n v="12.95"/>
    <n v="77.699999999999989"/>
    <x v="2"/>
    <x v="1"/>
  </r>
  <r>
    <s v="NHL-11063-100"/>
    <x v="80"/>
    <s v="39181-35745-WH"/>
    <s v="A-L-1"/>
    <n v="4"/>
    <s v="Loydie Langlais"/>
    <s v=" "/>
    <s v="Ireland"/>
    <s v="Ara"/>
    <s v="L"/>
    <x v="0"/>
    <n v="12.95"/>
    <n v="51.8"/>
    <x v="2"/>
    <x v="1"/>
  </r>
  <r>
    <s v="ROV-87448-086"/>
    <x v="81"/>
    <s v="30381-64762-NG"/>
    <s v="A-M-2.5"/>
    <n v="4"/>
    <s v="Adham Greenhead"/>
    <s v="agreenhead2j@dailymail.co.uk"/>
    <s v="United States"/>
    <s v="Ara"/>
    <s v="M"/>
    <x v="2"/>
    <n v="25.874999999999996"/>
    <n v="103.49999999999999"/>
    <x v="2"/>
    <x v="0"/>
  </r>
  <r>
    <s v="DGY-35773-612"/>
    <x v="82"/>
    <s v="17503-27693-ZH"/>
    <s v="E-L-1"/>
    <n v="3"/>
    <s v="Hamish MacSherry"/>
    <s v=" "/>
    <s v="United States"/>
    <s v="Exc"/>
    <s v="L"/>
    <x v="0"/>
    <n v="14.85"/>
    <n v="44.55"/>
    <x v="1"/>
    <x v="1"/>
  </r>
  <r>
    <s v="YWH-50638-556"/>
    <x v="83"/>
    <s v="89442-35633-HJ"/>
    <s v="E-L-0.5"/>
    <n v="4"/>
    <s v="Else Langcaster"/>
    <s v="elangcaster2l@spotify.com"/>
    <s v="United Kingdom"/>
    <s v="Exc"/>
    <s v="L"/>
    <x v="1"/>
    <n v="8.91"/>
    <n v="35.64"/>
    <x v="1"/>
    <x v="1"/>
  </r>
  <r>
    <s v="ISL-11200-600"/>
    <x v="84"/>
    <s v="13654-85265-IL"/>
    <s v="A-D-0.2"/>
    <n v="6"/>
    <s v="Rudy Farquharson"/>
    <s v=" "/>
    <s v="Ireland"/>
    <s v="Ara"/>
    <s v="D"/>
    <x v="3"/>
    <n v="2.9849999999999999"/>
    <n v="17.91"/>
    <x v="2"/>
    <x v="2"/>
  </r>
  <r>
    <s v="LBZ-75997-047"/>
    <x v="85"/>
    <s v="40946-22090-FP"/>
    <s v="A-M-2.5"/>
    <n v="6"/>
    <s v="Norene Magauran"/>
    <s v="nmagauran2n@51.la"/>
    <s v="United States"/>
    <s v="Ara"/>
    <s v="M"/>
    <x v="2"/>
    <n v="25.874999999999996"/>
    <n v="155.24999999999997"/>
    <x v="2"/>
    <x v="0"/>
  </r>
  <r>
    <s v="EUH-08089-954"/>
    <x v="86"/>
    <s v="29050-93691-TS"/>
    <s v="A-D-0.2"/>
    <n v="2"/>
    <s v="Vicki Kirdsch"/>
    <s v="vkirdsch2o@google.fr"/>
    <s v="United States"/>
    <s v="Ara"/>
    <s v="D"/>
    <x v="3"/>
    <n v="2.9849999999999999"/>
    <n v="5.97"/>
    <x v="2"/>
    <x v="2"/>
  </r>
  <r>
    <s v="BLD-12227-251"/>
    <x v="87"/>
    <s v="64395-74865-WF"/>
    <s v="A-M-0.5"/>
    <n v="2"/>
    <s v="Ilysa Whapple"/>
    <s v="iwhapple2p@com.com"/>
    <s v="United States"/>
    <s v="Ara"/>
    <s v="M"/>
    <x v="1"/>
    <n v="6.75"/>
    <n v="13.5"/>
    <x v="2"/>
    <x v="0"/>
  </r>
  <r>
    <s v="OPY-30711-853"/>
    <x v="25"/>
    <s v="81861-66046-SU"/>
    <s v="A-D-0.2"/>
    <n v="1"/>
    <s v="Ruy Cancellieri"/>
    <s v=" "/>
    <s v="Ireland"/>
    <s v="Ara"/>
    <s v="D"/>
    <x v="3"/>
    <n v="2.9849999999999999"/>
    <n v="2.9849999999999999"/>
    <x v="2"/>
    <x v="2"/>
  </r>
  <r>
    <s v="DBC-44122-300"/>
    <x v="88"/>
    <s v="13366-78506-KP"/>
    <s v="L-M-0.2"/>
    <n v="3"/>
    <s v="Aube Follett"/>
    <s v=" "/>
    <s v="United States"/>
    <s v="Lib"/>
    <s v="M"/>
    <x v="3"/>
    <n v="4.3650000000000002"/>
    <n v="13.095000000000001"/>
    <x v="3"/>
    <x v="0"/>
  </r>
  <r>
    <s v="FJQ-60035-234"/>
    <x v="89"/>
    <s v="08847-29858-HN"/>
    <s v="A-L-0.2"/>
    <n v="2"/>
    <s v="Rudiger Di Bartolomeo"/>
    <s v=" "/>
    <s v="United States"/>
    <s v="Ara"/>
    <s v="L"/>
    <x v="3"/>
    <n v="3.8849999999999998"/>
    <n v="7.77"/>
    <x v="2"/>
    <x v="1"/>
  </r>
  <r>
    <s v="HSF-66926-425"/>
    <x v="90"/>
    <s v="00539-42510-RY"/>
    <s v="L-D-2.5"/>
    <n v="5"/>
    <s v="Nickey Youles"/>
    <s v="nyoules2t@reference.com"/>
    <s v="Ireland"/>
    <s v="Lib"/>
    <s v="D"/>
    <x v="2"/>
    <n v="29.784999999999997"/>
    <n v="148.92499999999998"/>
    <x v="3"/>
    <x v="2"/>
  </r>
  <r>
    <s v="LQG-41416-375"/>
    <x v="91"/>
    <s v="45190-08727-NV"/>
    <s v="L-D-1"/>
    <n v="3"/>
    <s v="Dyanna Aizikovitz"/>
    <s v="daizikovitz2u@answers.com"/>
    <s v="Ireland"/>
    <s v="Lib"/>
    <s v="D"/>
    <x v="0"/>
    <n v="12.95"/>
    <n v="38.849999999999994"/>
    <x v="3"/>
    <x v="2"/>
  </r>
  <r>
    <s v="VZO-97265-841"/>
    <x v="92"/>
    <s v="87049-37901-FU"/>
    <s v="R-M-0.2"/>
    <n v="4"/>
    <s v="Bram Revel"/>
    <s v="brevel2v@fastcompany.com"/>
    <s v="United States"/>
    <s v="Rob"/>
    <s v="M"/>
    <x v="3"/>
    <n v="2.9849999999999999"/>
    <n v="11.94"/>
    <x v="0"/>
    <x v="0"/>
  </r>
  <r>
    <s v="MOR-12987-399"/>
    <x v="93"/>
    <s v="34015-31593-JC"/>
    <s v="L-M-1"/>
    <n v="6"/>
    <s v="Emiline Priddis"/>
    <s v="epriddis2w@nationalgeographic.com"/>
    <s v="United States"/>
    <s v="Lib"/>
    <s v="M"/>
    <x v="0"/>
    <n v="14.55"/>
    <n v="87.300000000000011"/>
    <x v="3"/>
    <x v="0"/>
  </r>
  <r>
    <s v="UOA-23786-489"/>
    <x v="94"/>
    <s v="90305-50099-SV"/>
    <s v="A-M-0.5"/>
    <n v="6"/>
    <s v="Queenie Veel"/>
    <s v="qveel2x@jugem.jp"/>
    <s v="United States"/>
    <s v="Ara"/>
    <s v="M"/>
    <x v="1"/>
    <n v="6.75"/>
    <n v="40.5"/>
    <x v="2"/>
    <x v="0"/>
  </r>
  <r>
    <s v="AJL-52941-018"/>
    <x v="95"/>
    <s v="55871-61935-MF"/>
    <s v="E-D-1"/>
    <n v="2"/>
    <s v="Lind Conyers"/>
    <s v="lconyers2y@twitter.com"/>
    <s v="United States"/>
    <s v="Exc"/>
    <s v="D"/>
    <x v="0"/>
    <n v="12.15"/>
    <n v="24.3"/>
    <x v="1"/>
    <x v="2"/>
  </r>
  <r>
    <s v="XSZ-84273-421"/>
    <x v="96"/>
    <s v="15405-60469-TM"/>
    <s v="R-M-0.5"/>
    <n v="3"/>
    <s v="Pen Wye"/>
    <s v="pwye2z@dagondesign.com"/>
    <s v="United States"/>
    <s v="Rob"/>
    <s v="M"/>
    <x v="1"/>
    <n v="5.97"/>
    <n v="17.91"/>
    <x v="0"/>
    <x v="0"/>
  </r>
  <r>
    <s v="NUN-48214-216"/>
    <x v="97"/>
    <s v="06953-94794-FB"/>
    <s v="A-M-0.5"/>
    <n v="4"/>
    <s v="Isahella Hagland"/>
    <s v=" "/>
    <s v="United States"/>
    <s v="Ara"/>
    <s v="M"/>
    <x v="1"/>
    <n v="6.75"/>
    <n v="27"/>
    <x v="2"/>
    <x v="0"/>
  </r>
  <r>
    <s v="AKV-93064-769"/>
    <x v="98"/>
    <s v="22305-40299-CY"/>
    <s v="L-D-0.5"/>
    <n v="1"/>
    <s v="Terry Sheryn"/>
    <s v="tsheryn31@mtv.com"/>
    <s v="United States"/>
    <s v="Lib"/>
    <s v="D"/>
    <x v="1"/>
    <n v="7.77"/>
    <n v="7.77"/>
    <x v="3"/>
    <x v="2"/>
  </r>
  <r>
    <s v="BRB-40903-533"/>
    <x v="99"/>
    <s v="09020-56774-GU"/>
    <s v="E-L-0.2"/>
    <n v="3"/>
    <s v="Marie-jeanne Redgrave"/>
    <s v="mredgrave32@cargocollective.com"/>
    <s v="United States"/>
    <s v="Exc"/>
    <s v="L"/>
    <x v="3"/>
    <n v="4.4550000000000001"/>
    <n v="13.365"/>
    <x v="1"/>
    <x v="1"/>
  </r>
  <r>
    <s v="GPR-19973-483"/>
    <x v="100"/>
    <s v="92926-08470-YS"/>
    <s v="R-D-0.5"/>
    <n v="5"/>
    <s v="Betty Fominov"/>
    <s v="bfominov33@yale.edu"/>
    <s v="United States"/>
    <s v="Rob"/>
    <s v="D"/>
    <x v="1"/>
    <n v="5.3699999999999992"/>
    <n v="26.849999999999994"/>
    <x v="0"/>
    <x v="2"/>
  </r>
  <r>
    <s v="XIY-43041-882"/>
    <x v="101"/>
    <s v="07250-63194-JO"/>
    <s v="A-M-1"/>
    <n v="1"/>
    <s v="Shawnee Critchlow"/>
    <s v="scritchlow34@un.org"/>
    <s v="United States"/>
    <s v="Ara"/>
    <s v="M"/>
    <x v="0"/>
    <n v="11.25"/>
    <n v="11.25"/>
    <x v="2"/>
    <x v="0"/>
  </r>
  <r>
    <s v="YGY-98425-969"/>
    <x v="102"/>
    <s v="63787-96257-TQ"/>
    <s v="L-M-1"/>
    <n v="1"/>
    <s v="Merrel Steptow"/>
    <s v="msteptow35@earthlink.net"/>
    <s v="Ireland"/>
    <s v="Lib"/>
    <s v="M"/>
    <x v="0"/>
    <n v="14.55"/>
    <n v="14.55"/>
    <x v="3"/>
    <x v="0"/>
  </r>
  <r>
    <s v="MSB-08397-648"/>
    <x v="103"/>
    <s v="49530-25460-RW"/>
    <s v="R-L-0.2"/>
    <n v="4"/>
    <s v="Carmina Hubbuck"/>
    <s v=" "/>
    <s v="United States"/>
    <s v="Rob"/>
    <s v="L"/>
    <x v="3"/>
    <n v="3.5849999999999995"/>
    <n v="14.339999999999998"/>
    <x v="0"/>
    <x v="1"/>
  </r>
  <r>
    <s v="WDR-06028-345"/>
    <x v="104"/>
    <s v="66508-21373-OQ"/>
    <s v="L-L-1"/>
    <n v="1"/>
    <s v="Ingeberg Mulliner"/>
    <s v="imulliner37@pinterest.com"/>
    <s v="United Kingdom"/>
    <s v="Lib"/>
    <s v="L"/>
    <x v="0"/>
    <n v="15.85"/>
    <n v="15.85"/>
    <x v="3"/>
    <x v="1"/>
  </r>
  <r>
    <s v="MXM-42948-061"/>
    <x v="105"/>
    <s v="20203-03950-FY"/>
    <s v="L-L-0.2"/>
    <n v="4"/>
    <s v="Geneva Standley"/>
    <s v="gstandley38@dion.ne.jp"/>
    <s v="Ireland"/>
    <s v="Lib"/>
    <s v="L"/>
    <x v="3"/>
    <n v="4.7549999999999999"/>
    <n v="19.02"/>
    <x v="3"/>
    <x v="1"/>
  </r>
  <r>
    <s v="MGQ-98961-173"/>
    <x v="11"/>
    <s v="83895-90735-XH"/>
    <s v="L-L-0.5"/>
    <n v="4"/>
    <s v="Brook Drage"/>
    <s v="bdrage39@youku.com"/>
    <s v="United States"/>
    <s v="Lib"/>
    <s v="L"/>
    <x v="1"/>
    <n v="9.51"/>
    <n v="38.04"/>
    <x v="3"/>
    <x v="1"/>
  </r>
  <r>
    <s v="RFH-64349-897"/>
    <x v="106"/>
    <s v="61954-61462-RJ"/>
    <s v="E-D-0.5"/>
    <n v="3"/>
    <s v="Muffin Yallop"/>
    <s v="myallop3a@fema.gov"/>
    <s v="United States"/>
    <s v="Exc"/>
    <s v="D"/>
    <x v="1"/>
    <n v="7.29"/>
    <n v="21.87"/>
    <x v="1"/>
    <x v="2"/>
  </r>
  <r>
    <s v="TKL-20738-660"/>
    <x v="107"/>
    <s v="47939-53158-LS"/>
    <s v="E-M-0.2"/>
    <n v="1"/>
    <s v="Cordi Switsur"/>
    <s v="cswitsur3b@chronoengine.com"/>
    <s v="United States"/>
    <s v="Exc"/>
    <s v="M"/>
    <x v="3"/>
    <n v="4.125"/>
    <n v="4.125"/>
    <x v="1"/>
    <x v="0"/>
  </r>
  <r>
    <s v="TKL-20738-660"/>
    <x v="107"/>
    <s v="47939-53158-LS"/>
    <s v="A-L-0.2"/>
    <n v="1"/>
    <s v="Cordi Switsur"/>
    <s v="cswitsur3b@chronoengine.com"/>
    <s v="United States"/>
    <s v="Ara"/>
    <s v="L"/>
    <x v="3"/>
    <n v="3.8849999999999998"/>
    <n v="3.8849999999999998"/>
    <x v="2"/>
    <x v="1"/>
  </r>
  <r>
    <s v="TKL-20738-660"/>
    <x v="107"/>
    <s v="47939-53158-LS"/>
    <s v="E-M-1"/>
    <n v="5"/>
    <s v="Cordi Switsur"/>
    <s v="cswitsur3b@chronoengine.com"/>
    <s v="United States"/>
    <s v="Exc"/>
    <s v="M"/>
    <x v="0"/>
    <n v="13.75"/>
    <n v="68.75"/>
    <x v="1"/>
    <x v="0"/>
  </r>
  <r>
    <s v="GOW-03198-575"/>
    <x v="108"/>
    <s v="61513-27752-FA"/>
    <s v="A-D-0.5"/>
    <n v="4"/>
    <s v="Mahala Ludwell"/>
    <s v="mludwell3e@blogger.com"/>
    <s v="United States"/>
    <s v="Ara"/>
    <s v="D"/>
    <x v="1"/>
    <n v="5.97"/>
    <n v="23.88"/>
    <x v="2"/>
    <x v="2"/>
  </r>
  <r>
    <s v="QJB-90477-635"/>
    <x v="109"/>
    <s v="89714-19856-WX"/>
    <s v="L-L-2.5"/>
    <n v="4"/>
    <s v="Doll Beauchamp"/>
    <s v="dbeauchamp3f@usda.gov"/>
    <s v="United States"/>
    <s v="Lib"/>
    <s v="L"/>
    <x v="2"/>
    <n v="36.454999999999998"/>
    <n v="145.82"/>
    <x v="3"/>
    <x v="1"/>
  </r>
  <r>
    <s v="MWP-46239-785"/>
    <x v="110"/>
    <s v="87979-56781-YV"/>
    <s v="L-M-0.2"/>
    <n v="5"/>
    <s v="Stanford Rodliff"/>
    <s v="srodliff3g@ted.com"/>
    <s v="United States"/>
    <s v="Lib"/>
    <s v="M"/>
    <x v="3"/>
    <n v="4.3650000000000002"/>
    <n v="21.825000000000003"/>
    <x v="3"/>
    <x v="0"/>
  </r>
  <r>
    <s v="QDV-03406-248"/>
    <x v="111"/>
    <s v="74126-88836-KA"/>
    <s v="L-M-0.5"/>
    <n v="3"/>
    <s v="Stevana Woodham"/>
    <s v="swoodham3h@businesswire.com"/>
    <s v="Ireland"/>
    <s v="Lib"/>
    <s v="M"/>
    <x v="1"/>
    <n v="8.73"/>
    <n v="26.19"/>
    <x v="3"/>
    <x v="0"/>
  </r>
  <r>
    <s v="GPH-40635-105"/>
    <x v="112"/>
    <s v="37397-05992-VO"/>
    <s v="A-M-1"/>
    <n v="1"/>
    <s v="Hewet Synnot"/>
    <s v="hsynnot3i@about.com"/>
    <s v="United States"/>
    <s v="Ara"/>
    <s v="M"/>
    <x v="0"/>
    <n v="11.25"/>
    <n v="11.25"/>
    <x v="2"/>
    <x v="0"/>
  </r>
  <r>
    <s v="JOM-80930-071"/>
    <x v="113"/>
    <s v="54904-18397-UD"/>
    <s v="L-D-1"/>
    <n v="6"/>
    <s v="Raleigh Lepere"/>
    <s v="rlepere3j@shop-pro.jp"/>
    <s v="Ireland"/>
    <s v="Lib"/>
    <s v="D"/>
    <x v="0"/>
    <n v="12.95"/>
    <n v="77.699999999999989"/>
    <x v="3"/>
    <x v="2"/>
  </r>
  <r>
    <s v="OIL-26493-755"/>
    <x v="114"/>
    <s v="19017-95853-EK"/>
    <s v="A-M-0.5"/>
    <n v="1"/>
    <s v="Timofei Woofinden"/>
    <s v="twoofinden3k@businesswire.com"/>
    <s v="United States"/>
    <s v="Ara"/>
    <s v="M"/>
    <x v="1"/>
    <n v="6.75"/>
    <n v="6.75"/>
    <x v="2"/>
    <x v="0"/>
  </r>
  <r>
    <s v="CYV-13426-645"/>
    <x v="115"/>
    <s v="88593-59934-VU"/>
    <s v="E-D-1"/>
    <n v="1"/>
    <s v="Evelina Dacca"/>
    <s v="edacca3l@google.pl"/>
    <s v="United States"/>
    <s v="Exc"/>
    <s v="D"/>
    <x v="0"/>
    <n v="12.15"/>
    <n v="12.15"/>
    <x v="1"/>
    <x v="2"/>
  </r>
  <r>
    <s v="WRP-39846-614"/>
    <x v="49"/>
    <s v="47493-68564-YM"/>
    <s v="A-L-2.5"/>
    <n v="5"/>
    <s v="Bidget Tremellier"/>
    <s v=" "/>
    <s v="Ireland"/>
    <s v="Ara"/>
    <s v="L"/>
    <x v="2"/>
    <n v="29.784999999999997"/>
    <n v="148.92499999999998"/>
    <x v="2"/>
    <x v="1"/>
  </r>
  <r>
    <s v="VDZ-76673-968"/>
    <x v="116"/>
    <s v="82246-82543-DW"/>
    <s v="E-D-0.5"/>
    <n v="2"/>
    <s v="Bobinette Hindsberg"/>
    <s v="bhindsberg3n@blogs.com"/>
    <s v="United States"/>
    <s v="Exc"/>
    <s v="D"/>
    <x v="1"/>
    <n v="7.29"/>
    <n v="14.58"/>
    <x v="1"/>
    <x v="2"/>
  </r>
  <r>
    <s v="VTV-03546-175"/>
    <x v="117"/>
    <s v="03384-62101-IY"/>
    <s v="A-L-2.5"/>
    <n v="5"/>
    <s v="Osbert Robins"/>
    <s v="orobins3o@salon.com"/>
    <s v="United States"/>
    <s v="Ara"/>
    <s v="L"/>
    <x v="2"/>
    <n v="29.784999999999997"/>
    <n v="148.92499999999998"/>
    <x v="2"/>
    <x v="1"/>
  </r>
  <r>
    <s v="GHR-72274-715"/>
    <x v="118"/>
    <s v="86881-41559-OR"/>
    <s v="L-D-1"/>
    <n v="1"/>
    <s v="Othello Syseland"/>
    <s v="osyseland3p@independent.co.uk"/>
    <s v="United States"/>
    <s v="Lib"/>
    <s v="D"/>
    <x v="0"/>
    <n v="12.95"/>
    <n v="12.95"/>
    <x v="3"/>
    <x v="2"/>
  </r>
  <r>
    <s v="ZGK-97262-313"/>
    <x v="119"/>
    <s v="02536-18494-AQ"/>
    <s v="E-M-2.5"/>
    <n v="3"/>
    <s v="Ewell Hanby"/>
    <s v=" "/>
    <s v="United States"/>
    <s v="Exc"/>
    <s v="M"/>
    <x v="2"/>
    <n v="31.624999999999996"/>
    <n v="94.874999999999986"/>
    <x v="1"/>
    <x v="0"/>
  </r>
  <r>
    <s v="ZFS-30776-804"/>
    <x v="120"/>
    <s v="58638-01029-CB"/>
    <s v="A-L-0.5"/>
    <n v="5"/>
    <s v="Blancha McAmish"/>
    <s v="bmcamish2e@tripadvisor.com"/>
    <s v="United States"/>
    <s v="Ara"/>
    <s v="L"/>
    <x v="1"/>
    <n v="7.77"/>
    <n v="38.849999999999994"/>
    <x v="2"/>
    <x v="1"/>
  </r>
  <r>
    <s v="QUU-91729-492"/>
    <x v="121"/>
    <s v="90312-11148-LA"/>
    <s v="A-D-0.2"/>
    <n v="4"/>
    <s v="Lowell Keenleyside"/>
    <s v="lkeenleyside3s@topsy.com"/>
    <s v="United States"/>
    <s v="Ara"/>
    <s v="D"/>
    <x v="3"/>
    <n v="2.9849999999999999"/>
    <n v="11.94"/>
    <x v="2"/>
    <x v="2"/>
  </r>
  <r>
    <s v="PVI-72795-960"/>
    <x v="122"/>
    <s v="68239-74809-TF"/>
    <s v="E-L-2.5"/>
    <n v="3"/>
    <s v="Elonore Joliffe"/>
    <s v=" "/>
    <s v="Ireland"/>
    <s v="Exc"/>
    <s v="L"/>
    <x v="2"/>
    <n v="34.154999999999994"/>
    <n v="102.46499999999997"/>
    <x v="1"/>
    <x v="1"/>
  </r>
  <r>
    <s v="PPP-78935-365"/>
    <x v="123"/>
    <s v="91074-60023-IP"/>
    <s v="E-D-1"/>
    <n v="4"/>
    <s v="Abraham Coleman"/>
    <s v=" "/>
    <s v="United States"/>
    <s v="Exc"/>
    <s v="D"/>
    <x v="0"/>
    <n v="12.15"/>
    <n v="48.6"/>
    <x v="1"/>
    <x v="2"/>
  </r>
  <r>
    <s v="JUO-34131-517"/>
    <x v="124"/>
    <s v="07972-83748-JI"/>
    <s v="L-D-1"/>
    <n v="6"/>
    <s v="Rivy Farington"/>
    <s v=" "/>
    <s v="United States"/>
    <s v="Lib"/>
    <s v="D"/>
    <x v="0"/>
    <n v="12.95"/>
    <n v="77.699999999999989"/>
    <x v="3"/>
    <x v="2"/>
  </r>
  <r>
    <s v="ZJE-89333-489"/>
    <x v="125"/>
    <s v="08694-57330-XR"/>
    <s v="L-D-2.5"/>
    <n v="1"/>
    <s v="Vallie Kundt"/>
    <s v="vkundt3w@bigcartel.com"/>
    <s v="Ireland"/>
    <s v="Lib"/>
    <s v="D"/>
    <x v="2"/>
    <n v="29.784999999999997"/>
    <n v="29.784999999999997"/>
    <x v="3"/>
    <x v="2"/>
  </r>
  <r>
    <s v="LOO-35324-159"/>
    <x v="126"/>
    <s v="68412-11126-YJ"/>
    <s v="A-L-0.2"/>
    <n v="4"/>
    <s v="Boyd Bett"/>
    <s v="bbett3x@google.de"/>
    <s v="United States"/>
    <s v="Ara"/>
    <s v="L"/>
    <x v="3"/>
    <n v="3.8849999999999998"/>
    <n v="15.54"/>
    <x v="2"/>
    <x v="1"/>
  </r>
  <r>
    <s v="JBQ-93412-846"/>
    <x v="127"/>
    <s v="69037-66822-DW"/>
    <s v="E-L-2.5"/>
    <n v="4"/>
    <s v="Julio Armytage"/>
    <s v=" "/>
    <s v="Ireland"/>
    <s v="Exc"/>
    <s v="L"/>
    <x v="2"/>
    <n v="34.154999999999994"/>
    <n v="136.61999999999998"/>
    <x v="1"/>
    <x v="1"/>
  </r>
  <r>
    <s v="EHX-66333-637"/>
    <x v="128"/>
    <s v="01297-94364-XH"/>
    <s v="L-M-0.5"/>
    <n v="2"/>
    <s v="Deana Staite"/>
    <s v="dstaite3z@scientificamerican.com"/>
    <s v="United States"/>
    <s v="Lib"/>
    <s v="M"/>
    <x v="1"/>
    <n v="8.73"/>
    <n v="17.46"/>
    <x v="3"/>
    <x v="0"/>
  </r>
  <r>
    <s v="WXG-25759-236"/>
    <x v="103"/>
    <s v="39919-06540-ZI"/>
    <s v="E-L-2.5"/>
    <n v="2"/>
    <s v="Winn Keyse"/>
    <s v="wkeyse40@apple.com"/>
    <s v="United States"/>
    <s v="Exc"/>
    <s v="L"/>
    <x v="2"/>
    <n v="34.154999999999994"/>
    <n v="68.309999999999988"/>
    <x v="1"/>
    <x v="1"/>
  </r>
  <r>
    <s v="QNA-31113-984"/>
    <x v="129"/>
    <s v="60512-78550-WS"/>
    <s v="L-M-0.2"/>
    <n v="4"/>
    <s v="Osmund Clausen-Thue"/>
    <s v="oclausenthue41@marriott.com"/>
    <s v="United States"/>
    <s v="Lib"/>
    <s v="M"/>
    <x v="3"/>
    <n v="4.3650000000000002"/>
    <n v="17.46"/>
    <x v="3"/>
    <x v="0"/>
  </r>
  <r>
    <s v="ZWI-52029-159"/>
    <x v="130"/>
    <s v="40172-12000-AU"/>
    <s v="L-M-1"/>
    <n v="3"/>
    <s v="Leonore Francisco"/>
    <s v="lfrancisco42@fema.gov"/>
    <s v="United States"/>
    <s v="Lib"/>
    <s v="M"/>
    <x v="0"/>
    <n v="14.55"/>
    <n v="43.650000000000006"/>
    <x v="3"/>
    <x v="0"/>
  </r>
  <r>
    <s v="ZWI-52029-159"/>
    <x v="130"/>
    <s v="40172-12000-AU"/>
    <s v="E-M-1"/>
    <n v="2"/>
    <s v="Leonore Francisco"/>
    <s v="lfrancisco42@fema.gov"/>
    <s v="United States"/>
    <s v="Exc"/>
    <s v="M"/>
    <x v="0"/>
    <n v="13.75"/>
    <n v="27.5"/>
    <x v="1"/>
    <x v="0"/>
  </r>
  <r>
    <s v="DFS-49954-707"/>
    <x v="131"/>
    <s v="39019-13649-CL"/>
    <s v="E-D-0.2"/>
    <n v="5"/>
    <s v="Giacobo Skingle"/>
    <s v="gskingle44@clickbank.net"/>
    <s v="United States"/>
    <s v="Exc"/>
    <s v="D"/>
    <x v="3"/>
    <n v="3.645"/>
    <n v="18.225000000000001"/>
    <x v="1"/>
    <x v="2"/>
  </r>
  <r>
    <s v="VYP-89830-878"/>
    <x v="132"/>
    <s v="12715-05198-QU"/>
    <s v="A-M-2.5"/>
    <n v="2"/>
    <s v="Gerard Pirdy"/>
    <s v=" "/>
    <s v="United States"/>
    <s v="Ara"/>
    <s v="M"/>
    <x v="2"/>
    <n v="25.874999999999996"/>
    <n v="51.749999999999993"/>
    <x v="2"/>
    <x v="0"/>
  </r>
  <r>
    <s v="AMT-40418-362"/>
    <x v="133"/>
    <s v="04513-76520-QO"/>
    <s v="L-D-1"/>
    <n v="1"/>
    <s v="Jacinthe Balsillie"/>
    <s v="jbalsillie46@princeton.edu"/>
    <s v="United States"/>
    <s v="Lib"/>
    <s v="D"/>
    <x v="0"/>
    <n v="12.95"/>
    <n v="12.95"/>
    <x v="3"/>
    <x v="2"/>
  </r>
  <r>
    <s v="NFQ-23241-793"/>
    <x v="134"/>
    <s v="88446-59251-SQ"/>
    <s v="A-M-1"/>
    <n v="3"/>
    <s v="Quinton Fouracres"/>
    <s v=" "/>
    <s v="United States"/>
    <s v="Ara"/>
    <s v="M"/>
    <x v="0"/>
    <n v="11.25"/>
    <n v="33.75"/>
    <x v="2"/>
    <x v="0"/>
  </r>
  <r>
    <s v="JQK-64922-985"/>
    <x v="113"/>
    <s v="23779-10274-KN"/>
    <s v="R-M-2.5"/>
    <n v="3"/>
    <s v="Bettina Leffek"/>
    <s v="bleffek48@ning.com"/>
    <s v="United States"/>
    <s v="Rob"/>
    <s v="M"/>
    <x v="2"/>
    <n v="22.884999999999998"/>
    <n v="68.655000000000001"/>
    <x v="0"/>
    <x v="0"/>
  </r>
  <r>
    <s v="YET-17732-678"/>
    <x v="135"/>
    <s v="57235-92842-DK"/>
    <s v="R-D-0.2"/>
    <n v="1"/>
    <s v="Hetti Penson"/>
    <s v=" "/>
    <s v="United States"/>
    <s v="Rob"/>
    <s v="D"/>
    <x v="3"/>
    <n v="2.6849999999999996"/>
    <n v="2.6849999999999996"/>
    <x v="0"/>
    <x v="2"/>
  </r>
  <r>
    <s v="NKW-24945-846"/>
    <x v="35"/>
    <s v="75977-30364-AY"/>
    <s v="A-D-2.5"/>
    <n v="5"/>
    <s v="Jocko Pray"/>
    <s v="jpray4a@youtube.com"/>
    <s v="United States"/>
    <s v="Ara"/>
    <s v="D"/>
    <x v="2"/>
    <n v="22.884999999999998"/>
    <n v="114.42499999999998"/>
    <x v="2"/>
    <x v="2"/>
  </r>
  <r>
    <s v="VKA-82720-513"/>
    <x v="136"/>
    <s v="12299-30914-NG"/>
    <s v="A-M-2.5"/>
    <n v="6"/>
    <s v="Grete Holborn"/>
    <s v="gholborn4b@ow.ly"/>
    <s v="United States"/>
    <s v="Ara"/>
    <s v="M"/>
    <x v="2"/>
    <n v="25.874999999999996"/>
    <n v="155.24999999999997"/>
    <x v="2"/>
    <x v="0"/>
  </r>
  <r>
    <s v="THA-60599-417"/>
    <x v="137"/>
    <s v="59971-35626-YJ"/>
    <s v="A-M-2.5"/>
    <n v="3"/>
    <s v="Fielding Keinrat"/>
    <s v="fkeinrat4c@dailymail.co.uk"/>
    <s v="United States"/>
    <s v="Ara"/>
    <s v="M"/>
    <x v="2"/>
    <n v="25.874999999999996"/>
    <n v="77.624999999999986"/>
    <x v="2"/>
    <x v="0"/>
  </r>
  <r>
    <s v="MEK-39769-035"/>
    <x v="138"/>
    <s v="15380-76513-PS"/>
    <s v="R-D-2.5"/>
    <n v="3"/>
    <s v="Paulo Yea"/>
    <s v="pyea4d@aol.com"/>
    <s v="Ireland"/>
    <s v="Rob"/>
    <s v="D"/>
    <x v="2"/>
    <n v="20.584999999999997"/>
    <n v="61.754999999999995"/>
    <x v="0"/>
    <x v="2"/>
  </r>
  <r>
    <s v="JAF-18294-750"/>
    <x v="139"/>
    <s v="73564-98204-EY"/>
    <s v="R-D-2.5"/>
    <n v="6"/>
    <s v="Say Risborough"/>
    <s v=" "/>
    <s v="United States"/>
    <s v="Rob"/>
    <s v="D"/>
    <x v="2"/>
    <n v="20.584999999999997"/>
    <n v="123.50999999999999"/>
    <x v="0"/>
    <x v="2"/>
  </r>
  <r>
    <s v="TME-59627-221"/>
    <x v="140"/>
    <s v="72282-40594-RX"/>
    <s v="L-L-2.5"/>
    <n v="6"/>
    <s v="Alexa Sizey"/>
    <s v=" "/>
    <s v="United States"/>
    <s v="Lib"/>
    <s v="L"/>
    <x v="2"/>
    <n v="36.454999999999998"/>
    <n v="218.73"/>
    <x v="3"/>
    <x v="1"/>
  </r>
  <r>
    <s v="UDG-65353-824"/>
    <x v="141"/>
    <s v="17514-94165-RJ"/>
    <s v="E-M-0.5"/>
    <n v="4"/>
    <s v="Kari Swede"/>
    <s v="kswede4g@addthis.com"/>
    <s v="United States"/>
    <s v="Exc"/>
    <s v="M"/>
    <x v="1"/>
    <n v="8.25"/>
    <n v="33"/>
    <x v="1"/>
    <x v="0"/>
  </r>
  <r>
    <s v="ENQ-42923-176"/>
    <x v="142"/>
    <s v="56248-75861-JX"/>
    <s v="A-L-0.5"/>
    <n v="3"/>
    <s v="Leontine Rubrow"/>
    <s v="lrubrow4h@microsoft.com"/>
    <s v="United States"/>
    <s v="Ara"/>
    <s v="L"/>
    <x v="1"/>
    <n v="7.77"/>
    <n v="23.31"/>
    <x v="2"/>
    <x v="1"/>
  </r>
  <r>
    <s v="CBT-55781-720"/>
    <x v="143"/>
    <s v="97855-54761-IS"/>
    <s v="E-D-0.5"/>
    <n v="3"/>
    <s v="Dottie Tift"/>
    <s v="dtift4i@netvibes.com"/>
    <s v="United States"/>
    <s v="Exc"/>
    <s v="D"/>
    <x v="1"/>
    <n v="7.29"/>
    <n v="21.87"/>
    <x v="1"/>
    <x v="2"/>
  </r>
  <r>
    <s v="NEU-86533-016"/>
    <x v="144"/>
    <s v="96544-91644-IT"/>
    <s v="R-D-0.2"/>
    <n v="6"/>
    <s v="Gerardo Schonfeld"/>
    <s v="gschonfeld4j@oracle.com"/>
    <s v="United States"/>
    <s v="Rob"/>
    <s v="D"/>
    <x v="3"/>
    <n v="2.6849999999999996"/>
    <n v="16.11"/>
    <x v="0"/>
    <x v="2"/>
  </r>
  <r>
    <s v="BYU-58154-603"/>
    <x v="145"/>
    <s v="51971-70393-QM"/>
    <s v="E-D-0.5"/>
    <n v="4"/>
    <s v="Claiborne Feye"/>
    <s v="cfeye4k@google.co.jp"/>
    <s v="Ireland"/>
    <s v="Exc"/>
    <s v="D"/>
    <x v="1"/>
    <n v="7.29"/>
    <n v="29.16"/>
    <x v="1"/>
    <x v="2"/>
  </r>
  <r>
    <s v="EHJ-05910-257"/>
    <x v="146"/>
    <s v="06812-11924-IK"/>
    <s v="R-D-1"/>
    <n v="6"/>
    <s v="Mina Elstone"/>
    <s v=" "/>
    <s v="United States"/>
    <s v="Rob"/>
    <s v="D"/>
    <x v="0"/>
    <n v="8.9499999999999993"/>
    <n v="53.699999999999996"/>
    <x v="0"/>
    <x v="2"/>
  </r>
  <r>
    <s v="EIL-44855-309"/>
    <x v="147"/>
    <s v="59741-90220-OW"/>
    <s v="R-D-0.5"/>
    <n v="5"/>
    <s v="Sherman Mewrcik"/>
    <s v=" "/>
    <s v="United States"/>
    <s v="Rob"/>
    <s v="D"/>
    <x v="1"/>
    <n v="5.3699999999999992"/>
    <n v="26.849999999999994"/>
    <x v="0"/>
    <x v="2"/>
  </r>
  <r>
    <s v="HCA-87224-420"/>
    <x v="148"/>
    <s v="62682-27930-PD"/>
    <s v="E-M-0.5"/>
    <n v="5"/>
    <s v="Tamarah Fero"/>
    <s v="tfero4n@comsenz.com"/>
    <s v="United States"/>
    <s v="Exc"/>
    <s v="M"/>
    <x v="1"/>
    <n v="8.25"/>
    <n v="41.25"/>
    <x v="1"/>
    <x v="0"/>
  </r>
  <r>
    <s v="ABO-29054-365"/>
    <x v="149"/>
    <s v="00256-19905-YG"/>
    <s v="A-M-0.5"/>
    <n v="6"/>
    <s v="Stanislaus Valsler"/>
    <s v=" "/>
    <s v="Ireland"/>
    <s v="Ara"/>
    <s v="M"/>
    <x v="1"/>
    <n v="6.75"/>
    <n v="40.5"/>
    <x v="2"/>
    <x v="0"/>
  </r>
  <r>
    <s v="TKN-58485-031"/>
    <x v="150"/>
    <s v="38890-22576-UI"/>
    <s v="R-D-1"/>
    <n v="2"/>
    <s v="Felita Dauney"/>
    <s v="fdauney4p@sphinn.com"/>
    <s v="Ireland"/>
    <s v="Rob"/>
    <s v="D"/>
    <x v="0"/>
    <n v="8.9499999999999993"/>
    <n v="17.899999999999999"/>
    <x v="0"/>
    <x v="2"/>
  </r>
  <r>
    <s v="RCK-04069-371"/>
    <x v="151"/>
    <s v="94573-61802-PH"/>
    <s v="E-L-2.5"/>
    <n v="2"/>
    <s v="Serena Earley"/>
    <s v="searley4q@youku.com"/>
    <s v="United Kingdom"/>
    <s v="Exc"/>
    <s v="L"/>
    <x v="2"/>
    <n v="34.154999999999994"/>
    <n v="68.309999999999988"/>
    <x v="1"/>
    <x v="1"/>
  </r>
  <r>
    <s v="IRJ-67095-738"/>
    <x v="13"/>
    <s v="86447-02699-UT"/>
    <s v="E-M-2.5"/>
    <n v="2"/>
    <s v="Minny Chamberlayne"/>
    <s v="mchamberlayne4r@bigcartel.com"/>
    <s v="United States"/>
    <s v="Exc"/>
    <s v="M"/>
    <x v="2"/>
    <n v="31.624999999999996"/>
    <n v="63.249999999999993"/>
    <x v="1"/>
    <x v="0"/>
  </r>
  <r>
    <s v="VEA-31961-977"/>
    <x v="79"/>
    <s v="51432-27169-KN"/>
    <s v="E-D-0.5"/>
    <n v="3"/>
    <s v="Bartholemy Flaherty"/>
    <s v="bflaherty4s@moonfruit.com"/>
    <s v="Ireland"/>
    <s v="Exc"/>
    <s v="D"/>
    <x v="1"/>
    <n v="7.29"/>
    <n v="21.87"/>
    <x v="1"/>
    <x v="2"/>
  </r>
  <r>
    <s v="BAF-42286-205"/>
    <x v="152"/>
    <s v="43074-00987-PB"/>
    <s v="R-M-2.5"/>
    <n v="4"/>
    <s v="Oran Colbeck"/>
    <s v="ocolbeck4t@sina.com.cn"/>
    <s v="United States"/>
    <s v="Rob"/>
    <s v="M"/>
    <x v="2"/>
    <n v="22.884999999999998"/>
    <n v="91.539999999999992"/>
    <x v="0"/>
    <x v="0"/>
  </r>
  <r>
    <s v="WOR-52762-511"/>
    <x v="153"/>
    <s v="04739-85772-QT"/>
    <s v="E-L-2.5"/>
    <n v="6"/>
    <s v="Elysee Sketch"/>
    <s v=" "/>
    <s v="United States"/>
    <s v="Exc"/>
    <s v="L"/>
    <x v="2"/>
    <n v="34.154999999999994"/>
    <n v="204.92999999999995"/>
    <x v="1"/>
    <x v="1"/>
  </r>
  <r>
    <s v="ZWK-03995-815"/>
    <x v="154"/>
    <s v="28279-78469-YW"/>
    <s v="E-M-2.5"/>
    <n v="2"/>
    <s v="Ethelda Hobbing"/>
    <s v="ehobbing4v@nsw.gov.au"/>
    <s v="United States"/>
    <s v="Exc"/>
    <s v="M"/>
    <x v="2"/>
    <n v="31.624999999999996"/>
    <n v="63.249999999999993"/>
    <x v="1"/>
    <x v="0"/>
  </r>
  <r>
    <s v="CKF-43291-846"/>
    <x v="155"/>
    <s v="91829-99544-DS"/>
    <s v="E-L-2.5"/>
    <n v="1"/>
    <s v="Odille Thynne"/>
    <s v="othynne4w@auda.org.au"/>
    <s v="United States"/>
    <s v="Exc"/>
    <s v="L"/>
    <x v="2"/>
    <n v="34.154999999999994"/>
    <n v="34.154999999999994"/>
    <x v="1"/>
    <x v="1"/>
  </r>
  <r>
    <s v="RMW-74160-339"/>
    <x v="156"/>
    <s v="38978-59582-JP"/>
    <s v="R-L-2.5"/>
    <n v="4"/>
    <s v="Emlynne Heining"/>
    <s v="eheining4x@flickr.com"/>
    <s v="United States"/>
    <s v="Rob"/>
    <s v="L"/>
    <x v="2"/>
    <n v="27.484999999999996"/>
    <n v="109.93999999999998"/>
    <x v="0"/>
    <x v="1"/>
  </r>
  <r>
    <s v="FMT-94584-786"/>
    <x v="22"/>
    <s v="86504-96610-BH"/>
    <s v="A-L-1"/>
    <n v="2"/>
    <s v="Katerina Melloi"/>
    <s v="kmelloi4y@imdb.com"/>
    <s v="United States"/>
    <s v="Ara"/>
    <s v="L"/>
    <x v="0"/>
    <n v="12.95"/>
    <n v="25.9"/>
    <x v="2"/>
    <x v="1"/>
  </r>
  <r>
    <s v="NWT-78222-575"/>
    <x v="157"/>
    <s v="75986-98864-EZ"/>
    <s v="A-D-0.2"/>
    <n v="1"/>
    <s v="Tiffany Scardafield"/>
    <s v=" "/>
    <s v="Ireland"/>
    <s v="Ara"/>
    <s v="D"/>
    <x v="3"/>
    <n v="2.9849999999999999"/>
    <n v="2.9849999999999999"/>
    <x v="2"/>
    <x v="2"/>
  </r>
  <r>
    <s v="EOI-02511-919"/>
    <x v="158"/>
    <s v="66776-88682-RG"/>
    <s v="E-L-0.2"/>
    <n v="5"/>
    <s v="Abrahan Mussen"/>
    <s v="amussen50@51.la"/>
    <s v="United States"/>
    <s v="Exc"/>
    <s v="L"/>
    <x v="3"/>
    <n v="4.4550000000000001"/>
    <n v="22.274999999999999"/>
    <x v="1"/>
    <x v="1"/>
  </r>
  <r>
    <s v="EOI-02511-919"/>
    <x v="158"/>
    <s v="66776-88682-RG"/>
    <s v="A-D-0.5"/>
    <n v="5"/>
    <s v="Abrahan Mussen"/>
    <s v="amussen50@51.la"/>
    <s v="United States"/>
    <s v="Ara"/>
    <s v="D"/>
    <x v="1"/>
    <n v="5.97"/>
    <n v="29.849999999999998"/>
    <x v="2"/>
    <x v="2"/>
  </r>
  <r>
    <s v="UCT-03935-589"/>
    <x v="78"/>
    <s v="85851-78384-DM"/>
    <s v="R-D-0.5"/>
    <n v="6"/>
    <s v="Anny Mundford"/>
    <s v="amundford52@nbcnews.com"/>
    <s v="United States"/>
    <s v="Rob"/>
    <s v="D"/>
    <x v="1"/>
    <n v="5.3699999999999992"/>
    <n v="32.22"/>
    <x v="0"/>
    <x v="2"/>
  </r>
  <r>
    <s v="SBI-60013-494"/>
    <x v="159"/>
    <s v="55232-81621-BX"/>
    <s v="E-M-0.2"/>
    <n v="2"/>
    <s v="Tory Walas"/>
    <s v="twalas53@google.ca"/>
    <s v="United States"/>
    <s v="Exc"/>
    <s v="M"/>
    <x v="3"/>
    <n v="4.125"/>
    <n v="8.25"/>
    <x v="1"/>
    <x v="0"/>
  </r>
  <r>
    <s v="QRA-73277-814"/>
    <x v="160"/>
    <s v="80310-92912-JA"/>
    <s v="A-L-0.5"/>
    <n v="4"/>
    <s v="Isa Blazewicz"/>
    <s v="iblazewicz54@thetimes.co.uk"/>
    <s v="United States"/>
    <s v="Ara"/>
    <s v="L"/>
    <x v="1"/>
    <n v="7.77"/>
    <n v="31.08"/>
    <x v="2"/>
    <x v="1"/>
  </r>
  <r>
    <s v="EQE-31648-909"/>
    <x v="161"/>
    <s v="19821-05175-WZ"/>
    <s v="E-D-0.5"/>
    <n v="5"/>
    <s v="Angie Rizzetti"/>
    <s v="arizzetti55@naver.com"/>
    <s v="United States"/>
    <s v="Exc"/>
    <s v="D"/>
    <x v="1"/>
    <n v="7.29"/>
    <n v="36.450000000000003"/>
    <x v="1"/>
    <x v="2"/>
  </r>
  <r>
    <s v="QOO-24615-950"/>
    <x v="162"/>
    <s v="01338-83217-GV"/>
    <s v="R-M-2.5"/>
    <n v="3"/>
    <s v="Mord Meriet"/>
    <s v="mmeriet56@noaa.gov"/>
    <s v="United States"/>
    <s v="Rob"/>
    <s v="M"/>
    <x v="2"/>
    <n v="22.884999999999998"/>
    <n v="68.655000000000001"/>
    <x v="0"/>
    <x v="0"/>
  </r>
  <r>
    <s v="WDV-73864-037"/>
    <x v="70"/>
    <s v="66044-25298-TA"/>
    <s v="L-M-0.5"/>
    <n v="5"/>
    <s v="Lawrence Pratt"/>
    <s v="lpratt57@netvibes.com"/>
    <s v="United States"/>
    <s v="Lib"/>
    <s v="M"/>
    <x v="1"/>
    <n v="8.73"/>
    <n v="43.650000000000006"/>
    <x v="3"/>
    <x v="0"/>
  </r>
  <r>
    <s v="PKR-88575-066"/>
    <x v="163"/>
    <s v="28728-47861-TZ"/>
    <s v="E-L-0.2"/>
    <n v="1"/>
    <s v="Astrix Kitchingham"/>
    <s v="akitchingham58@com.com"/>
    <s v="United States"/>
    <s v="Exc"/>
    <s v="L"/>
    <x v="3"/>
    <n v="4.4550000000000001"/>
    <n v="4.4550000000000001"/>
    <x v="1"/>
    <x v="1"/>
  </r>
  <r>
    <s v="BWR-85735-955"/>
    <x v="153"/>
    <s v="32638-38620-AX"/>
    <s v="L-M-1"/>
    <n v="3"/>
    <s v="Burnard Bartholin"/>
    <s v="bbartholin59@xinhuanet.com"/>
    <s v="United States"/>
    <s v="Lib"/>
    <s v="M"/>
    <x v="0"/>
    <n v="14.55"/>
    <n v="43.650000000000006"/>
    <x v="3"/>
    <x v="0"/>
  </r>
  <r>
    <s v="YFX-64795-136"/>
    <x v="164"/>
    <s v="83163-65741-IH"/>
    <s v="L-M-2.5"/>
    <n v="1"/>
    <s v="Madelene Prinn"/>
    <s v="mprinn5a@usa.gov"/>
    <s v="United States"/>
    <s v="Lib"/>
    <s v="M"/>
    <x v="2"/>
    <n v="33.464999999999996"/>
    <n v="33.464999999999996"/>
    <x v="3"/>
    <x v="0"/>
  </r>
  <r>
    <s v="DDO-71442-967"/>
    <x v="165"/>
    <s v="89422-58281-FD"/>
    <s v="L-D-0.2"/>
    <n v="5"/>
    <s v="Alisun Baudino"/>
    <s v="abaudino5b@netvibes.com"/>
    <s v="United States"/>
    <s v="Lib"/>
    <s v="D"/>
    <x v="3"/>
    <n v="3.8849999999999998"/>
    <n v="19.424999999999997"/>
    <x v="3"/>
    <x v="2"/>
  </r>
  <r>
    <s v="ILQ-11027-588"/>
    <x v="166"/>
    <s v="76293-30918-DQ"/>
    <s v="E-D-1"/>
    <n v="6"/>
    <s v="Philipa Petrushanko"/>
    <s v="ppetrushanko5c@blinklist.com"/>
    <s v="Ireland"/>
    <s v="Exc"/>
    <s v="D"/>
    <x v="0"/>
    <n v="12.15"/>
    <n v="72.900000000000006"/>
    <x v="1"/>
    <x v="2"/>
  </r>
  <r>
    <s v="KRZ-13868-122"/>
    <x v="167"/>
    <s v="86779-84838-EJ"/>
    <s v="E-L-1"/>
    <n v="3"/>
    <s v="Kimberli Mustchin"/>
    <s v=" "/>
    <s v="United States"/>
    <s v="Exc"/>
    <s v="L"/>
    <x v="0"/>
    <n v="14.85"/>
    <n v="44.55"/>
    <x v="1"/>
    <x v="1"/>
  </r>
  <r>
    <s v="VRM-93594-914"/>
    <x v="168"/>
    <s v="66806-41795-MX"/>
    <s v="E-D-0.5"/>
    <n v="5"/>
    <s v="Emlynne Laird"/>
    <s v="elaird5e@bing.com"/>
    <s v="United States"/>
    <s v="Exc"/>
    <s v="D"/>
    <x v="1"/>
    <n v="7.29"/>
    <n v="36.450000000000003"/>
    <x v="1"/>
    <x v="2"/>
  </r>
  <r>
    <s v="HXL-22497-359"/>
    <x v="169"/>
    <s v="64875-71224-UI"/>
    <s v="A-L-1"/>
    <n v="3"/>
    <s v="Marlena Howsden"/>
    <s v="mhowsden5f@infoseek.co.jp"/>
    <s v="United States"/>
    <s v="Ara"/>
    <s v="L"/>
    <x v="0"/>
    <n v="12.95"/>
    <n v="38.849999999999994"/>
    <x v="2"/>
    <x v="1"/>
  </r>
  <r>
    <s v="NOP-21394-646"/>
    <x v="170"/>
    <s v="16982-35708-BZ"/>
    <s v="E-L-0.5"/>
    <n v="6"/>
    <s v="Nealson Cuttler"/>
    <s v="ncuttler5g@parallels.com"/>
    <s v="United States"/>
    <s v="Exc"/>
    <s v="L"/>
    <x v="1"/>
    <n v="8.91"/>
    <n v="53.46"/>
    <x v="1"/>
    <x v="1"/>
  </r>
  <r>
    <s v="NOP-21394-646"/>
    <x v="170"/>
    <s v="16982-35708-BZ"/>
    <s v="L-D-2.5"/>
    <n v="2"/>
    <s v="Nealson Cuttler"/>
    <s v="ncuttler5g@parallels.com"/>
    <s v="United States"/>
    <s v="Lib"/>
    <s v="D"/>
    <x v="2"/>
    <n v="29.784999999999997"/>
    <n v="59.569999999999993"/>
    <x v="3"/>
    <x v="2"/>
  </r>
  <r>
    <s v="NOP-21394-646"/>
    <x v="170"/>
    <s v="16982-35708-BZ"/>
    <s v="L-D-2.5"/>
    <n v="3"/>
    <s v="Nealson Cuttler"/>
    <s v="ncuttler5g@parallels.com"/>
    <s v="United States"/>
    <s v="Lib"/>
    <s v="D"/>
    <x v="2"/>
    <n v="29.784999999999997"/>
    <n v="89.35499999999999"/>
    <x v="3"/>
    <x v="2"/>
  </r>
  <r>
    <s v="NOP-21394-646"/>
    <x v="170"/>
    <s v="16982-35708-BZ"/>
    <s v="L-L-0.5"/>
    <n v="4"/>
    <s v="Nealson Cuttler"/>
    <s v="ncuttler5g@parallels.com"/>
    <s v="United States"/>
    <s v="Lib"/>
    <s v="L"/>
    <x v="1"/>
    <n v="9.51"/>
    <n v="38.04"/>
    <x v="3"/>
    <x v="1"/>
  </r>
  <r>
    <s v="NOP-21394-646"/>
    <x v="170"/>
    <s v="16982-35708-BZ"/>
    <s v="E-M-1"/>
    <n v="3"/>
    <s v="Nealson Cuttler"/>
    <s v="ncuttler5g@parallels.com"/>
    <s v="United States"/>
    <s v="Exc"/>
    <s v="M"/>
    <x v="0"/>
    <n v="13.75"/>
    <n v="41.25"/>
    <x v="1"/>
    <x v="0"/>
  </r>
  <r>
    <s v="FTV-77095-168"/>
    <x v="171"/>
    <s v="66708-26678-QK"/>
    <s v="L-L-0.5"/>
    <n v="6"/>
    <s v="Adriana Lazarus"/>
    <s v=" "/>
    <s v="United States"/>
    <s v="Lib"/>
    <s v="L"/>
    <x v="1"/>
    <n v="9.51"/>
    <n v="57.06"/>
    <x v="3"/>
    <x v="1"/>
  </r>
  <r>
    <s v="BOR-02906-411"/>
    <x v="172"/>
    <s v="08743-09057-OO"/>
    <s v="L-D-2.5"/>
    <n v="6"/>
    <s v="Tallie felip"/>
    <s v="tfelip5m@typepad.com"/>
    <s v="United States"/>
    <s v="Lib"/>
    <s v="D"/>
    <x v="2"/>
    <n v="29.784999999999997"/>
    <n v="178.70999999999998"/>
    <x v="3"/>
    <x v="2"/>
  </r>
  <r>
    <s v="WMP-68847-770"/>
    <x v="173"/>
    <s v="37490-01572-JW"/>
    <s v="L-L-0.2"/>
    <n v="1"/>
    <s v="Vanna Le - Count"/>
    <s v="vle5n@disqus.com"/>
    <s v="United States"/>
    <s v="Lib"/>
    <s v="L"/>
    <x v="3"/>
    <n v="4.7549999999999999"/>
    <n v="4.7549999999999999"/>
    <x v="3"/>
    <x v="1"/>
  </r>
  <r>
    <s v="TMO-22785-872"/>
    <x v="174"/>
    <s v="01811-60350-CU"/>
    <s v="E-M-1"/>
    <n v="6"/>
    <s v="Sarette Ducarel"/>
    <s v=" "/>
    <s v="United States"/>
    <s v="Exc"/>
    <s v="M"/>
    <x v="0"/>
    <n v="13.75"/>
    <n v="82.5"/>
    <x v="1"/>
    <x v="0"/>
  </r>
  <r>
    <s v="TJG-73587-353"/>
    <x v="175"/>
    <s v="24766-58139-GT"/>
    <s v="R-D-0.2"/>
    <n v="3"/>
    <s v="Kendra Glison"/>
    <s v=" "/>
    <s v="United States"/>
    <s v="Rob"/>
    <s v="D"/>
    <x v="3"/>
    <n v="2.6849999999999996"/>
    <n v="8.0549999999999997"/>
    <x v="0"/>
    <x v="2"/>
  </r>
  <r>
    <s v="OOU-61343-455"/>
    <x v="176"/>
    <s v="90123-70970-NY"/>
    <s v="A-M-1"/>
    <n v="2"/>
    <s v="Nertie Poolman"/>
    <s v="npoolman5q@howstuffworks.com"/>
    <s v="United States"/>
    <s v="Ara"/>
    <s v="M"/>
    <x v="0"/>
    <n v="11.25"/>
    <n v="22.5"/>
    <x v="2"/>
    <x v="0"/>
  </r>
  <r>
    <s v="RMA-08327-369"/>
    <x v="142"/>
    <s v="93809-05424-MG"/>
    <s v="A-M-0.5"/>
    <n v="6"/>
    <s v="Orbadiah Duny"/>
    <s v="oduny5r@constantcontact.com"/>
    <s v="United States"/>
    <s v="Ara"/>
    <s v="M"/>
    <x v="1"/>
    <n v="6.75"/>
    <n v="40.5"/>
    <x v="2"/>
    <x v="0"/>
  </r>
  <r>
    <s v="SFB-97929-779"/>
    <x v="177"/>
    <s v="85425-33494-HQ"/>
    <s v="E-D-0.5"/>
    <n v="4"/>
    <s v="Constance Halfhide"/>
    <s v="chalfhide5s@google.ru"/>
    <s v="Ireland"/>
    <s v="Exc"/>
    <s v="D"/>
    <x v="1"/>
    <n v="7.29"/>
    <n v="29.16"/>
    <x v="1"/>
    <x v="2"/>
  </r>
  <r>
    <s v="AUP-10128-606"/>
    <x v="178"/>
    <s v="54387-64897-XC"/>
    <s v="A-M-0.5"/>
    <n v="1"/>
    <s v="Fransisco Malecky"/>
    <s v="fmalecky5t@list-manage.com"/>
    <s v="United Kingdom"/>
    <s v="Ara"/>
    <s v="M"/>
    <x v="1"/>
    <n v="6.75"/>
    <n v="6.75"/>
    <x v="2"/>
    <x v="0"/>
  </r>
  <r>
    <s v="YTW-40242-005"/>
    <x v="179"/>
    <s v="01035-70465-UO"/>
    <s v="L-D-1"/>
    <n v="4"/>
    <s v="Anselma Attwater"/>
    <s v="aattwater5u@wikia.com"/>
    <s v="United States"/>
    <s v="Lib"/>
    <s v="D"/>
    <x v="0"/>
    <n v="12.95"/>
    <n v="51.8"/>
    <x v="3"/>
    <x v="2"/>
  </r>
  <r>
    <s v="PRP-53390-819"/>
    <x v="180"/>
    <s v="84260-39432-ML"/>
    <s v="E-L-0.5"/>
    <n v="6"/>
    <s v="Minette Whellans"/>
    <s v="mwhellans5v@mapquest.com"/>
    <s v="United States"/>
    <s v="Exc"/>
    <s v="L"/>
    <x v="1"/>
    <n v="8.91"/>
    <n v="53.46"/>
    <x v="1"/>
    <x v="1"/>
  </r>
  <r>
    <s v="GSJ-01065-125"/>
    <x v="181"/>
    <s v="69779-40609-RS"/>
    <s v="E-D-0.2"/>
    <n v="4"/>
    <s v="Dael Camilletti"/>
    <s v="dcamilletti5w@businesswire.com"/>
    <s v="United States"/>
    <s v="Exc"/>
    <s v="D"/>
    <x v="3"/>
    <n v="3.645"/>
    <n v="14.58"/>
    <x v="1"/>
    <x v="2"/>
  </r>
  <r>
    <s v="YQU-65147-580"/>
    <x v="182"/>
    <s v="80247-70000-HT"/>
    <s v="R-D-2.5"/>
    <n v="1"/>
    <s v="Emiline Galgey"/>
    <s v="egalgey5x@wufoo.com"/>
    <s v="United States"/>
    <s v="Rob"/>
    <s v="D"/>
    <x v="2"/>
    <n v="20.584999999999997"/>
    <n v="20.584999999999997"/>
    <x v="0"/>
    <x v="2"/>
  </r>
  <r>
    <s v="QPM-95832-683"/>
    <x v="183"/>
    <s v="35058-04550-VC"/>
    <s v="L-L-1"/>
    <n v="2"/>
    <s v="Murdock Hame"/>
    <s v="mhame5y@newsvine.com"/>
    <s v="Ireland"/>
    <s v="Lib"/>
    <s v="L"/>
    <x v="0"/>
    <n v="15.85"/>
    <n v="31.7"/>
    <x v="3"/>
    <x v="1"/>
  </r>
  <r>
    <s v="BNQ-88920-567"/>
    <x v="184"/>
    <s v="27226-53717-SY"/>
    <s v="L-D-0.2"/>
    <n v="6"/>
    <s v="Ilka Gurnee"/>
    <s v="igurnee5z@usnews.com"/>
    <s v="United States"/>
    <s v="Lib"/>
    <s v="D"/>
    <x v="3"/>
    <n v="3.8849999999999998"/>
    <n v="23.31"/>
    <x v="3"/>
    <x v="2"/>
  </r>
  <r>
    <s v="PUX-47906-110"/>
    <x v="185"/>
    <s v="02002-98725-CH"/>
    <s v="L-M-1"/>
    <n v="4"/>
    <s v="Alfy Snowding"/>
    <s v="asnowding60@comsenz.com"/>
    <s v="United States"/>
    <s v="Lib"/>
    <s v="M"/>
    <x v="0"/>
    <n v="14.55"/>
    <n v="58.2"/>
    <x v="3"/>
    <x v="0"/>
  </r>
  <r>
    <s v="COL-72079-610"/>
    <x v="186"/>
    <s v="38487-01549-MV"/>
    <s v="E-L-0.5"/>
    <n v="4"/>
    <s v="Godfry Poinsett"/>
    <s v="gpoinsett61@berkeley.edu"/>
    <s v="United States"/>
    <s v="Exc"/>
    <s v="L"/>
    <x v="1"/>
    <n v="8.91"/>
    <n v="35.64"/>
    <x v="1"/>
    <x v="1"/>
  </r>
  <r>
    <s v="LBC-45686-819"/>
    <x v="187"/>
    <s v="98573-41811-EQ"/>
    <s v="A-M-1"/>
    <n v="5"/>
    <s v="Rem Furman"/>
    <s v="rfurman62@t.co"/>
    <s v="Ireland"/>
    <s v="Ara"/>
    <s v="M"/>
    <x v="0"/>
    <n v="11.25"/>
    <n v="56.25"/>
    <x v="2"/>
    <x v="0"/>
  </r>
  <r>
    <s v="BLQ-03709-265"/>
    <x v="148"/>
    <s v="72463-75685-MV"/>
    <s v="R-L-0.2"/>
    <n v="3"/>
    <s v="Charis Crosier"/>
    <s v="ccrosier63@xrea.com"/>
    <s v="United States"/>
    <s v="Rob"/>
    <s v="L"/>
    <x v="3"/>
    <n v="3.5849999999999995"/>
    <n v="10.754999999999999"/>
    <x v="0"/>
    <x v="1"/>
  </r>
  <r>
    <s v="BLQ-03709-265"/>
    <x v="148"/>
    <s v="72463-75685-MV"/>
    <s v="R-M-0.2"/>
    <n v="5"/>
    <s v="Charis Crosier"/>
    <s v="ccrosier63@xrea.com"/>
    <s v="United States"/>
    <s v="Rob"/>
    <s v="M"/>
    <x v="3"/>
    <n v="2.9849999999999999"/>
    <n v="14.924999999999999"/>
    <x v="0"/>
    <x v="0"/>
  </r>
  <r>
    <s v="VFZ-91673-181"/>
    <x v="188"/>
    <s v="10225-91535-AI"/>
    <s v="A-L-1"/>
    <n v="6"/>
    <s v="Lenka Rushmer"/>
    <s v="lrushmer65@europa.eu"/>
    <s v="United States"/>
    <s v="Ara"/>
    <s v="L"/>
    <x v="0"/>
    <n v="12.95"/>
    <n v="77.699999999999989"/>
    <x v="2"/>
    <x v="1"/>
  </r>
  <r>
    <s v="WKD-81956-870"/>
    <x v="189"/>
    <s v="48090-06534-HI"/>
    <s v="L-D-0.5"/>
    <n v="3"/>
    <s v="Waneta Edinborough"/>
    <s v="wedinborough66@github.io"/>
    <s v="United States"/>
    <s v="Lib"/>
    <s v="D"/>
    <x v="1"/>
    <n v="7.77"/>
    <n v="23.31"/>
    <x v="3"/>
    <x v="2"/>
  </r>
  <r>
    <s v="TNI-91067-006"/>
    <x v="190"/>
    <s v="80444-58185-FX"/>
    <s v="E-L-1"/>
    <n v="4"/>
    <s v="Bobbe Piggott"/>
    <s v=" "/>
    <s v="United States"/>
    <s v="Exc"/>
    <s v="L"/>
    <x v="0"/>
    <n v="14.85"/>
    <n v="59.4"/>
    <x v="1"/>
    <x v="1"/>
  </r>
  <r>
    <s v="IZA-61469-812"/>
    <x v="191"/>
    <s v="13561-92774-WP"/>
    <s v="L-D-2.5"/>
    <n v="4"/>
    <s v="Ketty Bromehead"/>
    <s v="kbromehead68@un.org"/>
    <s v="United States"/>
    <s v="Lib"/>
    <s v="D"/>
    <x v="2"/>
    <n v="29.784999999999997"/>
    <n v="119.13999999999999"/>
    <x v="3"/>
    <x v="2"/>
  </r>
  <r>
    <s v="PSS-22466-862"/>
    <x v="192"/>
    <s v="11550-78378-GE"/>
    <s v="R-L-0.2"/>
    <n v="4"/>
    <s v="Elsbeth Westerman"/>
    <s v="ewesterman69@si.edu"/>
    <s v="Ireland"/>
    <s v="Rob"/>
    <s v="L"/>
    <x v="3"/>
    <n v="3.5849999999999995"/>
    <n v="14.339999999999998"/>
    <x v="0"/>
    <x v="1"/>
  </r>
  <r>
    <s v="REH-56504-397"/>
    <x v="193"/>
    <s v="90961-35603-RP"/>
    <s v="A-M-2.5"/>
    <n v="5"/>
    <s v="Anabelle Hutchens"/>
    <s v="ahutchens6a@amazonaws.com"/>
    <s v="United States"/>
    <s v="Ara"/>
    <s v="M"/>
    <x v="2"/>
    <n v="25.874999999999996"/>
    <n v="129.37499999999997"/>
    <x v="2"/>
    <x v="0"/>
  </r>
  <r>
    <s v="ALA-62598-016"/>
    <x v="194"/>
    <s v="57145-03803-ZL"/>
    <s v="R-D-0.2"/>
    <n v="6"/>
    <s v="Noak Wyvill"/>
    <s v="nwyvill6b@naver.com"/>
    <s v="United Kingdom"/>
    <s v="Rob"/>
    <s v="D"/>
    <x v="3"/>
    <n v="2.6849999999999996"/>
    <n v="16.11"/>
    <x v="0"/>
    <x v="2"/>
  </r>
  <r>
    <s v="EYE-70374-835"/>
    <x v="195"/>
    <s v="89115-11966-VF"/>
    <s v="R-L-0.2"/>
    <n v="5"/>
    <s v="Beltran Mathon"/>
    <s v="bmathon6c@barnesandnoble.com"/>
    <s v="United States"/>
    <s v="Rob"/>
    <s v="L"/>
    <x v="3"/>
    <n v="3.5849999999999995"/>
    <n v="17.924999999999997"/>
    <x v="0"/>
    <x v="1"/>
  </r>
  <r>
    <s v="CCZ-19589-212"/>
    <x v="196"/>
    <s v="05754-41702-FG"/>
    <s v="L-M-0.2"/>
    <n v="2"/>
    <s v="Kristos Streight"/>
    <s v="kstreight6d@about.com"/>
    <s v="United States"/>
    <s v="Lib"/>
    <s v="M"/>
    <x v="3"/>
    <n v="4.3650000000000002"/>
    <n v="8.73"/>
    <x v="3"/>
    <x v="0"/>
  </r>
  <r>
    <s v="BPT-83989-157"/>
    <x v="197"/>
    <s v="84269-49816-ML"/>
    <s v="A-M-2.5"/>
    <n v="2"/>
    <s v="Portie Cutchie"/>
    <s v="pcutchie6e@globo.com"/>
    <s v="United States"/>
    <s v="Ara"/>
    <s v="M"/>
    <x v="2"/>
    <n v="25.874999999999996"/>
    <n v="51.749999999999993"/>
    <x v="2"/>
    <x v="0"/>
  </r>
  <r>
    <s v="YFH-87456-208"/>
    <x v="198"/>
    <s v="23600-98432-ME"/>
    <s v="L-M-0.2"/>
    <n v="2"/>
    <s v="Sinclare Edsell"/>
    <s v=" "/>
    <s v="United States"/>
    <s v="Lib"/>
    <s v="M"/>
    <x v="3"/>
    <n v="4.3650000000000002"/>
    <n v="8.73"/>
    <x v="3"/>
    <x v="0"/>
  </r>
  <r>
    <s v="JLN-14700-924"/>
    <x v="199"/>
    <s v="79058-02767-CP"/>
    <s v="L-L-0.2"/>
    <n v="5"/>
    <s v="Conny Gheraldi"/>
    <s v="cgheraldi6g@opera.com"/>
    <s v="United Kingdom"/>
    <s v="Lib"/>
    <s v="L"/>
    <x v="3"/>
    <n v="4.7549999999999999"/>
    <n v="23.774999999999999"/>
    <x v="3"/>
    <x v="1"/>
  </r>
  <r>
    <s v="JVW-22582-137"/>
    <x v="200"/>
    <s v="89208-74646-UK"/>
    <s v="E-M-0.2"/>
    <n v="5"/>
    <s v="Beryle Kenwell"/>
    <s v="bkenwell6h@over-blog.com"/>
    <s v="United States"/>
    <s v="Exc"/>
    <s v="M"/>
    <x v="3"/>
    <n v="4.125"/>
    <n v="20.625"/>
    <x v="1"/>
    <x v="0"/>
  </r>
  <r>
    <s v="LAA-41879-001"/>
    <x v="201"/>
    <s v="11408-81032-UR"/>
    <s v="L-L-2.5"/>
    <n v="1"/>
    <s v="Tomas Sutty"/>
    <s v="tsutty6i@google.es"/>
    <s v="United States"/>
    <s v="Lib"/>
    <s v="L"/>
    <x v="2"/>
    <n v="36.454999999999998"/>
    <n v="36.454999999999998"/>
    <x v="3"/>
    <x v="1"/>
  </r>
  <r>
    <s v="BRV-64870-915"/>
    <x v="202"/>
    <s v="32070-55528-UG"/>
    <s v="L-L-2.5"/>
    <n v="5"/>
    <s v="Samuele Ales0"/>
    <s v=" "/>
    <s v="Ireland"/>
    <s v="Lib"/>
    <s v="L"/>
    <x v="2"/>
    <n v="36.454999999999998"/>
    <n v="182.27499999999998"/>
    <x v="3"/>
    <x v="1"/>
  </r>
  <r>
    <s v="RGJ-12544-083"/>
    <x v="203"/>
    <s v="48873-84433-PN"/>
    <s v="L-D-2.5"/>
    <n v="3"/>
    <s v="Carlie Harce"/>
    <s v="charce6k@cafepress.com"/>
    <s v="Ireland"/>
    <s v="Lib"/>
    <s v="D"/>
    <x v="2"/>
    <n v="29.784999999999997"/>
    <n v="89.35499999999999"/>
    <x v="3"/>
    <x v="2"/>
  </r>
  <r>
    <s v="JJX-83339-346"/>
    <x v="204"/>
    <s v="32928-18158-OW"/>
    <s v="R-L-0.2"/>
    <n v="1"/>
    <s v="Craggy Bril"/>
    <s v=" "/>
    <s v="United States"/>
    <s v="Rob"/>
    <s v="L"/>
    <x v="3"/>
    <n v="3.5849999999999995"/>
    <n v="3.5849999999999995"/>
    <x v="0"/>
    <x v="1"/>
  </r>
  <r>
    <s v="BIU-21970-705"/>
    <x v="205"/>
    <s v="89711-56688-GG"/>
    <s v="R-M-2.5"/>
    <n v="2"/>
    <s v="Friederike Drysdale"/>
    <s v="fdrysdale6m@symantec.com"/>
    <s v="United States"/>
    <s v="Rob"/>
    <s v="M"/>
    <x v="2"/>
    <n v="22.884999999999998"/>
    <n v="45.769999999999996"/>
    <x v="0"/>
    <x v="0"/>
  </r>
  <r>
    <s v="ELJ-87741-745"/>
    <x v="206"/>
    <s v="48389-71976-JB"/>
    <s v="E-L-1"/>
    <n v="4"/>
    <s v="Devon Magowan"/>
    <s v="dmagowan6n@fc2.com"/>
    <s v="United States"/>
    <s v="Exc"/>
    <s v="L"/>
    <x v="0"/>
    <n v="14.85"/>
    <n v="59.4"/>
    <x v="1"/>
    <x v="1"/>
  </r>
  <r>
    <s v="SGI-48226-857"/>
    <x v="207"/>
    <s v="84033-80762-EQ"/>
    <s v="A-M-2.5"/>
    <n v="6"/>
    <s v="Codi Littrell"/>
    <s v=" "/>
    <s v="United States"/>
    <s v="Ara"/>
    <s v="M"/>
    <x v="2"/>
    <n v="25.874999999999996"/>
    <n v="155.24999999999997"/>
    <x v="2"/>
    <x v="0"/>
  </r>
  <r>
    <s v="AHV-66988-037"/>
    <x v="208"/>
    <s v="12743-00952-KO"/>
    <s v="R-M-2.5"/>
    <n v="2"/>
    <s v="Christel Speak"/>
    <s v=" "/>
    <s v="United States"/>
    <s v="Rob"/>
    <s v="M"/>
    <x v="2"/>
    <n v="22.884999999999998"/>
    <n v="45.769999999999996"/>
    <x v="0"/>
    <x v="0"/>
  </r>
  <r>
    <s v="ISK-42066-094"/>
    <x v="209"/>
    <s v="41505-42181-EF"/>
    <s v="E-D-1"/>
    <n v="3"/>
    <s v="Sibella Rushbrooke"/>
    <s v="srushbrooke6q@youku.com"/>
    <s v="United States"/>
    <s v="Exc"/>
    <s v="D"/>
    <x v="0"/>
    <n v="12.15"/>
    <n v="36.450000000000003"/>
    <x v="1"/>
    <x v="2"/>
  </r>
  <r>
    <s v="FTC-35822-530"/>
    <x v="210"/>
    <s v="14307-87663-KB"/>
    <s v="E-D-0.5"/>
    <n v="4"/>
    <s v="Tammie Drynan"/>
    <s v="tdrynan6r@deviantart.com"/>
    <s v="United States"/>
    <s v="Exc"/>
    <s v="D"/>
    <x v="1"/>
    <n v="7.29"/>
    <n v="29.16"/>
    <x v="1"/>
    <x v="2"/>
  </r>
  <r>
    <s v="VSS-56247-688"/>
    <x v="211"/>
    <s v="08360-19442-GB"/>
    <s v="L-M-2.5"/>
    <n v="4"/>
    <s v="Effie Yurkov"/>
    <s v="eyurkov6s@hud.gov"/>
    <s v="United States"/>
    <s v="Lib"/>
    <s v="M"/>
    <x v="2"/>
    <n v="33.464999999999996"/>
    <n v="133.85999999999999"/>
    <x v="3"/>
    <x v="0"/>
  </r>
  <r>
    <s v="HVW-25584-144"/>
    <x v="212"/>
    <s v="93405-51204-UW"/>
    <s v="L-L-0.2"/>
    <n v="5"/>
    <s v="Lexie Mallan"/>
    <s v="lmallan6t@state.gov"/>
    <s v="United States"/>
    <s v="Lib"/>
    <s v="L"/>
    <x v="3"/>
    <n v="4.7549999999999999"/>
    <n v="23.774999999999999"/>
    <x v="3"/>
    <x v="1"/>
  </r>
  <r>
    <s v="MUY-15309-209"/>
    <x v="213"/>
    <s v="97152-03355-IW"/>
    <s v="L-D-1"/>
    <n v="3"/>
    <s v="Georgena Bentjens"/>
    <s v="gbentjens6u@netlog.com"/>
    <s v="United Kingdom"/>
    <s v="Lib"/>
    <s v="D"/>
    <x v="0"/>
    <n v="12.95"/>
    <n v="38.849999999999994"/>
    <x v="3"/>
    <x v="2"/>
  </r>
  <r>
    <s v="VAJ-44572-469"/>
    <x v="63"/>
    <s v="79216-73157-TE"/>
    <s v="R-L-0.2"/>
    <n v="6"/>
    <s v="Delmar Beasant"/>
    <s v=" "/>
    <s v="Ireland"/>
    <s v="Rob"/>
    <s v="L"/>
    <x v="3"/>
    <n v="3.5849999999999995"/>
    <n v="21.509999999999998"/>
    <x v="0"/>
    <x v="1"/>
  </r>
  <r>
    <s v="YJU-84377-606"/>
    <x v="214"/>
    <s v="20259-47723-AC"/>
    <s v="A-D-1"/>
    <n v="1"/>
    <s v="Lyn Entwistle"/>
    <s v="lentwistle6w@omniture.com"/>
    <s v="United States"/>
    <s v="Ara"/>
    <s v="D"/>
    <x v="0"/>
    <n v="9.9499999999999993"/>
    <n v="9.9499999999999993"/>
    <x v="2"/>
    <x v="2"/>
  </r>
  <r>
    <s v="VNC-93921-469"/>
    <x v="215"/>
    <s v="04666-71569-RI"/>
    <s v="L-L-1"/>
    <n v="1"/>
    <s v="Zacharias Kiffe"/>
    <s v="zkiffe74@cyberchimps.com"/>
    <s v="United States"/>
    <s v="Lib"/>
    <s v="L"/>
    <x v="0"/>
    <n v="15.85"/>
    <n v="15.85"/>
    <x v="3"/>
    <x v="1"/>
  </r>
  <r>
    <s v="OGB-91614-810"/>
    <x v="216"/>
    <s v="08909-77713-CG"/>
    <s v="R-M-0.2"/>
    <n v="1"/>
    <s v="Mercedes Acott"/>
    <s v="macott6y@pagesperso-orange.fr"/>
    <s v="United States"/>
    <s v="Rob"/>
    <s v="M"/>
    <x v="3"/>
    <n v="2.9849999999999999"/>
    <n v="2.9849999999999999"/>
    <x v="0"/>
    <x v="0"/>
  </r>
  <r>
    <s v="BQI-61647-496"/>
    <x v="217"/>
    <s v="84340-73931-VV"/>
    <s v="E-M-1"/>
    <n v="5"/>
    <s v="Connor Heaviside"/>
    <s v="cheaviside6z@rediff.com"/>
    <s v="United States"/>
    <s v="Exc"/>
    <s v="M"/>
    <x v="0"/>
    <n v="13.75"/>
    <n v="68.75"/>
    <x v="1"/>
    <x v="0"/>
  </r>
  <r>
    <s v="IOM-51636-823"/>
    <x v="218"/>
    <s v="04609-95151-XH"/>
    <s v="A-D-1"/>
    <n v="3"/>
    <s v="Devy Bulbrook"/>
    <s v=" "/>
    <s v="United States"/>
    <s v="Ara"/>
    <s v="D"/>
    <x v="0"/>
    <n v="9.9499999999999993"/>
    <n v="29.849999999999998"/>
    <x v="2"/>
    <x v="2"/>
  </r>
  <r>
    <s v="GGD-38107-641"/>
    <x v="219"/>
    <s v="99562-88650-YF"/>
    <s v="L-M-1"/>
    <n v="4"/>
    <s v="Leia Kernan"/>
    <s v="lkernan71@wsj.com"/>
    <s v="United States"/>
    <s v="Lib"/>
    <s v="M"/>
    <x v="0"/>
    <n v="14.55"/>
    <n v="58.2"/>
    <x v="3"/>
    <x v="0"/>
  </r>
  <r>
    <s v="LTO-95975-728"/>
    <x v="220"/>
    <s v="46560-73885-PJ"/>
    <s v="R-L-0.5"/>
    <n v="4"/>
    <s v="Rosaline McLae"/>
    <s v="rmclae72@dailymotion.com"/>
    <s v="United Kingdom"/>
    <s v="Rob"/>
    <s v="L"/>
    <x v="1"/>
    <n v="7.169999999999999"/>
    <n v="28.679999999999996"/>
    <x v="0"/>
    <x v="1"/>
  </r>
  <r>
    <s v="IGM-84664-265"/>
    <x v="114"/>
    <s v="80179-44620-WN"/>
    <s v="R-L-0.5"/>
    <n v="3"/>
    <s v="Cleve Blowfelde"/>
    <s v="cblowfelde73@ustream.tv"/>
    <s v="United States"/>
    <s v="Rob"/>
    <s v="L"/>
    <x v="1"/>
    <n v="7.169999999999999"/>
    <n v="21.509999999999998"/>
    <x v="0"/>
    <x v="1"/>
  </r>
  <r>
    <s v="SKO-45740-621"/>
    <x v="221"/>
    <s v="04666-71569-RI"/>
    <s v="L-M-0.5"/>
    <n v="2"/>
    <s v="Zacharias Kiffe"/>
    <s v="zkiffe74@cyberchimps.com"/>
    <s v="United States"/>
    <s v="Lib"/>
    <s v="M"/>
    <x v="1"/>
    <n v="8.73"/>
    <n v="17.46"/>
    <x v="3"/>
    <x v="0"/>
  </r>
  <r>
    <s v="FOJ-02234-063"/>
    <x v="222"/>
    <s v="59081-87231-VP"/>
    <s v="E-D-2.5"/>
    <n v="1"/>
    <s v="Denyse O'Calleran"/>
    <s v="docalleran75@ucla.edu"/>
    <s v="United States"/>
    <s v="Exc"/>
    <s v="D"/>
    <x v="2"/>
    <n v="27.945"/>
    <n v="27.945"/>
    <x v="1"/>
    <x v="2"/>
  </r>
  <r>
    <s v="MSJ-11909-468"/>
    <x v="188"/>
    <s v="07878-45872-CC"/>
    <s v="E-D-2.5"/>
    <n v="5"/>
    <s v="Cobby Cromwell"/>
    <s v="ccromwell76@desdev.cn"/>
    <s v="United States"/>
    <s v="Exc"/>
    <s v="D"/>
    <x v="2"/>
    <n v="27.945"/>
    <n v="139.72499999999999"/>
    <x v="1"/>
    <x v="2"/>
  </r>
  <r>
    <s v="DKB-78053-329"/>
    <x v="223"/>
    <s v="12444-05174-OO"/>
    <s v="R-M-0.2"/>
    <n v="2"/>
    <s v="Irv Hay"/>
    <s v="ihay77@lulu.com"/>
    <s v="United Kingdom"/>
    <s v="Rob"/>
    <s v="M"/>
    <x v="3"/>
    <n v="2.9849999999999999"/>
    <n v="5.97"/>
    <x v="0"/>
    <x v="0"/>
  </r>
  <r>
    <s v="DFZ-45083-941"/>
    <x v="224"/>
    <s v="34665-62561-AU"/>
    <s v="R-L-2.5"/>
    <n v="1"/>
    <s v="Tani Taffarello"/>
    <s v="ttaffarello78@sciencedaily.com"/>
    <s v="United States"/>
    <s v="Rob"/>
    <s v="L"/>
    <x v="2"/>
    <n v="27.484999999999996"/>
    <n v="27.484999999999996"/>
    <x v="0"/>
    <x v="1"/>
  </r>
  <r>
    <s v="OTA-40969-710"/>
    <x v="83"/>
    <s v="77877-11993-QH"/>
    <s v="R-L-1"/>
    <n v="5"/>
    <s v="Monique Canty"/>
    <s v="mcanty79@jigsy.com"/>
    <s v="United States"/>
    <s v="Rob"/>
    <s v="L"/>
    <x v="0"/>
    <n v="11.95"/>
    <n v="59.75"/>
    <x v="0"/>
    <x v="1"/>
  </r>
  <r>
    <s v="GRH-45571-667"/>
    <x v="104"/>
    <s v="32291-18308-YZ"/>
    <s v="E-M-1"/>
    <n v="3"/>
    <s v="Javier Kopke"/>
    <s v="jkopke7a@auda.org.au"/>
    <s v="United States"/>
    <s v="Exc"/>
    <s v="M"/>
    <x v="0"/>
    <n v="13.75"/>
    <n v="41.25"/>
    <x v="1"/>
    <x v="0"/>
  </r>
  <r>
    <s v="NXV-05302-067"/>
    <x v="225"/>
    <s v="25754-33191-ZI"/>
    <s v="L-M-2.5"/>
    <n v="4"/>
    <s v="Mar McIver"/>
    <s v=" "/>
    <s v="United States"/>
    <s v="Lib"/>
    <s v="M"/>
    <x v="2"/>
    <n v="33.464999999999996"/>
    <n v="133.85999999999999"/>
    <x v="3"/>
    <x v="0"/>
  </r>
  <r>
    <s v="VZH-86274-142"/>
    <x v="226"/>
    <s v="53120-45532-KL"/>
    <s v="R-L-1"/>
    <n v="5"/>
    <s v="Arabella Fransewich"/>
    <s v=" "/>
    <s v="Ireland"/>
    <s v="Rob"/>
    <s v="L"/>
    <x v="0"/>
    <n v="11.95"/>
    <n v="59.75"/>
    <x v="0"/>
    <x v="1"/>
  </r>
  <r>
    <s v="KIX-93248-135"/>
    <x v="227"/>
    <s v="36605-83052-WB"/>
    <s v="A-D-0.5"/>
    <n v="1"/>
    <s v="Violette Hellmore"/>
    <s v="vhellmore7d@bbc.co.uk"/>
    <s v="United States"/>
    <s v="Ara"/>
    <s v="D"/>
    <x v="1"/>
    <n v="5.97"/>
    <n v="5.97"/>
    <x v="2"/>
    <x v="2"/>
  </r>
  <r>
    <s v="AXR-10962-010"/>
    <x v="180"/>
    <s v="53683-35977-KI"/>
    <s v="E-D-1"/>
    <n v="2"/>
    <s v="Myles Seawright"/>
    <s v="mseawright7e@nbcnews.com"/>
    <s v="United Kingdom"/>
    <s v="Exc"/>
    <s v="D"/>
    <x v="0"/>
    <n v="12.15"/>
    <n v="24.3"/>
    <x v="1"/>
    <x v="2"/>
  </r>
  <r>
    <s v="IHS-71573-008"/>
    <x v="228"/>
    <s v="07972-83134-NM"/>
    <s v="E-D-0.2"/>
    <n v="6"/>
    <s v="Silvana Northeast"/>
    <s v="snortheast7f@mashable.com"/>
    <s v="United States"/>
    <s v="Exc"/>
    <s v="D"/>
    <x v="3"/>
    <n v="3.645"/>
    <n v="21.87"/>
    <x v="1"/>
    <x v="2"/>
  </r>
  <r>
    <s v="QTR-19001-114"/>
    <x v="229"/>
    <s v="01035-70465-UO"/>
    <s v="A-D-1"/>
    <n v="2"/>
    <s v="Anselma Attwater"/>
    <s v="aattwater5u@wikia.com"/>
    <s v="United States"/>
    <s v="Ara"/>
    <s v="D"/>
    <x v="0"/>
    <n v="9.9499999999999993"/>
    <n v="19.899999999999999"/>
    <x v="2"/>
    <x v="2"/>
  </r>
  <r>
    <s v="WBK-62297-910"/>
    <x v="230"/>
    <s v="25514-23938-IQ"/>
    <s v="A-D-0.2"/>
    <n v="2"/>
    <s v="Monica Fearon"/>
    <s v="mfearon7h@reverbnation.com"/>
    <s v="United States"/>
    <s v="Ara"/>
    <s v="D"/>
    <x v="3"/>
    <n v="2.9849999999999999"/>
    <n v="5.97"/>
    <x v="2"/>
    <x v="2"/>
  </r>
  <r>
    <s v="OGY-19377-175"/>
    <x v="231"/>
    <s v="49084-44492-OJ"/>
    <s v="E-D-0.5"/>
    <n v="1"/>
    <s v="Barney Chisnell"/>
    <s v=" "/>
    <s v="Ireland"/>
    <s v="Exc"/>
    <s v="D"/>
    <x v="1"/>
    <n v="7.29"/>
    <n v="7.29"/>
    <x v="1"/>
    <x v="2"/>
  </r>
  <r>
    <s v="ESR-66651-814"/>
    <x v="80"/>
    <s v="76624-72205-CK"/>
    <s v="A-D-0.2"/>
    <n v="4"/>
    <s v="Jasper Sisneros"/>
    <s v="jsisneros7j@a8.net"/>
    <s v="United States"/>
    <s v="Ara"/>
    <s v="D"/>
    <x v="3"/>
    <n v="2.9849999999999999"/>
    <n v="11.94"/>
    <x v="2"/>
    <x v="2"/>
  </r>
  <r>
    <s v="CPX-46916-770"/>
    <x v="232"/>
    <s v="12729-50170-JE"/>
    <s v="R-L-1"/>
    <n v="6"/>
    <s v="Zachariah Carlson"/>
    <s v="zcarlson7k@bigcartel.com"/>
    <s v="Ireland"/>
    <s v="Rob"/>
    <s v="L"/>
    <x v="0"/>
    <n v="11.95"/>
    <n v="71.699999999999989"/>
    <x v="0"/>
    <x v="1"/>
  </r>
  <r>
    <s v="MDC-03318-645"/>
    <x v="233"/>
    <s v="43974-44760-QI"/>
    <s v="A-L-0.2"/>
    <n v="2"/>
    <s v="Warner Maddox"/>
    <s v="wmaddox7l@timesonline.co.uk"/>
    <s v="United States"/>
    <s v="Ara"/>
    <s v="L"/>
    <x v="3"/>
    <n v="3.8849999999999998"/>
    <n v="7.77"/>
    <x v="2"/>
    <x v="1"/>
  </r>
  <r>
    <s v="SFF-86059-407"/>
    <x v="234"/>
    <s v="30585-48726-BK"/>
    <s v="A-M-2.5"/>
    <n v="1"/>
    <s v="Donnie Hedlestone"/>
    <s v="dhedlestone7m@craigslist.org"/>
    <s v="United States"/>
    <s v="Ara"/>
    <s v="M"/>
    <x v="2"/>
    <n v="25.874999999999996"/>
    <n v="25.874999999999996"/>
    <x v="2"/>
    <x v="0"/>
  </r>
  <r>
    <s v="SCL-94540-788"/>
    <x v="235"/>
    <s v="16123-07017-TY"/>
    <s v="E-L-2.5"/>
    <n v="6"/>
    <s v="Teddi Crowthe"/>
    <s v="tcrowthe7n@europa.eu"/>
    <s v="United States"/>
    <s v="Exc"/>
    <s v="L"/>
    <x v="2"/>
    <n v="34.154999999999994"/>
    <n v="204.92999999999995"/>
    <x v="1"/>
    <x v="1"/>
  </r>
  <r>
    <s v="HVU-21634-076"/>
    <x v="236"/>
    <s v="27723-45097-MH"/>
    <s v="R-L-2.5"/>
    <n v="4"/>
    <s v="Dorelia Bury"/>
    <s v="dbury7o@tinyurl.com"/>
    <s v="Ireland"/>
    <s v="Rob"/>
    <s v="L"/>
    <x v="2"/>
    <n v="27.484999999999996"/>
    <n v="109.93999999999998"/>
    <x v="0"/>
    <x v="1"/>
  </r>
  <r>
    <s v="XUS-73326-418"/>
    <x v="237"/>
    <s v="37078-56703-AF"/>
    <s v="E-L-1"/>
    <n v="6"/>
    <s v="Gussy Broadbear"/>
    <s v="gbroadbear7p@omniture.com"/>
    <s v="United States"/>
    <s v="Exc"/>
    <s v="L"/>
    <x v="0"/>
    <n v="14.85"/>
    <n v="89.1"/>
    <x v="1"/>
    <x v="1"/>
  </r>
  <r>
    <s v="XWD-18933-006"/>
    <x v="238"/>
    <s v="79420-11075-MY"/>
    <s v="A-L-0.2"/>
    <n v="2"/>
    <s v="Emlynne Palfrey"/>
    <s v="epalfrey7q@devhub.com"/>
    <s v="United States"/>
    <s v="Ara"/>
    <s v="L"/>
    <x v="3"/>
    <n v="3.8849999999999998"/>
    <n v="7.77"/>
    <x v="2"/>
    <x v="1"/>
  </r>
  <r>
    <s v="HPD-65272-772"/>
    <x v="52"/>
    <s v="57504-13456-UO"/>
    <s v="L-M-2.5"/>
    <n v="1"/>
    <s v="Parsifal Metrick"/>
    <s v="pmetrick7r@rakuten.co.jp"/>
    <s v="United States"/>
    <s v="Lib"/>
    <s v="M"/>
    <x v="2"/>
    <n v="33.464999999999996"/>
    <n v="33.464999999999996"/>
    <x v="3"/>
    <x v="0"/>
  </r>
  <r>
    <s v="JEG-93140-224"/>
    <x v="146"/>
    <s v="53751-57560-CN"/>
    <s v="E-M-0.5"/>
    <n v="5"/>
    <s v="Christopher Grieveson"/>
    <s v=" "/>
    <s v="United States"/>
    <s v="Exc"/>
    <s v="M"/>
    <x v="1"/>
    <n v="8.25"/>
    <n v="41.25"/>
    <x v="1"/>
    <x v="0"/>
  </r>
  <r>
    <s v="NNH-62058-950"/>
    <x v="239"/>
    <s v="96112-42558-EA"/>
    <s v="E-L-1"/>
    <n v="4"/>
    <s v="Karlan Karby"/>
    <s v="kkarby7t@sbwire.com"/>
    <s v="United States"/>
    <s v="Exc"/>
    <s v="L"/>
    <x v="0"/>
    <n v="14.85"/>
    <n v="59.4"/>
    <x v="1"/>
    <x v="1"/>
  </r>
  <r>
    <s v="LTD-71429-845"/>
    <x v="240"/>
    <s v="03157-23165-UB"/>
    <s v="A-L-0.5"/>
    <n v="1"/>
    <s v="Flory Crumpe"/>
    <s v="fcrumpe7u@ftc.gov"/>
    <s v="United Kingdom"/>
    <s v="Ara"/>
    <s v="L"/>
    <x v="1"/>
    <n v="7.77"/>
    <n v="7.77"/>
    <x v="2"/>
    <x v="1"/>
  </r>
  <r>
    <s v="MPV-26985-215"/>
    <x v="241"/>
    <s v="51466-52850-AG"/>
    <s v="R-D-0.5"/>
    <n v="1"/>
    <s v="Amity Chatto"/>
    <s v="achatto7v@sakura.ne.jp"/>
    <s v="United Kingdom"/>
    <s v="Rob"/>
    <s v="D"/>
    <x v="1"/>
    <n v="5.3699999999999992"/>
    <n v="5.3699999999999992"/>
    <x v="0"/>
    <x v="2"/>
  </r>
  <r>
    <s v="IYO-10245-081"/>
    <x v="242"/>
    <s v="57145-31023-FK"/>
    <s v="E-M-2.5"/>
    <n v="3"/>
    <s v="Nanine McCarthy"/>
    <s v=" "/>
    <s v="United States"/>
    <s v="Exc"/>
    <s v="M"/>
    <x v="2"/>
    <n v="31.624999999999996"/>
    <n v="94.874999999999986"/>
    <x v="1"/>
    <x v="0"/>
  </r>
  <r>
    <s v="BYZ-39669-954"/>
    <x v="243"/>
    <s v="66408-53777-VE"/>
    <s v="L-L-2.5"/>
    <n v="1"/>
    <s v="Lyndsey Megany"/>
    <s v=" "/>
    <s v="United States"/>
    <s v="Lib"/>
    <s v="L"/>
    <x v="2"/>
    <n v="36.454999999999998"/>
    <n v="36.454999999999998"/>
    <x v="3"/>
    <x v="1"/>
  </r>
  <r>
    <s v="EFB-72860-209"/>
    <x v="244"/>
    <s v="53035-99701-WG"/>
    <s v="A-M-0.2"/>
    <n v="4"/>
    <s v="Byram Mergue"/>
    <s v="bmergue7y@umn.edu"/>
    <s v="United States"/>
    <s v="Ara"/>
    <s v="M"/>
    <x v="3"/>
    <n v="3.375"/>
    <n v="13.5"/>
    <x v="2"/>
    <x v="0"/>
  </r>
  <r>
    <s v="GMM-72397-378"/>
    <x v="245"/>
    <s v="45899-92796-EI"/>
    <s v="R-L-0.2"/>
    <n v="4"/>
    <s v="Kerr Patise"/>
    <s v="kpatise7z@jigsy.com"/>
    <s v="United States"/>
    <s v="Rob"/>
    <s v="L"/>
    <x v="3"/>
    <n v="3.5849999999999995"/>
    <n v="14.339999999999998"/>
    <x v="0"/>
    <x v="1"/>
  </r>
  <r>
    <s v="LYP-52345-883"/>
    <x v="246"/>
    <s v="17649-28133-PY"/>
    <s v="E-M-0.5"/>
    <n v="1"/>
    <s v="Mathew Goulter"/>
    <s v=" "/>
    <s v="Ireland"/>
    <s v="Exc"/>
    <s v="M"/>
    <x v="1"/>
    <n v="8.25"/>
    <n v="8.25"/>
    <x v="1"/>
    <x v="0"/>
  </r>
  <r>
    <s v="DFK-35846-692"/>
    <x v="247"/>
    <s v="49612-33852-CN"/>
    <s v="R-D-0.2"/>
    <n v="5"/>
    <s v="Marris Grcic"/>
    <s v=" "/>
    <s v="United States"/>
    <s v="Rob"/>
    <s v="D"/>
    <x v="3"/>
    <n v="2.6849999999999996"/>
    <n v="13.424999999999997"/>
    <x v="0"/>
    <x v="2"/>
  </r>
  <r>
    <s v="XAH-93337-609"/>
    <x v="248"/>
    <s v="66976-43829-YG"/>
    <s v="A-D-1"/>
    <n v="5"/>
    <s v="Domeniga Duke"/>
    <s v="dduke82@vkontakte.ru"/>
    <s v="United States"/>
    <s v="Ara"/>
    <s v="D"/>
    <x v="0"/>
    <n v="9.9499999999999993"/>
    <n v="49.75"/>
    <x v="2"/>
    <x v="2"/>
  </r>
  <r>
    <s v="QKA-72582-644"/>
    <x v="249"/>
    <s v="64852-04619-XZ"/>
    <s v="E-M-0.5"/>
    <n v="2"/>
    <s v="Violante Skouling"/>
    <s v=" "/>
    <s v="Ireland"/>
    <s v="Exc"/>
    <s v="M"/>
    <x v="1"/>
    <n v="8.25"/>
    <n v="16.5"/>
    <x v="1"/>
    <x v="0"/>
  </r>
  <r>
    <s v="ZDK-84567-102"/>
    <x v="250"/>
    <s v="58690-31815-VY"/>
    <s v="A-D-0.5"/>
    <n v="3"/>
    <s v="Isidore Hussey"/>
    <s v="ihussey84@mapy.cz"/>
    <s v="United States"/>
    <s v="Ara"/>
    <s v="D"/>
    <x v="1"/>
    <n v="5.97"/>
    <n v="17.91"/>
    <x v="2"/>
    <x v="2"/>
  </r>
  <r>
    <s v="WAV-38301-984"/>
    <x v="251"/>
    <s v="62863-81239-DT"/>
    <s v="A-D-0.5"/>
    <n v="5"/>
    <s v="Cassie Pinkerton"/>
    <s v="cpinkerton85@upenn.edu"/>
    <s v="United States"/>
    <s v="Ara"/>
    <s v="D"/>
    <x v="1"/>
    <n v="5.97"/>
    <n v="29.849999999999998"/>
    <x v="2"/>
    <x v="2"/>
  </r>
  <r>
    <s v="KZR-33023-209"/>
    <x v="177"/>
    <s v="21177-40725-CF"/>
    <s v="E-L-1"/>
    <n v="3"/>
    <s v="Micki Fero"/>
    <s v=" "/>
    <s v="United States"/>
    <s v="Exc"/>
    <s v="L"/>
    <x v="0"/>
    <n v="14.85"/>
    <n v="44.55"/>
    <x v="1"/>
    <x v="1"/>
  </r>
  <r>
    <s v="ULM-49433-003"/>
    <x v="252"/>
    <s v="99421-80253-UI"/>
    <s v="E-M-1"/>
    <n v="2"/>
    <s v="Cybill Graddell"/>
    <s v=" "/>
    <s v="United States"/>
    <s v="Exc"/>
    <s v="M"/>
    <x v="0"/>
    <n v="13.75"/>
    <n v="27.5"/>
    <x v="1"/>
    <x v="0"/>
  </r>
  <r>
    <s v="SIB-83254-136"/>
    <x v="253"/>
    <s v="45315-50206-DK"/>
    <s v="R-M-0.5"/>
    <n v="6"/>
    <s v="Dorian Vizor"/>
    <s v="dvizor88@furl.net"/>
    <s v="United States"/>
    <s v="Rob"/>
    <s v="M"/>
    <x v="1"/>
    <n v="5.97"/>
    <n v="35.82"/>
    <x v="0"/>
    <x v="0"/>
  </r>
  <r>
    <s v="NOK-50349-551"/>
    <x v="254"/>
    <s v="09595-95726-OV"/>
    <s v="R-D-0.5"/>
    <n v="3"/>
    <s v="Eddi Sedgebeer"/>
    <s v="esedgebeer89@oaic.gov.au"/>
    <s v="United States"/>
    <s v="Rob"/>
    <s v="D"/>
    <x v="1"/>
    <n v="5.3699999999999992"/>
    <n v="16.11"/>
    <x v="0"/>
    <x v="2"/>
  </r>
  <r>
    <s v="YIS-96268-844"/>
    <x v="227"/>
    <s v="60221-67036-TD"/>
    <s v="E-L-0.2"/>
    <n v="6"/>
    <s v="Ken Lestrange"/>
    <s v="klestrange8a@lulu.com"/>
    <s v="United States"/>
    <s v="Exc"/>
    <s v="L"/>
    <x v="3"/>
    <n v="4.4550000000000001"/>
    <n v="26.73"/>
    <x v="1"/>
    <x v="1"/>
  </r>
  <r>
    <s v="CXI-04933-855"/>
    <x v="110"/>
    <s v="62923-29397-KX"/>
    <s v="E-L-2.5"/>
    <n v="6"/>
    <s v="Lacee Tanti"/>
    <s v="ltanti8b@techcrunch.com"/>
    <s v="United States"/>
    <s v="Exc"/>
    <s v="L"/>
    <x v="2"/>
    <n v="34.154999999999994"/>
    <n v="204.92999999999995"/>
    <x v="1"/>
    <x v="1"/>
  </r>
  <r>
    <s v="IZU-90429-382"/>
    <x v="182"/>
    <s v="33011-52383-BA"/>
    <s v="A-L-1"/>
    <n v="3"/>
    <s v="Arel De Lasci"/>
    <s v="ade8c@1und1.de"/>
    <s v="United States"/>
    <s v="Ara"/>
    <s v="L"/>
    <x v="0"/>
    <n v="12.95"/>
    <n v="38.849999999999994"/>
    <x v="2"/>
    <x v="1"/>
  </r>
  <r>
    <s v="WIT-40912-783"/>
    <x v="255"/>
    <s v="86768-91598-FA"/>
    <s v="L-D-0.2"/>
    <n v="4"/>
    <s v="Trescha Jedrachowicz"/>
    <s v="tjedrachowicz8d@acquirethisname.com"/>
    <s v="United States"/>
    <s v="Lib"/>
    <s v="D"/>
    <x v="3"/>
    <n v="3.8849999999999998"/>
    <n v="15.54"/>
    <x v="3"/>
    <x v="2"/>
  </r>
  <r>
    <s v="PSD-57291-590"/>
    <x v="256"/>
    <s v="37191-12203-MX"/>
    <s v="A-M-0.5"/>
    <n v="1"/>
    <s v="Perkin Stonner"/>
    <s v="pstonner8e@moonfruit.com"/>
    <s v="United States"/>
    <s v="Ara"/>
    <s v="M"/>
    <x v="1"/>
    <n v="6.75"/>
    <n v="6.75"/>
    <x v="2"/>
    <x v="0"/>
  </r>
  <r>
    <s v="GOI-41472-677"/>
    <x v="3"/>
    <s v="16545-76328-JY"/>
    <s v="E-D-2.5"/>
    <n v="4"/>
    <s v="Darrin Tingly"/>
    <s v="dtingly8f@goo.ne.jp"/>
    <s v="United States"/>
    <s v="Exc"/>
    <s v="D"/>
    <x v="2"/>
    <n v="27.945"/>
    <n v="111.78"/>
    <x v="1"/>
    <x v="2"/>
  </r>
  <r>
    <s v="KTX-17944-494"/>
    <x v="257"/>
    <s v="74330-29286-RO"/>
    <s v="A-L-0.2"/>
    <n v="1"/>
    <s v="Claudetta Rushe"/>
    <s v="crushe8n@about.me"/>
    <s v="United States"/>
    <s v="Ara"/>
    <s v="L"/>
    <x v="3"/>
    <n v="3.8849999999999998"/>
    <n v="3.8849999999999998"/>
    <x v="2"/>
    <x v="1"/>
  </r>
  <r>
    <s v="RDM-99811-230"/>
    <x v="258"/>
    <s v="22349-47389-GY"/>
    <s v="L-M-0.2"/>
    <n v="5"/>
    <s v="Benn Checci"/>
    <s v="bchecci8h@usa.gov"/>
    <s v="United Kingdom"/>
    <s v="Lib"/>
    <s v="M"/>
    <x v="3"/>
    <n v="4.3650000000000002"/>
    <n v="21.825000000000003"/>
    <x v="3"/>
    <x v="0"/>
  </r>
  <r>
    <s v="JTU-55897-581"/>
    <x v="259"/>
    <s v="70290-38099-GB"/>
    <s v="R-M-0.2"/>
    <n v="5"/>
    <s v="Janifer Bagot"/>
    <s v="jbagot8i@mac.com"/>
    <s v="United States"/>
    <s v="Rob"/>
    <s v="M"/>
    <x v="3"/>
    <n v="2.9849999999999999"/>
    <n v="14.924999999999999"/>
    <x v="0"/>
    <x v="0"/>
  </r>
  <r>
    <s v="CRK-07584-240"/>
    <x v="260"/>
    <s v="18741-72071-PP"/>
    <s v="A-M-1"/>
    <n v="3"/>
    <s v="Ermin Beeble"/>
    <s v="ebeeble8j@soundcloud.com"/>
    <s v="United States"/>
    <s v="Ara"/>
    <s v="M"/>
    <x v="0"/>
    <n v="11.25"/>
    <n v="33.75"/>
    <x v="2"/>
    <x v="0"/>
  </r>
  <r>
    <s v="MKE-75518-399"/>
    <x v="261"/>
    <s v="62588-82624-II"/>
    <s v="A-M-1"/>
    <n v="3"/>
    <s v="Cos Fluin"/>
    <s v="cfluin8k@flickr.com"/>
    <s v="United Kingdom"/>
    <s v="Ara"/>
    <s v="M"/>
    <x v="0"/>
    <n v="11.25"/>
    <n v="33.75"/>
    <x v="2"/>
    <x v="0"/>
  </r>
  <r>
    <s v="AEL-51169-725"/>
    <x v="262"/>
    <s v="37430-29579-HD"/>
    <s v="L-M-0.2"/>
    <n v="6"/>
    <s v="Eveleen Bletsor"/>
    <s v="ebletsor8l@vinaora.com"/>
    <s v="United States"/>
    <s v="Lib"/>
    <s v="M"/>
    <x v="3"/>
    <n v="4.3650000000000002"/>
    <n v="26.19"/>
    <x v="3"/>
    <x v="0"/>
  </r>
  <r>
    <s v="ZGM-83108-823"/>
    <x v="263"/>
    <s v="84132-22322-QT"/>
    <s v="E-L-1"/>
    <n v="1"/>
    <s v="Paola Brydell"/>
    <s v="pbrydell8m@bloglovin.com"/>
    <s v="Ireland"/>
    <s v="Exc"/>
    <s v="L"/>
    <x v="0"/>
    <n v="14.85"/>
    <n v="14.85"/>
    <x v="1"/>
    <x v="1"/>
  </r>
  <r>
    <s v="JBP-78754-392"/>
    <x v="212"/>
    <s v="74330-29286-RO"/>
    <s v="E-M-2.5"/>
    <n v="6"/>
    <s v="Claudetta Rushe"/>
    <s v="crushe8n@about.me"/>
    <s v="United States"/>
    <s v="Exc"/>
    <s v="M"/>
    <x v="2"/>
    <n v="31.624999999999996"/>
    <n v="189.74999999999997"/>
    <x v="1"/>
    <x v="0"/>
  </r>
  <r>
    <s v="RNH-54912-747"/>
    <x v="187"/>
    <s v="37445-17791-NQ"/>
    <s v="R-M-0.5"/>
    <n v="1"/>
    <s v="Natka Leethem"/>
    <s v="nleethem8o@mac.com"/>
    <s v="United States"/>
    <s v="Rob"/>
    <s v="M"/>
    <x v="1"/>
    <n v="5.97"/>
    <n v="5.97"/>
    <x v="0"/>
    <x v="0"/>
  </r>
  <r>
    <s v="JDS-33440-914"/>
    <x v="248"/>
    <s v="58511-10548-ZU"/>
    <s v="R-M-1"/>
    <n v="3"/>
    <s v="Ailene Nesfield"/>
    <s v="anesfield8p@people.com.cn"/>
    <s v="United Kingdom"/>
    <s v="Rob"/>
    <s v="M"/>
    <x v="0"/>
    <n v="9.9499999999999993"/>
    <n v="29.849999999999998"/>
    <x v="0"/>
    <x v="0"/>
  </r>
  <r>
    <s v="SYX-48878-182"/>
    <x v="264"/>
    <s v="47725-34771-FJ"/>
    <s v="R-D-1"/>
    <n v="5"/>
    <s v="Stacy Pickworth"/>
    <s v=" "/>
    <s v="United States"/>
    <s v="Rob"/>
    <s v="D"/>
    <x v="0"/>
    <n v="8.9499999999999993"/>
    <n v="44.75"/>
    <x v="0"/>
    <x v="2"/>
  </r>
  <r>
    <s v="ZGD-94763-868"/>
    <x v="265"/>
    <s v="53086-67334-KT"/>
    <s v="E-L-2.5"/>
    <n v="1"/>
    <s v="Melli Brockway"/>
    <s v="mbrockway8r@ibm.com"/>
    <s v="United States"/>
    <s v="Exc"/>
    <s v="L"/>
    <x v="2"/>
    <n v="34.154999999999994"/>
    <n v="34.154999999999994"/>
    <x v="1"/>
    <x v="1"/>
  </r>
  <r>
    <s v="CZY-70361-485"/>
    <x v="266"/>
    <s v="83308-82257-UN"/>
    <s v="E-L-2.5"/>
    <n v="6"/>
    <s v="Nanny Lush"/>
    <s v="nlush8s@dedecms.com"/>
    <s v="Ireland"/>
    <s v="Exc"/>
    <s v="L"/>
    <x v="2"/>
    <n v="34.154999999999994"/>
    <n v="204.92999999999995"/>
    <x v="1"/>
    <x v="1"/>
  </r>
  <r>
    <s v="RJR-12175-899"/>
    <x v="267"/>
    <s v="37274-08534-FM"/>
    <s v="E-D-0.5"/>
    <n v="3"/>
    <s v="Selma McMillian"/>
    <s v="smcmillian8t@csmonitor.com"/>
    <s v="United States"/>
    <s v="Exc"/>
    <s v="D"/>
    <x v="1"/>
    <n v="7.29"/>
    <n v="21.87"/>
    <x v="1"/>
    <x v="2"/>
  </r>
  <r>
    <s v="ELB-07929-407"/>
    <x v="204"/>
    <s v="54004-04664-AA"/>
    <s v="A-M-2.5"/>
    <n v="2"/>
    <s v="Tess Bennison"/>
    <s v="tbennison8u@google.cn"/>
    <s v="United States"/>
    <s v="Ara"/>
    <s v="M"/>
    <x v="2"/>
    <n v="25.874999999999996"/>
    <n v="51.749999999999993"/>
    <x v="2"/>
    <x v="0"/>
  </r>
  <r>
    <s v="UJQ-54441-340"/>
    <x v="268"/>
    <s v="26822-19510-SD"/>
    <s v="E-M-0.2"/>
    <n v="2"/>
    <s v="Gabie Tweed"/>
    <s v="gtweed8v@yolasite.com"/>
    <s v="United States"/>
    <s v="Exc"/>
    <s v="M"/>
    <x v="3"/>
    <n v="4.125"/>
    <n v="8.25"/>
    <x v="1"/>
    <x v="0"/>
  </r>
  <r>
    <s v="UJQ-54441-340"/>
    <x v="268"/>
    <s v="26822-19510-SD"/>
    <s v="A-L-0.2"/>
    <n v="5"/>
    <s v="Gabie Tweed"/>
    <s v="gtweed8v@yolasite.com"/>
    <s v="United States"/>
    <s v="Ara"/>
    <s v="L"/>
    <x v="3"/>
    <n v="3.8849999999999998"/>
    <n v="19.424999999999997"/>
    <x v="2"/>
    <x v="1"/>
  </r>
  <r>
    <s v="OWY-43108-475"/>
    <x v="269"/>
    <s v="06432-73165-ML"/>
    <s v="A-M-0.2"/>
    <n v="6"/>
    <s v="Gaile Goggin"/>
    <s v="ggoggin8x@wix.com"/>
    <s v="Ireland"/>
    <s v="Ara"/>
    <s v="M"/>
    <x v="3"/>
    <n v="3.375"/>
    <n v="20.25"/>
    <x v="2"/>
    <x v="0"/>
  </r>
  <r>
    <s v="GNO-91911-159"/>
    <x v="145"/>
    <s v="96503-31833-CW"/>
    <s v="L-D-0.5"/>
    <n v="3"/>
    <s v="Skylar Jeyness"/>
    <s v="sjeyness8y@biglobe.ne.jp"/>
    <s v="Ireland"/>
    <s v="Lib"/>
    <s v="D"/>
    <x v="1"/>
    <n v="7.77"/>
    <n v="23.31"/>
    <x v="3"/>
    <x v="2"/>
  </r>
  <r>
    <s v="CNY-06284-066"/>
    <x v="270"/>
    <s v="63985-64148-MG"/>
    <s v="E-D-0.2"/>
    <n v="5"/>
    <s v="Donica Bonhome"/>
    <s v="dbonhome8z@shinystat.com"/>
    <s v="United States"/>
    <s v="Exc"/>
    <s v="D"/>
    <x v="3"/>
    <n v="3.645"/>
    <n v="18.225000000000001"/>
    <x v="1"/>
    <x v="2"/>
  </r>
  <r>
    <s v="OQS-46321-904"/>
    <x v="271"/>
    <s v="19597-91185-CM"/>
    <s v="E-M-1"/>
    <n v="1"/>
    <s v="Diena Peetermann"/>
    <s v=" "/>
    <s v="United States"/>
    <s v="Exc"/>
    <s v="M"/>
    <x v="0"/>
    <n v="13.75"/>
    <n v="13.75"/>
    <x v="1"/>
    <x v="0"/>
  </r>
  <r>
    <s v="IBW-87442-480"/>
    <x v="272"/>
    <s v="79814-23626-JR"/>
    <s v="A-L-2.5"/>
    <n v="1"/>
    <s v="Trina Le Sarr"/>
    <s v="tle91@epa.gov"/>
    <s v="United States"/>
    <s v="Ara"/>
    <s v="L"/>
    <x v="2"/>
    <n v="29.784999999999997"/>
    <n v="29.784999999999997"/>
    <x v="2"/>
    <x v="1"/>
  </r>
  <r>
    <s v="DGZ-82537-477"/>
    <x v="252"/>
    <s v="43439-94003-DW"/>
    <s v="R-D-1"/>
    <n v="5"/>
    <s v="Flynn Antony"/>
    <s v=" "/>
    <s v="United States"/>
    <s v="Rob"/>
    <s v="D"/>
    <x v="0"/>
    <n v="8.9499999999999993"/>
    <n v="44.75"/>
    <x v="0"/>
    <x v="2"/>
  </r>
  <r>
    <s v="LPS-39089-432"/>
    <x v="273"/>
    <s v="97655-45555-LI"/>
    <s v="R-D-1"/>
    <n v="5"/>
    <s v="Baudoin Alldridge"/>
    <s v="balldridge93@yandex.ru"/>
    <s v="United States"/>
    <s v="Rob"/>
    <s v="D"/>
    <x v="0"/>
    <n v="8.9499999999999993"/>
    <n v="44.75"/>
    <x v="0"/>
    <x v="2"/>
  </r>
  <r>
    <s v="MQU-86100-929"/>
    <x v="274"/>
    <s v="64418-01720-VW"/>
    <s v="L-L-0.5"/>
    <n v="4"/>
    <s v="Homer Dulany"/>
    <s v=" "/>
    <s v="United States"/>
    <s v="Lib"/>
    <s v="L"/>
    <x v="1"/>
    <n v="9.51"/>
    <n v="38.04"/>
    <x v="3"/>
    <x v="1"/>
  </r>
  <r>
    <s v="XUR-14132-391"/>
    <x v="275"/>
    <s v="96836-09258-RI"/>
    <s v="R-D-0.5"/>
    <n v="4"/>
    <s v="Lisa Goodger"/>
    <s v="lgoodger95@guardian.co.uk"/>
    <s v="United States"/>
    <s v="Rob"/>
    <s v="D"/>
    <x v="1"/>
    <n v="5.3699999999999992"/>
    <n v="21.479999999999997"/>
    <x v="0"/>
    <x v="2"/>
  </r>
  <r>
    <s v="OVI-27064-381"/>
    <x v="276"/>
    <s v="37274-08534-FM"/>
    <s v="R-D-0.5"/>
    <n v="3"/>
    <s v="Selma McMillian"/>
    <s v="smcmillian8t@csmonitor.com"/>
    <s v="United States"/>
    <s v="Rob"/>
    <s v="D"/>
    <x v="1"/>
    <n v="5.3699999999999992"/>
    <n v="16.11"/>
    <x v="0"/>
    <x v="2"/>
  </r>
  <r>
    <s v="SHP-17012-870"/>
    <x v="277"/>
    <s v="69529-07533-CV"/>
    <s v="R-M-2.5"/>
    <n v="1"/>
    <s v="Corine Drewett"/>
    <s v="cdrewett97@wikipedia.org"/>
    <s v="United States"/>
    <s v="Rob"/>
    <s v="M"/>
    <x v="2"/>
    <n v="22.884999999999998"/>
    <n v="22.884999999999998"/>
    <x v="0"/>
    <x v="0"/>
  </r>
  <r>
    <s v="FDY-03414-903"/>
    <x v="278"/>
    <s v="94840-49457-UD"/>
    <s v="A-D-0.5"/>
    <n v="3"/>
    <s v="Quinn Parsons"/>
    <s v="qparsons98@blogtalkradio.com"/>
    <s v="United States"/>
    <s v="Ara"/>
    <s v="D"/>
    <x v="1"/>
    <n v="5.97"/>
    <n v="17.91"/>
    <x v="2"/>
    <x v="2"/>
  </r>
  <r>
    <s v="WXT-85291-143"/>
    <x v="279"/>
    <s v="81414-81273-DK"/>
    <s v="R-M-0.5"/>
    <n v="4"/>
    <s v="Vivyan Ceely"/>
    <s v="vceely99@auda.org.au"/>
    <s v="United States"/>
    <s v="Rob"/>
    <s v="M"/>
    <x v="1"/>
    <n v="5.97"/>
    <n v="23.88"/>
    <x v="0"/>
    <x v="0"/>
  </r>
  <r>
    <s v="QNP-18893-547"/>
    <x v="280"/>
    <s v="76930-61689-CH"/>
    <s v="R-L-1"/>
    <n v="5"/>
    <s v="Elonore Goodings"/>
    <s v=" "/>
    <s v="United States"/>
    <s v="Rob"/>
    <s v="L"/>
    <x v="0"/>
    <n v="11.95"/>
    <n v="59.75"/>
    <x v="0"/>
    <x v="1"/>
  </r>
  <r>
    <s v="DOH-92927-530"/>
    <x v="281"/>
    <s v="12839-56537-TQ"/>
    <s v="L-L-0.2"/>
    <n v="6"/>
    <s v="Clement Vasiliev"/>
    <s v="cvasiliev9b@discuz.net"/>
    <s v="United States"/>
    <s v="Lib"/>
    <s v="L"/>
    <x v="3"/>
    <n v="4.7549999999999999"/>
    <n v="28.53"/>
    <x v="3"/>
    <x v="1"/>
  </r>
  <r>
    <s v="HGJ-82768-173"/>
    <x v="282"/>
    <s v="62741-01322-HU"/>
    <s v="A-M-1"/>
    <n v="4"/>
    <s v="Terencio O'Moylan"/>
    <s v="tomoylan9c@liveinternet.ru"/>
    <s v="United Kingdom"/>
    <s v="Ara"/>
    <s v="M"/>
    <x v="0"/>
    <n v="11.25"/>
    <n v="45"/>
    <x v="2"/>
    <x v="0"/>
  </r>
  <r>
    <s v="YPT-95383-088"/>
    <x v="283"/>
    <s v="43439-94003-DW"/>
    <s v="E-D-2.5"/>
    <n v="2"/>
    <s v="Flynn Antony"/>
    <s v=" "/>
    <s v="United States"/>
    <s v="Exc"/>
    <s v="D"/>
    <x v="2"/>
    <n v="27.945"/>
    <n v="55.89"/>
    <x v="1"/>
    <x v="2"/>
  </r>
  <r>
    <s v="OYH-16533-767"/>
    <x v="284"/>
    <s v="44932-34838-RM"/>
    <s v="E-L-1"/>
    <n v="4"/>
    <s v="Wyatan Fetherston"/>
    <s v="wfetherston9e@constantcontact.com"/>
    <s v="United States"/>
    <s v="Exc"/>
    <s v="L"/>
    <x v="0"/>
    <n v="14.85"/>
    <n v="59.4"/>
    <x v="1"/>
    <x v="1"/>
  </r>
  <r>
    <s v="DWW-28642-549"/>
    <x v="285"/>
    <s v="91181-19412-RQ"/>
    <s v="E-D-0.2"/>
    <n v="2"/>
    <s v="Emmaline Rasmus"/>
    <s v="erasmus9f@techcrunch.com"/>
    <s v="United States"/>
    <s v="Exc"/>
    <s v="D"/>
    <x v="3"/>
    <n v="3.645"/>
    <n v="7.29"/>
    <x v="1"/>
    <x v="2"/>
  </r>
  <r>
    <s v="CGO-79583-871"/>
    <x v="286"/>
    <s v="37182-54930-XC"/>
    <s v="E-D-0.5"/>
    <n v="1"/>
    <s v="Wesley Giorgioni"/>
    <s v="wgiorgioni9g@wikipedia.org"/>
    <s v="United States"/>
    <s v="Exc"/>
    <s v="D"/>
    <x v="1"/>
    <n v="7.29"/>
    <n v="7.29"/>
    <x v="1"/>
    <x v="2"/>
  </r>
  <r>
    <s v="TFY-52090-386"/>
    <x v="287"/>
    <s v="08613-17327-XT"/>
    <s v="E-L-0.5"/>
    <n v="2"/>
    <s v="Lucienne Scargle"/>
    <s v="lscargle9h@myspace.com"/>
    <s v="United States"/>
    <s v="Exc"/>
    <s v="L"/>
    <x v="1"/>
    <n v="8.91"/>
    <n v="17.82"/>
    <x v="1"/>
    <x v="1"/>
  </r>
  <r>
    <s v="TFY-52090-386"/>
    <x v="287"/>
    <s v="08613-17327-XT"/>
    <s v="L-D-0.5"/>
    <n v="5"/>
    <s v="Lucienne Scargle"/>
    <s v="lscargle9h@myspace.com"/>
    <s v="United States"/>
    <s v="Lib"/>
    <s v="D"/>
    <x v="1"/>
    <n v="7.77"/>
    <n v="38.849999999999994"/>
    <x v="3"/>
    <x v="2"/>
  </r>
  <r>
    <s v="NYY-73968-094"/>
    <x v="288"/>
    <s v="70451-38048-AH"/>
    <s v="R-D-0.5"/>
    <n v="6"/>
    <s v="Noam Climance"/>
    <s v="nclimance9j@europa.eu"/>
    <s v="United States"/>
    <s v="Rob"/>
    <s v="D"/>
    <x v="1"/>
    <n v="5.3699999999999992"/>
    <n v="32.22"/>
    <x v="0"/>
    <x v="2"/>
  </r>
  <r>
    <s v="QEY-71761-460"/>
    <x v="250"/>
    <s v="35442-75769-PL"/>
    <s v="R-M-1"/>
    <n v="2"/>
    <s v="Catarina Donn"/>
    <s v=" "/>
    <s v="Ireland"/>
    <s v="Rob"/>
    <s v="M"/>
    <x v="0"/>
    <n v="9.9499999999999993"/>
    <n v="19.899999999999999"/>
    <x v="0"/>
    <x v="0"/>
  </r>
  <r>
    <s v="GKQ-82603-910"/>
    <x v="289"/>
    <s v="83737-56117-JE"/>
    <s v="R-L-1"/>
    <n v="5"/>
    <s v="Ameline Snazle"/>
    <s v="asnazle9l@oracle.com"/>
    <s v="United States"/>
    <s v="Rob"/>
    <s v="L"/>
    <x v="0"/>
    <n v="11.95"/>
    <n v="59.75"/>
    <x v="0"/>
    <x v="1"/>
  </r>
  <r>
    <s v="IOB-32673-745"/>
    <x v="290"/>
    <s v="07095-81281-NJ"/>
    <s v="A-L-0.5"/>
    <n v="3"/>
    <s v="Rebeka Worg"/>
    <s v="rworg9m@arstechnica.com"/>
    <s v="United States"/>
    <s v="Ara"/>
    <s v="L"/>
    <x v="1"/>
    <n v="7.77"/>
    <n v="23.31"/>
    <x v="2"/>
    <x v="1"/>
  </r>
  <r>
    <s v="YAU-98893-150"/>
    <x v="291"/>
    <s v="77043-48851-HG"/>
    <s v="L-M-1"/>
    <n v="3"/>
    <s v="Lewes Danes"/>
    <s v="ldanes9n@umn.edu"/>
    <s v="United States"/>
    <s v="Lib"/>
    <s v="M"/>
    <x v="0"/>
    <n v="14.55"/>
    <n v="43.650000000000006"/>
    <x v="3"/>
    <x v="0"/>
  </r>
  <r>
    <s v="XNM-14163-951"/>
    <x v="292"/>
    <s v="78224-60622-KH"/>
    <s v="E-L-2.5"/>
    <n v="6"/>
    <s v="Shelli Keynd"/>
    <s v="skeynd9o@narod.ru"/>
    <s v="United States"/>
    <s v="Exc"/>
    <s v="L"/>
    <x v="2"/>
    <n v="34.154999999999994"/>
    <n v="204.92999999999995"/>
    <x v="1"/>
    <x v="1"/>
  </r>
  <r>
    <s v="JPB-45297-000"/>
    <x v="293"/>
    <s v="83105-86631-IU"/>
    <s v="R-L-0.2"/>
    <n v="4"/>
    <s v="Dell Daveridge"/>
    <s v="ddaveridge9p@arstechnica.com"/>
    <s v="United States"/>
    <s v="Rob"/>
    <s v="L"/>
    <x v="3"/>
    <n v="3.5849999999999995"/>
    <n v="14.339999999999998"/>
    <x v="0"/>
    <x v="1"/>
  </r>
  <r>
    <s v="MOU-74341-266"/>
    <x v="294"/>
    <s v="99358-65399-TC"/>
    <s v="A-D-0.5"/>
    <n v="4"/>
    <s v="Joshuah Awdry"/>
    <s v="jawdry9q@utexas.edu"/>
    <s v="United States"/>
    <s v="Ara"/>
    <s v="D"/>
    <x v="1"/>
    <n v="5.97"/>
    <n v="23.88"/>
    <x v="2"/>
    <x v="2"/>
  </r>
  <r>
    <s v="DHJ-87461-571"/>
    <x v="295"/>
    <s v="94525-76037-JP"/>
    <s v="A-M-1"/>
    <n v="2"/>
    <s v="Ethel Ryles"/>
    <s v="eryles9r@fastcompany.com"/>
    <s v="United States"/>
    <s v="Ara"/>
    <s v="M"/>
    <x v="0"/>
    <n v="11.25"/>
    <n v="22.5"/>
    <x v="2"/>
    <x v="0"/>
  </r>
  <r>
    <s v="DKM-97676-850"/>
    <x v="296"/>
    <s v="43439-94003-DW"/>
    <s v="E-D-0.5"/>
    <n v="5"/>
    <s v="Flynn Antony"/>
    <s v=" "/>
    <s v="United States"/>
    <s v="Exc"/>
    <s v="D"/>
    <x v="1"/>
    <n v="7.29"/>
    <n v="36.450000000000003"/>
    <x v="1"/>
    <x v="2"/>
  </r>
  <r>
    <s v="UEB-09112-118"/>
    <x v="297"/>
    <s v="82718-93677-XO"/>
    <s v="A-M-0.5"/>
    <n v="4"/>
    <s v="Maitilde Boxill"/>
    <s v=" "/>
    <s v="United States"/>
    <s v="Ara"/>
    <s v="M"/>
    <x v="1"/>
    <n v="6.75"/>
    <n v="27"/>
    <x v="2"/>
    <x v="0"/>
  </r>
  <r>
    <s v="ORZ-67699-748"/>
    <x v="298"/>
    <s v="44708-78241-DF"/>
    <s v="A-M-2.5"/>
    <n v="6"/>
    <s v="Jodee Caldicott"/>
    <s v="jcaldicott9u@usda.gov"/>
    <s v="United States"/>
    <s v="Ara"/>
    <s v="M"/>
    <x v="2"/>
    <n v="25.874999999999996"/>
    <n v="155.24999999999997"/>
    <x v="2"/>
    <x v="0"/>
  </r>
  <r>
    <s v="JXP-28398-485"/>
    <x v="299"/>
    <s v="23039-93032-FN"/>
    <s v="A-D-2.5"/>
    <n v="5"/>
    <s v="Marianna Vedmore"/>
    <s v="mvedmore9v@a8.net"/>
    <s v="United States"/>
    <s v="Ara"/>
    <s v="D"/>
    <x v="2"/>
    <n v="22.884999999999998"/>
    <n v="114.42499999999998"/>
    <x v="2"/>
    <x v="2"/>
  </r>
  <r>
    <s v="WWH-92259-198"/>
    <x v="300"/>
    <s v="35256-12529-FT"/>
    <s v="L-D-1"/>
    <n v="4"/>
    <s v="Willey Romao"/>
    <s v="wromao9w@chronoengine.com"/>
    <s v="United States"/>
    <s v="Lib"/>
    <s v="D"/>
    <x v="0"/>
    <n v="12.95"/>
    <n v="51.8"/>
    <x v="3"/>
    <x v="2"/>
  </r>
  <r>
    <s v="FLR-82914-153"/>
    <x v="301"/>
    <s v="86100-33488-WP"/>
    <s v="A-M-2.5"/>
    <n v="6"/>
    <s v="Enriqueta Ixor"/>
    <s v=" "/>
    <s v="United States"/>
    <s v="Ara"/>
    <s v="M"/>
    <x v="2"/>
    <n v="25.874999999999996"/>
    <n v="155.24999999999997"/>
    <x v="2"/>
    <x v="0"/>
  </r>
  <r>
    <s v="AMB-93600-000"/>
    <x v="302"/>
    <s v="64435-53100-WM"/>
    <s v="A-L-2.5"/>
    <n v="1"/>
    <s v="Tomasina Cotmore"/>
    <s v="tcotmore9y@amazonaws.com"/>
    <s v="United States"/>
    <s v="Ara"/>
    <s v="L"/>
    <x v="2"/>
    <n v="29.784999999999997"/>
    <n v="29.784999999999997"/>
    <x v="2"/>
    <x v="1"/>
  </r>
  <r>
    <s v="FEP-36895-658"/>
    <x v="303"/>
    <s v="44699-43836-UH"/>
    <s v="R-L-0.2"/>
    <n v="6"/>
    <s v="Yuma Skipsey"/>
    <s v="yskipsey9z@spotify.com"/>
    <s v="United Kingdom"/>
    <s v="Rob"/>
    <s v="L"/>
    <x v="3"/>
    <n v="3.5849999999999995"/>
    <n v="21.509999999999998"/>
    <x v="0"/>
    <x v="1"/>
  </r>
  <r>
    <s v="RXW-91413-276"/>
    <x v="304"/>
    <s v="29588-35679-RG"/>
    <s v="R-D-2.5"/>
    <n v="2"/>
    <s v="Nicko Corps"/>
    <s v="ncorpsa0@gmpg.org"/>
    <s v="United States"/>
    <s v="Rob"/>
    <s v="D"/>
    <x v="2"/>
    <n v="20.584999999999997"/>
    <n v="41.169999999999995"/>
    <x v="0"/>
    <x v="2"/>
  </r>
  <r>
    <s v="RXW-91413-276"/>
    <x v="304"/>
    <s v="29588-35679-RG"/>
    <s v="R-M-0.5"/>
    <n v="1"/>
    <s v="Nicko Corps"/>
    <s v="ncorpsa0@gmpg.org"/>
    <s v="United States"/>
    <s v="Rob"/>
    <s v="M"/>
    <x v="1"/>
    <n v="5.97"/>
    <n v="5.97"/>
    <x v="0"/>
    <x v="0"/>
  </r>
  <r>
    <s v="SDB-77492-188"/>
    <x v="305"/>
    <s v="64815-54078-HH"/>
    <s v="E-L-1"/>
    <n v="5"/>
    <s v="Feliks Babber"/>
    <s v="fbabbera2@stanford.edu"/>
    <s v="United States"/>
    <s v="Exc"/>
    <s v="L"/>
    <x v="0"/>
    <n v="14.85"/>
    <n v="74.25"/>
    <x v="1"/>
    <x v="1"/>
  </r>
  <r>
    <s v="RZN-65182-395"/>
    <x v="196"/>
    <s v="59572-41990-XY"/>
    <s v="L-M-1"/>
    <n v="6"/>
    <s v="Kaja Loxton"/>
    <s v="kloxtona3@opensource.org"/>
    <s v="United States"/>
    <s v="Lib"/>
    <s v="M"/>
    <x v="0"/>
    <n v="14.55"/>
    <n v="87.300000000000011"/>
    <x v="3"/>
    <x v="0"/>
  </r>
  <r>
    <s v="HDQ-86094-507"/>
    <x v="110"/>
    <s v="32481-61533-ZJ"/>
    <s v="E-D-1"/>
    <n v="6"/>
    <s v="Parker Tofful"/>
    <s v="ptoffula4@posterous.com"/>
    <s v="United States"/>
    <s v="Exc"/>
    <s v="D"/>
    <x v="0"/>
    <n v="12.15"/>
    <n v="72.900000000000006"/>
    <x v="1"/>
    <x v="2"/>
  </r>
  <r>
    <s v="YXO-79631-417"/>
    <x v="24"/>
    <s v="31587-92570-HL"/>
    <s v="L-D-0.5"/>
    <n v="1"/>
    <s v="Casi Gwinnett"/>
    <s v="cgwinnetta5@behance.net"/>
    <s v="United States"/>
    <s v="Lib"/>
    <s v="D"/>
    <x v="1"/>
    <n v="7.77"/>
    <n v="7.77"/>
    <x v="3"/>
    <x v="2"/>
  </r>
  <r>
    <s v="SNF-57032-096"/>
    <x v="306"/>
    <s v="93832-04799-ID"/>
    <s v="E-D-0.5"/>
    <n v="6"/>
    <s v="Saree Ellesworth"/>
    <s v=" "/>
    <s v="United States"/>
    <s v="Exc"/>
    <s v="D"/>
    <x v="1"/>
    <n v="7.29"/>
    <n v="43.74"/>
    <x v="1"/>
    <x v="2"/>
  </r>
  <r>
    <s v="DGL-29648-995"/>
    <x v="307"/>
    <s v="59367-30821-ZQ"/>
    <s v="L-M-0.2"/>
    <n v="2"/>
    <s v="Silvio Iorizzi"/>
    <s v=" "/>
    <s v="United States"/>
    <s v="Lib"/>
    <s v="M"/>
    <x v="3"/>
    <n v="4.3650000000000002"/>
    <n v="8.73"/>
    <x v="3"/>
    <x v="0"/>
  </r>
  <r>
    <s v="GPU-65651-504"/>
    <x v="308"/>
    <s v="83947-45528-ET"/>
    <s v="E-M-2.5"/>
    <n v="2"/>
    <s v="Leesa Flaonier"/>
    <s v="lflaoniera8@wordpress.org"/>
    <s v="United States"/>
    <s v="Exc"/>
    <s v="M"/>
    <x v="2"/>
    <n v="31.624999999999996"/>
    <n v="63.249999999999993"/>
    <x v="1"/>
    <x v="0"/>
  </r>
  <r>
    <s v="OJU-34452-896"/>
    <x v="309"/>
    <s v="60799-92593-CX"/>
    <s v="E-L-0.5"/>
    <n v="1"/>
    <s v="Abba Pummell"/>
    <s v=" "/>
    <s v="United States"/>
    <s v="Exc"/>
    <s v="L"/>
    <x v="1"/>
    <n v="8.91"/>
    <n v="8.91"/>
    <x v="1"/>
    <x v="1"/>
  </r>
  <r>
    <s v="GZS-50547-887"/>
    <x v="310"/>
    <s v="61600-55136-UM"/>
    <s v="E-D-1"/>
    <n v="2"/>
    <s v="Corinna Catcheside"/>
    <s v="ccatchesideaa@macromedia.com"/>
    <s v="United States"/>
    <s v="Exc"/>
    <s v="D"/>
    <x v="0"/>
    <n v="12.15"/>
    <n v="24.3"/>
    <x v="1"/>
    <x v="2"/>
  </r>
  <r>
    <s v="ESR-54041-053"/>
    <x v="311"/>
    <s v="59771-90302-OF"/>
    <s v="A-L-0.5"/>
    <n v="6"/>
    <s v="Cortney Gibbonson"/>
    <s v="cgibbonsonab@accuweather.com"/>
    <s v="United States"/>
    <s v="Ara"/>
    <s v="L"/>
    <x v="1"/>
    <n v="7.77"/>
    <n v="46.62"/>
    <x v="2"/>
    <x v="1"/>
  </r>
  <r>
    <s v="OGD-10781-526"/>
    <x v="132"/>
    <s v="16880-78077-FB"/>
    <s v="R-L-0.5"/>
    <n v="6"/>
    <s v="Terri Farra"/>
    <s v="tfarraac@behance.net"/>
    <s v="United States"/>
    <s v="Rob"/>
    <s v="L"/>
    <x v="1"/>
    <n v="7.169999999999999"/>
    <n v="43.019999999999996"/>
    <x v="0"/>
    <x v="1"/>
  </r>
  <r>
    <s v="FVH-29271-315"/>
    <x v="312"/>
    <s v="74415-50873-FC"/>
    <s v="A-D-0.5"/>
    <n v="3"/>
    <s v="Corney Curme"/>
    <s v=" "/>
    <s v="Ireland"/>
    <s v="Ara"/>
    <s v="D"/>
    <x v="1"/>
    <n v="5.97"/>
    <n v="17.91"/>
    <x v="2"/>
    <x v="2"/>
  </r>
  <r>
    <s v="BNZ-20544-633"/>
    <x v="313"/>
    <s v="31798-95707-NR"/>
    <s v="L-L-0.5"/>
    <n v="4"/>
    <s v="Gothart Bamfield"/>
    <s v="gbamfieldae@yellowpages.com"/>
    <s v="United States"/>
    <s v="Lib"/>
    <s v="L"/>
    <x v="1"/>
    <n v="9.51"/>
    <n v="38.04"/>
    <x v="3"/>
    <x v="1"/>
  </r>
  <r>
    <s v="FUX-85791-078"/>
    <x v="156"/>
    <s v="59122-08794-WT"/>
    <s v="A-M-0.2"/>
    <n v="2"/>
    <s v="Waylin Hollingdale"/>
    <s v="whollingdaleaf@about.me"/>
    <s v="United States"/>
    <s v="Ara"/>
    <s v="M"/>
    <x v="3"/>
    <n v="3.375"/>
    <n v="6.75"/>
    <x v="2"/>
    <x v="0"/>
  </r>
  <r>
    <s v="YXP-20078-116"/>
    <x v="314"/>
    <s v="37238-52421-JJ"/>
    <s v="R-M-0.5"/>
    <n v="1"/>
    <s v="Judd De Leek"/>
    <s v="jdeag@xrea.com"/>
    <s v="United States"/>
    <s v="Rob"/>
    <s v="M"/>
    <x v="1"/>
    <n v="5.97"/>
    <n v="5.97"/>
    <x v="0"/>
    <x v="0"/>
  </r>
  <r>
    <s v="VQV-59984-866"/>
    <x v="315"/>
    <s v="48854-01899-FN"/>
    <s v="R-D-0.2"/>
    <n v="3"/>
    <s v="Vanya Skullet"/>
    <s v="vskulletah@tinyurl.com"/>
    <s v="Ireland"/>
    <s v="Rob"/>
    <s v="D"/>
    <x v="3"/>
    <n v="2.6849999999999996"/>
    <n v="8.0549999999999997"/>
    <x v="0"/>
    <x v="2"/>
  </r>
  <r>
    <s v="JEH-37276-048"/>
    <x v="316"/>
    <s v="80896-38819-DW"/>
    <s v="A-L-0.5"/>
    <n v="3"/>
    <s v="Jany Rudeforth"/>
    <s v="jrudeforthai@wunderground.com"/>
    <s v="Ireland"/>
    <s v="Ara"/>
    <s v="L"/>
    <x v="1"/>
    <n v="7.77"/>
    <n v="23.31"/>
    <x v="2"/>
    <x v="1"/>
  </r>
  <r>
    <s v="VYD-28555-589"/>
    <x v="317"/>
    <s v="29814-01459-RC"/>
    <s v="R-L-0.5"/>
    <n v="6"/>
    <s v="Ashbey Tomaszewski"/>
    <s v="atomaszewskiaj@answers.com"/>
    <s v="United Kingdom"/>
    <s v="Rob"/>
    <s v="L"/>
    <x v="1"/>
    <n v="7.169999999999999"/>
    <n v="43.019999999999996"/>
    <x v="0"/>
    <x v="1"/>
  </r>
  <r>
    <s v="WUG-76466-650"/>
    <x v="318"/>
    <s v="43439-94003-DW"/>
    <s v="L-D-0.5"/>
    <n v="3"/>
    <s v="Flynn Antony"/>
    <s v=" "/>
    <s v="United States"/>
    <s v="Lib"/>
    <s v="D"/>
    <x v="1"/>
    <n v="7.77"/>
    <n v="23.31"/>
    <x v="3"/>
    <x v="2"/>
  </r>
  <r>
    <s v="RJV-08261-583"/>
    <x v="182"/>
    <s v="48497-29281-FE"/>
    <s v="A-D-0.2"/>
    <n v="5"/>
    <s v="Pren Bess"/>
    <s v="pbessal@qq.com"/>
    <s v="United States"/>
    <s v="Ara"/>
    <s v="D"/>
    <x v="3"/>
    <n v="2.9849999999999999"/>
    <n v="14.924999999999999"/>
    <x v="2"/>
    <x v="2"/>
  </r>
  <r>
    <s v="PMR-56062-609"/>
    <x v="319"/>
    <s v="43605-12616-YH"/>
    <s v="E-D-0.5"/>
    <n v="3"/>
    <s v="Elka Windress"/>
    <s v="ewindressam@marketwatch.com"/>
    <s v="United States"/>
    <s v="Exc"/>
    <s v="D"/>
    <x v="1"/>
    <n v="7.29"/>
    <n v="21.87"/>
    <x v="1"/>
    <x v="2"/>
  </r>
  <r>
    <s v="XLD-12920-505"/>
    <x v="320"/>
    <s v="21907-75962-VB"/>
    <s v="E-L-0.5"/>
    <n v="6"/>
    <s v="Marty Kidstoun"/>
    <s v=" "/>
    <s v="United States"/>
    <s v="Exc"/>
    <s v="L"/>
    <x v="1"/>
    <n v="8.91"/>
    <n v="53.46"/>
    <x v="1"/>
    <x v="1"/>
  </r>
  <r>
    <s v="UBW-50312-037"/>
    <x v="321"/>
    <s v="69503-12127-YD"/>
    <s v="A-L-2.5"/>
    <n v="4"/>
    <s v="Nickey Dimbleby"/>
    <s v=" "/>
    <s v="United States"/>
    <s v="Ara"/>
    <s v="L"/>
    <x v="2"/>
    <n v="29.784999999999997"/>
    <n v="119.13999999999999"/>
    <x v="2"/>
    <x v="1"/>
  </r>
  <r>
    <s v="QAW-05889-019"/>
    <x v="322"/>
    <s v="68810-07329-EU"/>
    <s v="L-M-0.5"/>
    <n v="5"/>
    <s v="Virgil Baumadier"/>
    <s v="vbaumadierap@google.cn"/>
    <s v="United States"/>
    <s v="Lib"/>
    <s v="M"/>
    <x v="1"/>
    <n v="8.73"/>
    <n v="43.650000000000006"/>
    <x v="3"/>
    <x v="0"/>
  </r>
  <r>
    <s v="EPT-12715-397"/>
    <x v="128"/>
    <s v="08478-75251-OG"/>
    <s v="A-D-0.2"/>
    <n v="6"/>
    <s v="Lenore Messenbird"/>
    <s v=" "/>
    <s v="United States"/>
    <s v="Ara"/>
    <s v="D"/>
    <x v="3"/>
    <n v="2.9849999999999999"/>
    <n v="17.91"/>
    <x v="2"/>
    <x v="2"/>
  </r>
  <r>
    <s v="DHT-93810-053"/>
    <x v="323"/>
    <s v="17005-82030-EA"/>
    <s v="E-L-1"/>
    <n v="5"/>
    <s v="Shirleen Welds"/>
    <s v="sweldsar@wired.com"/>
    <s v="United States"/>
    <s v="Exc"/>
    <s v="L"/>
    <x v="0"/>
    <n v="14.85"/>
    <n v="74.25"/>
    <x v="1"/>
    <x v="1"/>
  </r>
  <r>
    <s v="DMY-96037-963"/>
    <x v="324"/>
    <s v="42179-95059-DO"/>
    <s v="L-D-0.2"/>
    <n v="3"/>
    <s v="Maisie Sarvar"/>
    <s v="msarvaras@artisteer.com"/>
    <s v="United States"/>
    <s v="Lib"/>
    <s v="D"/>
    <x v="3"/>
    <n v="3.8849999999999998"/>
    <n v="11.654999999999999"/>
    <x v="3"/>
    <x v="2"/>
  </r>
  <r>
    <s v="MBM-55936-917"/>
    <x v="325"/>
    <s v="55989-39849-WO"/>
    <s v="L-D-0.5"/>
    <n v="3"/>
    <s v="Andrej Havick"/>
    <s v="ahavickat@nsw.gov.au"/>
    <s v="United States"/>
    <s v="Lib"/>
    <s v="D"/>
    <x v="1"/>
    <n v="7.77"/>
    <n v="23.31"/>
    <x v="3"/>
    <x v="2"/>
  </r>
  <r>
    <s v="TPA-93614-840"/>
    <x v="326"/>
    <s v="28932-49296-TM"/>
    <s v="E-D-0.5"/>
    <n v="2"/>
    <s v="Sloan Diviny"/>
    <s v="sdivinyau@ask.com"/>
    <s v="United States"/>
    <s v="Exc"/>
    <s v="D"/>
    <x v="1"/>
    <n v="7.29"/>
    <n v="14.58"/>
    <x v="1"/>
    <x v="2"/>
  </r>
  <r>
    <s v="WDM-77521-710"/>
    <x v="327"/>
    <s v="86144-10144-CB"/>
    <s v="A-M-0.5"/>
    <n v="2"/>
    <s v="Itch Norquoy"/>
    <s v="inorquoyav@businessweek.com"/>
    <s v="United States"/>
    <s v="Ara"/>
    <s v="M"/>
    <x v="1"/>
    <n v="6.75"/>
    <n v="13.5"/>
    <x v="2"/>
    <x v="0"/>
  </r>
  <r>
    <s v="EIP-19142-462"/>
    <x v="328"/>
    <s v="60973-72562-DQ"/>
    <s v="E-L-1"/>
    <n v="6"/>
    <s v="Anson Iddison"/>
    <s v="aiddisonaw@usa.gov"/>
    <s v="United States"/>
    <s v="Exc"/>
    <s v="L"/>
    <x v="0"/>
    <n v="14.85"/>
    <n v="89.1"/>
    <x v="1"/>
    <x v="1"/>
  </r>
  <r>
    <s v="EIP-19142-462"/>
    <x v="328"/>
    <s v="60973-72562-DQ"/>
    <s v="A-L-0.2"/>
    <n v="1"/>
    <s v="Anson Iddison"/>
    <s v="aiddisonaw@usa.gov"/>
    <s v="United States"/>
    <s v="Ara"/>
    <s v="L"/>
    <x v="3"/>
    <n v="3.8849999999999998"/>
    <n v="3.8849999999999998"/>
    <x v="2"/>
    <x v="1"/>
  </r>
  <r>
    <s v="ZZL-76364-387"/>
    <x v="128"/>
    <s v="11263-86515-VU"/>
    <s v="R-L-2.5"/>
    <n v="4"/>
    <s v="Randal Longfield"/>
    <s v="rlongfielday@bluehost.com"/>
    <s v="United States"/>
    <s v="Rob"/>
    <s v="L"/>
    <x v="2"/>
    <n v="27.484999999999996"/>
    <n v="109.93999999999998"/>
    <x v="0"/>
    <x v="1"/>
  </r>
  <r>
    <s v="GMF-18638-786"/>
    <x v="329"/>
    <s v="60004-62976-NI"/>
    <s v="L-D-0.5"/>
    <n v="6"/>
    <s v="Gregorius Kislingbury"/>
    <s v="gkislingburyaz@samsung.com"/>
    <s v="United States"/>
    <s v="Lib"/>
    <s v="D"/>
    <x v="1"/>
    <n v="7.77"/>
    <n v="46.62"/>
    <x v="3"/>
    <x v="2"/>
  </r>
  <r>
    <s v="TDJ-20844-787"/>
    <x v="330"/>
    <s v="77876-28498-HI"/>
    <s v="A-L-0.5"/>
    <n v="5"/>
    <s v="Xenos Gibbons"/>
    <s v="xgibbonsb0@artisteer.com"/>
    <s v="United States"/>
    <s v="Ara"/>
    <s v="L"/>
    <x v="1"/>
    <n v="7.77"/>
    <n v="38.849999999999994"/>
    <x v="2"/>
    <x v="1"/>
  </r>
  <r>
    <s v="BWK-39400-446"/>
    <x v="331"/>
    <s v="61302-06948-EH"/>
    <s v="L-D-0.5"/>
    <n v="4"/>
    <s v="Fleur Parres"/>
    <s v="fparresb1@imageshack.us"/>
    <s v="United States"/>
    <s v="Lib"/>
    <s v="D"/>
    <x v="1"/>
    <n v="7.77"/>
    <n v="31.08"/>
    <x v="3"/>
    <x v="2"/>
  </r>
  <r>
    <s v="LCB-02099-995"/>
    <x v="332"/>
    <s v="06757-96251-UH"/>
    <s v="A-D-0.2"/>
    <n v="6"/>
    <s v="Gran Sibray"/>
    <s v="gsibrayb2@wsj.com"/>
    <s v="United States"/>
    <s v="Ara"/>
    <s v="D"/>
    <x v="3"/>
    <n v="2.9849999999999999"/>
    <n v="17.91"/>
    <x v="2"/>
    <x v="2"/>
  </r>
  <r>
    <s v="UBA-43678-174"/>
    <x v="333"/>
    <s v="44530-75983-OD"/>
    <s v="E-D-2.5"/>
    <n v="6"/>
    <s v="Ingelbert Hotchkin"/>
    <s v="ihotchkinb3@mit.edu"/>
    <s v="United Kingdom"/>
    <s v="Exc"/>
    <s v="D"/>
    <x v="2"/>
    <n v="27.945"/>
    <n v="167.67000000000002"/>
    <x v="1"/>
    <x v="2"/>
  </r>
  <r>
    <s v="UDH-24280-432"/>
    <x v="334"/>
    <s v="44865-58249-RY"/>
    <s v="L-L-1"/>
    <n v="4"/>
    <s v="Neely Broadberrie"/>
    <s v="nbroadberrieb4@gnu.org"/>
    <s v="United States"/>
    <s v="Lib"/>
    <s v="L"/>
    <x v="0"/>
    <n v="15.85"/>
    <n v="63.4"/>
    <x v="3"/>
    <x v="1"/>
  </r>
  <r>
    <s v="IDQ-20193-502"/>
    <x v="335"/>
    <s v="36021-61205-DF"/>
    <s v="L-M-0.2"/>
    <n v="2"/>
    <s v="Rutger Pithcock"/>
    <s v="rpithcockb5@yellowbook.com"/>
    <s v="United States"/>
    <s v="Lib"/>
    <s v="M"/>
    <x v="3"/>
    <n v="4.3650000000000002"/>
    <n v="8.73"/>
    <x v="3"/>
    <x v="0"/>
  </r>
  <r>
    <s v="DJG-14442-608"/>
    <x v="336"/>
    <s v="75716-12782-SS"/>
    <s v="R-D-1"/>
    <n v="3"/>
    <s v="Gale Croysdale"/>
    <s v="gcroysdaleb6@nih.gov"/>
    <s v="United States"/>
    <s v="Rob"/>
    <s v="D"/>
    <x v="0"/>
    <n v="8.9499999999999993"/>
    <n v="26.849999999999998"/>
    <x v="0"/>
    <x v="2"/>
  </r>
  <r>
    <s v="DWB-61381-370"/>
    <x v="337"/>
    <s v="11812-00461-KH"/>
    <s v="L-L-0.2"/>
    <n v="2"/>
    <s v="Benedetto Gozzett"/>
    <s v="bgozzettb7@github.com"/>
    <s v="United States"/>
    <s v="Lib"/>
    <s v="L"/>
    <x v="3"/>
    <n v="4.7549999999999999"/>
    <n v="9.51"/>
    <x v="3"/>
    <x v="1"/>
  </r>
  <r>
    <s v="FRD-17347-990"/>
    <x v="80"/>
    <s v="46681-78850-ZW"/>
    <s v="A-D-1"/>
    <n v="4"/>
    <s v="Tania Craggs"/>
    <s v="tcraggsb8@house.gov"/>
    <s v="Ireland"/>
    <s v="Ara"/>
    <s v="D"/>
    <x v="0"/>
    <n v="9.9499999999999993"/>
    <n v="39.799999999999997"/>
    <x v="2"/>
    <x v="2"/>
  </r>
  <r>
    <s v="YPP-27450-525"/>
    <x v="338"/>
    <s v="01932-87052-KO"/>
    <s v="E-M-0.5"/>
    <n v="3"/>
    <s v="Leonie Cullrford"/>
    <s v="lcullrfordb9@xing.com"/>
    <s v="United States"/>
    <s v="Exc"/>
    <s v="M"/>
    <x v="1"/>
    <n v="8.25"/>
    <n v="24.75"/>
    <x v="1"/>
    <x v="0"/>
  </r>
  <r>
    <s v="EFC-39577-424"/>
    <x v="339"/>
    <s v="16046-34805-ZF"/>
    <s v="E-M-1"/>
    <n v="5"/>
    <s v="Auguste Rizon"/>
    <s v="arizonba@xing.com"/>
    <s v="United States"/>
    <s v="Exc"/>
    <s v="M"/>
    <x v="0"/>
    <n v="13.75"/>
    <n v="68.75"/>
    <x v="1"/>
    <x v="0"/>
  </r>
  <r>
    <s v="LAW-80062-016"/>
    <x v="340"/>
    <s v="34546-70516-LR"/>
    <s v="E-M-0.5"/>
    <n v="6"/>
    <s v="Lorin Guerrazzi"/>
    <s v=" "/>
    <s v="Ireland"/>
    <s v="Exc"/>
    <s v="M"/>
    <x v="1"/>
    <n v="8.25"/>
    <n v="49.5"/>
    <x v="1"/>
    <x v="0"/>
  </r>
  <r>
    <s v="WKL-27981-758"/>
    <x v="177"/>
    <s v="73699-93557-FZ"/>
    <s v="A-M-2.5"/>
    <n v="2"/>
    <s v="Felice Miell"/>
    <s v="fmiellbc@spiegel.de"/>
    <s v="United States"/>
    <s v="Ara"/>
    <s v="M"/>
    <x v="2"/>
    <n v="25.874999999999996"/>
    <n v="51.749999999999993"/>
    <x v="2"/>
    <x v="0"/>
  </r>
  <r>
    <s v="VRT-39834-265"/>
    <x v="341"/>
    <s v="86686-37462-CK"/>
    <s v="L-L-1"/>
    <n v="3"/>
    <s v="Hamish Skeech"/>
    <s v=" "/>
    <s v="Ireland"/>
    <s v="Lib"/>
    <s v="L"/>
    <x v="0"/>
    <n v="15.85"/>
    <n v="47.55"/>
    <x v="3"/>
    <x v="1"/>
  </r>
  <r>
    <s v="QTC-71005-730"/>
    <x v="342"/>
    <s v="14298-02150-KH"/>
    <s v="A-L-0.2"/>
    <n v="4"/>
    <s v="Giordano Lorenzin"/>
    <s v=" "/>
    <s v="United States"/>
    <s v="Ara"/>
    <s v="L"/>
    <x v="3"/>
    <n v="3.8849999999999998"/>
    <n v="15.54"/>
    <x v="2"/>
    <x v="1"/>
  </r>
  <r>
    <s v="TNX-09857-717"/>
    <x v="343"/>
    <s v="48675-07824-HJ"/>
    <s v="L-M-1"/>
    <n v="6"/>
    <s v="Harwilll Bishell"/>
    <s v=" "/>
    <s v="United States"/>
    <s v="Lib"/>
    <s v="M"/>
    <x v="0"/>
    <n v="14.55"/>
    <n v="87.300000000000011"/>
    <x v="3"/>
    <x v="0"/>
  </r>
  <r>
    <s v="JZV-43874-185"/>
    <x v="344"/>
    <s v="18551-80943-YQ"/>
    <s v="A-M-1"/>
    <n v="5"/>
    <s v="Freeland Missenden"/>
    <s v=" "/>
    <s v="United States"/>
    <s v="Ara"/>
    <s v="M"/>
    <x v="0"/>
    <n v="11.25"/>
    <n v="56.25"/>
    <x v="2"/>
    <x v="0"/>
  </r>
  <r>
    <s v="ICF-17486-106"/>
    <x v="47"/>
    <s v="19196-09748-DB"/>
    <s v="L-L-2.5"/>
    <n v="1"/>
    <s v="Waylan Springall"/>
    <s v="wspringallbh@jugem.jp"/>
    <s v="United States"/>
    <s v="Lib"/>
    <s v="L"/>
    <x v="2"/>
    <n v="36.454999999999998"/>
    <n v="36.454999999999998"/>
    <x v="3"/>
    <x v="1"/>
  </r>
  <r>
    <s v="BMK-49520-383"/>
    <x v="345"/>
    <s v="72233-08665-IP"/>
    <s v="R-L-0.2"/>
    <n v="3"/>
    <s v="Kiri Avramow"/>
    <s v=" "/>
    <s v="United States"/>
    <s v="Rob"/>
    <s v="L"/>
    <x v="3"/>
    <n v="3.5849999999999995"/>
    <n v="10.754999999999999"/>
    <x v="0"/>
    <x v="1"/>
  </r>
  <r>
    <s v="HTS-15020-632"/>
    <x v="169"/>
    <s v="53817-13148-RK"/>
    <s v="R-M-0.2"/>
    <n v="3"/>
    <s v="Gregg Hawkyens"/>
    <s v="ghawkyensbj@census.gov"/>
    <s v="United States"/>
    <s v="Rob"/>
    <s v="M"/>
    <x v="3"/>
    <n v="2.9849999999999999"/>
    <n v="8.9550000000000001"/>
    <x v="0"/>
    <x v="0"/>
  </r>
  <r>
    <s v="YLE-18247-749"/>
    <x v="346"/>
    <s v="92227-49331-QR"/>
    <s v="A-L-0.5"/>
    <n v="3"/>
    <s v="Reggis Pracy"/>
    <s v=" "/>
    <s v="United States"/>
    <s v="Ara"/>
    <s v="L"/>
    <x v="1"/>
    <n v="7.77"/>
    <n v="23.31"/>
    <x v="2"/>
    <x v="1"/>
  </r>
  <r>
    <s v="KJJ-12573-591"/>
    <x v="347"/>
    <s v="12997-41076-FQ"/>
    <s v="A-L-2.5"/>
    <n v="1"/>
    <s v="Paula Denis"/>
    <s v=" "/>
    <s v="United States"/>
    <s v="Ara"/>
    <s v="L"/>
    <x v="2"/>
    <n v="29.784999999999997"/>
    <n v="29.784999999999997"/>
    <x v="2"/>
    <x v="1"/>
  </r>
  <r>
    <s v="RGU-43561-950"/>
    <x v="348"/>
    <s v="44220-00348-MB"/>
    <s v="A-L-2.5"/>
    <n v="5"/>
    <s v="Broderick McGilvra"/>
    <s v="bmcgilvrabm@so-net.ne.jp"/>
    <s v="United States"/>
    <s v="Ara"/>
    <s v="L"/>
    <x v="2"/>
    <n v="29.784999999999997"/>
    <n v="148.92499999999998"/>
    <x v="2"/>
    <x v="1"/>
  </r>
  <r>
    <s v="JSN-73975-443"/>
    <x v="349"/>
    <s v="93047-98331-DD"/>
    <s v="L-M-0.5"/>
    <n v="1"/>
    <s v="Annabella Danzey"/>
    <s v="adanzeybn@github.com"/>
    <s v="United States"/>
    <s v="Lib"/>
    <s v="M"/>
    <x v="1"/>
    <n v="8.73"/>
    <n v="8.73"/>
    <x v="3"/>
    <x v="0"/>
  </r>
  <r>
    <s v="WNR-71736-993"/>
    <x v="350"/>
    <s v="16880-78077-FB"/>
    <s v="L-D-0.5"/>
    <n v="4"/>
    <s v="Terri Farra"/>
    <s v="tfarraac@behance.net"/>
    <s v="United States"/>
    <s v="Lib"/>
    <s v="D"/>
    <x v="1"/>
    <n v="7.77"/>
    <n v="31.08"/>
    <x v="3"/>
    <x v="2"/>
  </r>
  <r>
    <s v="WNR-71736-993"/>
    <x v="350"/>
    <s v="16880-78077-FB"/>
    <s v="A-D-2.5"/>
    <n v="6"/>
    <s v="Terri Farra"/>
    <s v="tfarraac@behance.net"/>
    <s v="United States"/>
    <s v="Ara"/>
    <s v="D"/>
    <x v="2"/>
    <n v="22.884999999999998"/>
    <n v="137.31"/>
    <x v="2"/>
    <x v="2"/>
  </r>
  <r>
    <s v="HNI-91338-546"/>
    <x v="54"/>
    <s v="67285-75317-XI"/>
    <s v="A-D-0.5"/>
    <n v="5"/>
    <s v="Nevins Glowacz"/>
    <s v=" "/>
    <s v="United States"/>
    <s v="Ara"/>
    <s v="D"/>
    <x v="1"/>
    <n v="5.97"/>
    <n v="29.849999999999998"/>
    <x v="2"/>
    <x v="2"/>
  </r>
  <r>
    <s v="CYH-53243-218"/>
    <x v="237"/>
    <s v="88167-57964-PH"/>
    <s v="R-M-0.5"/>
    <n v="3"/>
    <s v="Adelice Isabell"/>
    <s v=" "/>
    <s v="United States"/>
    <s v="Rob"/>
    <s v="M"/>
    <x v="1"/>
    <n v="5.97"/>
    <n v="17.91"/>
    <x v="0"/>
    <x v="0"/>
  </r>
  <r>
    <s v="SVD-75407-177"/>
    <x v="351"/>
    <s v="16106-36039-QS"/>
    <s v="E-L-0.5"/>
    <n v="3"/>
    <s v="Yulma Dombrell"/>
    <s v="ydombrellbs@dedecms.com"/>
    <s v="United States"/>
    <s v="Exc"/>
    <s v="L"/>
    <x v="1"/>
    <n v="8.91"/>
    <n v="26.73"/>
    <x v="1"/>
    <x v="1"/>
  </r>
  <r>
    <s v="NVN-66443-451"/>
    <x v="352"/>
    <s v="98921-82417-GN"/>
    <s v="R-D-1"/>
    <n v="2"/>
    <s v="Alric Darth"/>
    <s v="adarthbt@t.co"/>
    <s v="United States"/>
    <s v="Rob"/>
    <s v="D"/>
    <x v="0"/>
    <n v="8.9499999999999993"/>
    <n v="17.899999999999999"/>
    <x v="0"/>
    <x v="2"/>
  </r>
  <r>
    <s v="JUA-13580-095"/>
    <x v="102"/>
    <s v="55265-75151-AK"/>
    <s v="R-L-0.2"/>
    <n v="4"/>
    <s v="Manuel Darrigoe"/>
    <s v="mdarrigoebu@hud.gov"/>
    <s v="Ireland"/>
    <s v="Rob"/>
    <s v="L"/>
    <x v="3"/>
    <n v="3.5849999999999995"/>
    <n v="14.339999999999998"/>
    <x v="0"/>
    <x v="1"/>
  </r>
  <r>
    <s v="ACY-56225-839"/>
    <x v="353"/>
    <s v="47386-50743-FG"/>
    <s v="A-M-2.5"/>
    <n v="3"/>
    <s v="Kynthia Berick"/>
    <s v=" "/>
    <s v="United States"/>
    <s v="Ara"/>
    <s v="M"/>
    <x v="2"/>
    <n v="25.874999999999996"/>
    <n v="77.624999999999986"/>
    <x v="2"/>
    <x v="0"/>
  </r>
  <r>
    <s v="QBB-07903-622"/>
    <x v="354"/>
    <s v="32622-54551-UC"/>
    <s v="R-L-1"/>
    <n v="5"/>
    <s v="Minetta Ackrill"/>
    <s v="mackrillbw@bandcamp.com"/>
    <s v="United States"/>
    <s v="Rob"/>
    <s v="L"/>
    <x v="0"/>
    <n v="11.95"/>
    <n v="59.75"/>
    <x v="0"/>
    <x v="1"/>
  </r>
  <r>
    <s v="JLJ-81802-619"/>
    <x v="135"/>
    <s v="16880-78077-FB"/>
    <s v="A-L-1"/>
    <n v="6"/>
    <s v="Terri Farra"/>
    <s v="tfarraac@behance.net"/>
    <s v="United States"/>
    <s v="Ara"/>
    <s v="L"/>
    <x v="0"/>
    <n v="12.95"/>
    <n v="77.699999999999989"/>
    <x v="2"/>
    <x v="1"/>
  </r>
  <r>
    <s v="HFT-77191-168"/>
    <x v="343"/>
    <s v="48419-02347-XP"/>
    <s v="R-D-0.2"/>
    <n v="2"/>
    <s v="Melosa Kippen"/>
    <s v="mkippenby@dion.ne.jp"/>
    <s v="United States"/>
    <s v="Rob"/>
    <s v="D"/>
    <x v="3"/>
    <n v="2.6849999999999996"/>
    <n v="5.3699999999999992"/>
    <x v="0"/>
    <x v="2"/>
  </r>
  <r>
    <s v="SZR-35951-530"/>
    <x v="89"/>
    <s v="14121-20527-OJ"/>
    <s v="E-D-2.5"/>
    <n v="3"/>
    <s v="Witty Ranson"/>
    <s v="wransonbz@ted.com"/>
    <s v="Ireland"/>
    <s v="Exc"/>
    <s v="D"/>
    <x v="2"/>
    <n v="27.945"/>
    <n v="83.835000000000008"/>
    <x v="1"/>
    <x v="2"/>
  </r>
  <r>
    <s v="IKL-95976-565"/>
    <x v="355"/>
    <s v="53486-73919-BQ"/>
    <s v="A-M-1"/>
    <n v="2"/>
    <s v="Rod Gowdie"/>
    <s v=" "/>
    <s v="United States"/>
    <s v="Ara"/>
    <s v="M"/>
    <x v="0"/>
    <n v="11.25"/>
    <n v="22.5"/>
    <x v="2"/>
    <x v="0"/>
  </r>
  <r>
    <s v="XEY-48929-474"/>
    <x v="204"/>
    <s v="21889-94615-WT"/>
    <s v="L-M-2.5"/>
    <n v="6"/>
    <s v="Lemuel Rignold"/>
    <s v="lrignoldc1@miibeian.gov.cn"/>
    <s v="United States"/>
    <s v="Lib"/>
    <s v="M"/>
    <x v="2"/>
    <n v="33.464999999999996"/>
    <n v="200.78999999999996"/>
    <x v="3"/>
    <x v="0"/>
  </r>
  <r>
    <s v="SQT-07286-736"/>
    <x v="356"/>
    <s v="87726-16941-QW"/>
    <s v="A-M-1"/>
    <n v="6"/>
    <s v="Nevsa Fields"/>
    <s v=" "/>
    <s v="United States"/>
    <s v="Ara"/>
    <s v="M"/>
    <x v="0"/>
    <n v="11.25"/>
    <n v="67.5"/>
    <x v="2"/>
    <x v="0"/>
  </r>
  <r>
    <s v="QDU-45390-361"/>
    <x v="357"/>
    <s v="03677-09134-BC"/>
    <s v="E-M-0.5"/>
    <n v="1"/>
    <s v="Chance Rowthorn"/>
    <s v="crowthornc3@msn.com"/>
    <s v="United States"/>
    <s v="Exc"/>
    <s v="M"/>
    <x v="1"/>
    <n v="8.25"/>
    <n v="8.25"/>
    <x v="1"/>
    <x v="0"/>
  </r>
  <r>
    <s v="RUJ-30649-712"/>
    <x v="300"/>
    <s v="93224-71517-WV"/>
    <s v="L-L-0.2"/>
    <n v="2"/>
    <s v="Orly Ryland"/>
    <s v="orylandc4@deviantart.com"/>
    <s v="United States"/>
    <s v="Lib"/>
    <s v="L"/>
    <x v="3"/>
    <n v="4.7549999999999999"/>
    <n v="9.51"/>
    <x v="3"/>
    <x v="1"/>
  </r>
  <r>
    <s v="WSV-49732-075"/>
    <x v="358"/>
    <s v="76263-95145-GJ"/>
    <s v="L-D-2.5"/>
    <n v="1"/>
    <s v="Willabella Abramski"/>
    <s v=" "/>
    <s v="United States"/>
    <s v="Lib"/>
    <s v="D"/>
    <x v="2"/>
    <n v="29.784999999999997"/>
    <n v="29.784999999999997"/>
    <x v="3"/>
    <x v="2"/>
  </r>
  <r>
    <s v="VJF-46305-323"/>
    <x v="161"/>
    <s v="68555-89840-GZ"/>
    <s v="L-D-0.5"/>
    <n v="2"/>
    <s v="Morgen Seson"/>
    <s v="msesonck@census.gov"/>
    <s v="United States"/>
    <s v="Lib"/>
    <s v="D"/>
    <x v="1"/>
    <n v="7.77"/>
    <n v="15.54"/>
    <x v="3"/>
    <x v="2"/>
  </r>
  <r>
    <s v="CXD-74176-600"/>
    <x v="129"/>
    <s v="70624-19112-AO"/>
    <s v="E-L-0.5"/>
    <n v="4"/>
    <s v="Chickie Ragless"/>
    <s v="craglessc7@webmd.com"/>
    <s v="Ireland"/>
    <s v="Exc"/>
    <s v="L"/>
    <x v="1"/>
    <n v="8.91"/>
    <n v="35.64"/>
    <x v="1"/>
    <x v="1"/>
  </r>
  <r>
    <s v="ADX-50674-975"/>
    <x v="359"/>
    <s v="58916-61837-QH"/>
    <s v="A-M-2.5"/>
    <n v="4"/>
    <s v="Freda Hollows"/>
    <s v="fhollowsc8@blogtalkradio.com"/>
    <s v="United States"/>
    <s v="Ara"/>
    <s v="M"/>
    <x v="2"/>
    <n v="25.874999999999996"/>
    <n v="103.49999999999999"/>
    <x v="2"/>
    <x v="0"/>
  </r>
  <r>
    <s v="RRP-51647-420"/>
    <x v="360"/>
    <s v="89292-52335-YZ"/>
    <s v="E-D-1"/>
    <n v="3"/>
    <s v="Livy Lathleiff"/>
    <s v="llathleiffc9@nationalgeographic.com"/>
    <s v="Ireland"/>
    <s v="Exc"/>
    <s v="D"/>
    <x v="0"/>
    <n v="12.15"/>
    <n v="36.450000000000003"/>
    <x v="1"/>
    <x v="2"/>
  </r>
  <r>
    <s v="PKJ-99134-523"/>
    <x v="361"/>
    <s v="77284-34297-YY"/>
    <s v="R-L-0.5"/>
    <n v="5"/>
    <s v="Koralle Heads"/>
    <s v="kheadsca@jalbum.net"/>
    <s v="United States"/>
    <s v="Rob"/>
    <s v="L"/>
    <x v="1"/>
    <n v="7.169999999999999"/>
    <n v="35.849999999999994"/>
    <x v="0"/>
    <x v="1"/>
  </r>
  <r>
    <s v="FZQ-29439-457"/>
    <x v="362"/>
    <s v="50449-80974-BZ"/>
    <s v="E-L-0.2"/>
    <n v="5"/>
    <s v="Theo Bowne"/>
    <s v="tbownecb@unicef.org"/>
    <s v="Ireland"/>
    <s v="Exc"/>
    <s v="L"/>
    <x v="3"/>
    <n v="4.4550000000000001"/>
    <n v="22.274999999999999"/>
    <x v="1"/>
    <x v="1"/>
  </r>
  <r>
    <s v="USN-68115-161"/>
    <x v="363"/>
    <s v="08120-16183-AW"/>
    <s v="E-M-0.2"/>
    <n v="6"/>
    <s v="Rasia Jacquemard"/>
    <s v="rjacquemardcc@acquirethisname.com"/>
    <s v="Ireland"/>
    <s v="Exc"/>
    <s v="M"/>
    <x v="3"/>
    <n v="4.125"/>
    <n v="24.75"/>
    <x v="1"/>
    <x v="0"/>
  </r>
  <r>
    <s v="IXU-20263-532"/>
    <x v="364"/>
    <s v="68044-89277-ML"/>
    <s v="L-M-2.5"/>
    <n v="2"/>
    <s v="Kizzie Warman"/>
    <s v="kwarmancd@printfriendly.com"/>
    <s v="Ireland"/>
    <s v="Lib"/>
    <s v="M"/>
    <x v="2"/>
    <n v="33.464999999999996"/>
    <n v="66.929999999999993"/>
    <x v="3"/>
    <x v="0"/>
  </r>
  <r>
    <s v="CBT-15092-420"/>
    <x v="85"/>
    <s v="71364-35210-HS"/>
    <s v="L-M-0.5"/>
    <n v="1"/>
    <s v="Wain Cholomin"/>
    <s v="wcholomince@about.com"/>
    <s v="United Kingdom"/>
    <s v="Lib"/>
    <s v="M"/>
    <x v="1"/>
    <n v="8.73"/>
    <n v="8.73"/>
    <x v="3"/>
    <x v="0"/>
  </r>
  <r>
    <s v="PKQ-46841-696"/>
    <x v="365"/>
    <s v="37177-68797-ON"/>
    <s v="R-M-0.5"/>
    <n v="3"/>
    <s v="Arleen Braidman"/>
    <s v="abraidmancf@census.gov"/>
    <s v="United States"/>
    <s v="Rob"/>
    <s v="M"/>
    <x v="1"/>
    <n v="5.97"/>
    <n v="17.91"/>
    <x v="0"/>
    <x v="0"/>
  </r>
  <r>
    <s v="XDU-05471-219"/>
    <x v="366"/>
    <s v="60308-06944-GS"/>
    <s v="R-L-0.5"/>
    <n v="1"/>
    <s v="Pru Durban"/>
    <s v="pdurbancg@symantec.com"/>
    <s v="Ireland"/>
    <s v="Rob"/>
    <s v="L"/>
    <x v="1"/>
    <n v="7.169999999999999"/>
    <n v="7.169999999999999"/>
    <x v="0"/>
    <x v="1"/>
  </r>
  <r>
    <s v="NID-20149-329"/>
    <x v="367"/>
    <s v="49888-39458-PF"/>
    <s v="R-D-0.2"/>
    <n v="2"/>
    <s v="Antone Harrold"/>
    <s v="aharroldch@miibeian.gov.cn"/>
    <s v="United States"/>
    <s v="Rob"/>
    <s v="D"/>
    <x v="3"/>
    <n v="2.6849999999999996"/>
    <n v="5.3699999999999992"/>
    <x v="0"/>
    <x v="2"/>
  </r>
  <r>
    <s v="SVU-27222-213"/>
    <x v="142"/>
    <s v="60748-46813-DZ"/>
    <s v="L-L-0.2"/>
    <n v="5"/>
    <s v="Sim Pamphilon"/>
    <s v="spamphilonci@mlb.com"/>
    <s v="Ireland"/>
    <s v="Lib"/>
    <s v="L"/>
    <x v="3"/>
    <n v="4.7549999999999999"/>
    <n v="23.774999999999999"/>
    <x v="3"/>
    <x v="1"/>
  </r>
  <r>
    <s v="RWI-84131-848"/>
    <x v="368"/>
    <s v="16385-11286-NX"/>
    <s v="R-D-2.5"/>
    <n v="2"/>
    <s v="Mohandis Spurden"/>
    <s v="mspurdencj@exblog.jp"/>
    <s v="United States"/>
    <s v="Rob"/>
    <s v="D"/>
    <x v="2"/>
    <n v="20.584999999999997"/>
    <n v="41.169999999999995"/>
    <x v="0"/>
    <x v="2"/>
  </r>
  <r>
    <s v="GUU-40666-525"/>
    <x v="31"/>
    <s v="68555-89840-GZ"/>
    <s v="A-L-0.2"/>
    <n v="3"/>
    <s v="Morgen Seson"/>
    <s v="msesonck@census.gov"/>
    <s v="United States"/>
    <s v="Ara"/>
    <s v="L"/>
    <x v="3"/>
    <n v="3.8849999999999998"/>
    <n v="11.654999999999999"/>
    <x v="2"/>
    <x v="1"/>
  </r>
  <r>
    <s v="SCN-51395-066"/>
    <x v="369"/>
    <s v="72164-90254-EJ"/>
    <s v="L-L-0.5"/>
    <n v="4"/>
    <s v="Nalani Pirrone"/>
    <s v="npirronecl@weibo.com"/>
    <s v="United States"/>
    <s v="Lib"/>
    <s v="L"/>
    <x v="1"/>
    <n v="9.51"/>
    <n v="38.04"/>
    <x v="3"/>
    <x v="1"/>
  </r>
  <r>
    <s v="ULA-24644-321"/>
    <x v="370"/>
    <s v="67010-92988-CT"/>
    <s v="R-D-2.5"/>
    <n v="4"/>
    <s v="Reube Cawley"/>
    <s v="rcawleycm@yellowbook.com"/>
    <s v="Ireland"/>
    <s v="Rob"/>
    <s v="D"/>
    <x v="2"/>
    <n v="20.584999999999997"/>
    <n v="82.339999999999989"/>
    <x v="0"/>
    <x v="2"/>
  </r>
  <r>
    <s v="EOL-92666-762"/>
    <x v="371"/>
    <s v="15776-91507-GT"/>
    <s v="L-L-0.2"/>
    <n v="2"/>
    <s v="Stan Barribal"/>
    <s v="sbarribalcn@microsoft.com"/>
    <s v="Ireland"/>
    <s v="Lib"/>
    <s v="L"/>
    <x v="3"/>
    <n v="4.7549999999999999"/>
    <n v="9.51"/>
    <x v="3"/>
    <x v="1"/>
  </r>
  <r>
    <s v="AJV-18231-334"/>
    <x v="372"/>
    <s v="23473-41001-CD"/>
    <s v="R-D-2.5"/>
    <n v="2"/>
    <s v="Agnes Adamides"/>
    <s v="aadamidesco@bizjournals.com"/>
    <s v="United Kingdom"/>
    <s v="Rob"/>
    <s v="D"/>
    <x v="2"/>
    <n v="20.584999999999997"/>
    <n v="41.169999999999995"/>
    <x v="0"/>
    <x v="2"/>
  </r>
  <r>
    <s v="ZQI-47236-301"/>
    <x v="373"/>
    <s v="23446-47798-ID"/>
    <s v="L-L-0.5"/>
    <n v="5"/>
    <s v="Carmelita Thowes"/>
    <s v="cthowescp@craigslist.org"/>
    <s v="United States"/>
    <s v="Lib"/>
    <s v="L"/>
    <x v="1"/>
    <n v="9.51"/>
    <n v="47.55"/>
    <x v="3"/>
    <x v="1"/>
  </r>
  <r>
    <s v="ZCR-15721-658"/>
    <x v="374"/>
    <s v="28327-84469-ND"/>
    <s v="A-M-1"/>
    <n v="4"/>
    <s v="Rodolfo Willoway"/>
    <s v="rwillowaycq@admin.ch"/>
    <s v="United States"/>
    <s v="Ara"/>
    <s v="M"/>
    <x v="0"/>
    <n v="11.25"/>
    <n v="45"/>
    <x v="2"/>
    <x v="0"/>
  </r>
  <r>
    <s v="QEW-47945-682"/>
    <x v="319"/>
    <s v="42466-87067-DT"/>
    <s v="L-L-0.2"/>
    <n v="5"/>
    <s v="Alvis Elwin"/>
    <s v="aelwincr@privacy.gov.au"/>
    <s v="United States"/>
    <s v="Lib"/>
    <s v="L"/>
    <x v="3"/>
    <n v="4.7549999999999999"/>
    <n v="23.774999999999999"/>
    <x v="3"/>
    <x v="1"/>
  </r>
  <r>
    <s v="PSY-45485-542"/>
    <x v="375"/>
    <s v="62246-99443-HF"/>
    <s v="R-D-0.5"/>
    <n v="3"/>
    <s v="Araldo Bilbrook"/>
    <s v="abilbrookcs@booking.com"/>
    <s v="Ireland"/>
    <s v="Rob"/>
    <s v="D"/>
    <x v="1"/>
    <n v="5.3699999999999992"/>
    <n v="16.11"/>
    <x v="0"/>
    <x v="2"/>
  </r>
  <r>
    <s v="BAQ-74241-156"/>
    <x v="376"/>
    <s v="99869-55718-UU"/>
    <s v="R-D-0.2"/>
    <n v="4"/>
    <s v="Ransell McKall"/>
    <s v="rmckallct@sakura.ne.jp"/>
    <s v="United Kingdom"/>
    <s v="Rob"/>
    <s v="D"/>
    <x v="3"/>
    <n v="2.6849999999999996"/>
    <n v="10.739999999999998"/>
    <x v="0"/>
    <x v="2"/>
  </r>
  <r>
    <s v="BVU-77367-451"/>
    <x v="377"/>
    <s v="77421-46059-RY"/>
    <s v="A-D-1"/>
    <n v="5"/>
    <s v="Borg Daile"/>
    <s v="bdailecu@vistaprint.com"/>
    <s v="United States"/>
    <s v="Ara"/>
    <s v="D"/>
    <x v="0"/>
    <n v="9.9499999999999993"/>
    <n v="49.75"/>
    <x v="2"/>
    <x v="2"/>
  </r>
  <r>
    <s v="TJE-91516-344"/>
    <x v="378"/>
    <s v="49894-06550-OQ"/>
    <s v="E-M-1"/>
    <n v="2"/>
    <s v="Adolphe Treherne"/>
    <s v="atrehernecv@state.tx.us"/>
    <s v="Ireland"/>
    <s v="Exc"/>
    <s v="M"/>
    <x v="0"/>
    <n v="13.75"/>
    <n v="27.5"/>
    <x v="1"/>
    <x v="0"/>
  </r>
  <r>
    <s v="LIS-96202-702"/>
    <x v="277"/>
    <s v="72028-63343-SU"/>
    <s v="L-D-2.5"/>
    <n v="4"/>
    <s v="Annetta Brentnall"/>
    <s v="abrentnallcw@biglobe.ne.jp"/>
    <s v="United Kingdom"/>
    <s v="Lib"/>
    <s v="D"/>
    <x v="2"/>
    <n v="29.784999999999997"/>
    <n v="119.13999999999999"/>
    <x v="3"/>
    <x v="2"/>
  </r>
  <r>
    <s v="VIO-27668-766"/>
    <x v="379"/>
    <s v="10074-20104-NN"/>
    <s v="R-D-2.5"/>
    <n v="1"/>
    <s v="Dick Drinkall"/>
    <s v="ddrinkallcx@psu.edu"/>
    <s v="United States"/>
    <s v="Rob"/>
    <s v="D"/>
    <x v="2"/>
    <n v="20.584999999999997"/>
    <n v="20.584999999999997"/>
    <x v="0"/>
    <x v="2"/>
  </r>
  <r>
    <s v="ZVG-20473-043"/>
    <x v="86"/>
    <s v="71769-10219-IM"/>
    <s v="A-D-0.2"/>
    <n v="3"/>
    <s v="Dagny Kornel"/>
    <s v="dkornelcy@cyberchimps.com"/>
    <s v="United States"/>
    <s v="Ara"/>
    <s v="D"/>
    <x v="3"/>
    <n v="2.9849999999999999"/>
    <n v="8.9550000000000001"/>
    <x v="2"/>
    <x v="2"/>
  </r>
  <r>
    <s v="KGZ-56395-231"/>
    <x v="380"/>
    <s v="22221-71106-JD"/>
    <s v="A-D-0.5"/>
    <n v="1"/>
    <s v="Rhona Lequeux"/>
    <s v="rlequeuxcz@newyorker.com"/>
    <s v="United States"/>
    <s v="Ara"/>
    <s v="D"/>
    <x v="1"/>
    <n v="5.97"/>
    <n v="5.97"/>
    <x v="2"/>
    <x v="2"/>
  </r>
  <r>
    <s v="CUU-92244-729"/>
    <x v="381"/>
    <s v="99735-44927-OL"/>
    <s v="E-M-1"/>
    <n v="3"/>
    <s v="Julius Mccaull"/>
    <s v="jmccaulld0@parallels.com"/>
    <s v="United States"/>
    <s v="Exc"/>
    <s v="M"/>
    <x v="0"/>
    <n v="13.75"/>
    <n v="41.25"/>
    <x v="1"/>
    <x v="0"/>
  </r>
  <r>
    <s v="EHE-94714-312"/>
    <x v="382"/>
    <s v="27132-68907-RC"/>
    <s v="E-L-0.2"/>
    <n v="5"/>
    <s v="Ailey Brash"/>
    <s v="abrashda@plala.or.jp"/>
    <s v="United States"/>
    <s v="Exc"/>
    <s v="L"/>
    <x v="3"/>
    <n v="4.4550000000000001"/>
    <n v="22.274999999999999"/>
    <x v="1"/>
    <x v="1"/>
  </r>
  <r>
    <s v="RTL-16205-161"/>
    <x v="11"/>
    <s v="90440-62727-HI"/>
    <s v="A-M-0.5"/>
    <n v="1"/>
    <s v="Alberto Hutchinson"/>
    <s v="ahutchinsond2@imgur.com"/>
    <s v="United States"/>
    <s v="Ara"/>
    <s v="M"/>
    <x v="1"/>
    <n v="6.75"/>
    <n v="6.75"/>
    <x v="2"/>
    <x v="0"/>
  </r>
  <r>
    <s v="GTS-22482-014"/>
    <x v="167"/>
    <s v="36769-16558-SX"/>
    <s v="L-M-2.5"/>
    <n v="4"/>
    <s v="Lamond Gheeraert"/>
    <s v=" "/>
    <s v="United States"/>
    <s v="Lib"/>
    <s v="M"/>
    <x v="2"/>
    <n v="33.464999999999996"/>
    <n v="133.85999999999999"/>
    <x v="3"/>
    <x v="0"/>
  </r>
  <r>
    <s v="DYG-25473-881"/>
    <x v="383"/>
    <s v="10138-31681-SD"/>
    <s v="A-D-0.2"/>
    <n v="2"/>
    <s v="Roxine Drivers"/>
    <s v="rdriversd4@hexun.com"/>
    <s v="United States"/>
    <s v="Ara"/>
    <s v="D"/>
    <x v="3"/>
    <n v="2.9849999999999999"/>
    <n v="5.97"/>
    <x v="2"/>
    <x v="2"/>
  </r>
  <r>
    <s v="HTR-21838-286"/>
    <x v="18"/>
    <s v="24669-76297-SF"/>
    <s v="A-L-1"/>
    <n v="2"/>
    <s v="Heloise Zeal"/>
    <s v="hzeald5@google.de"/>
    <s v="United States"/>
    <s v="Ara"/>
    <s v="L"/>
    <x v="0"/>
    <n v="12.95"/>
    <n v="25.9"/>
    <x v="2"/>
    <x v="1"/>
  </r>
  <r>
    <s v="KYG-28296-920"/>
    <x v="84"/>
    <s v="78050-20355-DI"/>
    <s v="E-M-2.5"/>
    <n v="1"/>
    <s v="Granger Smallcombe"/>
    <s v="gsmallcombed6@ucla.edu"/>
    <s v="Ireland"/>
    <s v="Exc"/>
    <s v="M"/>
    <x v="2"/>
    <n v="31.624999999999996"/>
    <n v="31.624999999999996"/>
    <x v="1"/>
    <x v="0"/>
  </r>
  <r>
    <s v="NNB-20459-430"/>
    <x v="384"/>
    <s v="79825-17822-UH"/>
    <s v="L-M-0.2"/>
    <n v="2"/>
    <s v="Daryn Dibley"/>
    <s v="ddibleyd7@feedburner.com"/>
    <s v="United States"/>
    <s v="Lib"/>
    <s v="M"/>
    <x v="3"/>
    <n v="4.3650000000000002"/>
    <n v="8.73"/>
    <x v="3"/>
    <x v="0"/>
  </r>
  <r>
    <s v="FEK-14025-351"/>
    <x v="385"/>
    <s v="03990-21586-MQ"/>
    <s v="E-L-0.2"/>
    <n v="6"/>
    <s v="Gardy Dimitriou"/>
    <s v="gdimitrioud8@chronoengine.com"/>
    <s v="United States"/>
    <s v="Exc"/>
    <s v="L"/>
    <x v="3"/>
    <n v="4.4550000000000001"/>
    <n v="26.73"/>
    <x v="1"/>
    <x v="1"/>
  </r>
  <r>
    <s v="AWH-16980-469"/>
    <x v="386"/>
    <s v="27493-46921-TZ"/>
    <s v="L-M-0.2"/>
    <n v="6"/>
    <s v="Fanny Flanagan"/>
    <s v="fflanagand9@woothemes.com"/>
    <s v="United States"/>
    <s v="Lib"/>
    <s v="M"/>
    <x v="3"/>
    <n v="4.3650000000000002"/>
    <n v="26.19"/>
    <x v="3"/>
    <x v="0"/>
  </r>
  <r>
    <s v="ZPW-31329-741"/>
    <x v="387"/>
    <s v="27132-68907-RC"/>
    <s v="R-D-1"/>
    <n v="6"/>
    <s v="Ailey Brash"/>
    <s v="abrashda@plala.or.jp"/>
    <s v="United States"/>
    <s v="Rob"/>
    <s v="D"/>
    <x v="0"/>
    <n v="8.9499999999999993"/>
    <n v="53.699999999999996"/>
    <x v="0"/>
    <x v="2"/>
  </r>
  <r>
    <s v="ZPW-31329-741"/>
    <x v="387"/>
    <s v="27132-68907-RC"/>
    <s v="E-M-2.5"/>
    <n v="4"/>
    <s v="Ailey Brash"/>
    <s v="abrashda@plala.or.jp"/>
    <s v="United States"/>
    <s v="Exc"/>
    <s v="M"/>
    <x v="2"/>
    <n v="31.624999999999996"/>
    <n v="126.49999999999999"/>
    <x v="1"/>
    <x v="0"/>
  </r>
  <r>
    <s v="ZPW-31329-741"/>
    <x v="387"/>
    <s v="27132-68907-RC"/>
    <s v="E-M-0.2"/>
    <n v="1"/>
    <s v="Ailey Brash"/>
    <s v="abrashda@plala.or.jp"/>
    <s v="United States"/>
    <s v="Exc"/>
    <s v="M"/>
    <x v="3"/>
    <n v="4.125"/>
    <n v="4.125"/>
    <x v="1"/>
    <x v="0"/>
  </r>
  <r>
    <s v="UBI-83843-396"/>
    <x v="388"/>
    <s v="58816-74064-TF"/>
    <s v="R-L-1"/>
    <n v="2"/>
    <s v="Nanny Izhakov"/>
    <s v="nizhakovdd@aol.com"/>
    <s v="United Kingdom"/>
    <s v="Rob"/>
    <s v="L"/>
    <x v="0"/>
    <n v="11.95"/>
    <n v="23.9"/>
    <x v="0"/>
    <x v="1"/>
  </r>
  <r>
    <s v="VID-40587-569"/>
    <x v="389"/>
    <s v="09818-59895-EH"/>
    <s v="E-D-2.5"/>
    <n v="5"/>
    <s v="Stanly Keets"/>
    <s v="skeetsde@answers.com"/>
    <s v="United States"/>
    <s v="Exc"/>
    <s v="D"/>
    <x v="2"/>
    <n v="27.945"/>
    <n v="139.72499999999999"/>
    <x v="1"/>
    <x v="2"/>
  </r>
  <r>
    <s v="KBB-52530-416"/>
    <x v="229"/>
    <s v="06488-46303-IZ"/>
    <s v="L-D-2.5"/>
    <n v="2"/>
    <s v="Orion Dyott"/>
    <s v=" "/>
    <s v="United States"/>
    <s v="Lib"/>
    <s v="D"/>
    <x v="2"/>
    <n v="29.784999999999997"/>
    <n v="59.569999999999993"/>
    <x v="3"/>
    <x v="2"/>
  </r>
  <r>
    <s v="ISJ-48676-420"/>
    <x v="390"/>
    <s v="93046-67561-AY"/>
    <s v="L-L-0.5"/>
    <n v="6"/>
    <s v="Keefer Cake"/>
    <s v="kcakedg@huffingtonpost.com"/>
    <s v="United States"/>
    <s v="Lib"/>
    <s v="L"/>
    <x v="1"/>
    <n v="9.51"/>
    <n v="57.06"/>
    <x v="3"/>
    <x v="1"/>
  </r>
  <r>
    <s v="MIF-17920-768"/>
    <x v="391"/>
    <s v="68946-40750-LK"/>
    <s v="R-L-0.2"/>
    <n v="6"/>
    <s v="Morna Hansed"/>
    <s v="mhanseddh@instagram.com"/>
    <s v="Ireland"/>
    <s v="Rob"/>
    <s v="L"/>
    <x v="3"/>
    <n v="3.5849999999999995"/>
    <n v="21.509999999999998"/>
    <x v="0"/>
    <x v="1"/>
  </r>
  <r>
    <s v="CPX-19312-088"/>
    <x v="117"/>
    <s v="38387-64959-WW"/>
    <s v="L-M-0.5"/>
    <n v="6"/>
    <s v="Franny Kienlein"/>
    <s v="fkienleindi@trellian.com"/>
    <s v="Ireland"/>
    <s v="Lib"/>
    <s v="M"/>
    <x v="1"/>
    <n v="8.73"/>
    <n v="52.38"/>
    <x v="3"/>
    <x v="0"/>
  </r>
  <r>
    <s v="RXI-67978-260"/>
    <x v="392"/>
    <s v="48418-60841-CC"/>
    <s v="E-D-1"/>
    <n v="6"/>
    <s v="Klarika Egglestone"/>
    <s v="kegglestonedj@sphinn.com"/>
    <s v="Ireland"/>
    <s v="Exc"/>
    <s v="D"/>
    <x v="0"/>
    <n v="12.15"/>
    <n v="72.900000000000006"/>
    <x v="1"/>
    <x v="2"/>
  </r>
  <r>
    <s v="LKE-14821-285"/>
    <x v="393"/>
    <s v="13736-92418-JS"/>
    <s v="R-M-0.2"/>
    <n v="5"/>
    <s v="Becky Semkins"/>
    <s v="bsemkinsdk@unc.edu"/>
    <s v="Ireland"/>
    <s v="Rob"/>
    <s v="M"/>
    <x v="3"/>
    <n v="2.9849999999999999"/>
    <n v="14.924999999999999"/>
    <x v="0"/>
    <x v="0"/>
  </r>
  <r>
    <s v="LRK-97117-150"/>
    <x v="394"/>
    <s v="33000-22405-LO"/>
    <s v="L-L-1"/>
    <n v="6"/>
    <s v="Sean Lorenzetti"/>
    <s v="slorenzettidl@is.gd"/>
    <s v="United States"/>
    <s v="Lib"/>
    <s v="L"/>
    <x v="0"/>
    <n v="15.85"/>
    <n v="95.1"/>
    <x v="3"/>
    <x v="1"/>
  </r>
  <r>
    <s v="IGK-51227-573"/>
    <x v="137"/>
    <s v="46959-60474-LT"/>
    <s v="L-D-0.5"/>
    <n v="2"/>
    <s v="Bob Giannazzi"/>
    <s v="bgiannazzidm@apple.com"/>
    <s v="United States"/>
    <s v="Lib"/>
    <s v="D"/>
    <x v="1"/>
    <n v="7.77"/>
    <n v="15.54"/>
    <x v="3"/>
    <x v="2"/>
  </r>
  <r>
    <s v="ZAY-43009-775"/>
    <x v="395"/>
    <s v="73431-39823-UP"/>
    <s v="L-D-0.2"/>
    <n v="6"/>
    <s v="Kendra Backshell"/>
    <s v=" "/>
    <s v="United States"/>
    <s v="Lib"/>
    <s v="D"/>
    <x v="3"/>
    <n v="3.8849999999999998"/>
    <n v="23.31"/>
    <x v="3"/>
    <x v="2"/>
  </r>
  <r>
    <s v="EMA-63190-618"/>
    <x v="396"/>
    <s v="90993-98984-JK"/>
    <s v="E-M-0.2"/>
    <n v="1"/>
    <s v="Uriah Lethbrig"/>
    <s v="ulethbrigdo@hc360.com"/>
    <s v="United States"/>
    <s v="Exc"/>
    <s v="M"/>
    <x v="3"/>
    <n v="4.125"/>
    <n v="4.125"/>
    <x v="1"/>
    <x v="0"/>
  </r>
  <r>
    <s v="FBI-35855-418"/>
    <x v="189"/>
    <s v="06552-04430-AG"/>
    <s v="R-M-0.5"/>
    <n v="6"/>
    <s v="Sky Farnish"/>
    <s v="sfarnishdp@dmoz.org"/>
    <s v="United Kingdom"/>
    <s v="Rob"/>
    <s v="M"/>
    <x v="1"/>
    <n v="5.97"/>
    <n v="35.82"/>
    <x v="0"/>
    <x v="0"/>
  </r>
  <r>
    <s v="TXB-80533-417"/>
    <x v="8"/>
    <s v="54597-57004-QM"/>
    <s v="L-L-1"/>
    <n v="2"/>
    <s v="Felicia Jecock"/>
    <s v="fjecockdq@unicef.org"/>
    <s v="United States"/>
    <s v="Lib"/>
    <s v="L"/>
    <x v="0"/>
    <n v="15.85"/>
    <n v="31.7"/>
    <x v="3"/>
    <x v="1"/>
  </r>
  <r>
    <s v="MBM-00112-248"/>
    <x v="397"/>
    <s v="50238-24377-ZS"/>
    <s v="L-L-1"/>
    <n v="5"/>
    <s v="Currey MacAllister"/>
    <s v=" "/>
    <s v="United States"/>
    <s v="Lib"/>
    <s v="L"/>
    <x v="0"/>
    <n v="15.85"/>
    <n v="79.25"/>
    <x v="3"/>
    <x v="1"/>
  </r>
  <r>
    <s v="EUO-69145-988"/>
    <x v="398"/>
    <s v="60370-41934-IF"/>
    <s v="E-D-0.2"/>
    <n v="3"/>
    <s v="Hamlen Pallister"/>
    <s v="hpallisterds@ning.com"/>
    <s v="United States"/>
    <s v="Exc"/>
    <s v="D"/>
    <x v="3"/>
    <n v="3.645"/>
    <n v="10.935"/>
    <x v="1"/>
    <x v="2"/>
  </r>
  <r>
    <s v="GYA-80327-368"/>
    <x v="399"/>
    <s v="06899-54551-EH"/>
    <s v="A-D-1"/>
    <n v="4"/>
    <s v="Chantal Mersh"/>
    <s v="cmershdt@drupal.org"/>
    <s v="Ireland"/>
    <s v="Ara"/>
    <s v="D"/>
    <x v="0"/>
    <n v="9.9499999999999993"/>
    <n v="39.799999999999997"/>
    <x v="2"/>
    <x v="2"/>
  </r>
  <r>
    <s v="TNW-41601-420"/>
    <x v="400"/>
    <s v="66458-91190-YC"/>
    <s v="R-M-1"/>
    <n v="5"/>
    <s v="Marja Urion"/>
    <s v="murione5@alexa.com"/>
    <s v="Ireland"/>
    <s v="Rob"/>
    <s v="M"/>
    <x v="0"/>
    <n v="9.9499999999999993"/>
    <n v="49.75"/>
    <x v="0"/>
    <x v="0"/>
  </r>
  <r>
    <s v="ALR-62963-723"/>
    <x v="401"/>
    <s v="80463-43913-WZ"/>
    <s v="R-D-0.2"/>
    <n v="3"/>
    <s v="Malynda Purbrick"/>
    <s v=" "/>
    <s v="Ireland"/>
    <s v="Rob"/>
    <s v="D"/>
    <x v="3"/>
    <n v="2.6849999999999996"/>
    <n v="8.0549999999999997"/>
    <x v="0"/>
    <x v="2"/>
  </r>
  <r>
    <s v="JIG-27636-870"/>
    <x v="402"/>
    <s v="67204-04870-LG"/>
    <s v="R-L-1"/>
    <n v="4"/>
    <s v="Alf Housaman"/>
    <s v=" "/>
    <s v="United States"/>
    <s v="Rob"/>
    <s v="L"/>
    <x v="0"/>
    <n v="11.95"/>
    <n v="47.8"/>
    <x v="0"/>
    <x v="1"/>
  </r>
  <r>
    <s v="CTE-31437-326"/>
    <x v="6"/>
    <s v="22721-63196-UJ"/>
    <s v="R-M-0.2"/>
    <n v="4"/>
    <s v="Gladi Ducker"/>
    <s v="gduckerdx@patch.com"/>
    <s v="United Kingdom"/>
    <s v="Rob"/>
    <s v="M"/>
    <x v="3"/>
    <n v="2.9849999999999999"/>
    <n v="11.94"/>
    <x v="0"/>
    <x v="0"/>
  </r>
  <r>
    <s v="CTE-31437-326"/>
    <x v="6"/>
    <s v="22721-63196-UJ"/>
    <s v="E-M-0.2"/>
    <n v="4"/>
    <s v="Gladi Ducker"/>
    <s v="gduckerdx@patch.com"/>
    <s v="United Kingdom"/>
    <s v="Exc"/>
    <s v="M"/>
    <x v="3"/>
    <n v="4.125"/>
    <n v="16.5"/>
    <x v="1"/>
    <x v="0"/>
  </r>
  <r>
    <s v="CTE-31437-326"/>
    <x v="6"/>
    <s v="22721-63196-UJ"/>
    <s v="L-D-1"/>
    <n v="4"/>
    <s v="Gladi Ducker"/>
    <s v="gduckerdx@patch.com"/>
    <s v="United Kingdom"/>
    <s v="Lib"/>
    <s v="D"/>
    <x v="0"/>
    <n v="12.95"/>
    <n v="51.8"/>
    <x v="3"/>
    <x v="2"/>
  </r>
  <r>
    <s v="CTE-31437-326"/>
    <x v="6"/>
    <s v="22721-63196-UJ"/>
    <s v="L-L-0.2"/>
    <n v="3"/>
    <s v="Gladi Ducker"/>
    <s v="gduckerdx@patch.com"/>
    <s v="United Kingdom"/>
    <s v="Lib"/>
    <s v="L"/>
    <x v="3"/>
    <n v="4.7549999999999999"/>
    <n v="14.265000000000001"/>
    <x v="3"/>
    <x v="1"/>
  </r>
  <r>
    <s v="SLD-63003-334"/>
    <x v="403"/>
    <s v="55515-37571-RS"/>
    <s v="L-M-0.2"/>
    <n v="6"/>
    <s v="Wain Stearley"/>
    <s v="wstearleye1@census.gov"/>
    <s v="United States"/>
    <s v="Lib"/>
    <s v="M"/>
    <x v="3"/>
    <n v="4.3650000000000002"/>
    <n v="26.19"/>
    <x v="3"/>
    <x v="0"/>
  </r>
  <r>
    <s v="BXN-64230-789"/>
    <x v="404"/>
    <s v="25598-77476-CB"/>
    <s v="A-L-1"/>
    <n v="2"/>
    <s v="Diane-marie Wincer"/>
    <s v="dwincere2@marriott.com"/>
    <s v="United States"/>
    <s v="Ara"/>
    <s v="L"/>
    <x v="0"/>
    <n v="12.95"/>
    <n v="25.9"/>
    <x v="2"/>
    <x v="1"/>
  </r>
  <r>
    <s v="XEE-37895-169"/>
    <x v="21"/>
    <s v="14888-85625-TM"/>
    <s v="A-L-2.5"/>
    <n v="3"/>
    <s v="Perry Lyfield"/>
    <s v="plyfielde3@baidu.com"/>
    <s v="United States"/>
    <s v="Ara"/>
    <s v="L"/>
    <x v="2"/>
    <n v="29.784999999999997"/>
    <n v="89.35499999999999"/>
    <x v="2"/>
    <x v="1"/>
  </r>
  <r>
    <s v="ZTX-80764-911"/>
    <x v="239"/>
    <s v="92793-68332-NR"/>
    <s v="L-D-0.5"/>
    <n v="6"/>
    <s v="Heall Perris"/>
    <s v="hperrise4@studiopress.com"/>
    <s v="Ireland"/>
    <s v="Lib"/>
    <s v="D"/>
    <x v="1"/>
    <n v="7.77"/>
    <n v="46.62"/>
    <x v="3"/>
    <x v="2"/>
  </r>
  <r>
    <s v="WVT-88135-549"/>
    <x v="405"/>
    <s v="66458-91190-YC"/>
    <s v="A-D-1"/>
    <n v="3"/>
    <s v="Marja Urion"/>
    <s v="murione5@alexa.com"/>
    <s v="Ireland"/>
    <s v="Ara"/>
    <s v="D"/>
    <x v="0"/>
    <n v="9.9499999999999993"/>
    <n v="29.849999999999998"/>
    <x v="2"/>
    <x v="2"/>
  </r>
  <r>
    <s v="IPA-94170-889"/>
    <x v="292"/>
    <s v="64439-27325-LG"/>
    <s v="R-L-0.2"/>
    <n v="3"/>
    <s v="Camellia Kid"/>
    <s v="ckide6@narod.ru"/>
    <s v="Ireland"/>
    <s v="Rob"/>
    <s v="L"/>
    <x v="3"/>
    <n v="3.5849999999999995"/>
    <n v="10.754999999999999"/>
    <x v="0"/>
    <x v="1"/>
  </r>
  <r>
    <s v="YQL-63755-365"/>
    <x v="117"/>
    <s v="78570-76770-LB"/>
    <s v="A-M-0.2"/>
    <n v="4"/>
    <s v="Carolann Beine"/>
    <s v="cbeinee7@xinhuanet.com"/>
    <s v="United States"/>
    <s v="Ara"/>
    <s v="M"/>
    <x v="3"/>
    <n v="3.375"/>
    <n v="13.5"/>
    <x v="2"/>
    <x v="0"/>
  </r>
  <r>
    <s v="RKW-81145-984"/>
    <x v="406"/>
    <s v="98661-69719-VI"/>
    <s v="L-L-1"/>
    <n v="3"/>
    <s v="Celia Bakeup"/>
    <s v="cbakeupe8@globo.com"/>
    <s v="United States"/>
    <s v="Lib"/>
    <s v="L"/>
    <x v="0"/>
    <n v="15.85"/>
    <n v="47.55"/>
    <x v="3"/>
    <x v="1"/>
  </r>
  <r>
    <s v="MBT-23379-866"/>
    <x v="407"/>
    <s v="82990-92703-IX"/>
    <s v="L-L-1"/>
    <n v="5"/>
    <s v="Nataniel Helkin"/>
    <s v="nhelkine9@example.com"/>
    <s v="United States"/>
    <s v="Lib"/>
    <s v="L"/>
    <x v="0"/>
    <n v="15.85"/>
    <n v="79.25"/>
    <x v="3"/>
    <x v="1"/>
  </r>
  <r>
    <s v="GEJ-39834-935"/>
    <x v="408"/>
    <s v="49412-86877-VY"/>
    <s v="L-M-0.2"/>
    <n v="6"/>
    <s v="Pippo Witherington"/>
    <s v="pwitheringtonea@networkadvertising.org"/>
    <s v="United States"/>
    <s v="Lib"/>
    <s v="M"/>
    <x v="3"/>
    <n v="4.3650000000000002"/>
    <n v="26.19"/>
    <x v="3"/>
    <x v="0"/>
  </r>
  <r>
    <s v="KRW-91640-596"/>
    <x v="409"/>
    <s v="70879-00984-FJ"/>
    <s v="R-L-0.5"/>
    <n v="3"/>
    <s v="Tildie Tilzey"/>
    <s v="ttilzeyeb@hostgator.com"/>
    <s v="United States"/>
    <s v="Rob"/>
    <s v="L"/>
    <x v="1"/>
    <n v="7.169999999999999"/>
    <n v="21.509999999999998"/>
    <x v="0"/>
    <x v="1"/>
  </r>
  <r>
    <s v="AOT-70449-651"/>
    <x v="410"/>
    <s v="53414-73391-CR"/>
    <s v="R-D-2.5"/>
    <n v="5"/>
    <s v="Cindra Burling"/>
    <s v=" "/>
    <s v="United States"/>
    <s v="Rob"/>
    <s v="D"/>
    <x v="2"/>
    <n v="20.584999999999997"/>
    <n v="102.92499999999998"/>
    <x v="0"/>
    <x v="2"/>
  </r>
  <r>
    <s v="DGC-21813-731"/>
    <x v="127"/>
    <s v="43606-83072-OA"/>
    <s v="L-D-0.2"/>
    <n v="2"/>
    <s v="Channa Belamy"/>
    <s v=" "/>
    <s v="United States"/>
    <s v="Lib"/>
    <s v="D"/>
    <x v="3"/>
    <n v="3.8849999999999998"/>
    <n v="7.77"/>
    <x v="3"/>
    <x v="2"/>
  </r>
  <r>
    <s v="JBE-92943-643"/>
    <x v="411"/>
    <s v="84466-22864-CE"/>
    <s v="E-D-2.5"/>
    <n v="5"/>
    <s v="Karl Imorts"/>
    <s v="kimortsee@alexa.com"/>
    <s v="United States"/>
    <s v="Exc"/>
    <s v="D"/>
    <x v="2"/>
    <n v="27.945"/>
    <n v="139.72499999999999"/>
    <x v="1"/>
    <x v="2"/>
  </r>
  <r>
    <s v="ZIL-34948-499"/>
    <x v="112"/>
    <s v="66458-91190-YC"/>
    <s v="A-D-0.5"/>
    <n v="2"/>
    <s v="Marja Urion"/>
    <s v="murione5@alexa.com"/>
    <s v="Ireland"/>
    <s v="Ara"/>
    <s v="D"/>
    <x v="1"/>
    <n v="5.97"/>
    <n v="11.94"/>
    <x v="2"/>
    <x v="2"/>
  </r>
  <r>
    <s v="JSU-23781-256"/>
    <x v="412"/>
    <s v="76499-89100-JQ"/>
    <s v="L-D-0.2"/>
    <n v="1"/>
    <s v="Mag Armistead"/>
    <s v="marmisteadeg@blogtalkradio.com"/>
    <s v="United States"/>
    <s v="Lib"/>
    <s v="D"/>
    <x v="3"/>
    <n v="3.8849999999999998"/>
    <n v="3.8849999999999998"/>
    <x v="3"/>
    <x v="2"/>
  </r>
  <r>
    <s v="JSU-23781-256"/>
    <x v="412"/>
    <s v="76499-89100-JQ"/>
    <s v="R-M-1"/>
    <n v="4"/>
    <s v="Mag Armistead"/>
    <s v="marmisteadeg@blogtalkradio.com"/>
    <s v="United States"/>
    <s v="Rob"/>
    <s v="M"/>
    <x v="0"/>
    <n v="9.9499999999999993"/>
    <n v="39.799999999999997"/>
    <x v="0"/>
    <x v="0"/>
  </r>
  <r>
    <s v="VPX-44956-367"/>
    <x v="413"/>
    <s v="39582-35773-ZJ"/>
    <s v="R-M-0.5"/>
    <n v="5"/>
    <s v="Vasili Upstone"/>
    <s v="vupstoneei@google.pl"/>
    <s v="United States"/>
    <s v="Rob"/>
    <s v="M"/>
    <x v="1"/>
    <n v="5.97"/>
    <n v="29.849999999999998"/>
    <x v="0"/>
    <x v="0"/>
  </r>
  <r>
    <s v="VTB-46451-959"/>
    <x v="414"/>
    <s v="66240-46962-IO"/>
    <s v="L-D-2.5"/>
    <n v="1"/>
    <s v="Berty Beelby"/>
    <s v="bbeelbyej@rediff.com"/>
    <s v="Ireland"/>
    <s v="Lib"/>
    <s v="D"/>
    <x v="2"/>
    <n v="29.784999999999997"/>
    <n v="29.784999999999997"/>
    <x v="3"/>
    <x v="2"/>
  </r>
  <r>
    <s v="DNZ-11665-950"/>
    <x v="415"/>
    <s v="10637-45522-ID"/>
    <s v="L-L-2.5"/>
    <n v="2"/>
    <s v="Erny Stenyng"/>
    <s v=" "/>
    <s v="United States"/>
    <s v="Lib"/>
    <s v="L"/>
    <x v="2"/>
    <n v="36.454999999999998"/>
    <n v="72.91"/>
    <x v="3"/>
    <x v="1"/>
  </r>
  <r>
    <s v="ITR-54735-364"/>
    <x v="416"/>
    <s v="92599-58687-CS"/>
    <s v="R-D-0.2"/>
    <n v="5"/>
    <s v="Edin Yantsurev"/>
    <s v=" "/>
    <s v="United States"/>
    <s v="Rob"/>
    <s v="D"/>
    <x v="3"/>
    <n v="2.6849999999999996"/>
    <n v="13.424999999999997"/>
    <x v="0"/>
    <x v="2"/>
  </r>
  <r>
    <s v="YDS-02797-307"/>
    <x v="417"/>
    <s v="06058-48844-PI"/>
    <s v="E-M-2.5"/>
    <n v="4"/>
    <s v="Webb Speechly"/>
    <s v="wspeechlyem@amazon.com"/>
    <s v="United States"/>
    <s v="Exc"/>
    <s v="M"/>
    <x v="2"/>
    <n v="31.624999999999996"/>
    <n v="126.49999999999999"/>
    <x v="1"/>
    <x v="0"/>
  </r>
  <r>
    <s v="BPG-68988-842"/>
    <x v="418"/>
    <s v="53631-24432-SY"/>
    <s v="E-M-0.5"/>
    <n v="5"/>
    <s v="Irvine Phillpot"/>
    <s v="iphillpoten@buzzfeed.com"/>
    <s v="United Kingdom"/>
    <s v="Exc"/>
    <s v="M"/>
    <x v="1"/>
    <n v="8.25"/>
    <n v="41.25"/>
    <x v="1"/>
    <x v="0"/>
  </r>
  <r>
    <s v="XZG-51938-658"/>
    <x v="419"/>
    <s v="18275-73980-KL"/>
    <s v="E-L-0.5"/>
    <n v="6"/>
    <s v="Lem Pennacci"/>
    <s v="lpennaccieo@statcounter.com"/>
    <s v="United States"/>
    <s v="Exc"/>
    <s v="L"/>
    <x v="1"/>
    <n v="8.91"/>
    <n v="53.46"/>
    <x v="1"/>
    <x v="1"/>
  </r>
  <r>
    <s v="KAR-24978-271"/>
    <x v="420"/>
    <s v="23187-65750-HZ"/>
    <s v="R-M-1"/>
    <n v="6"/>
    <s v="Starr Arpin"/>
    <s v="sarpinep@moonfruit.com"/>
    <s v="United States"/>
    <s v="Rob"/>
    <s v="M"/>
    <x v="0"/>
    <n v="9.9499999999999993"/>
    <n v="59.699999999999996"/>
    <x v="0"/>
    <x v="0"/>
  </r>
  <r>
    <s v="FQK-28730-361"/>
    <x v="421"/>
    <s v="22725-79522-GP"/>
    <s v="R-M-1"/>
    <n v="6"/>
    <s v="Donny Fries"/>
    <s v="dfrieseq@cargocollective.com"/>
    <s v="United States"/>
    <s v="Rob"/>
    <s v="M"/>
    <x v="0"/>
    <n v="9.9499999999999993"/>
    <n v="59.699999999999996"/>
    <x v="0"/>
    <x v="0"/>
  </r>
  <r>
    <s v="BGB-67996-089"/>
    <x v="422"/>
    <s v="06279-72603-JE"/>
    <s v="R-D-1"/>
    <n v="5"/>
    <s v="Rana Sharer"/>
    <s v="rsharerer@flavors.me"/>
    <s v="United States"/>
    <s v="Rob"/>
    <s v="D"/>
    <x v="0"/>
    <n v="8.9499999999999993"/>
    <n v="44.75"/>
    <x v="0"/>
    <x v="2"/>
  </r>
  <r>
    <s v="XMC-20620-809"/>
    <x v="423"/>
    <s v="83543-79246-ON"/>
    <s v="E-M-0.5"/>
    <n v="2"/>
    <s v="Nannie Naseby"/>
    <s v="nnasebyes@umich.edu"/>
    <s v="United States"/>
    <s v="Exc"/>
    <s v="M"/>
    <x v="1"/>
    <n v="8.25"/>
    <n v="16.5"/>
    <x v="1"/>
    <x v="0"/>
  </r>
  <r>
    <s v="ZSO-58292-191"/>
    <x v="109"/>
    <s v="66794-66795-VW"/>
    <s v="R-D-0.5"/>
    <n v="4"/>
    <s v="Rea Offell"/>
    <s v=" "/>
    <s v="United States"/>
    <s v="Rob"/>
    <s v="D"/>
    <x v="1"/>
    <n v="5.3699999999999992"/>
    <n v="21.479999999999997"/>
    <x v="0"/>
    <x v="2"/>
  </r>
  <r>
    <s v="LWJ-06793-303"/>
    <x v="204"/>
    <s v="95424-67020-AP"/>
    <s v="R-M-2.5"/>
    <n v="2"/>
    <s v="Kris O'Cullen"/>
    <s v="koculleneu@ca.gov"/>
    <s v="Ireland"/>
    <s v="Rob"/>
    <s v="M"/>
    <x v="2"/>
    <n v="22.884999999999998"/>
    <n v="45.769999999999996"/>
    <x v="0"/>
    <x v="0"/>
  </r>
  <r>
    <s v="FLM-82229-989"/>
    <x v="424"/>
    <s v="73017-69644-MS"/>
    <s v="L-L-0.2"/>
    <n v="2"/>
    <s v="Timoteo Glisane"/>
    <s v=" "/>
    <s v="Ireland"/>
    <s v="Lib"/>
    <s v="L"/>
    <x v="3"/>
    <n v="4.7549999999999999"/>
    <n v="9.51"/>
    <x v="3"/>
    <x v="1"/>
  </r>
  <r>
    <s v="CPV-90280-133"/>
    <x v="13"/>
    <s v="66458-91190-YC"/>
    <s v="R-D-0.2"/>
    <n v="3"/>
    <s v="Marja Urion"/>
    <s v="murione5@alexa.com"/>
    <s v="Ireland"/>
    <s v="Rob"/>
    <s v="D"/>
    <x v="3"/>
    <n v="2.6849999999999996"/>
    <n v="8.0549999999999997"/>
    <x v="0"/>
    <x v="2"/>
  </r>
  <r>
    <s v="OGW-60685-912"/>
    <x v="224"/>
    <s v="67423-10113-LM"/>
    <s v="E-D-2.5"/>
    <n v="4"/>
    <s v="Hildegarde Brangan"/>
    <s v="hbranganex@woothemes.com"/>
    <s v="United States"/>
    <s v="Exc"/>
    <s v="D"/>
    <x v="2"/>
    <n v="27.945"/>
    <n v="111.78"/>
    <x v="1"/>
    <x v="2"/>
  </r>
  <r>
    <s v="DEC-11160-362"/>
    <x v="220"/>
    <s v="48582-05061-RY"/>
    <s v="R-D-0.2"/>
    <n v="4"/>
    <s v="Amii Gallyon"/>
    <s v="agallyoney@engadget.com"/>
    <s v="United States"/>
    <s v="Rob"/>
    <s v="D"/>
    <x v="3"/>
    <n v="2.6849999999999996"/>
    <n v="10.739999999999998"/>
    <x v="0"/>
    <x v="2"/>
  </r>
  <r>
    <s v="WCT-07869-499"/>
    <x v="91"/>
    <s v="32031-49093-KE"/>
    <s v="R-D-0.5"/>
    <n v="5"/>
    <s v="Birgit Domange"/>
    <s v="bdomangeez@yahoo.co.jp"/>
    <s v="United States"/>
    <s v="Rob"/>
    <s v="D"/>
    <x v="1"/>
    <n v="5.3699999999999992"/>
    <n v="26.849999999999994"/>
    <x v="0"/>
    <x v="2"/>
  </r>
  <r>
    <s v="FHD-89872-325"/>
    <x v="425"/>
    <s v="31715-98714-OO"/>
    <s v="L-L-1"/>
    <n v="4"/>
    <s v="Killian Osler"/>
    <s v="koslerf0@gmpg.org"/>
    <s v="United States"/>
    <s v="Lib"/>
    <s v="L"/>
    <x v="0"/>
    <n v="15.85"/>
    <n v="63.4"/>
    <x v="3"/>
    <x v="1"/>
  </r>
  <r>
    <s v="AZF-45991-584"/>
    <x v="426"/>
    <s v="73759-17258-KA"/>
    <s v="A-D-2.5"/>
    <n v="1"/>
    <s v="Lora Dukes"/>
    <s v=" "/>
    <s v="Ireland"/>
    <s v="Ara"/>
    <s v="D"/>
    <x v="2"/>
    <n v="22.884999999999998"/>
    <n v="22.884999999999998"/>
    <x v="2"/>
    <x v="2"/>
  </r>
  <r>
    <s v="MDG-14481-513"/>
    <x v="427"/>
    <s v="64897-79178-MH"/>
    <s v="A-M-2.5"/>
    <n v="4"/>
    <s v="Zack Pellett"/>
    <s v="zpellettf2@dailymotion.com"/>
    <s v="United States"/>
    <s v="Ara"/>
    <s v="M"/>
    <x v="2"/>
    <n v="25.874999999999996"/>
    <n v="103.49999999999999"/>
    <x v="2"/>
    <x v="0"/>
  </r>
  <r>
    <s v="OFN-49424-848"/>
    <x v="428"/>
    <s v="73346-85564-JB"/>
    <s v="R-L-2.5"/>
    <n v="2"/>
    <s v="Ilaire Sprakes"/>
    <s v="isprakesf3@spiegel.de"/>
    <s v="United States"/>
    <s v="Rob"/>
    <s v="L"/>
    <x v="2"/>
    <n v="27.484999999999996"/>
    <n v="54.969999999999992"/>
    <x v="0"/>
    <x v="1"/>
  </r>
  <r>
    <s v="NFA-03411-746"/>
    <x v="383"/>
    <s v="07476-13102-NJ"/>
    <s v="A-L-0.5"/>
    <n v="2"/>
    <s v="Heda Fromant"/>
    <s v="hfromantf4@ucsd.edu"/>
    <s v="United States"/>
    <s v="Ara"/>
    <s v="L"/>
    <x v="1"/>
    <n v="7.77"/>
    <n v="15.54"/>
    <x v="2"/>
    <x v="1"/>
  </r>
  <r>
    <s v="CYM-74988-450"/>
    <x v="156"/>
    <s v="87223-37422-SK"/>
    <s v="L-D-0.2"/>
    <n v="4"/>
    <s v="Rufus Flear"/>
    <s v="rflearf5@artisteer.com"/>
    <s v="United Kingdom"/>
    <s v="Lib"/>
    <s v="D"/>
    <x v="3"/>
    <n v="3.8849999999999998"/>
    <n v="15.54"/>
    <x v="3"/>
    <x v="2"/>
  </r>
  <r>
    <s v="WTV-24996-658"/>
    <x v="429"/>
    <s v="57837-15577-YK"/>
    <s v="E-D-2.5"/>
    <n v="3"/>
    <s v="Dom Milella"/>
    <s v=" "/>
    <s v="Ireland"/>
    <s v="Exc"/>
    <s v="D"/>
    <x v="2"/>
    <n v="27.945"/>
    <n v="83.835000000000008"/>
    <x v="1"/>
    <x v="2"/>
  </r>
  <r>
    <s v="DSL-69915-544"/>
    <x v="103"/>
    <s v="10142-55267-YO"/>
    <s v="R-L-0.2"/>
    <n v="3"/>
    <s v="Wilek Lightollers"/>
    <s v="wlightollersf9@baidu.com"/>
    <s v="United States"/>
    <s v="Rob"/>
    <s v="L"/>
    <x v="3"/>
    <n v="3.5849999999999995"/>
    <n v="10.754999999999999"/>
    <x v="0"/>
    <x v="1"/>
  </r>
  <r>
    <s v="NBT-35757-542"/>
    <x v="361"/>
    <s v="73647-66148-VM"/>
    <s v="E-L-0.2"/>
    <n v="3"/>
    <s v="Bette-ann Munden"/>
    <s v="bmundenf8@elpais.com"/>
    <s v="United States"/>
    <s v="Exc"/>
    <s v="L"/>
    <x v="3"/>
    <n v="4.4550000000000001"/>
    <n v="13.365"/>
    <x v="1"/>
    <x v="1"/>
  </r>
  <r>
    <s v="OYU-25085-528"/>
    <x v="120"/>
    <s v="10142-55267-YO"/>
    <s v="E-L-0.2"/>
    <n v="4"/>
    <s v="Wilek Lightollers"/>
    <s v="wlightollersf9@baidu.com"/>
    <s v="United States"/>
    <s v="Exc"/>
    <s v="L"/>
    <x v="3"/>
    <n v="4.4550000000000001"/>
    <n v="17.82"/>
    <x v="1"/>
    <x v="1"/>
  </r>
  <r>
    <s v="XCG-07109-195"/>
    <x v="430"/>
    <s v="92976-19453-DT"/>
    <s v="L-D-0.2"/>
    <n v="6"/>
    <s v="Nick Brakespear"/>
    <s v="nbrakespearfa@rediff.com"/>
    <s v="United States"/>
    <s v="Lib"/>
    <s v="D"/>
    <x v="3"/>
    <n v="3.8849999999999998"/>
    <n v="23.31"/>
    <x v="3"/>
    <x v="2"/>
  </r>
  <r>
    <s v="YZA-25234-630"/>
    <x v="125"/>
    <s v="89757-51438-HX"/>
    <s v="E-D-0.2"/>
    <n v="2"/>
    <s v="Malynda Glawsop"/>
    <s v="mglawsopfb@reverbnation.com"/>
    <s v="United States"/>
    <s v="Exc"/>
    <s v="D"/>
    <x v="3"/>
    <n v="3.645"/>
    <n v="7.29"/>
    <x v="1"/>
    <x v="2"/>
  </r>
  <r>
    <s v="OKU-29966-417"/>
    <x v="431"/>
    <s v="76192-13390-HZ"/>
    <s v="E-L-0.2"/>
    <n v="4"/>
    <s v="Granville Alberts"/>
    <s v="galbertsfc@etsy.com"/>
    <s v="United Kingdom"/>
    <s v="Exc"/>
    <s v="L"/>
    <x v="3"/>
    <n v="4.4550000000000001"/>
    <n v="17.82"/>
    <x v="1"/>
    <x v="1"/>
  </r>
  <r>
    <s v="MEX-29350-659"/>
    <x v="40"/>
    <s v="02009-87294-SY"/>
    <s v="E-M-1"/>
    <n v="5"/>
    <s v="Vasily Polglase"/>
    <s v="vpolglasefd@about.me"/>
    <s v="United States"/>
    <s v="Exc"/>
    <s v="M"/>
    <x v="0"/>
    <n v="13.75"/>
    <n v="68.75"/>
    <x v="1"/>
    <x v="0"/>
  </r>
  <r>
    <s v="NOY-99738-977"/>
    <x v="432"/>
    <s v="82872-34456-LJ"/>
    <s v="R-L-2.5"/>
    <n v="2"/>
    <s v="Madelaine Sharples"/>
    <s v=" "/>
    <s v="United Kingdom"/>
    <s v="Rob"/>
    <s v="L"/>
    <x v="2"/>
    <n v="27.484999999999996"/>
    <n v="54.969999999999992"/>
    <x v="0"/>
    <x v="1"/>
  </r>
  <r>
    <s v="TCR-01064-030"/>
    <x v="254"/>
    <s v="13181-04387-LI"/>
    <s v="E-M-1"/>
    <n v="6"/>
    <s v="Sigfrid Busch"/>
    <s v="sbuschff@so-net.ne.jp"/>
    <s v="Ireland"/>
    <s v="Exc"/>
    <s v="M"/>
    <x v="0"/>
    <n v="13.75"/>
    <n v="82.5"/>
    <x v="1"/>
    <x v="0"/>
  </r>
  <r>
    <s v="YUL-42750-776"/>
    <x v="219"/>
    <s v="24845-36117-TI"/>
    <s v="L-M-0.2"/>
    <n v="2"/>
    <s v="Cissiee Raisbeck"/>
    <s v="craisbeckfg@webnode.com"/>
    <s v="United States"/>
    <s v="Lib"/>
    <s v="M"/>
    <x v="3"/>
    <n v="4.3650000000000002"/>
    <n v="8.73"/>
    <x v="3"/>
    <x v="0"/>
  </r>
  <r>
    <s v="XQJ-86887-506"/>
    <x v="433"/>
    <s v="66458-91190-YC"/>
    <s v="E-L-1"/>
    <n v="4"/>
    <s v="Marja Urion"/>
    <s v="murione5@alexa.com"/>
    <s v="Ireland"/>
    <s v="Exc"/>
    <s v="L"/>
    <x v="0"/>
    <n v="14.85"/>
    <n v="59.4"/>
    <x v="1"/>
    <x v="1"/>
  </r>
  <r>
    <s v="CUN-90044-279"/>
    <x v="434"/>
    <s v="86646-65810-TD"/>
    <s v="L-D-0.2"/>
    <n v="4"/>
    <s v="Kenton Wetherick"/>
    <s v=" "/>
    <s v="United States"/>
    <s v="Lib"/>
    <s v="D"/>
    <x v="3"/>
    <n v="3.8849999999999998"/>
    <n v="15.54"/>
    <x v="3"/>
    <x v="2"/>
  </r>
  <r>
    <s v="ICC-73030-502"/>
    <x v="435"/>
    <s v="59480-02795-IU"/>
    <s v="A-L-1"/>
    <n v="3"/>
    <s v="Reamonn Aynold"/>
    <s v="raynoldfj@ustream.tv"/>
    <s v="United States"/>
    <s v="Ara"/>
    <s v="L"/>
    <x v="0"/>
    <n v="12.95"/>
    <n v="38.849999999999994"/>
    <x v="2"/>
    <x v="1"/>
  </r>
  <r>
    <s v="ADP-04506-084"/>
    <x v="436"/>
    <s v="61809-87758-LJ"/>
    <s v="E-M-2.5"/>
    <n v="6"/>
    <s v="Hatty Dovydenas"/>
    <s v=" "/>
    <s v="United States"/>
    <s v="Exc"/>
    <s v="M"/>
    <x v="2"/>
    <n v="31.624999999999996"/>
    <n v="189.74999999999997"/>
    <x v="1"/>
    <x v="0"/>
  </r>
  <r>
    <s v="PNU-22150-408"/>
    <x v="437"/>
    <s v="77408-43873-RS"/>
    <s v="A-D-0.2"/>
    <n v="6"/>
    <s v="Nathaniel Bloxland"/>
    <s v=" "/>
    <s v="Ireland"/>
    <s v="Ara"/>
    <s v="D"/>
    <x v="3"/>
    <n v="2.9849999999999999"/>
    <n v="17.91"/>
    <x v="2"/>
    <x v="2"/>
  </r>
  <r>
    <s v="VSQ-07182-513"/>
    <x v="438"/>
    <s v="18366-65239-WF"/>
    <s v="L-L-0.2"/>
    <n v="6"/>
    <s v="Brendan Grece"/>
    <s v="bgrecefm@naver.com"/>
    <s v="United Kingdom"/>
    <s v="Lib"/>
    <s v="L"/>
    <x v="3"/>
    <n v="4.7549999999999999"/>
    <n v="28.53"/>
    <x v="3"/>
    <x v="1"/>
  </r>
  <r>
    <s v="SPF-31673-217"/>
    <x v="439"/>
    <s v="19485-98072-PS"/>
    <s v="E-M-1"/>
    <n v="6"/>
    <s v="Don Flintiff"/>
    <s v="dflintiffg1@e-recht24.de"/>
    <s v="United Kingdom"/>
    <s v="Exc"/>
    <s v="M"/>
    <x v="0"/>
    <n v="13.75"/>
    <n v="82.5"/>
    <x v="1"/>
    <x v="0"/>
  </r>
  <r>
    <s v="NEX-63825-598"/>
    <x v="175"/>
    <s v="72072-33025-SD"/>
    <s v="R-L-0.5"/>
    <n v="2"/>
    <s v="Abbe Thys"/>
    <s v="athysfo@cdc.gov"/>
    <s v="United States"/>
    <s v="Rob"/>
    <s v="L"/>
    <x v="1"/>
    <n v="7.169999999999999"/>
    <n v="14.339999999999998"/>
    <x v="0"/>
    <x v="1"/>
  </r>
  <r>
    <s v="XPG-66112-335"/>
    <x v="440"/>
    <s v="58118-22461-GC"/>
    <s v="R-D-2.5"/>
    <n v="4"/>
    <s v="Jackquelin Chugg"/>
    <s v="jchuggfp@about.me"/>
    <s v="United States"/>
    <s v="Rob"/>
    <s v="D"/>
    <x v="2"/>
    <n v="20.584999999999997"/>
    <n v="82.339999999999989"/>
    <x v="0"/>
    <x v="2"/>
  </r>
  <r>
    <s v="NSQ-72210-345"/>
    <x v="441"/>
    <s v="90940-63327-DJ"/>
    <s v="A-M-0.2"/>
    <n v="6"/>
    <s v="Audra Kelston"/>
    <s v="akelstonfq@sakura.ne.jp"/>
    <s v="United States"/>
    <s v="Ara"/>
    <s v="M"/>
    <x v="3"/>
    <n v="3.375"/>
    <n v="20.25"/>
    <x v="2"/>
    <x v="0"/>
  </r>
  <r>
    <s v="XRR-28376-277"/>
    <x v="442"/>
    <s v="64481-42546-II"/>
    <s v="R-L-2.5"/>
    <n v="6"/>
    <s v="Elvina Angel"/>
    <s v=" "/>
    <s v="Ireland"/>
    <s v="Rob"/>
    <s v="L"/>
    <x v="2"/>
    <n v="27.484999999999996"/>
    <n v="164.90999999999997"/>
    <x v="0"/>
    <x v="1"/>
  </r>
  <r>
    <s v="WHQ-25197-475"/>
    <x v="443"/>
    <s v="27536-28463-NJ"/>
    <s v="L-L-0.2"/>
    <n v="4"/>
    <s v="Claiborne Mottram"/>
    <s v="cmottramfs@harvard.edu"/>
    <s v="United States"/>
    <s v="Lib"/>
    <s v="L"/>
    <x v="3"/>
    <n v="4.7549999999999999"/>
    <n v="19.02"/>
    <x v="3"/>
    <x v="1"/>
  </r>
  <r>
    <s v="HMB-30634-745"/>
    <x v="216"/>
    <s v="19485-98072-PS"/>
    <s v="A-D-2.5"/>
    <n v="6"/>
    <s v="Don Flintiff"/>
    <s v="dflintiffg1@e-recht24.de"/>
    <s v="United Kingdom"/>
    <s v="Ara"/>
    <s v="D"/>
    <x v="2"/>
    <n v="22.884999999999998"/>
    <n v="137.31"/>
    <x v="2"/>
    <x v="2"/>
  </r>
  <r>
    <s v="XTL-68000-371"/>
    <x v="444"/>
    <s v="70140-82812-KD"/>
    <s v="A-M-0.5"/>
    <n v="4"/>
    <s v="Donalt Sangwin"/>
    <s v="dsangwinfu@weebly.com"/>
    <s v="United States"/>
    <s v="Ara"/>
    <s v="M"/>
    <x v="1"/>
    <n v="6.75"/>
    <n v="27"/>
    <x v="2"/>
    <x v="0"/>
  </r>
  <r>
    <s v="YES-51109-625"/>
    <x v="37"/>
    <s v="91895-55605-LS"/>
    <s v="E-L-0.5"/>
    <n v="4"/>
    <s v="Elizabet Aizikowitz"/>
    <s v="eaizikowitzfv@virginia.edu"/>
    <s v="United Kingdom"/>
    <s v="Exc"/>
    <s v="L"/>
    <x v="1"/>
    <n v="8.91"/>
    <n v="35.64"/>
    <x v="1"/>
    <x v="1"/>
  </r>
  <r>
    <s v="EAY-89850-211"/>
    <x v="445"/>
    <s v="43155-71724-XP"/>
    <s v="A-D-0.2"/>
    <n v="2"/>
    <s v="Herbie Peppard"/>
    <s v=" "/>
    <s v="United States"/>
    <s v="Ara"/>
    <s v="D"/>
    <x v="3"/>
    <n v="2.9849999999999999"/>
    <n v="5.97"/>
    <x v="2"/>
    <x v="2"/>
  </r>
  <r>
    <s v="IOQ-84840-827"/>
    <x v="446"/>
    <s v="32038-81174-JF"/>
    <s v="A-M-1"/>
    <n v="6"/>
    <s v="Cornie Venour"/>
    <s v="cvenourfx@ask.com"/>
    <s v="United States"/>
    <s v="Ara"/>
    <s v="M"/>
    <x v="0"/>
    <n v="11.25"/>
    <n v="67.5"/>
    <x v="2"/>
    <x v="0"/>
  </r>
  <r>
    <s v="FBD-56220-430"/>
    <x v="245"/>
    <s v="59205-20324-NB"/>
    <s v="R-L-0.2"/>
    <n v="6"/>
    <s v="Maggy Harby"/>
    <s v="mharbyfy@163.com"/>
    <s v="United States"/>
    <s v="Rob"/>
    <s v="L"/>
    <x v="3"/>
    <n v="3.5849999999999995"/>
    <n v="21.509999999999998"/>
    <x v="0"/>
    <x v="1"/>
  </r>
  <r>
    <s v="COV-52659-202"/>
    <x v="447"/>
    <s v="99899-54612-NX"/>
    <s v="L-M-2.5"/>
    <n v="2"/>
    <s v="Reggie Thickpenny"/>
    <s v="rthickpennyfz@cafepress.com"/>
    <s v="United States"/>
    <s v="Lib"/>
    <s v="M"/>
    <x v="2"/>
    <n v="33.464999999999996"/>
    <n v="66.929999999999993"/>
    <x v="3"/>
    <x v="0"/>
  </r>
  <r>
    <s v="YUO-76652-814"/>
    <x v="448"/>
    <s v="26248-84194-FI"/>
    <s v="A-D-0.2"/>
    <n v="6"/>
    <s v="Phyllys Ormerod"/>
    <s v="pormerodg0@redcross.org"/>
    <s v="United States"/>
    <s v="Ara"/>
    <s v="D"/>
    <x v="3"/>
    <n v="2.9849999999999999"/>
    <n v="17.91"/>
    <x v="2"/>
    <x v="2"/>
  </r>
  <r>
    <s v="PBT-36926-102"/>
    <x v="344"/>
    <s v="19485-98072-PS"/>
    <s v="L-M-1"/>
    <n v="4"/>
    <s v="Don Flintiff"/>
    <s v="dflintiffg1@e-recht24.de"/>
    <s v="United Kingdom"/>
    <s v="Lib"/>
    <s v="M"/>
    <x v="0"/>
    <n v="14.55"/>
    <n v="58.2"/>
    <x v="3"/>
    <x v="0"/>
  </r>
  <r>
    <s v="BLV-60087-454"/>
    <x v="152"/>
    <s v="84493-71314-WX"/>
    <s v="E-L-0.2"/>
    <n v="3"/>
    <s v="Tymon Zanetti"/>
    <s v="tzanettig2@gravatar.com"/>
    <s v="Ireland"/>
    <s v="Exc"/>
    <s v="L"/>
    <x v="3"/>
    <n v="4.4550000000000001"/>
    <n v="13.365"/>
    <x v="1"/>
    <x v="1"/>
  </r>
  <r>
    <s v="BLV-60087-454"/>
    <x v="152"/>
    <s v="84493-71314-WX"/>
    <s v="A-M-0.5"/>
    <n v="5"/>
    <s v="Tymon Zanetti"/>
    <s v="tzanettig2@gravatar.com"/>
    <s v="Ireland"/>
    <s v="Ara"/>
    <s v="M"/>
    <x v="1"/>
    <n v="6.75"/>
    <n v="33.75"/>
    <x v="2"/>
    <x v="0"/>
  </r>
  <r>
    <s v="QYC-63914-195"/>
    <x v="449"/>
    <s v="39789-43945-IV"/>
    <s v="E-L-1"/>
    <n v="3"/>
    <s v="Reinaldos Kirtley"/>
    <s v="rkirtleyg4@hatena.ne.jp"/>
    <s v="United States"/>
    <s v="Exc"/>
    <s v="L"/>
    <x v="0"/>
    <n v="14.85"/>
    <n v="44.55"/>
    <x v="1"/>
    <x v="1"/>
  </r>
  <r>
    <s v="OIB-77163-890"/>
    <x v="450"/>
    <s v="38972-89678-ZM"/>
    <s v="E-L-0.5"/>
    <n v="5"/>
    <s v="Carney Clemencet"/>
    <s v="cclemencetg5@weather.com"/>
    <s v="United Kingdom"/>
    <s v="Exc"/>
    <s v="L"/>
    <x v="1"/>
    <n v="8.91"/>
    <n v="44.55"/>
    <x v="1"/>
    <x v="1"/>
  </r>
  <r>
    <s v="SGS-87525-238"/>
    <x v="451"/>
    <s v="91465-84526-IJ"/>
    <s v="E-D-1"/>
    <n v="5"/>
    <s v="Russell Donet"/>
    <s v="rdonetg6@oakley.com"/>
    <s v="United States"/>
    <s v="Exc"/>
    <s v="D"/>
    <x v="0"/>
    <n v="12.15"/>
    <n v="60.75"/>
    <x v="1"/>
    <x v="2"/>
  </r>
  <r>
    <s v="GQR-12490-152"/>
    <x v="83"/>
    <s v="22832-98538-RB"/>
    <s v="R-L-0.2"/>
    <n v="1"/>
    <s v="Sidney Gawen"/>
    <s v="sgaweng7@creativecommons.org"/>
    <s v="United States"/>
    <s v="Rob"/>
    <s v="L"/>
    <x v="3"/>
    <n v="3.5849999999999995"/>
    <n v="3.5849999999999995"/>
    <x v="0"/>
    <x v="1"/>
  </r>
  <r>
    <s v="UOJ-28238-299"/>
    <x v="452"/>
    <s v="30844-91890-ZA"/>
    <s v="R-L-0.2"/>
    <n v="6"/>
    <s v="Rickey Readie"/>
    <s v="rreadieg8@guardian.co.uk"/>
    <s v="United States"/>
    <s v="Rob"/>
    <s v="L"/>
    <x v="3"/>
    <n v="3.5849999999999995"/>
    <n v="21.509999999999998"/>
    <x v="0"/>
    <x v="1"/>
  </r>
  <r>
    <s v="ETD-58130-674"/>
    <x v="453"/>
    <s v="05325-97750-WP"/>
    <s v="E-M-0.5"/>
    <n v="2"/>
    <s v="Cody Verissimo"/>
    <s v="cverissimogh@theglobeandmail.com"/>
    <s v="United Kingdom"/>
    <s v="Exc"/>
    <s v="M"/>
    <x v="1"/>
    <n v="8.25"/>
    <n v="16.5"/>
    <x v="1"/>
    <x v="0"/>
  </r>
  <r>
    <s v="UPF-60123-025"/>
    <x v="454"/>
    <s v="88992-49081-AT"/>
    <s v="R-L-2.5"/>
    <n v="3"/>
    <s v="Zilvia Claisse"/>
    <s v=" "/>
    <s v="United States"/>
    <s v="Rob"/>
    <s v="L"/>
    <x v="2"/>
    <n v="27.484999999999996"/>
    <n v="82.454999999999984"/>
    <x v="0"/>
    <x v="1"/>
  </r>
  <r>
    <s v="NQS-01613-687"/>
    <x v="455"/>
    <s v="10204-31464-SA"/>
    <s v="L-D-0.5"/>
    <n v="1"/>
    <s v="Bar O' Mahony"/>
    <s v="bogb@elpais.com"/>
    <s v="United States"/>
    <s v="Lib"/>
    <s v="D"/>
    <x v="1"/>
    <n v="7.77"/>
    <n v="7.77"/>
    <x v="3"/>
    <x v="2"/>
  </r>
  <r>
    <s v="MGH-36050-573"/>
    <x v="456"/>
    <s v="75156-80911-YT"/>
    <s v="R-M-0.5"/>
    <n v="2"/>
    <s v="Valenka Stansbury"/>
    <s v="vstansburygc@unblog.fr"/>
    <s v="United States"/>
    <s v="Rob"/>
    <s v="M"/>
    <x v="1"/>
    <n v="5.97"/>
    <n v="11.94"/>
    <x v="0"/>
    <x v="0"/>
  </r>
  <r>
    <s v="UVF-59322-459"/>
    <x v="373"/>
    <s v="53971-49906-PZ"/>
    <s v="E-L-2.5"/>
    <n v="6"/>
    <s v="Daniel Heinonen"/>
    <s v="dheinonengd@printfriendly.com"/>
    <s v="United States"/>
    <s v="Exc"/>
    <s v="L"/>
    <x v="2"/>
    <n v="34.154999999999994"/>
    <n v="204.92999999999995"/>
    <x v="1"/>
    <x v="1"/>
  </r>
  <r>
    <s v="VET-41158-896"/>
    <x v="457"/>
    <s v="10728-17633-ST"/>
    <s v="E-M-2.5"/>
    <n v="2"/>
    <s v="Jewelle Shenton"/>
    <s v="jshentonge@google.com.hk"/>
    <s v="United States"/>
    <s v="Exc"/>
    <s v="M"/>
    <x v="2"/>
    <n v="31.624999999999996"/>
    <n v="63.249999999999993"/>
    <x v="1"/>
    <x v="0"/>
  </r>
  <r>
    <s v="XYL-52196-459"/>
    <x v="458"/>
    <s v="13549-65017-VE"/>
    <s v="R-D-0.2"/>
    <n v="3"/>
    <s v="Jennifer Wilkisson"/>
    <s v="jwilkissongf@nba.com"/>
    <s v="United States"/>
    <s v="Rob"/>
    <s v="D"/>
    <x v="3"/>
    <n v="2.6849999999999996"/>
    <n v="8.0549999999999997"/>
    <x v="0"/>
    <x v="2"/>
  </r>
  <r>
    <s v="BPZ-51283-916"/>
    <x v="264"/>
    <s v="87688-42420-TO"/>
    <s v="A-M-2.5"/>
    <n v="2"/>
    <s v="Kylie Mowat"/>
    <s v=" "/>
    <s v="United States"/>
    <s v="Ara"/>
    <s v="M"/>
    <x v="2"/>
    <n v="25.874999999999996"/>
    <n v="51.749999999999993"/>
    <x v="2"/>
    <x v="0"/>
  </r>
  <r>
    <s v="VQW-91903-926"/>
    <x v="459"/>
    <s v="05325-97750-WP"/>
    <s v="E-D-2.5"/>
    <n v="1"/>
    <s v="Cody Verissimo"/>
    <s v="cverissimogh@theglobeandmail.com"/>
    <s v="United Kingdom"/>
    <s v="Exc"/>
    <s v="D"/>
    <x v="2"/>
    <n v="27.945"/>
    <n v="27.945"/>
    <x v="1"/>
    <x v="2"/>
  </r>
  <r>
    <s v="OLF-77983-457"/>
    <x v="460"/>
    <s v="51901-35210-UI"/>
    <s v="A-L-2.5"/>
    <n v="2"/>
    <s v="Gabriel Starcks"/>
    <s v="gstarcksgi@abc.net.au"/>
    <s v="United States"/>
    <s v="Ara"/>
    <s v="L"/>
    <x v="2"/>
    <n v="29.784999999999997"/>
    <n v="59.569999999999993"/>
    <x v="2"/>
    <x v="1"/>
  </r>
  <r>
    <s v="MVI-04946-827"/>
    <x v="461"/>
    <s v="62483-50867-OM"/>
    <s v="E-L-1"/>
    <n v="1"/>
    <s v="Darby Dummer"/>
    <s v=" "/>
    <s v="United Kingdom"/>
    <s v="Exc"/>
    <s v="L"/>
    <x v="0"/>
    <n v="14.85"/>
    <n v="14.85"/>
    <x v="1"/>
    <x v="1"/>
  </r>
  <r>
    <s v="UOG-94188-104"/>
    <x v="219"/>
    <s v="92753-50029-SD"/>
    <s v="A-M-0.5"/>
    <n v="5"/>
    <s v="Kienan Scholard"/>
    <s v="kscholardgk@sbwire.com"/>
    <s v="United States"/>
    <s v="Ara"/>
    <s v="M"/>
    <x v="1"/>
    <n v="6.75"/>
    <n v="33.75"/>
    <x v="2"/>
    <x v="0"/>
  </r>
  <r>
    <s v="DSN-15872-519"/>
    <x v="462"/>
    <s v="53809-98498-SN"/>
    <s v="L-L-2.5"/>
    <n v="4"/>
    <s v="Bo Kindley"/>
    <s v="bkindleygl@wikimedia.org"/>
    <s v="United States"/>
    <s v="Lib"/>
    <s v="L"/>
    <x v="2"/>
    <n v="36.454999999999998"/>
    <n v="145.82"/>
    <x v="3"/>
    <x v="1"/>
  </r>
  <r>
    <s v="OUQ-73954-002"/>
    <x v="463"/>
    <s v="66308-13503-KD"/>
    <s v="R-M-0.2"/>
    <n v="4"/>
    <s v="Krissie Hammett"/>
    <s v="khammettgm@dmoz.org"/>
    <s v="United States"/>
    <s v="Rob"/>
    <s v="M"/>
    <x v="3"/>
    <n v="2.9849999999999999"/>
    <n v="11.94"/>
    <x v="0"/>
    <x v="0"/>
  </r>
  <r>
    <s v="LGL-16843-667"/>
    <x v="464"/>
    <s v="82458-87830-JE"/>
    <s v="A-D-0.2"/>
    <n v="4"/>
    <s v="Alisha Hulburt"/>
    <s v="ahulburtgn@fda.gov"/>
    <s v="United States"/>
    <s v="Ara"/>
    <s v="D"/>
    <x v="3"/>
    <n v="2.9849999999999999"/>
    <n v="11.94"/>
    <x v="2"/>
    <x v="2"/>
  </r>
  <r>
    <s v="TCC-89722-031"/>
    <x v="465"/>
    <s v="41611-34336-WT"/>
    <s v="L-D-0.5"/>
    <n v="1"/>
    <s v="Peyter Lauritzen"/>
    <s v="plauritzengo@photobucket.com"/>
    <s v="United States"/>
    <s v="Lib"/>
    <s v="D"/>
    <x v="1"/>
    <n v="7.77"/>
    <n v="7.77"/>
    <x v="3"/>
    <x v="2"/>
  </r>
  <r>
    <s v="TRA-79507-007"/>
    <x v="466"/>
    <s v="70089-27418-UJ"/>
    <s v="R-L-2.5"/>
    <n v="4"/>
    <s v="Aurelia Burgwin"/>
    <s v="aburgwingp@redcross.org"/>
    <s v="United States"/>
    <s v="Rob"/>
    <s v="L"/>
    <x v="2"/>
    <n v="27.484999999999996"/>
    <n v="109.93999999999998"/>
    <x v="0"/>
    <x v="1"/>
  </r>
  <r>
    <s v="MZJ-77284-941"/>
    <x v="467"/>
    <s v="99978-56910-BN"/>
    <s v="E-L-0.2"/>
    <n v="5"/>
    <s v="Emalee Rolin"/>
    <s v="erolingq@google.fr"/>
    <s v="United States"/>
    <s v="Exc"/>
    <s v="L"/>
    <x v="3"/>
    <n v="4.4550000000000001"/>
    <n v="22.274999999999999"/>
    <x v="1"/>
    <x v="1"/>
  </r>
  <r>
    <s v="AXN-57779-891"/>
    <x v="468"/>
    <s v="09668-23340-IC"/>
    <s v="R-M-0.2"/>
    <n v="3"/>
    <s v="Donavon Fowle"/>
    <s v="dfowlegr@epa.gov"/>
    <s v="United States"/>
    <s v="Rob"/>
    <s v="M"/>
    <x v="3"/>
    <n v="2.9849999999999999"/>
    <n v="8.9550000000000001"/>
    <x v="0"/>
    <x v="0"/>
  </r>
  <r>
    <s v="PJB-15659-994"/>
    <x v="469"/>
    <s v="39457-62611-YK"/>
    <s v="L-D-2.5"/>
    <n v="4"/>
    <s v="Jorge Bettison"/>
    <s v=" "/>
    <s v="Ireland"/>
    <s v="Lib"/>
    <s v="D"/>
    <x v="2"/>
    <n v="29.784999999999997"/>
    <n v="119.13999999999999"/>
    <x v="3"/>
    <x v="2"/>
  </r>
  <r>
    <s v="LTS-03470-353"/>
    <x v="470"/>
    <s v="90985-89807-RW"/>
    <s v="A-L-2.5"/>
    <n v="5"/>
    <s v="Wang Powlesland"/>
    <s v="wpowleslandgt@soundcloud.com"/>
    <s v="United States"/>
    <s v="Ara"/>
    <s v="L"/>
    <x v="2"/>
    <n v="29.784999999999997"/>
    <n v="148.92499999999998"/>
    <x v="2"/>
    <x v="1"/>
  </r>
  <r>
    <s v="UMM-28497-689"/>
    <x v="471"/>
    <s v="05325-97750-WP"/>
    <s v="L-L-2.5"/>
    <n v="3"/>
    <s v="Cody Verissimo"/>
    <s v="cverissimogh@theglobeandmail.com"/>
    <s v="United Kingdom"/>
    <s v="Lib"/>
    <s v="L"/>
    <x v="2"/>
    <n v="36.454999999999998"/>
    <n v="109.36499999999999"/>
    <x v="3"/>
    <x v="1"/>
  </r>
  <r>
    <s v="MJZ-93232-402"/>
    <x v="472"/>
    <s v="17816-67941-ZS"/>
    <s v="E-D-0.2"/>
    <n v="1"/>
    <s v="Laurence Ellingham"/>
    <s v="lellinghamgv@sciencedaily.com"/>
    <s v="United States"/>
    <s v="Exc"/>
    <s v="D"/>
    <x v="3"/>
    <n v="3.645"/>
    <n v="3.645"/>
    <x v="1"/>
    <x v="2"/>
  </r>
  <r>
    <s v="UHW-74617-126"/>
    <x v="173"/>
    <s v="90816-65619-LM"/>
    <s v="E-D-2.5"/>
    <n v="2"/>
    <s v="Billy Neiland"/>
    <s v=" "/>
    <s v="United States"/>
    <s v="Exc"/>
    <s v="D"/>
    <x v="2"/>
    <n v="27.945"/>
    <n v="55.89"/>
    <x v="1"/>
    <x v="2"/>
  </r>
  <r>
    <s v="RIK-61730-794"/>
    <x v="473"/>
    <s v="69761-61146-KD"/>
    <s v="L-M-0.2"/>
    <n v="6"/>
    <s v="Ancell Fendt"/>
    <s v="afendtgx@forbes.com"/>
    <s v="United States"/>
    <s v="Lib"/>
    <s v="M"/>
    <x v="3"/>
    <n v="4.3650000000000002"/>
    <n v="26.19"/>
    <x v="3"/>
    <x v="0"/>
  </r>
  <r>
    <s v="IDJ-55379-750"/>
    <x v="474"/>
    <s v="24040-20817-QB"/>
    <s v="R-M-1"/>
    <n v="4"/>
    <s v="Angelia Cleyburn"/>
    <s v="acleyburngy@lycos.com"/>
    <s v="United States"/>
    <s v="Rob"/>
    <s v="M"/>
    <x v="0"/>
    <n v="9.9499999999999993"/>
    <n v="39.799999999999997"/>
    <x v="0"/>
    <x v="0"/>
  </r>
  <r>
    <s v="OHX-11953-965"/>
    <x v="475"/>
    <s v="19524-21432-XP"/>
    <s v="E-L-2.5"/>
    <n v="2"/>
    <s v="Temple Castiglione"/>
    <s v="tcastiglionegz@xing.com"/>
    <s v="United States"/>
    <s v="Exc"/>
    <s v="L"/>
    <x v="2"/>
    <n v="34.154999999999994"/>
    <n v="68.309999999999988"/>
    <x v="1"/>
    <x v="1"/>
  </r>
  <r>
    <s v="TVV-42245-088"/>
    <x v="476"/>
    <s v="14398-43114-RV"/>
    <s v="A-M-0.2"/>
    <n v="4"/>
    <s v="Betti Lacasa"/>
    <s v=" "/>
    <s v="Ireland"/>
    <s v="Ara"/>
    <s v="M"/>
    <x v="3"/>
    <n v="3.375"/>
    <n v="13.5"/>
    <x v="2"/>
    <x v="0"/>
  </r>
  <r>
    <s v="DYP-74337-787"/>
    <x v="431"/>
    <s v="41486-52502-QQ"/>
    <s v="R-M-0.5"/>
    <n v="1"/>
    <s v="Gunilla Lynch"/>
    <s v=" "/>
    <s v="United States"/>
    <s v="Rob"/>
    <s v="M"/>
    <x v="1"/>
    <n v="5.97"/>
    <n v="5.97"/>
    <x v="0"/>
    <x v="0"/>
  </r>
  <r>
    <s v="OKA-93124-100"/>
    <x v="477"/>
    <s v="05325-97750-WP"/>
    <s v="R-M-0.5"/>
    <n v="5"/>
    <s v="Cody Verissimo"/>
    <s v="cverissimogh@theglobeandmail.com"/>
    <s v="United Kingdom"/>
    <s v="Rob"/>
    <s v="M"/>
    <x v="1"/>
    <n v="5.97"/>
    <n v="29.849999999999998"/>
    <x v="0"/>
    <x v="0"/>
  </r>
  <r>
    <s v="IXW-20780-268"/>
    <x v="478"/>
    <s v="20236-64364-QL"/>
    <s v="L-L-2.5"/>
    <n v="2"/>
    <s v="Shay Couronne"/>
    <s v="scouronneh3@mozilla.org"/>
    <s v="United States"/>
    <s v="Lib"/>
    <s v="L"/>
    <x v="2"/>
    <n v="36.454999999999998"/>
    <n v="72.91"/>
    <x v="3"/>
    <x v="1"/>
  </r>
  <r>
    <s v="NGG-24006-937"/>
    <x v="45"/>
    <s v="29102-40100-TZ"/>
    <s v="E-M-2.5"/>
    <n v="4"/>
    <s v="Linus Flippelli"/>
    <s v="lflippellih4@github.io"/>
    <s v="United Kingdom"/>
    <s v="Exc"/>
    <s v="M"/>
    <x v="2"/>
    <n v="31.624999999999996"/>
    <n v="126.49999999999999"/>
    <x v="1"/>
    <x v="0"/>
  </r>
  <r>
    <s v="JZC-31180-557"/>
    <x v="444"/>
    <s v="09171-42203-EB"/>
    <s v="L-M-2.5"/>
    <n v="1"/>
    <s v="Rachelle Elizabeth"/>
    <s v="relizabethh5@live.com"/>
    <s v="United States"/>
    <s v="Lib"/>
    <s v="M"/>
    <x v="2"/>
    <n v="33.464999999999996"/>
    <n v="33.464999999999996"/>
    <x v="3"/>
    <x v="0"/>
  </r>
  <r>
    <s v="ZMU-63715-204"/>
    <x v="479"/>
    <s v="29060-75856-UI"/>
    <s v="E-D-1"/>
    <n v="6"/>
    <s v="Innis Renhard"/>
    <s v="irenhardh6@i2i.jp"/>
    <s v="United States"/>
    <s v="Exc"/>
    <s v="D"/>
    <x v="0"/>
    <n v="12.15"/>
    <n v="72.900000000000006"/>
    <x v="1"/>
    <x v="2"/>
  </r>
  <r>
    <s v="GND-08192-056"/>
    <x v="480"/>
    <s v="17088-16989-PL"/>
    <s v="L-D-0.5"/>
    <n v="2"/>
    <s v="Winne Roche"/>
    <s v="wrocheh7@xinhuanet.com"/>
    <s v="United States"/>
    <s v="Lib"/>
    <s v="D"/>
    <x v="1"/>
    <n v="7.77"/>
    <n v="15.54"/>
    <x v="3"/>
    <x v="2"/>
  </r>
  <r>
    <s v="RYY-38961-093"/>
    <x v="481"/>
    <s v="14756-18321-CL"/>
    <s v="A-M-0.2"/>
    <n v="6"/>
    <s v="Linn Alaway"/>
    <s v="lalawayhh@weather.com"/>
    <s v="United States"/>
    <s v="Ara"/>
    <s v="M"/>
    <x v="3"/>
    <n v="3.375"/>
    <n v="20.25"/>
    <x v="2"/>
    <x v="0"/>
  </r>
  <r>
    <s v="CVA-64996-969"/>
    <x v="478"/>
    <s v="13324-78688-MI"/>
    <s v="A-L-1"/>
    <n v="6"/>
    <s v="Cordy Odgaard"/>
    <s v="codgaardh9@nsw.gov.au"/>
    <s v="United States"/>
    <s v="Ara"/>
    <s v="L"/>
    <x v="0"/>
    <n v="12.95"/>
    <n v="77.699999999999989"/>
    <x v="2"/>
    <x v="1"/>
  </r>
  <r>
    <s v="XTH-67276-442"/>
    <x v="482"/>
    <s v="73799-04749-BM"/>
    <s v="L-M-2.5"/>
    <n v="4"/>
    <s v="Bertine Byrd"/>
    <s v="bbyrdha@4shared.com"/>
    <s v="United States"/>
    <s v="Lib"/>
    <s v="M"/>
    <x v="2"/>
    <n v="33.464999999999996"/>
    <n v="133.85999999999999"/>
    <x v="3"/>
    <x v="0"/>
  </r>
  <r>
    <s v="PVU-02950-470"/>
    <x v="353"/>
    <s v="01927-46702-YT"/>
    <s v="E-D-1"/>
    <n v="1"/>
    <s v="Nelie Garnson"/>
    <s v=" "/>
    <s v="United Kingdom"/>
    <s v="Exc"/>
    <s v="D"/>
    <x v="0"/>
    <n v="12.15"/>
    <n v="12.15"/>
    <x v="1"/>
    <x v="2"/>
  </r>
  <r>
    <s v="XSN-26809-910"/>
    <x v="199"/>
    <s v="80467-17137-TO"/>
    <s v="E-M-2.5"/>
    <n v="2"/>
    <s v="Dianne Chardin"/>
    <s v="dchardinhc@nhs.uk"/>
    <s v="Ireland"/>
    <s v="Exc"/>
    <s v="M"/>
    <x v="2"/>
    <n v="31.624999999999996"/>
    <n v="63.249999999999993"/>
    <x v="1"/>
    <x v="0"/>
  </r>
  <r>
    <s v="UDN-88321-005"/>
    <x v="372"/>
    <s v="14640-87215-BK"/>
    <s v="R-L-0.5"/>
    <n v="5"/>
    <s v="Hailee Radbone"/>
    <s v="hradbonehd@newsvine.com"/>
    <s v="United States"/>
    <s v="Rob"/>
    <s v="L"/>
    <x v="1"/>
    <n v="7.169999999999999"/>
    <n v="35.849999999999994"/>
    <x v="0"/>
    <x v="1"/>
  </r>
  <r>
    <s v="EXP-21628-670"/>
    <x v="267"/>
    <s v="94447-35885-HK"/>
    <s v="A-M-2.5"/>
    <n v="3"/>
    <s v="Wallis Bernth"/>
    <s v="wbernthhe@miitbeian.gov.cn"/>
    <s v="United States"/>
    <s v="Ara"/>
    <s v="M"/>
    <x v="2"/>
    <n v="25.874999999999996"/>
    <n v="77.624999999999986"/>
    <x v="2"/>
    <x v="0"/>
  </r>
  <r>
    <s v="VGM-24161-361"/>
    <x v="480"/>
    <s v="71034-49694-CS"/>
    <s v="E-M-2.5"/>
    <n v="2"/>
    <s v="Byron Acarson"/>
    <s v="bacarsonhf@cnn.com"/>
    <s v="United States"/>
    <s v="Exc"/>
    <s v="M"/>
    <x v="2"/>
    <n v="31.624999999999996"/>
    <n v="63.249999999999993"/>
    <x v="1"/>
    <x v="0"/>
  </r>
  <r>
    <s v="PKN-19556-918"/>
    <x v="483"/>
    <s v="00445-42781-KX"/>
    <s v="E-L-0.2"/>
    <n v="6"/>
    <s v="Faunie Brigham"/>
    <s v="fbrighamhg@blog.com"/>
    <s v="Ireland"/>
    <s v="Exc"/>
    <s v="L"/>
    <x v="3"/>
    <n v="4.4550000000000001"/>
    <n v="26.73"/>
    <x v="1"/>
    <x v="1"/>
  </r>
  <r>
    <s v="PKN-19556-918"/>
    <x v="483"/>
    <s v="00445-42781-KX"/>
    <s v="L-D-0.5"/>
    <n v="4"/>
    <s v="Faunie Brigham"/>
    <s v="fbrighamhg@blog.com"/>
    <s v="Ireland"/>
    <s v="Lib"/>
    <s v="D"/>
    <x v="1"/>
    <n v="7.77"/>
    <n v="31.08"/>
    <x v="3"/>
    <x v="2"/>
  </r>
  <r>
    <s v="PKN-19556-918"/>
    <x v="483"/>
    <s v="00445-42781-KX"/>
    <s v="A-D-0.2"/>
    <n v="1"/>
    <s v="Faunie Brigham"/>
    <s v="fbrighamhg@blog.com"/>
    <s v="Ireland"/>
    <s v="Ara"/>
    <s v="D"/>
    <x v="3"/>
    <n v="2.9849999999999999"/>
    <n v="2.9849999999999999"/>
    <x v="2"/>
    <x v="2"/>
  </r>
  <r>
    <s v="PKN-19556-918"/>
    <x v="483"/>
    <s v="00445-42781-KX"/>
    <s v="R-D-2.5"/>
    <n v="5"/>
    <s v="Faunie Brigham"/>
    <s v="fbrighamhg@blog.com"/>
    <s v="Ireland"/>
    <s v="Rob"/>
    <s v="D"/>
    <x v="2"/>
    <n v="20.584999999999997"/>
    <n v="102.92499999999998"/>
    <x v="0"/>
    <x v="2"/>
  </r>
  <r>
    <s v="DXQ-44537-297"/>
    <x v="484"/>
    <s v="96116-24737-LV"/>
    <s v="E-L-0.5"/>
    <n v="4"/>
    <s v="Marjorie Yoxen"/>
    <s v="myoxenhk@google.com"/>
    <s v="United States"/>
    <s v="Exc"/>
    <s v="L"/>
    <x v="1"/>
    <n v="8.91"/>
    <n v="35.64"/>
    <x v="1"/>
    <x v="1"/>
  </r>
  <r>
    <s v="BPC-54727-307"/>
    <x v="485"/>
    <s v="18684-73088-YL"/>
    <s v="R-L-1"/>
    <n v="4"/>
    <s v="Gaspar McGavin"/>
    <s v="gmcgavinhl@histats.com"/>
    <s v="United States"/>
    <s v="Rob"/>
    <s v="L"/>
    <x v="0"/>
    <n v="11.95"/>
    <n v="47.8"/>
    <x v="0"/>
    <x v="1"/>
  </r>
  <r>
    <s v="KSH-47717-456"/>
    <x v="486"/>
    <s v="74671-55639-TU"/>
    <s v="L-M-1"/>
    <n v="3"/>
    <s v="Lindy Uttermare"/>
    <s v="luttermarehm@engadget.com"/>
    <s v="United States"/>
    <s v="Lib"/>
    <s v="M"/>
    <x v="0"/>
    <n v="14.55"/>
    <n v="43.650000000000006"/>
    <x v="3"/>
    <x v="0"/>
  </r>
  <r>
    <s v="ANK-59436-446"/>
    <x v="487"/>
    <s v="17488-65879-XL"/>
    <s v="E-L-0.5"/>
    <n v="4"/>
    <s v="Eal D'Ambrogio"/>
    <s v="edambrogiohn@techcrunch.com"/>
    <s v="United States"/>
    <s v="Exc"/>
    <s v="L"/>
    <x v="1"/>
    <n v="8.91"/>
    <n v="35.64"/>
    <x v="1"/>
    <x v="1"/>
  </r>
  <r>
    <s v="AYY-83051-752"/>
    <x v="488"/>
    <s v="46431-09298-OU"/>
    <s v="L-L-1"/>
    <n v="6"/>
    <s v="Carolee Winchcombe"/>
    <s v="cwinchcombeho@jiathis.com"/>
    <s v="United States"/>
    <s v="Lib"/>
    <s v="L"/>
    <x v="0"/>
    <n v="15.85"/>
    <n v="95.1"/>
    <x v="3"/>
    <x v="1"/>
  </r>
  <r>
    <s v="CSW-59644-267"/>
    <x v="489"/>
    <s v="60378-26473-FE"/>
    <s v="E-M-2.5"/>
    <n v="1"/>
    <s v="Benedikta Paumier"/>
    <s v="bpaumierhp@umn.edu"/>
    <s v="Ireland"/>
    <s v="Exc"/>
    <s v="M"/>
    <x v="2"/>
    <n v="31.624999999999996"/>
    <n v="31.624999999999996"/>
    <x v="1"/>
    <x v="0"/>
  </r>
  <r>
    <s v="ITY-92466-909"/>
    <x v="162"/>
    <s v="34927-68586-ZV"/>
    <s v="A-M-2.5"/>
    <n v="3"/>
    <s v="Neville Piatto"/>
    <s v=" "/>
    <s v="Ireland"/>
    <s v="Ara"/>
    <s v="M"/>
    <x v="2"/>
    <n v="25.874999999999996"/>
    <n v="77.624999999999986"/>
    <x v="2"/>
    <x v="0"/>
  </r>
  <r>
    <s v="IGW-04801-466"/>
    <x v="490"/>
    <s v="29051-27555-GD"/>
    <s v="L-D-0.2"/>
    <n v="1"/>
    <s v="Jeno Capey"/>
    <s v="jcapeyhr@bravesites.com"/>
    <s v="United States"/>
    <s v="Lib"/>
    <s v="D"/>
    <x v="3"/>
    <n v="3.8849999999999998"/>
    <n v="3.8849999999999998"/>
    <x v="3"/>
    <x v="2"/>
  </r>
  <r>
    <s v="LJN-34281-921"/>
    <x v="491"/>
    <s v="52143-35672-JF"/>
    <s v="R-L-2.5"/>
    <n v="5"/>
    <s v="Tuckie Mathonnet"/>
    <s v="tmathonneti0@google.co.jp"/>
    <s v="United States"/>
    <s v="Rob"/>
    <s v="L"/>
    <x v="2"/>
    <n v="27.484999999999996"/>
    <n v="137.42499999999998"/>
    <x v="0"/>
    <x v="1"/>
  </r>
  <r>
    <s v="BWZ-46364-547"/>
    <x v="301"/>
    <s v="64918-67725-MN"/>
    <s v="R-L-1"/>
    <n v="3"/>
    <s v="Yardley Basill"/>
    <s v="ybasillht@theguardian.com"/>
    <s v="United States"/>
    <s v="Rob"/>
    <s v="L"/>
    <x v="0"/>
    <n v="11.95"/>
    <n v="35.849999999999994"/>
    <x v="0"/>
    <x v="1"/>
  </r>
  <r>
    <s v="SBC-95710-706"/>
    <x v="194"/>
    <s v="85634-61759-ND"/>
    <s v="E-M-0.2"/>
    <n v="2"/>
    <s v="Maggy Baistow"/>
    <s v="mbaistowhu@i2i.jp"/>
    <s v="United Kingdom"/>
    <s v="Exc"/>
    <s v="M"/>
    <x v="3"/>
    <n v="4.125"/>
    <n v="8.25"/>
    <x v="1"/>
    <x v="0"/>
  </r>
  <r>
    <s v="WRN-55114-031"/>
    <x v="26"/>
    <s v="40180-22940-QB"/>
    <s v="E-L-2.5"/>
    <n v="3"/>
    <s v="Courtney Pallant"/>
    <s v="cpallanthv@typepad.com"/>
    <s v="United States"/>
    <s v="Exc"/>
    <s v="L"/>
    <x v="2"/>
    <n v="34.154999999999994"/>
    <n v="102.46499999999997"/>
    <x v="1"/>
    <x v="1"/>
  </r>
  <r>
    <s v="TZU-64255-831"/>
    <x v="125"/>
    <s v="34666-76738-SQ"/>
    <s v="R-D-2.5"/>
    <n v="2"/>
    <s v="Marne Mingey"/>
    <s v=" "/>
    <s v="United States"/>
    <s v="Rob"/>
    <s v="D"/>
    <x v="2"/>
    <n v="20.584999999999997"/>
    <n v="41.169999999999995"/>
    <x v="0"/>
    <x v="2"/>
  </r>
  <r>
    <s v="JVF-91003-729"/>
    <x v="492"/>
    <s v="98536-88616-FF"/>
    <s v="A-D-2.5"/>
    <n v="3"/>
    <s v="Denny O' Ronan"/>
    <s v="dohx@redcross.org"/>
    <s v="United States"/>
    <s v="Ara"/>
    <s v="D"/>
    <x v="2"/>
    <n v="22.884999999999998"/>
    <n v="68.655000000000001"/>
    <x v="2"/>
    <x v="2"/>
  </r>
  <r>
    <s v="MVB-22135-665"/>
    <x v="462"/>
    <s v="55621-06130-SA"/>
    <s v="A-D-1"/>
    <n v="1"/>
    <s v="Dottie Rallin"/>
    <s v="drallinhy@howstuffworks.com"/>
    <s v="United States"/>
    <s v="Ara"/>
    <s v="D"/>
    <x v="0"/>
    <n v="9.9499999999999993"/>
    <n v="9.9499999999999993"/>
    <x v="2"/>
    <x v="2"/>
  </r>
  <r>
    <s v="CKS-47815-571"/>
    <x v="493"/>
    <s v="45666-86771-EH"/>
    <s v="L-L-0.5"/>
    <n v="3"/>
    <s v="Ardith Chill"/>
    <s v="achillhz@epa.gov"/>
    <s v="United Kingdom"/>
    <s v="Lib"/>
    <s v="L"/>
    <x v="1"/>
    <n v="9.51"/>
    <n v="28.53"/>
    <x v="3"/>
    <x v="1"/>
  </r>
  <r>
    <s v="OAW-17338-101"/>
    <x v="494"/>
    <s v="52143-35672-JF"/>
    <s v="R-D-0.2"/>
    <n v="6"/>
    <s v="Tuckie Mathonnet"/>
    <s v="tmathonneti0@google.co.jp"/>
    <s v="United States"/>
    <s v="Rob"/>
    <s v="D"/>
    <x v="3"/>
    <n v="2.6849999999999996"/>
    <n v="16.11"/>
    <x v="0"/>
    <x v="2"/>
  </r>
  <r>
    <s v="ALP-37623-536"/>
    <x v="495"/>
    <s v="24689-69376-XX"/>
    <s v="L-L-1"/>
    <n v="6"/>
    <s v="Charmane Denys"/>
    <s v="cdenysi1@is.gd"/>
    <s v="United Kingdom"/>
    <s v="Lib"/>
    <s v="L"/>
    <x v="0"/>
    <n v="15.85"/>
    <n v="95.1"/>
    <x v="3"/>
    <x v="1"/>
  </r>
  <r>
    <s v="WMU-87639-108"/>
    <x v="496"/>
    <s v="71891-51101-VQ"/>
    <s v="R-D-0.5"/>
    <n v="1"/>
    <s v="Cecily Stebbings"/>
    <s v="cstebbingsi2@drupal.org"/>
    <s v="United States"/>
    <s v="Rob"/>
    <s v="D"/>
    <x v="1"/>
    <n v="5.3699999999999992"/>
    <n v="5.3699999999999992"/>
    <x v="0"/>
    <x v="2"/>
  </r>
  <r>
    <s v="USN-44968-231"/>
    <x v="497"/>
    <s v="71749-05400-CN"/>
    <s v="R-L-1"/>
    <n v="4"/>
    <s v="Giana Tonnesen"/>
    <s v=" "/>
    <s v="United States"/>
    <s v="Rob"/>
    <s v="L"/>
    <x v="0"/>
    <n v="11.95"/>
    <n v="47.8"/>
    <x v="0"/>
    <x v="1"/>
  </r>
  <r>
    <s v="YZG-20575-451"/>
    <x v="498"/>
    <s v="64845-00270-NO"/>
    <s v="L-L-1"/>
    <n v="4"/>
    <s v="Rhetta Zywicki"/>
    <s v="rzywickii4@ifeng.com"/>
    <s v="Ireland"/>
    <s v="Lib"/>
    <s v="L"/>
    <x v="0"/>
    <n v="15.85"/>
    <n v="63.4"/>
    <x v="3"/>
    <x v="1"/>
  </r>
  <r>
    <s v="HTH-52867-812"/>
    <x v="382"/>
    <s v="29851-36402-UX"/>
    <s v="A-M-2.5"/>
    <n v="4"/>
    <s v="Almeria Burgett"/>
    <s v="aburgetti5@moonfruit.com"/>
    <s v="United States"/>
    <s v="Ara"/>
    <s v="M"/>
    <x v="2"/>
    <n v="25.874999999999996"/>
    <n v="103.49999999999999"/>
    <x v="2"/>
    <x v="0"/>
  </r>
  <r>
    <s v="FWU-44971-444"/>
    <x v="499"/>
    <s v="12190-25421-WM"/>
    <s v="A-D-2.5"/>
    <n v="3"/>
    <s v="Marvin Malloy"/>
    <s v="mmalloyi6@seattletimes.com"/>
    <s v="United States"/>
    <s v="Ara"/>
    <s v="D"/>
    <x v="2"/>
    <n v="22.884999999999998"/>
    <n v="68.655000000000001"/>
    <x v="2"/>
    <x v="2"/>
  </r>
  <r>
    <s v="EQI-82205-066"/>
    <x v="500"/>
    <s v="52316-30571-GD"/>
    <s v="R-M-2.5"/>
    <n v="2"/>
    <s v="Maxim McParland"/>
    <s v="mmcparlandi7@w3.org"/>
    <s v="United States"/>
    <s v="Rob"/>
    <s v="M"/>
    <x v="2"/>
    <n v="22.884999999999998"/>
    <n v="45.769999999999996"/>
    <x v="0"/>
    <x v="0"/>
  </r>
  <r>
    <s v="NAR-00747-074"/>
    <x v="501"/>
    <s v="23243-92649-RY"/>
    <s v="L-D-1"/>
    <n v="4"/>
    <s v="Sylas Jennaroy"/>
    <s v="sjennaroyi8@purevolume.com"/>
    <s v="United States"/>
    <s v="Lib"/>
    <s v="D"/>
    <x v="0"/>
    <n v="12.95"/>
    <n v="51.8"/>
    <x v="3"/>
    <x v="2"/>
  </r>
  <r>
    <s v="JYR-22052-185"/>
    <x v="502"/>
    <s v="39528-19971-OR"/>
    <s v="A-M-0.5"/>
    <n v="2"/>
    <s v="Wren Place"/>
    <s v="wplacei9@wsj.com"/>
    <s v="United States"/>
    <s v="Ara"/>
    <s v="M"/>
    <x v="1"/>
    <n v="6.75"/>
    <n v="13.5"/>
    <x v="2"/>
    <x v="0"/>
  </r>
  <r>
    <s v="XKO-54097-932"/>
    <x v="503"/>
    <s v="32743-78448-KT"/>
    <s v="E-M-0.5"/>
    <n v="3"/>
    <s v="Janella Millett"/>
    <s v="jmillettik@addtoany.com"/>
    <s v="United States"/>
    <s v="Exc"/>
    <s v="M"/>
    <x v="1"/>
    <n v="8.25"/>
    <n v="24.75"/>
    <x v="1"/>
    <x v="0"/>
  </r>
  <r>
    <s v="HXA-72415-025"/>
    <x v="504"/>
    <s v="93417-12322-YB"/>
    <s v="A-D-2.5"/>
    <n v="2"/>
    <s v="Dollie Gadsden"/>
    <s v="dgadsdenib@google.com.hk"/>
    <s v="Ireland"/>
    <s v="Ara"/>
    <s v="D"/>
    <x v="2"/>
    <n v="22.884999999999998"/>
    <n v="45.769999999999996"/>
    <x v="2"/>
    <x v="2"/>
  </r>
  <r>
    <s v="MJF-20065-335"/>
    <x v="497"/>
    <s v="56891-86662-UY"/>
    <s v="E-L-0.5"/>
    <n v="6"/>
    <s v="Val Wakelin"/>
    <s v="vwakelinic@unesco.org"/>
    <s v="United States"/>
    <s v="Exc"/>
    <s v="L"/>
    <x v="1"/>
    <n v="8.91"/>
    <n v="53.46"/>
    <x v="1"/>
    <x v="1"/>
  </r>
  <r>
    <s v="GFI-83300-059"/>
    <x v="501"/>
    <s v="40414-26467-VE"/>
    <s v="A-M-0.2"/>
    <n v="6"/>
    <s v="Annie Campsall"/>
    <s v="acampsallid@zimbio.com"/>
    <s v="United States"/>
    <s v="Ara"/>
    <s v="M"/>
    <x v="3"/>
    <n v="3.375"/>
    <n v="20.25"/>
    <x v="2"/>
    <x v="0"/>
  </r>
  <r>
    <s v="WJR-51493-682"/>
    <x v="1"/>
    <s v="87858-83734-RK"/>
    <s v="L-D-2.5"/>
    <n v="5"/>
    <s v="Shermy Moseby"/>
    <s v="smosebyie@stanford.edu"/>
    <s v="United States"/>
    <s v="Lib"/>
    <s v="D"/>
    <x v="2"/>
    <n v="29.784999999999997"/>
    <n v="148.92499999999998"/>
    <x v="3"/>
    <x v="2"/>
  </r>
  <r>
    <s v="SHP-55648-472"/>
    <x v="505"/>
    <s v="46818-20198-GB"/>
    <s v="A-M-1"/>
    <n v="6"/>
    <s v="Corrie Wass"/>
    <s v="cwassif@prweb.com"/>
    <s v="United States"/>
    <s v="Ara"/>
    <s v="M"/>
    <x v="0"/>
    <n v="11.25"/>
    <n v="67.5"/>
    <x v="2"/>
    <x v="0"/>
  </r>
  <r>
    <s v="HYR-03455-684"/>
    <x v="506"/>
    <s v="29808-89098-XD"/>
    <s v="E-D-1"/>
    <n v="6"/>
    <s v="Ira Sjostrom"/>
    <s v="isjostromig@pbs.org"/>
    <s v="United States"/>
    <s v="Exc"/>
    <s v="D"/>
    <x v="0"/>
    <n v="12.15"/>
    <n v="72.900000000000006"/>
    <x v="1"/>
    <x v="2"/>
  </r>
  <r>
    <s v="HYR-03455-684"/>
    <x v="506"/>
    <s v="29808-89098-XD"/>
    <s v="L-D-0.2"/>
    <n v="2"/>
    <s v="Ira Sjostrom"/>
    <s v="isjostromig@pbs.org"/>
    <s v="United States"/>
    <s v="Lib"/>
    <s v="D"/>
    <x v="3"/>
    <n v="3.8849999999999998"/>
    <n v="7.77"/>
    <x v="3"/>
    <x v="2"/>
  </r>
  <r>
    <s v="HUG-52766-375"/>
    <x v="507"/>
    <s v="78786-77449-RQ"/>
    <s v="A-D-2.5"/>
    <n v="4"/>
    <s v="Jermaine Branchett"/>
    <s v="jbranchettii@bravesites.com"/>
    <s v="United States"/>
    <s v="Ara"/>
    <s v="D"/>
    <x v="2"/>
    <n v="22.884999999999998"/>
    <n v="91.539999999999992"/>
    <x v="2"/>
    <x v="2"/>
  </r>
  <r>
    <s v="DAH-46595-917"/>
    <x v="508"/>
    <s v="27878-42224-QF"/>
    <s v="A-D-1"/>
    <n v="6"/>
    <s v="Nissie Rudland"/>
    <s v="nrudlandij@blogs.com"/>
    <s v="Ireland"/>
    <s v="Ara"/>
    <s v="D"/>
    <x v="0"/>
    <n v="9.9499999999999993"/>
    <n v="59.699999999999996"/>
    <x v="2"/>
    <x v="2"/>
  </r>
  <r>
    <s v="VEM-79839-466"/>
    <x v="509"/>
    <s v="32743-78448-KT"/>
    <s v="R-L-2.5"/>
    <n v="5"/>
    <s v="Janella Millett"/>
    <s v="jmillettik@addtoany.com"/>
    <s v="United States"/>
    <s v="Rob"/>
    <s v="L"/>
    <x v="2"/>
    <n v="27.484999999999996"/>
    <n v="137.42499999999998"/>
    <x v="0"/>
    <x v="1"/>
  </r>
  <r>
    <s v="OWH-11126-533"/>
    <x v="131"/>
    <s v="25331-13794-SB"/>
    <s v="L-M-2.5"/>
    <n v="2"/>
    <s v="Ferdie Tourry"/>
    <s v="ftourryil@google.de"/>
    <s v="United States"/>
    <s v="Lib"/>
    <s v="M"/>
    <x v="2"/>
    <n v="33.464999999999996"/>
    <n v="66.929999999999993"/>
    <x v="3"/>
    <x v="0"/>
  </r>
  <r>
    <s v="UMT-26130-151"/>
    <x v="510"/>
    <s v="55864-37682-GQ"/>
    <s v="L-M-0.2"/>
    <n v="3"/>
    <s v="Cecil Weatherall"/>
    <s v="cweatherallim@toplist.cz"/>
    <s v="United States"/>
    <s v="Lib"/>
    <s v="M"/>
    <x v="3"/>
    <n v="4.3650000000000002"/>
    <n v="13.095000000000001"/>
    <x v="3"/>
    <x v="0"/>
  </r>
  <r>
    <s v="JKA-27899-806"/>
    <x v="511"/>
    <s v="97005-25609-CQ"/>
    <s v="R-L-1"/>
    <n v="5"/>
    <s v="Gale Heindrick"/>
    <s v="gheindrickin@usda.gov"/>
    <s v="United States"/>
    <s v="Rob"/>
    <s v="L"/>
    <x v="0"/>
    <n v="11.95"/>
    <n v="59.75"/>
    <x v="0"/>
    <x v="1"/>
  </r>
  <r>
    <s v="ULU-07744-724"/>
    <x v="512"/>
    <s v="94058-95794-IJ"/>
    <s v="L-M-0.5"/>
    <n v="5"/>
    <s v="Layne Imason"/>
    <s v="limasonio@discuz.net"/>
    <s v="United States"/>
    <s v="Lib"/>
    <s v="M"/>
    <x v="1"/>
    <n v="8.73"/>
    <n v="43.650000000000006"/>
    <x v="3"/>
    <x v="0"/>
  </r>
  <r>
    <s v="NOM-56457-507"/>
    <x v="513"/>
    <s v="40214-03678-GU"/>
    <s v="E-M-1"/>
    <n v="6"/>
    <s v="Hazel Saill"/>
    <s v="hsaillip@odnoklassniki.ru"/>
    <s v="United States"/>
    <s v="Exc"/>
    <s v="M"/>
    <x v="0"/>
    <n v="13.75"/>
    <n v="82.5"/>
    <x v="1"/>
    <x v="0"/>
  </r>
  <r>
    <s v="NZN-71683-705"/>
    <x v="514"/>
    <s v="04921-85445-SL"/>
    <s v="A-L-2.5"/>
    <n v="6"/>
    <s v="Hermann Larvor"/>
    <s v="hlarvoriq@last.fm"/>
    <s v="United States"/>
    <s v="Ara"/>
    <s v="L"/>
    <x v="2"/>
    <n v="29.784999999999997"/>
    <n v="178.70999999999998"/>
    <x v="2"/>
    <x v="1"/>
  </r>
  <r>
    <s v="WMA-34232-850"/>
    <x v="7"/>
    <s v="53386-94266-LJ"/>
    <s v="L-D-2.5"/>
    <n v="4"/>
    <s v="Terri Lyford"/>
    <s v=" "/>
    <s v="United States"/>
    <s v="Lib"/>
    <s v="D"/>
    <x v="2"/>
    <n v="29.784999999999997"/>
    <n v="119.13999999999999"/>
    <x v="3"/>
    <x v="2"/>
  </r>
  <r>
    <s v="EZL-27919-704"/>
    <x v="481"/>
    <s v="49480-85909-DG"/>
    <s v="L-L-0.5"/>
    <n v="5"/>
    <s v="Gabey Cogan"/>
    <s v=" "/>
    <s v="United States"/>
    <s v="Lib"/>
    <s v="L"/>
    <x v="1"/>
    <n v="9.51"/>
    <n v="47.55"/>
    <x v="3"/>
    <x v="1"/>
  </r>
  <r>
    <s v="ZYU-11345-774"/>
    <x v="515"/>
    <s v="18293-78136-MN"/>
    <s v="L-M-0.5"/>
    <n v="5"/>
    <s v="Charin Penwarden"/>
    <s v="cpenwardenit@mlb.com"/>
    <s v="Ireland"/>
    <s v="Lib"/>
    <s v="M"/>
    <x v="1"/>
    <n v="8.73"/>
    <n v="43.650000000000006"/>
    <x v="3"/>
    <x v="0"/>
  </r>
  <r>
    <s v="CPW-34587-459"/>
    <x v="516"/>
    <s v="84641-67384-TD"/>
    <s v="A-L-2.5"/>
    <n v="6"/>
    <s v="Milty Middis"/>
    <s v="mmiddisiu@dmoz.org"/>
    <s v="United States"/>
    <s v="Ara"/>
    <s v="L"/>
    <x v="2"/>
    <n v="29.784999999999997"/>
    <n v="178.70999999999998"/>
    <x v="2"/>
    <x v="1"/>
  </r>
  <r>
    <s v="NQZ-82067-394"/>
    <x v="517"/>
    <s v="72320-29738-EB"/>
    <s v="R-L-2.5"/>
    <n v="1"/>
    <s v="Adrianne Vairow"/>
    <s v="avairowiv@studiopress.com"/>
    <s v="United Kingdom"/>
    <s v="Rob"/>
    <s v="L"/>
    <x v="2"/>
    <n v="27.484999999999996"/>
    <n v="27.484999999999996"/>
    <x v="0"/>
    <x v="1"/>
  </r>
  <r>
    <s v="JBW-95055-851"/>
    <x v="518"/>
    <s v="47355-97488-XS"/>
    <s v="A-M-1"/>
    <n v="5"/>
    <s v="Anjanette Goldie"/>
    <s v="agoldieiw@goo.gl"/>
    <s v="United States"/>
    <s v="Ara"/>
    <s v="M"/>
    <x v="0"/>
    <n v="11.25"/>
    <n v="56.25"/>
    <x v="2"/>
    <x v="0"/>
  </r>
  <r>
    <s v="AHY-20324-088"/>
    <x v="519"/>
    <s v="63499-24884-PP"/>
    <s v="L-L-0.2"/>
    <n v="2"/>
    <s v="Nicky Ayris"/>
    <s v="nayrisix@t-online.de"/>
    <s v="United Kingdom"/>
    <s v="Lib"/>
    <s v="L"/>
    <x v="3"/>
    <n v="4.7549999999999999"/>
    <n v="9.51"/>
    <x v="3"/>
    <x v="1"/>
  </r>
  <r>
    <s v="ZSL-66684-103"/>
    <x v="520"/>
    <s v="39193-51770-FM"/>
    <s v="E-M-0.2"/>
    <n v="2"/>
    <s v="Laryssa Benediktovich"/>
    <s v="lbenediktovichiy@wunderground.com"/>
    <s v="United States"/>
    <s v="Exc"/>
    <s v="M"/>
    <x v="3"/>
    <n v="4.125"/>
    <n v="8.25"/>
    <x v="1"/>
    <x v="0"/>
  </r>
  <r>
    <s v="WNE-73911-475"/>
    <x v="521"/>
    <s v="61323-91967-GG"/>
    <s v="L-D-0.5"/>
    <n v="6"/>
    <s v="Theo Jacobovitz"/>
    <s v="tjacobovitziz@cbc.ca"/>
    <s v="United States"/>
    <s v="Lib"/>
    <s v="D"/>
    <x v="1"/>
    <n v="7.77"/>
    <n v="46.62"/>
    <x v="3"/>
    <x v="2"/>
  </r>
  <r>
    <s v="EZB-68383-559"/>
    <x v="418"/>
    <s v="90123-01967-KS"/>
    <s v="R-L-1"/>
    <n v="6"/>
    <s v="Becca Ableson"/>
    <s v=" "/>
    <s v="United States"/>
    <s v="Rob"/>
    <s v="L"/>
    <x v="0"/>
    <n v="11.95"/>
    <n v="71.699999999999989"/>
    <x v="0"/>
    <x v="1"/>
  </r>
  <r>
    <s v="OVO-01283-090"/>
    <x v="122"/>
    <s v="15958-25089-OS"/>
    <s v="L-L-2.5"/>
    <n v="2"/>
    <s v="Jeno Druitt"/>
    <s v="jdruittj1@feedburner.com"/>
    <s v="United States"/>
    <s v="Lib"/>
    <s v="L"/>
    <x v="2"/>
    <n v="36.454999999999998"/>
    <n v="72.91"/>
    <x v="3"/>
    <x v="1"/>
  </r>
  <r>
    <s v="TXH-78646-919"/>
    <x v="423"/>
    <s v="98430-37820-UV"/>
    <s v="R-D-0.2"/>
    <n v="3"/>
    <s v="Deonne Shortall"/>
    <s v="dshortallj2@wikipedia.org"/>
    <s v="United States"/>
    <s v="Rob"/>
    <s v="D"/>
    <x v="3"/>
    <n v="2.6849999999999996"/>
    <n v="8.0549999999999997"/>
    <x v="0"/>
    <x v="2"/>
  </r>
  <r>
    <s v="CYZ-37122-164"/>
    <x v="463"/>
    <s v="21798-04171-XC"/>
    <s v="E-M-0.5"/>
    <n v="2"/>
    <s v="Wilton Cottier"/>
    <s v="wcottierj3@cafepress.com"/>
    <s v="United States"/>
    <s v="Exc"/>
    <s v="M"/>
    <x v="1"/>
    <n v="8.25"/>
    <n v="16.5"/>
    <x v="1"/>
    <x v="0"/>
  </r>
  <r>
    <s v="AGQ-06534-750"/>
    <x v="273"/>
    <s v="52798-46508-HP"/>
    <s v="A-L-1"/>
    <n v="5"/>
    <s v="Kevan Grinsted"/>
    <s v="kgrinstedj4@google.com.br"/>
    <s v="Ireland"/>
    <s v="Ara"/>
    <s v="L"/>
    <x v="0"/>
    <n v="12.95"/>
    <n v="64.75"/>
    <x v="2"/>
    <x v="1"/>
  </r>
  <r>
    <s v="QVL-32245-818"/>
    <x v="522"/>
    <s v="46478-42970-EM"/>
    <s v="A-M-0.5"/>
    <n v="5"/>
    <s v="Dionne Skyner"/>
    <s v="dskynerj5@hubpages.com"/>
    <s v="United States"/>
    <s v="Ara"/>
    <s v="M"/>
    <x v="1"/>
    <n v="6.75"/>
    <n v="33.75"/>
    <x v="2"/>
    <x v="0"/>
  </r>
  <r>
    <s v="LTD-96842-834"/>
    <x v="523"/>
    <s v="00246-15080-LE"/>
    <s v="L-D-2.5"/>
    <n v="6"/>
    <s v="Francesco Dressel"/>
    <s v=" "/>
    <s v="United States"/>
    <s v="Lib"/>
    <s v="D"/>
    <x v="2"/>
    <n v="29.784999999999997"/>
    <n v="178.70999999999998"/>
    <x v="3"/>
    <x v="2"/>
  </r>
  <r>
    <s v="SEC-91807-425"/>
    <x v="260"/>
    <s v="94091-86957-HX"/>
    <s v="A-M-1"/>
    <n v="2"/>
    <s v="Jimmy Dymoke"/>
    <s v="jdymokeje@prnewswire.com"/>
    <s v="Ireland"/>
    <s v="Ara"/>
    <s v="M"/>
    <x v="0"/>
    <n v="11.25"/>
    <n v="22.5"/>
    <x v="2"/>
    <x v="0"/>
  </r>
  <r>
    <s v="MHM-44857-599"/>
    <x v="331"/>
    <s v="26295-44907-DK"/>
    <s v="L-D-1"/>
    <n v="1"/>
    <s v="Ambrosio Weinmann"/>
    <s v="aweinmannj8@shinystat.com"/>
    <s v="United States"/>
    <s v="Lib"/>
    <s v="D"/>
    <x v="0"/>
    <n v="12.95"/>
    <n v="12.95"/>
    <x v="3"/>
    <x v="2"/>
  </r>
  <r>
    <s v="KGC-95046-911"/>
    <x v="524"/>
    <s v="95351-96177-QV"/>
    <s v="A-M-2.5"/>
    <n v="2"/>
    <s v="Elden Andriessen"/>
    <s v="eandriessenj9@europa.eu"/>
    <s v="United States"/>
    <s v="Ara"/>
    <s v="M"/>
    <x v="2"/>
    <n v="25.874999999999996"/>
    <n v="51.749999999999993"/>
    <x v="2"/>
    <x v="0"/>
  </r>
  <r>
    <s v="RZC-75150-413"/>
    <x v="525"/>
    <s v="92204-96636-BS"/>
    <s v="E-D-0.5"/>
    <n v="5"/>
    <s v="Roxie Deaconson"/>
    <s v="rdeaconsonja@archive.org"/>
    <s v="United States"/>
    <s v="Exc"/>
    <s v="D"/>
    <x v="1"/>
    <n v="7.29"/>
    <n v="36.450000000000003"/>
    <x v="1"/>
    <x v="2"/>
  </r>
  <r>
    <s v="EYH-88288-452"/>
    <x v="526"/>
    <s v="03010-30348-UA"/>
    <s v="L-L-2.5"/>
    <n v="5"/>
    <s v="Davida Caro"/>
    <s v="dcarojb@twitter.com"/>
    <s v="United States"/>
    <s v="Lib"/>
    <s v="L"/>
    <x v="2"/>
    <n v="36.454999999999998"/>
    <n v="182.27499999999998"/>
    <x v="3"/>
    <x v="1"/>
  </r>
  <r>
    <s v="NYQ-24237-772"/>
    <x v="104"/>
    <s v="13441-34686-SW"/>
    <s v="L-D-0.5"/>
    <n v="4"/>
    <s v="Johna Bluck"/>
    <s v="jbluckjc@imageshack.us"/>
    <s v="United States"/>
    <s v="Lib"/>
    <s v="D"/>
    <x v="1"/>
    <n v="7.77"/>
    <n v="31.08"/>
    <x v="3"/>
    <x v="2"/>
  </r>
  <r>
    <s v="WKB-21680-566"/>
    <x v="491"/>
    <s v="96612-41722-VJ"/>
    <s v="A-M-0.5"/>
    <n v="3"/>
    <s v="Myrle Dearden"/>
    <s v=" "/>
    <s v="Ireland"/>
    <s v="Ara"/>
    <s v="M"/>
    <x v="1"/>
    <n v="6.75"/>
    <n v="20.25"/>
    <x v="2"/>
    <x v="0"/>
  </r>
  <r>
    <s v="THE-61147-027"/>
    <x v="157"/>
    <s v="94091-86957-HX"/>
    <s v="L-D-1"/>
    <n v="2"/>
    <s v="Jimmy Dymoke"/>
    <s v="jdymokeje@prnewswire.com"/>
    <s v="Ireland"/>
    <s v="Lib"/>
    <s v="D"/>
    <x v="0"/>
    <n v="12.95"/>
    <n v="25.9"/>
    <x v="3"/>
    <x v="2"/>
  </r>
  <r>
    <s v="PTY-86420-119"/>
    <x v="527"/>
    <s v="25504-41681-WA"/>
    <s v="A-D-0.5"/>
    <n v="4"/>
    <s v="Orland Tadman"/>
    <s v="otadmanjf@ft.com"/>
    <s v="United States"/>
    <s v="Ara"/>
    <s v="D"/>
    <x v="1"/>
    <n v="5.97"/>
    <n v="23.88"/>
    <x v="2"/>
    <x v="2"/>
  </r>
  <r>
    <s v="QHL-27188-431"/>
    <x v="528"/>
    <s v="75443-07820-DZ"/>
    <s v="L-L-0.5"/>
    <n v="2"/>
    <s v="Barrett Gudde"/>
    <s v="bguddejg@dailymotion.com"/>
    <s v="United States"/>
    <s v="Lib"/>
    <s v="L"/>
    <x v="1"/>
    <n v="9.51"/>
    <n v="19.02"/>
    <x v="3"/>
    <x v="1"/>
  </r>
  <r>
    <s v="MIS-54381-047"/>
    <x v="99"/>
    <s v="39276-95489-XV"/>
    <s v="A-D-0.5"/>
    <n v="5"/>
    <s v="Nathan Sictornes"/>
    <s v="nsictornesjh@buzzfeed.com"/>
    <s v="Ireland"/>
    <s v="Ara"/>
    <s v="D"/>
    <x v="1"/>
    <n v="5.97"/>
    <n v="29.849999999999998"/>
    <x v="2"/>
    <x v="2"/>
  </r>
  <r>
    <s v="TBB-29780-459"/>
    <x v="529"/>
    <s v="61437-83623-PZ"/>
    <s v="A-L-0.5"/>
    <n v="1"/>
    <s v="Vivyan Dunning"/>
    <s v="vdunningji@independent.co.uk"/>
    <s v="United States"/>
    <s v="Ara"/>
    <s v="L"/>
    <x v="1"/>
    <n v="7.77"/>
    <n v="7.77"/>
    <x v="2"/>
    <x v="1"/>
  </r>
  <r>
    <s v="QLC-52637-305"/>
    <x v="530"/>
    <s v="34317-87258-HQ"/>
    <s v="L-D-2.5"/>
    <n v="4"/>
    <s v="Doralin Baison"/>
    <s v=" "/>
    <s v="Ireland"/>
    <s v="Lib"/>
    <s v="D"/>
    <x v="2"/>
    <n v="29.784999999999997"/>
    <n v="119.13999999999999"/>
    <x v="3"/>
    <x v="2"/>
  </r>
  <r>
    <s v="CWT-27056-328"/>
    <x v="531"/>
    <s v="18570-80998-ZS"/>
    <s v="E-D-0.2"/>
    <n v="6"/>
    <s v="Josefina Ferens"/>
    <s v=" "/>
    <s v="United States"/>
    <s v="Exc"/>
    <s v="D"/>
    <x v="3"/>
    <n v="3.645"/>
    <n v="21.87"/>
    <x v="1"/>
    <x v="2"/>
  </r>
  <r>
    <s v="ASS-05878-128"/>
    <x v="210"/>
    <s v="66580-33745-OQ"/>
    <s v="E-L-0.5"/>
    <n v="2"/>
    <s v="Shelley Gehring"/>
    <s v="sgehringjl@gnu.org"/>
    <s v="United States"/>
    <s v="Exc"/>
    <s v="L"/>
    <x v="1"/>
    <n v="8.91"/>
    <n v="17.82"/>
    <x v="1"/>
    <x v="1"/>
  </r>
  <r>
    <s v="EGK-03027-418"/>
    <x v="532"/>
    <s v="19820-29285-FD"/>
    <s v="E-M-0.2"/>
    <n v="3"/>
    <s v="Barrie Fallowes"/>
    <s v="bfallowesjm@purevolume.com"/>
    <s v="United States"/>
    <s v="Exc"/>
    <s v="M"/>
    <x v="3"/>
    <n v="4.125"/>
    <n v="12.375"/>
    <x v="1"/>
    <x v="0"/>
  </r>
  <r>
    <s v="KCY-61732-849"/>
    <x v="533"/>
    <s v="11349-55147-SN"/>
    <s v="L-D-1"/>
    <n v="2"/>
    <s v="Nicolas Aiton"/>
    <s v=" "/>
    <s v="Ireland"/>
    <s v="Lib"/>
    <s v="D"/>
    <x v="0"/>
    <n v="12.95"/>
    <n v="25.9"/>
    <x v="3"/>
    <x v="2"/>
  </r>
  <r>
    <s v="BLI-21697-702"/>
    <x v="534"/>
    <s v="21141-12455-VB"/>
    <s v="A-M-0.5"/>
    <n v="2"/>
    <s v="Shelli De Banke"/>
    <s v="sdejo@newsvine.com"/>
    <s v="United States"/>
    <s v="Ara"/>
    <s v="M"/>
    <x v="1"/>
    <n v="6.75"/>
    <n v="13.5"/>
    <x v="2"/>
    <x v="0"/>
  </r>
  <r>
    <s v="KFJ-46568-890"/>
    <x v="535"/>
    <s v="71003-85639-HB"/>
    <s v="E-L-0.5"/>
    <n v="2"/>
    <s v="Lyell Murch"/>
    <s v=" "/>
    <s v="United States"/>
    <s v="Exc"/>
    <s v="L"/>
    <x v="1"/>
    <n v="8.91"/>
    <n v="17.82"/>
    <x v="1"/>
    <x v="1"/>
  </r>
  <r>
    <s v="SOK-43535-680"/>
    <x v="536"/>
    <s v="58443-95866-YO"/>
    <s v="E-M-0.5"/>
    <n v="3"/>
    <s v="Stearne Count"/>
    <s v="scountjq@nba.com"/>
    <s v="United States"/>
    <s v="Exc"/>
    <s v="M"/>
    <x v="1"/>
    <n v="8.25"/>
    <n v="24.75"/>
    <x v="1"/>
    <x v="0"/>
  </r>
  <r>
    <s v="XUE-87260-201"/>
    <x v="537"/>
    <s v="89646-21249-OH"/>
    <s v="R-M-0.2"/>
    <n v="6"/>
    <s v="Selia Ragles"/>
    <s v="sraglesjr@blogtalkradio.com"/>
    <s v="United States"/>
    <s v="Rob"/>
    <s v="M"/>
    <x v="3"/>
    <n v="2.9849999999999999"/>
    <n v="17.91"/>
    <x v="0"/>
    <x v="0"/>
  </r>
  <r>
    <s v="CZF-40873-691"/>
    <x v="61"/>
    <s v="64988-20636-XQ"/>
    <s v="E-M-0.5"/>
    <n v="2"/>
    <s v="Silas Deehan"/>
    <s v=" "/>
    <s v="United Kingdom"/>
    <s v="Exc"/>
    <s v="M"/>
    <x v="1"/>
    <n v="8.25"/>
    <n v="16.5"/>
    <x v="1"/>
    <x v="0"/>
  </r>
  <r>
    <s v="AIA-98989-755"/>
    <x v="242"/>
    <s v="34704-83143-KS"/>
    <s v="R-M-0.2"/>
    <n v="1"/>
    <s v="Sacha Bruun"/>
    <s v="sbruunjt@blogtalkradio.com"/>
    <s v="United States"/>
    <s v="Rob"/>
    <s v="M"/>
    <x v="3"/>
    <n v="2.9849999999999999"/>
    <n v="2.9849999999999999"/>
    <x v="0"/>
    <x v="0"/>
  </r>
  <r>
    <s v="ITZ-21793-986"/>
    <x v="299"/>
    <s v="67388-17544-XX"/>
    <s v="E-D-0.2"/>
    <n v="4"/>
    <s v="Alon Pllu"/>
    <s v="aplluju@dagondesign.com"/>
    <s v="Ireland"/>
    <s v="Exc"/>
    <s v="D"/>
    <x v="3"/>
    <n v="3.645"/>
    <n v="14.58"/>
    <x v="1"/>
    <x v="2"/>
  </r>
  <r>
    <s v="YOK-93322-608"/>
    <x v="343"/>
    <s v="69411-48470-ID"/>
    <s v="E-L-1"/>
    <n v="6"/>
    <s v="Gilberto Cornier"/>
    <s v="gcornierjv@techcrunch.com"/>
    <s v="United States"/>
    <s v="Exc"/>
    <s v="L"/>
    <x v="0"/>
    <n v="14.85"/>
    <n v="89.1"/>
    <x v="1"/>
    <x v="1"/>
  </r>
  <r>
    <s v="LXK-00634-611"/>
    <x v="538"/>
    <s v="94091-86957-HX"/>
    <s v="R-L-1"/>
    <n v="3"/>
    <s v="Jimmy Dymoke"/>
    <s v="jdymokeje@prnewswire.com"/>
    <s v="Ireland"/>
    <s v="Rob"/>
    <s v="L"/>
    <x v="0"/>
    <n v="11.95"/>
    <n v="35.849999999999994"/>
    <x v="0"/>
    <x v="1"/>
  </r>
  <r>
    <s v="CQW-37388-302"/>
    <x v="539"/>
    <s v="97741-98924-KT"/>
    <s v="A-D-2.5"/>
    <n v="3"/>
    <s v="Willabella Harvison"/>
    <s v="wharvisonjx@gizmodo.com"/>
    <s v="United States"/>
    <s v="Ara"/>
    <s v="D"/>
    <x v="2"/>
    <n v="22.884999999999998"/>
    <n v="68.655000000000001"/>
    <x v="2"/>
    <x v="2"/>
  </r>
  <r>
    <s v="SPA-79365-334"/>
    <x v="27"/>
    <s v="79857-78167-KO"/>
    <s v="L-D-1"/>
    <n v="3"/>
    <s v="Darice Heaford"/>
    <s v="dheafordjy@twitpic.com"/>
    <s v="United States"/>
    <s v="Lib"/>
    <s v="D"/>
    <x v="0"/>
    <n v="12.95"/>
    <n v="38.849999999999994"/>
    <x v="3"/>
    <x v="2"/>
  </r>
  <r>
    <s v="VPX-08817-517"/>
    <x v="540"/>
    <s v="46963-10322-ZA"/>
    <s v="L-L-1"/>
    <n v="5"/>
    <s v="Granger Fantham"/>
    <s v="gfanthamjz@hexun.com"/>
    <s v="United States"/>
    <s v="Lib"/>
    <s v="L"/>
    <x v="0"/>
    <n v="15.85"/>
    <n v="79.25"/>
    <x v="3"/>
    <x v="1"/>
  </r>
  <r>
    <s v="PBP-87115-410"/>
    <x v="541"/>
    <s v="93812-74772-MV"/>
    <s v="E-D-0.5"/>
    <n v="5"/>
    <s v="Reynolds Crookshanks"/>
    <s v="rcrookshanksk0@unc.edu"/>
    <s v="United States"/>
    <s v="Exc"/>
    <s v="D"/>
    <x v="1"/>
    <n v="7.29"/>
    <n v="36.450000000000003"/>
    <x v="1"/>
    <x v="2"/>
  </r>
  <r>
    <s v="SFB-93752-440"/>
    <x v="390"/>
    <s v="48203-23480-UB"/>
    <s v="R-M-0.2"/>
    <n v="3"/>
    <s v="Niels Leake"/>
    <s v="nleakek1@cmu.edu"/>
    <s v="United States"/>
    <s v="Rob"/>
    <s v="M"/>
    <x v="3"/>
    <n v="2.9849999999999999"/>
    <n v="8.9550000000000001"/>
    <x v="0"/>
    <x v="0"/>
  </r>
  <r>
    <s v="TBU-65158-068"/>
    <x v="396"/>
    <s v="60357-65386-RD"/>
    <s v="E-D-1"/>
    <n v="2"/>
    <s v="Hetti Measures"/>
    <s v=" "/>
    <s v="United States"/>
    <s v="Exc"/>
    <s v="D"/>
    <x v="0"/>
    <n v="12.15"/>
    <n v="24.3"/>
    <x v="1"/>
    <x v="2"/>
  </r>
  <r>
    <s v="TEH-08414-216"/>
    <x v="185"/>
    <s v="35099-13971-JI"/>
    <s v="E-M-2.5"/>
    <n v="2"/>
    <s v="Gay Eilhersen"/>
    <s v="geilhersenk3@networksolutions.com"/>
    <s v="United States"/>
    <s v="Exc"/>
    <s v="M"/>
    <x v="2"/>
    <n v="31.624999999999996"/>
    <n v="63.249999999999993"/>
    <x v="1"/>
    <x v="0"/>
  </r>
  <r>
    <s v="MAY-77231-536"/>
    <x v="542"/>
    <s v="01304-59807-OB"/>
    <s v="A-M-0.2"/>
    <n v="2"/>
    <s v="Nico Hubert"/>
    <s v=" "/>
    <s v="United States"/>
    <s v="Ara"/>
    <s v="M"/>
    <x v="3"/>
    <n v="3.375"/>
    <n v="6.75"/>
    <x v="2"/>
    <x v="0"/>
  </r>
  <r>
    <s v="ATY-28980-884"/>
    <x v="117"/>
    <s v="50705-17295-NK"/>
    <s v="A-L-0.2"/>
    <n v="6"/>
    <s v="Cristina Aleixo"/>
    <s v="caleixok5@globo.com"/>
    <s v="United States"/>
    <s v="Ara"/>
    <s v="L"/>
    <x v="3"/>
    <n v="3.8849999999999998"/>
    <n v="23.31"/>
    <x v="2"/>
    <x v="1"/>
  </r>
  <r>
    <s v="SWP-88281-918"/>
    <x v="543"/>
    <s v="77657-61366-FY"/>
    <s v="L-L-2.5"/>
    <n v="4"/>
    <s v="Derrek Allpress"/>
    <s v=" "/>
    <s v="United States"/>
    <s v="Lib"/>
    <s v="L"/>
    <x v="2"/>
    <n v="36.454999999999998"/>
    <n v="145.82"/>
    <x v="3"/>
    <x v="1"/>
  </r>
  <r>
    <s v="VCE-56531-986"/>
    <x v="544"/>
    <s v="57192-13428-PL"/>
    <s v="R-M-0.5"/>
    <n v="5"/>
    <s v="Rikki Tomkowicz"/>
    <s v="rtomkowiczk7@bravesites.com"/>
    <s v="Ireland"/>
    <s v="Rob"/>
    <s v="M"/>
    <x v="1"/>
    <n v="5.97"/>
    <n v="29.849999999999998"/>
    <x v="0"/>
    <x v="0"/>
  </r>
  <r>
    <s v="FVV-75700-005"/>
    <x v="545"/>
    <s v="24891-77957-LU"/>
    <s v="E-D-0.5"/>
    <n v="3"/>
    <s v="Rochette Huscroft"/>
    <s v="rhuscroftk8@jimdo.com"/>
    <s v="United States"/>
    <s v="Exc"/>
    <s v="D"/>
    <x v="1"/>
    <n v="7.29"/>
    <n v="21.87"/>
    <x v="1"/>
    <x v="2"/>
  </r>
  <r>
    <s v="CFZ-53492-600"/>
    <x v="546"/>
    <s v="64896-18468-BT"/>
    <s v="L-M-0.2"/>
    <n v="1"/>
    <s v="Selle Scurrer"/>
    <s v="sscurrerk9@flavors.me"/>
    <s v="United Kingdom"/>
    <s v="Lib"/>
    <s v="M"/>
    <x v="3"/>
    <n v="4.3650000000000002"/>
    <n v="4.3650000000000002"/>
    <x v="3"/>
    <x v="0"/>
  </r>
  <r>
    <s v="LDK-71031-121"/>
    <x v="420"/>
    <s v="84761-40784-SV"/>
    <s v="L-L-2.5"/>
    <n v="1"/>
    <s v="Andie Rudram"/>
    <s v="arudramka@prnewswire.com"/>
    <s v="United States"/>
    <s v="Lib"/>
    <s v="L"/>
    <x v="2"/>
    <n v="36.454999999999998"/>
    <n v="36.454999999999998"/>
    <x v="3"/>
    <x v="1"/>
  </r>
  <r>
    <s v="EBA-82404-343"/>
    <x v="547"/>
    <s v="20236-42322-CM"/>
    <s v="L-D-0.2"/>
    <n v="4"/>
    <s v="Leta Clarricoates"/>
    <s v=" "/>
    <s v="United States"/>
    <s v="Lib"/>
    <s v="D"/>
    <x v="3"/>
    <n v="3.8849999999999998"/>
    <n v="15.54"/>
    <x v="3"/>
    <x v="2"/>
  </r>
  <r>
    <s v="USA-42811-560"/>
    <x v="548"/>
    <s v="49671-11547-WG"/>
    <s v="E-L-0.2"/>
    <n v="2"/>
    <s v="Jacquelyn Maha"/>
    <s v="jmahakc@cyberchimps.com"/>
    <s v="United States"/>
    <s v="Exc"/>
    <s v="L"/>
    <x v="3"/>
    <n v="4.4550000000000001"/>
    <n v="8.91"/>
    <x v="1"/>
    <x v="1"/>
  </r>
  <r>
    <s v="SNL-83703-516"/>
    <x v="549"/>
    <s v="57976-33535-WK"/>
    <s v="L-M-2.5"/>
    <n v="3"/>
    <s v="Glory Clemon"/>
    <s v="gclemonkd@networksolutions.com"/>
    <s v="United States"/>
    <s v="Lib"/>
    <s v="M"/>
    <x v="2"/>
    <n v="33.464999999999996"/>
    <n v="100.39499999999998"/>
    <x v="3"/>
    <x v="0"/>
  </r>
  <r>
    <s v="SUZ-83036-175"/>
    <x v="550"/>
    <s v="55915-19477-MK"/>
    <s v="R-D-0.2"/>
    <n v="5"/>
    <s v="Alica Kift"/>
    <s v=" "/>
    <s v="United States"/>
    <s v="Rob"/>
    <s v="D"/>
    <x v="3"/>
    <n v="2.6849999999999996"/>
    <n v="13.424999999999997"/>
    <x v="0"/>
    <x v="2"/>
  </r>
  <r>
    <s v="RGM-01187-513"/>
    <x v="551"/>
    <s v="28121-11641-UA"/>
    <s v="E-D-0.2"/>
    <n v="6"/>
    <s v="Babb Pollins"/>
    <s v="bpollinskf@shinystat.com"/>
    <s v="United States"/>
    <s v="Exc"/>
    <s v="D"/>
    <x v="3"/>
    <n v="3.645"/>
    <n v="21.87"/>
    <x v="1"/>
    <x v="2"/>
  </r>
  <r>
    <s v="CZG-01299-952"/>
    <x v="552"/>
    <s v="09540-70637-EV"/>
    <s v="L-D-1"/>
    <n v="2"/>
    <s v="Jarret Toye"/>
    <s v="jtoyekg@pinterest.com"/>
    <s v="Ireland"/>
    <s v="Lib"/>
    <s v="D"/>
    <x v="0"/>
    <n v="12.95"/>
    <n v="25.9"/>
    <x v="3"/>
    <x v="2"/>
  </r>
  <r>
    <s v="KLD-88731-484"/>
    <x v="553"/>
    <s v="17775-77072-PP"/>
    <s v="A-M-1"/>
    <n v="5"/>
    <s v="Carlie Linskill"/>
    <s v="clinskillkh@sphinn.com"/>
    <s v="United States"/>
    <s v="Ara"/>
    <s v="M"/>
    <x v="0"/>
    <n v="11.25"/>
    <n v="56.25"/>
    <x v="2"/>
    <x v="0"/>
  </r>
  <r>
    <s v="BQK-38412-229"/>
    <x v="554"/>
    <s v="90392-73338-BC"/>
    <s v="R-L-0.2"/>
    <n v="3"/>
    <s v="Natal Vigrass"/>
    <s v="nvigrasski@ezinearticles.com"/>
    <s v="United Kingdom"/>
    <s v="Rob"/>
    <s v="L"/>
    <x v="3"/>
    <n v="3.5849999999999995"/>
    <n v="10.754999999999999"/>
    <x v="0"/>
    <x v="1"/>
  </r>
  <r>
    <s v="TCX-76953-071"/>
    <x v="555"/>
    <s v="94091-86957-HX"/>
    <s v="E-D-0.2"/>
    <n v="5"/>
    <s v="Jimmy Dymoke"/>
    <s v="jdymokeje@prnewswire.com"/>
    <s v="Ireland"/>
    <s v="Exc"/>
    <s v="D"/>
    <x v="3"/>
    <n v="3.645"/>
    <n v="18.225000000000001"/>
    <x v="1"/>
    <x v="2"/>
  </r>
  <r>
    <s v="LIN-88046-551"/>
    <x v="150"/>
    <s v="10725-45724-CO"/>
    <s v="R-L-0.5"/>
    <n v="4"/>
    <s v="Kandace Cragell"/>
    <s v="kcragellkk@google.com"/>
    <s v="Ireland"/>
    <s v="Rob"/>
    <s v="L"/>
    <x v="1"/>
    <n v="7.169999999999999"/>
    <n v="28.679999999999996"/>
    <x v="0"/>
    <x v="1"/>
  </r>
  <r>
    <s v="PMV-54491-220"/>
    <x v="556"/>
    <s v="87242-18006-IR"/>
    <s v="L-M-0.2"/>
    <n v="2"/>
    <s v="Lyon Ibert"/>
    <s v="libertkl@huffingtonpost.com"/>
    <s v="United States"/>
    <s v="Lib"/>
    <s v="M"/>
    <x v="3"/>
    <n v="4.3650000000000002"/>
    <n v="8.73"/>
    <x v="3"/>
    <x v="0"/>
  </r>
  <r>
    <s v="SKA-73676-005"/>
    <x v="327"/>
    <s v="36572-91896-PP"/>
    <s v="L-M-1"/>
    <n v="4"/>
    <s v="Reese Lidgey"/>
    <s v="rlidgeykm@vimeo.com"/>
    <s v="United States"/>
    <s v="Lib"/>
    <s v="M"/>
    <x v="0"/>
    <n v="14.55"/>
    <n v="58.2"/>
    <x v="3"/>
    <x v="0"/>
  </r>
  <r>
    <s v="TKH-62197-239"/>
    <x v="557"/>
    <s v="25181-97933-UX"/>
    <s v="A-D-0.5"/>
    <n v="3"/>
    <s v="Tersina Castagne"/>
    <s v="tcastagnekn@wikia.com"/>
    <s v="United States"/>
    <s v="Ara"/>
    <s v="D"/>
    <x v="1"/>
    <n v="5.97"/>
    <n v="17.91"/>
    <x v="2"/>
    <x v="2"/>
  </r>
  <r>
    <s v="YXF-57218-272"/>
    <x v="333"/>
    <s v="55374-03175-IA"/>
    <s v="R-M-0.2"/>
    <n v="6"/>
    <s v="Samuele Klaaassen"/>
    <s v=" "/>
    <s v="United States"/>
    <s v="Rob"/>
    <s v="M"/>
    <x v="3"/>
    <n v="2.9849999999999999"/>
    <n v="17.91"/>
    <x v="0"/>
    <x v="0"/>
  </r>
  <r>
    <s v="PKJ-30083-501"/>
    <x v="558"/>
    <s v="76948-43532-JS"/>
    <s v="E-D-0.5"/>
    <n v="2"/>
    <s v="Jordana Halden"/>
    <s v="jhaldenkp@comcast.net"/>
    <s v="Ireland"/>
    <s v="Exc"/>
    <s v="D"/>
    <x v="1"/>
    <n v="7.29"/>
    <n v="14.58"/>
    <x v="1"/>
    <x v="2"/>
  </r>
  <r>
    <s v="WTT-91832-645"/>
    <x v="559"/>
    <s v="24344-88599-PP"/>
    <s v="A-M-1"/>
    <n v="3"/>
    <s v="Hussein Olliff"/>
    <s v="holliffkq@sciencedirect.com"/>
    <s v="Ireland"/>
    <s v="Ara"/>
    <s v="M"/>
    <x v="0"/>
    <n v="11.25"/>
    <n v="33.75"/>
    <x v="2"/>
    <x v="0"/>
  </r>
  <r>
    <s v="TRZ-94735-865"/>
    <x v="310"/>
    <s v="54462-58311-YF"/>
    <s v="L-M-0.5"/>
    <n v="4"/>
    <s v="Teddi Quadri"/>
    <s v="tquadrikr@opensource.org"/>
    <s v="Ireland"/>
    <s v="Lib"/>
    <s v="M"/>
    <x v="1"/>
    <n v="8.73"/>
    <n v="34.92"/>
    <x v="3"/>
    <x v="0"/>
  </r>
  <r>
    <s v="UDB-09651-780"/>
    <x v="560"/>
    <s v="90767-92589-LV"/>
    <s v="E-D-0.5"/>
    <n v="2"/>
    <s v="Felita Eshmade"/>
    <s v="feshmadeks@umn.edu"/>
    <s v="United States"/>
    <s v="Exc"/>
    <s v="D"/>
    <x v="1"/>
    <n v="7.29"/>
    <n v="14.58"/>
    <x v="1"/>
    <x v="2"/>
  </r>
  <r>
    <s v="EHJ-82097-549"/>
    <x v="561"/>
    <s v="27517-43747-YD"/>
    <s v="R-D-0.2"/>
    <n v="2"/>
    <s v="Melodie OIlier"/>
    <s v="moilierkt@paginegialle.it"/>
    <s v="Ireland"/>
    <s v="Rob"/>
    <s v="D"/>
    <x v="3"/>
    <n v="2.6849999999999996"/>
    <n v="5.3699999999999992"/>
    <x v="0"/>
    <x v="2"/>
  </r>
  <r>
    <s v="ZFR-79447-696"/>
    <x v="562"/>
    <s v="77828-66867-KH"/>
    <s v="R-M-0.5"/>
    <n v="1"/>
    <s v="Hazel Iacopini"/>
    <s v=" "/>
    <s v="United States"/>
    <s v="Rob"/>
    <s v="M"/>
    <x v="1"/>
    <n v="5.97"/>
    <n v="5.97"/>
    <x v="0"/>
    <x v="0"/>
  </r>
  <r>
    <s v="NUU-03893-975"/>
    <x v="563"/>
    <s v="41054-59693-XE"/>
    <s v="L-L-0.5"/>
    <n v="2"/>
    <s v="Vinny Shoebotham"/>
    <s v="vshoebothamkv@redcross.org"/>
    <s v="United States"/>
    <s v="Lib"/>
    <s v="L"/>
    <x v="1"/>
    <n v="9.51"/>
    <n v="19.02"/>
    <x v="3"/>
    <x v="1"/>
  </r>
  <r>
    <s v="GVG-59542-307"/>
    <x v="564"/>
    <s v="26314-66792-VP"/>
    <s v="E-M-1"/>
    <n v="2"/>
    <s v="Bran Sterke"/>
    <s v="bsterkekw@biblegateway.com"/>
    <s v="United States"/>
    <s v="Exc"/>
    <s v="M"/>
    <x v="0"/>
    <n v="13.75"/>
    <n v="27.5"/>
    <x v="1"/>
    <x v="0"/>
  </r>
  <r>
    <s v="YLY-35287-172"/>
    <x v="565"/>
    <s v="69410-04668-MA"/>
    <s v="A-D-0.5"/>
    <n v="5"/>
    <s v="Simone Capon"/>
    <s v="scaponkx@craigslist.org"/>
    <s v="United States"/>
    <s v="Ara"/>
    <s v="D"/>
    <x v="1"/>
    <n v="5.97"/>
    <n v="29.849999999999998"/>
    <x v="2"/>
    <x v="2"/>
  </r>
  <r>
    <s v="DCI-96254-548"/>
    <x v="566"/>
    <s v="94091-86957-HX"/>
    <s v="A-D-0.2"/>
    <n v="6"/>
    <s v="Jimmy Dymoke"/>
    <s v="jdymokeje@prnewswire.com"/>
    <s v="Ireland"/>
    <s v="Ara"/>
    <s v="D"/>
    <x v="3"/>
    <n v="2.9849999999999999"/>
    <n v="17.91"/>
    <x v="2"/>
    <x v="2"/>
  </r>
  <r>
    <s v="KHZ-26264-253"/>
    <x v="160"/>
    <s v="24972-55878-KX"/>
    <s v="L-L-0.2"/>
    <n v="6"/>
    <s v="Foster Constance"/>
    <s v="fconstancekz@ifeng.com"/>
    <s v="United States"/>
    <s v="Lib"/>
    <s v="L"/>
    <x v="3"/>
    <n v="4.7549999999999999"/>
    <n v="28.53"/>
    <x v="3"/>
    <x v="1"/>
  </r>
  <r>
    <s v="AAQ-13644-699"/>
    <x v="567"/>
    <s v="46296-42617-OQ"/>
    <s v="R-D-1"/>
    <n v="4"/>
    <s v="Fernando Sulman"/>
    <s v="fsulmanl0@washington.edu"/>
    <s v="United States"/>
    <s v="Rob"/>
    <s v="D"/>
    <x v="0"/>
    <n v="8.9499999999999993"/>
    <n v="35.799999999999997"/>
    <x v="0"/>
    <x v="2"/>
  </r>
  <r>
    <s v="LWL-68108-794"/>
    <x v="568"/>
    <s v="44494-89923-UW"/>
    <s v="A-D-0.5"/>
    <n v="3"/>
    <s v="Dorotea Hollyman"/>
    <s v="dhollymanl1@ibm.com"/>
    <s v="United States"/>
    <s v="Ara"/>
    <s v="D"/>
    <x v="1"/>
    <n v="5.97"/>
    <n v="17.91"/>
    <x v="2"/>
    <x v="2"/>
  </r>
  <r>
    <s v="JQT-14347-517"/>
    <x v="569"/>
    <s v="11621-09964-ID"/>
    <s v="R-D-1"/>
    <n v="1"/>
    <s v="Lorelei Nardoni"/>
    <s v="lnardonil2@hao123.com"/>
    <s v="United States"/>
    <s v="Rob"/>
    <s v="D"/>
    <x v="0"/>
    <n v="8.9499999999999993"/>
    <n v="8.9499999999999993"/>
    <x v="0"/>
    <x v="2"/>
  </r>
  <r>
    <s v="BMM-86471-923"/>
    <x v="570"/>
    <s v="76319-80715-II"/>
    <s v="L-D-2.5"/>
    <n v="1"/>
    <s v="Dallas Yarham"/>
    <s v="dyarhaml3@moonfruit.com"/>
    <s v="United States"/>
    <s v="Lib"/>
    <s v="D"/>
    <x v="2"/>
    <n v="29.784999999999997"/>
    <n v="29.784999999999997"/>
    <x v="3"/>
    <x v="2"/>
  </r>
  <r>
    <s v="IXU-67272-326"/>
    <x v="571"/>
    <s v="91654-79216-IC"/>
    <s v="E-L-0.5"/>
    <n v="5"/>
    <s v="Arlana Ferrea"/>
    <s v="aferreal4@wikia.com"/>
    <s v="United States"/>
    <s v="Exc"/>
    <s v="L"/>
    <x v="1"/>
    <n v="8.91"/>
    <n v="44.55"/>
    <x v="1"/>
    <x v="1"/>
  </r>
  <r>
    <s v="ITE-28312-615"/>
    <x v="139"/>
    <s v="56450-21890-HK"/>
    <s v="E-L-1"/>
    <n v="6"/>
    <s v="Chuck Kendrick"/>
    <s v="ckendrickl5@webnode.com"/>
    <s v="United States"/>
    <s v="Exc"/>
    <s v="L"/>
    <x v="0"/>
    <n v="14.85"/>
    <n v="89.1"/>
    <x v="1"/>
    <x v="1"/>
  </r>
  <r>
    <s v="ZHQ-30471-635"/>
    <x v="303"/>
    <s v="40600-58915-WZ"/>
    <s v="L-M-0.5"/>
    <n v="5"/>
    <s v="Sharona Danilchik"/>
    <s v="sdanilchikl6@mit.edu"/>
    <s v="United Kingdom"/>
    <s v="Lib"/>
    <s v="M"/>
    <x v="1"/>
    <n v="8.73"/>
    <n v="43.650000000000006"/>
    <x v="3"/>
    <x v="0"/>
  </r>
  <r>
    <s v="LTP-31133-134"/>
    <x v="572"/>
    <s v="66527-94478-PB"/>
    <s v="A-L-0.5"/>
    <n v="3"/>
    <s v="Sarajane Potter"/>
    <s v=" "/>
    <s v="United States"/>
    <s v="Ara"/>
    <s v="L"/>
    <x v="1"/>
    <n v="7.77"/>
    <n v="23.31"/>
    <x v="2"/>
    <x v="1"/>
  </r>
  <r>
    <s v="ZVQ-26122-859"/>
    <x v="573"/>
    <s v="77154-45038-IH"/>
    <s v="A-L-2.5"/>
    <n v="6"/>
    <s v="Bobby Folomkin"/>
    <s v="bfolomkinl8@yolasite.com"/>
    <s v="United States"/>
    <s v="Ara"/>
    <s v="L"/>
    <x v="2"/>
    <n v="29.784999999999997"/>
    <n v="178.70999999999998"/>
    <x v="2"/>
    <x v="1"/>
  </r>
  <r>
    <s v="MIU-01481-194"/>
    <x v="574"/>
    <s v="08439-55669-AI"/>
    <s v="R-M-1"/>
    <n v="6"/>
    <s v="Rafferty Pursglove"/>
    <s v="rpursglovel9@biblegateway.com"/>
    <s v="United States"/>
    <s v="Rob"/>
    <s v="M"/>
    <x v="0"/>
    <n v="9.9499999999999993"/>
    <n v="59.699999999999996"/>
    <x v="0"/>
    <x v="0"/>
  </r>
  <r>
    <s v="MIU-01481-194"/>
    <x v="574"/>
    <s v="08439-55669-AI"/>
    <s v="A-L-0.5"/>
    <n v="2"/>
    <s v="Rafferty Pursglove"/>
    <s v="rpursglovel9@biblegateway.com"/>
    <s v="United States"/>
    <s v="Ara"/>
    <s v="L"/>
    <x v="1"/>
    <n v="7.77"/>
    <n v="15.54"/>
    <x v="2"/>
    <x v="1"/>
  </r>
  <r>
    <s v="UEA-72681-629"/>
    <x v="455"/>
    <s v="24972-55878-KX"/>
    <s v="A-L-2.5"/>
    <n v="3"/>
    <s v="Foster Constance"/>
    <s v="fconstancekz@ifeng.com"/>
    <s v="United States"/>
    <s v="Ara"/>
    <s v="L"/>
    <x v="2"/>
    <n v="29.784999999999997"/>
    <n v="89.35499999999999"/>
    <x v="2"/>
    <x v="1"/>
  </r>
  <r>
    <s v="CVE-15042-481"/>
    <x v="575"/>
    <s v="24972-55878-KX"/>
    <s v="R-L-1"/>
    <n v="2"/>
    <s v="Foster Constance"/>
    <s v="fconstancekz@ifeng.com"/>
    <s v="United States"/>
    <s v="Rob"/>
    <s v="L"/>
    <x v="0"/>
    <n v="11.95"/>
    <n v="23.9"/>
    <x v="0"/>
    <x v="1"/>
  </r>
  <r>
    <s v="EJA-79176-833"/>
    <x v="576"/>
    <s v="91509-62250-GN"/>
    <s v="R-M-2.5"/>
    <n v="6"/>
    <s v="Dalia Eburah"/>
    <s v="deburahld@google.co.jp"/>
    <s v="United Kingdom"/>
    <s v="Rob"/>
    <s v="M"/>
    <x v="2"/>
    <n v="22.884999999999998"/>
    <n v="137.31"/>
    <x v="0"/>
    <x v="0"/>
  </r>
  <r>
    <s v="AHQ-40440-522"/>
    <x v="577"/>
    <s v="83833-46106-ZC"/>
    <s v="A-D-1"/>
    <n v="1"/>
    <s v="Martie Brimilcombe"/>
    <s v="mbrimilcombele@cnn.com"/>
    <s v="United States"/>
    <s v="Ara"/>
    <s v="D"/>
    <x v="0"/>
    <n v="9.9499999999999993"/>
    <n v="9.9499999999999993"/>
    <x v="2"/>
    <x v="2"/>
  </r>
  <r>
    <s v="TID-21626-411"/>
    <x v="578"/>
    <s v="19383-33606-PW"/>
    <s v="R-L-0.5"/>
    <n v="3"/>
    <s v="Suzanna Bollam"/>
    <s v="sbollamlf@list-manage.com"/>
    <s v="United States"/>
    <s v="Rob"/>
    <s v="L"/>
    <x v="1"/>
    <n v="7.169999999999999"/>
    <n v="21.509999999999998"/>
    <x v="0"/>
    <x v="1"/>
  </r>
  <r>
    <s v="RSR-96390-187"/>
    <x v="579"/>
    <s v="67052-76184-CB"/>
    <s v="E-M-1"/>
    <n v="6"/>
    <s v="Mellisa Mebes"/>
    <s v=" "/>
    <s v="United States"/>
    <s v="Exc"/>
    <s v="M"/>
    <x v="0"/>
    <n v="13.75"/>
    <n v="82.5"/>
    <x v="1"/>
    <x v="0"/>
  </r>
  <r>
    <s v="BZE-96093-118"/>
    <x v="91"/>
    <s v="43452-18035-DH"/>
    <s v="L-M-0.2"/>
    <n v="2"/>
    <s v="Alva Filipczak"/>
    <s v="afilipczaklh@ning.com"/>
    <s v="Ireland"/>
    <s v="Lib"/>
    <s v="M"/>
    <x v="3"/>
    <n v="4.3650000000000002"/>
    <n v="8.73"/>
    <x v="3"/>
    <x v="0"/>
  </r>
  <r>
    <s v="LOU-41819-242"/>
    <x v="272"/>
    <s v="88060-50676-MV"/>
    <s v="R-M-1"/>
    <n v="2"/>
    <s v="Dorette Hinemoor"/>
    <s v=" "/>
    <s v="United States"/>
    <s v="Rob"/>
    <s v="M"/>
    <x v="0"/>
    <n v="9.9499999999999993"/>
    <n v="19.899999999999999"/>
    <x v="0"/>
    <x v="0"/>
  </r>
  <r>
    <s v="FND-99527-640"/>
    <x v="65"/>
    <s v="89574-96203-EP"/>
    <s v="E-L-0.5"/>
    <n v="2"/>
    <s v="Rhetta Elnaugh"/>
    <s v="relnaughlj@comsenz.com"/>
    <s v="United States"/>
    <s v="Exc"/>
    <s v="L"/>
    <x v="1"/>
    <n v="8.91"/>
    <n v="17.82"/>
    <x v="1"/>
    <x v="1"/>
  </r>
  <r>
    <s v="ASG-27179-958"/>
    <x v="580"/>
    <s v="12607-75113-UV"/>
    <s v="A-M-0.5"/>
    <n v="3"/>
    <s v="Jule Deehan"/>
    <s v="jdeehanlk@about.me"/>
    <s v="United States"/>
    <s v="Ara"/>
    <s v="M"/>
    <x v="1"/>
    <n v="6.75"/>
    <n v="20.25"/>
    <x v="2"/>
    <x v="0"/>
  </r>
  <r>
    <s v="YKX-23510-272"/>
    <x v="581"/>
    <s v="56991-05510-PR"/>
    <s v="A-L-2.5"/>
    <n v="2"/>
    <s v="Janella Eden"/>
    <s v="jedenll@e-recht24.de"/>
    <s v="United States"/>
    <s v="Ara"/>
    <s v="L"/>
    <x v="2"/>
    <n v="29.784999999999997"/>
    <n v="59.569999999999993"/>
    <x v="2"/>
    <x v="1"/>
  </r>
  <r>
    <s v="FSA-98650-921"/>
    <x v="489"/>
    <s v="01841-48191-NL"/>
    <s v="L-L-0.5"/>
    <n v="2"/>
    <s v="Cam Jewster"/>
    <s v="cjewsterlu@moonfruit.com"/>
    <s v="United States"/>
    <s v="Lib"/>
    <s v="L"/>
    <x v="1"/>
    <n v="9.51"/>
    <n v="19.02"/>
    <x v="3"/>
    <x v="1"/>
  </r>
  <r>
    <s v="ZUR-55774-294"/>
    <x v="234"/>
    <s v="33269-10023-CO"/>
    <s v="L-D-1"/>
    <n v="6"/>
    <s v="Ugo Southerden"/>
    <s v="usoutherdenln@hao123.com"/>
    <s v="United States"/>
    <s v="Lib"/>
    <s v="D"/>
    <x v="0"/>
    <n v="12.95"/>
    <n v="77.699999999999989"/>
    <x v="3"/>
    <x v="2"/>
  </r>
  <r>
    <s v="FUO-99821-974"/>
    <x v="175"/>
    <s v="31245-81098-PJ"/>
    <s v="E-M-1"/>
    <n v="3"/>
    <s v="Verne Dunkerley"/>
    <s v=" "/>
    <s v="United States"/>
    <s v="Exc"/>
    <s v="M"/>
    <x v="0"/>
    <n v="13.75"/>
    <n v="41.25"/>
    <x v="1"/>
    <x v="0"/>
  </r>
  <r>
    <s v="YVH-19865-819"/>
    <x v="582"/>
    <s v="08946-56610-IH"/>
    <s v="L-L-2.5"/>
    <n v="4"/>
    <s v="Lacee Burtenshaw"/>
    <s v="lburtenshawlp@shinystat.com"/>
    <s v="United States"/>
    <s v="Lib"/>
    <s v="L"/>
    <x v="2"/>
    <n v="36.454999999999998"/>
    <n v="145.82"/>
    <x v="3"/>
    <x v="1"/>
  </r>
  <r>
    <s v="NNF-47422-501"/>
    <x v="583"/>
    <s v="20260-32948-EB"/>
    <s v="E-L-0.2"/>
    <n v="6"/>
    <s v="Adorne Gregoratti"/>
    <s v="agregorattilq@vistaprint.com"/>
    <s v="Ireland"/>
    <s v="Exc"/>
    <s v="L"/>
    <x v="3"/>
    <n v="4.4550000000000001"/>
    <n v="26.73"/>
    <x v="1"/>
    <x v="1"/>
  </r>
  <r>
    <s v="RJI-71409-490"/>
    <x v="548"/>
    <s v="31613-41626-KX"/>
    <s v="L-M-0.5"/>
    <n v="5"/>
    <s v="Chris Croster"/>
    <s v="ccrosterlr@gov.uk"/>
    <s v="United States"/>
    <s v="Lib"/>
    <s v="M"/>
    <x v="1"/>
    <n v="8.73"/>
    <n v="43.650000000000006"/>
    <x v="3"/>
    <x v="0"/>
  </r>
  <r>
    <s v="UZL-46108-213"/>
    <x v="584"/>
    <s v="75961-20170-RD"/>
    <s v="L-L-1"/>
    <n v="2"/>
    <s v="Graeme Whitehead"/>
    <s v="gwhiteheadls@hp.com"/>
    <s v="United States"/>
    <s v="Lib"/>
    <s v="L"/>
    <x v="0"/>
    <n v="15.85"/>
    <n v="31.7"/>
    <x v="3"/>
    <x v="1"/>
  </r>
  <r>
    <s v="AOX-44467-109"/>
    <x v="64"/>
    <s v="72524-06410-KD"/>
    <s v="A-D-2.5"/>
    <n v="1"/>
    <s v="Haslett Jodrelle"/>
    <s v="hjodrellelt@samsung.com"/>
    <s v="United States"/>
    <s v="Ara"/>
    <s v="D"/>
    <x v="2"/>
    <n v="22.884999999999998"/>
    <n v="22.884999999999998"/>
    <x v="2"/>
    <x v="2"/>
  </r>
  <r>
    <s v="TZD-67261-174"/>
    <x v="585"/>
    <s v="01841-48191-NL"/>
    <s v="E-D-2.5"/>
    <n v="1"/>
    <s v="Cam Jewster"/>
    <s v="cjewsterlu@moonfruit.com"/>
    <s v="United States"/>
    <s v="Exc"/>
    <s v="D"/>
    <x v="2"/>
    <n v="27.945"/>
    <n v="27.945"/>
    <x v="1"/>
    <x v="2"/>
  </r>
  <r>
    <s v="TBU-64277-625"/>
    <x v="32"/>
    <s v="98918-34330-GY"/>
    <s v="E-M-1"/>
    <n v="6"/>
    <s v="Beryl Osborn"/>
    <s v=" "/>
    <s v="United States"/>
    <s v="Exc"/>
    <s v="M"/>
    <x v="0"/>
    <n v="13.75"/>
    <n v="82.5"/>
    <x v="1"/>
    <x v="0"/>
  </r>
  <r>
    <s v="TYP-85767-944"/>
    <x v="586"/>
    <s v="51497-50894-WU"/>
    <s v="R-M-2.5"/>
    <n v="2"/>
    <s v="Kaela Nottram"/>
    <s v="knottramlw@odnoklassniki.ru"/>
    <s v="Ireland"/>
    <s v="Rob"/>
    <s v="M"/>
    <x v="2"/>
    <n v="22.884999999999998"/>
    <n v="45.769999999999996"/>
    <x v="0"/>
    <x v="0"/>
  </r>
  <r>
    <s v="GTT-73214-334"/>
    <x v="535"/>
    <s v="98636-90072-YE"/>
    <s v="A-L-1"/>
    <n v="6"/>
    <s v="Nobe Buney"/>
    <s v="nbuneylx@jugem.jp"/>
    <s v="United States"/>
    <s v="Ara"/>
    <s v="L"/>
    <x v="0"/>
    <n v="12.95"/>
    <n v="77.699999999999989"/>
    <x v="2"/>
    <x v="1"/>
  </r>
  <r>
    <s v="WAI-89905-069"/>
    <x v="587"/>
    <s v="47011-57815-HJ"/>
    <s v="A-L-0.5"/>
    <n v="3"/>
    <s v="Silvan McShea"/>
    <s v="smcshealy@photobucket.com"/>
    <s v="United States"/>
    <s v="Ara"/>
    <s v="L"/>
    <x v="1"/>
    <n v="7.77"/>
    <n v="23.31"/>
    <x v="2"/>
    <x v="1"/>
  </r>
  <r>
    <s v="OJL-96844-459"/>
    <x v="393"/>
    <s v="61253-98356-VD"/>
    <s v="L-L-0.2"/>
    <n v="5"/>
    <s v="Karylin Huddart"/>
    <s v="khuddartlz@about.com"/>
    <s v="United States"/>
    <s v="Lib"/>
    <s v="L"/>
    <x v="3"/>
    <n v="4.7549999999999999"/>
    <n v="23.774999999999999"/>
    <x v="3"/>
    <x v="1"/>
  </r>
  <r>
    <s v="VGI-33205-360"/>
    <x v="588"/>
    <s v="96762-10814-DA"/>
    <s v="L-M-0.5"/>
    <n v="6"/>
    <s v="Jereme Gippes"/>
    <s v="jgippesm0@cloudflare.com"/>
    <s v="United Kingdom"/>
    <s v="Lib"/>
    <s v="M"/>
    <x v="1"/>
    <n v="8.73"/>
    <n v="52.38"/>
    <x v="3"/>
    <x v="0"/>
  </r>
  <r>
    <s v="PCA-14081-576"/>
    <x v="15"/>
    <s v="63112-10870-LC"/>
    <s v="R-L-0.2"/>
    <n v="5"/>
    <s v="Lukas Whittlesee"/>
    <s v="lwhittleseem1@e-recht24.de"/>
    <s v="United States"/>
    <s v="Rob"/>
    <s v="L"/>
    <x v="3"/>
    <n v="3.5849999999999995"/>
    <n v="17.924999999999997"/>
    <x v="0"/>
    <x v="1"/>
  </r>
  <r>
    <s v="SCS-67069-962"/>
    <x v="507"/>
    <s v="21403-49423-PD"/>
    <s v="A-L-2.5"/>
    <n v="5"/>
    <s v="Gregorius Trengrove"/>
    <s v="gtrengrovem2@elpais.com"/>
    <s v="United States"/>
    <s v="Ara"/>
    <s v="L"/>
    <x v="2"/>
    <n v="29.784999999999997"/>
    <n v="148.92499999999998"/>
    <x v="2"/>
    <x v="1"/>
  </r>
  <r>
    <s v="BDM-03174-485"/>
    <x v="533"/>
    <s v="29581-13303-VB"/>
    <s v="R-L-0.5"/>
    <n v="4"/>
    <s v="Wright Caldero"/>
    <s v="wcalderom3@stumbleupon.com"/>
    <s v="United States"/>
    <s v="Rob"/>
    <s v="L"/>
    <x v="1"/>
    <n v="7.169999999999999"/>
    <n v="28.679999999999996"/>
    <x v="0"/>
    <x v="1"/>
  </r>
  <r>
    <s v="UJV-32333-364"/>
    <x v="589"/>
    <s v="86110-83695-YS"/>
    <s v="L-L-0.5"/>
    <n v="1"/>
    <s v="Merell Zanazzi"/>
    <s v=" "/>
    <s v="United States"/>
    <s v="Lib"/>
    <s v="L"/>
    <x v="1"/>
    <n v="9.51"/>
    <n v="9.51"/>
    <x v="3"/>
    <x v="1"/>
  </r>
  <r>
    <s v="FLI-11493-954"/>
    <x v="590"/>
    <s v="80454-42225-FT"/>
    <s v="A-L-0.5"/>
    <n v="4"/>
    <s v="Jed Kennicott"/>
    <s v="jkennicottm5@yahoo.co.jp"/>
    <s v="United States"/>
    <s v="Ara"/>
    <s v="L"/>
    <x v="1"/>
    <n v="7.77"/>
    <n v="31.08"/>
    <x v="2"/>
    <x v="1"/>
  </r>
  <r>
    <s v="IWL-13117-537"/>
    <x v="457"/>
    <s v="29129-60664-KO"/>
    <s v="R-D-0.2"/>
    <n v="3"/>
    <s v="Guenevere Ruggen"/>
    <s v="gruggenm6@nymag.com"/>
    <s v="United States"/>
    <s v="Rob"/>
    <s v="D"/>
    <x v="3"/>
    <n v="2.6849999999999996"/>
    <n v="8.0549999999999997"/>
    <x v="0"/>
    <x v="2"/>
  </r>
  <r>
    <s v="OAM-76916-748"/>
    <x v="591"/>
    <s v="63025-62939-AN"/>
    <s v="E-D-1"/>
    <n v="3"/>
    <s v="Gonzales Cicculi"/>
    <s v=" "/>
    <s v="United States"/>
    <s v="Exc"/>
    <s v="D"/>
    <x v="0"/>
    <n v="12.15"/>
    <n v="36.450000000000003"/>
    <x v="1"/>
    <x v="2"/>
  </r>
  <r>
    <s v="UMB-11223-710"/>
    <x v="592"/>
    <s v="49012-12987-QT"/>
    <s v="R-D-0.2"/>
    <n v="6"/>
    <s v="Man Fright"/>
    <s v="mfrightm8@harvard.edu"/>
    <s v="Ireland"/>
    <s v="Rob"/>
    <s v="D"/>
    <x v="3"/>
    <n v="2.6849999999999996"/>
    <n v="16.11"/>
    <x v="0"/>
    <x v="2"/>
  </r>
  <r>
    <s v="LXR-09892-726"/>
    <x v="402"/>
    <s v="50924-94200-SQ"/>
    <s v="R-D-2.5"/>
    <n v="2"/>
    <s v="Boyce Tarte"/>
    <s v="btartem9@aol.com"/>
    <s v="United States"/>
    <s v="Rob"/>
    <s v="D"/>
    <x v="2"/>
    <n v="20.584999999999997"/>
    <n v="41.169999999999995"/>
    <x v="0"/>
    <x v="2"/>
  </r>
  <r>
    <s v="QXX-89943-393"/>
    <x v="593"/>
    <s v="15673-18812-IU"/>
    <s v="R-D-0.2"/>
    <n v="4"/>
    <s v="Caddric Krzysztofiak"/>
    <s v="ckrzysztofiakma@skyrock.com"/>
    <s v="United States"/>
    <s v="Rob"/>
    <s v="D"/>
    <x v="3"/>
    <n v="2.6849999999999996"/>
    <n v="10.739999999999998"/>
    <x v="0"/>
    <x v="2"/>
  </r>
  <r>
    <s v="WVS-57822-366"/>
    <x v="594"/>
    <s v="52151-75971-YY"/>
    <s v="E-M-2.5"/>
    <n v="4"/>
    <s v="Darn Penquet"/>
    <s v="dpenquetmb@diigo.com"/>
    <s v="United States"/>
    <s v="Exc"/>
    <s v="M"/>
    <x v="2"/>
    <n v="31.624999999999996"/>
    <n v="126.49999999999999"/>
    <x v="1"/>
    <x v="0"/>
  </r>
  <r>
    <s v="CLJ-23403-689"/>
    <x v="77"/>
    <s v="19413-02045-CG"/>
    <s v="R-L-1"/>
    <n v="2"/>
    <s v="Jammie Cloke"/>
    <s v=" "/>
    <s v="United Kingdom"/>
    <s v="Rob"/>
    <s v="L"/>
    <x v="0"/>
    <n v="11.95"/>
    <n v="23.9"/>
    <x v="0"/>
    <x v="1"/>
  </r>
  <r>
    <s v="XNU-83276-288"/>
    <x v="595"/>
    <s v="98185-92775-KT"/>
    <s v="R-M-0.5"/>
    <n v="1"/>
    <s v="Chester Clowton"/>
    <s v=" "/>
    <s v="United States"/>
    <s v="Rob"/>
    <s v="M"/>
    <x v="1"/>
    <n v="5.97"/>
    <n v="5.97"/>
    <x v="0"/>
    <x v="0"/>
  </r>
  <r>
    <s v="YOG-94666-679"/>
    <x v="596"/>
    <s v="86991-53901-AT"/>
    <s v="L-D-0.2"/>
    <n v="2"/>
    <s v="Kathleen Diable"/>
    <s v=" "/>
    <s v="United Kingdom"/>
    <s v="Lib"/>
    <s v="D"/>
    <x v="3"/>
    <n v="3.8849999999999998"/>
    <n v="7.77"/>
    <x v="3"/>
    <x v="2"/>
  </r>
  <r>
    <s v="KHG-33953-115"/>
    <x v="514"/>
    <s v="78226-97287-JI"/>
    <s v="L-D-0.5"/>
    <n v="3"/>
    <s v="Koren Ferretti"/>
    <s v="kferrettimf@huffingtonpost.com"/>
    <s v="Ireland"/>
    <s v="Lib"/>
    <s v="D"/>
    <x v="1"/>
    <n v="7.77"/>
    <n v="23.31"/>
    <x v="3"/>
    <x v="2"/>
  </r>
  <r>
    <s v="MHD-95615-696"/>
    <x v="54"/>
    <s v="27930-59250-JT"/>
    <s v="R-L-2.5"/>
    <n v="5"/>
    <s v="Allis Wilmore"/>
    <s v=" "/>
    <s v="United States"/>
    <s v="Rob"/>
    <s v="L"/>
    <x v="2"/>
    <n v="27.484999999999996"/>
    <n v="137.42499999999998"/>
    <x v="0"/>
    <x v="1"/>
  </r>
  <r>
    <s v="HBH-64794-080"/>
    <x v="597"/>
    <s v="40560-18556-YE"/>
    <s v="R-D-0.2"/>
    <n v="3"/>
    <s v="Chaddie Bennie"/>
    <s v=" "/>
    <s v="United States"/>
    <s v="Rob"/>
    <s v="D"/>
    <x v="3"/>
    <n v="2.6849999999999996"/>
    <n v="8.0549999999999997"/>
    <x v="0"/>
    <x v="2"/>
  </r>
  <r>
    <s v="CNJ-56058-223"/>
    <x v="105"/>
    <s v="40780-22081-LX"/>
    <s v="L-L-0.5"/>
    <n v="3"/>
    <s v="Alberta Balsdone"/>
    <s v="abalsdonemi@toplist.cz"/>
    <s v="United States"/>
    <s v="Lib"/>
    <s v="L"/>
    <x v="1"/>
    <n v="9.51"/>
    <n v="28.53"/>
    <x v="3"/>
    <x v="1"/>
  </r>
  <r>
    <s v="KHO-27106-786"/>
    <x v="210"/>
    <s v="01603-43789-TN"/>
    <s v="A-M-1"/>
    <n v="6"/>
    <s v="Brice Romera"/>
    <s v="bromeramj@list-manage.com"/>
    <s v="Ireland"/>
    <s v="Ara"/>
    <s v="M"/>
    <x v="0"/>
    <n v="11.25"/>
    <n v="67.5"/>
    <x v="2"/>
    <x v="0"/>
  </r>
  <r>
    <s v="KHO-27106-786"/>
    <x v="210"/>
    <s v="01603-43789-TN"/>
    <s v="L-D-2.5"/>
    <n v="6"/>
    <s v="Brice Romera"/>
    <s v="bromeramj@list-manage.com"/>
    <s v="Ireland"/>
    <s v="Lib"/>
    <s v="D"/>
    <x v="2"/>
    <n v="29.784999999999997"/>
    <n v="178.70999999999998"/>
    <x v="3"/>
    <x v="2"/>
  </r>
  <r>
    <s v="YAC-50329-982"/>
    <x v="598"/>
    <s v="75419-92838-TI"/>
    <s v="E-M-2.5"/>
    <n v="1"/>
    <s v="Conchita Bryde"/>
    <s v="cbrydeml@tuttocitta.it"/>
    <s v="United States"/>
    <s v="Exc"/>
    <s v="M"/>
    <x v="2"/>
    <n v="31.624999999999996"/>
    <n v="31.624999999999996"/>
    <x v="1"/>
    <x v="0"/>
  </r>
  <r>
    <s v="VVL-95291-039"/>
    <x v="360"/>
    <s v="96516-97464-MF"/>
    <s v="E-L-0.2"/>
    <n v="2"/>
    <s v="Silvanus Enefer"/>
    <s v="senefermm@blog.com"/>
    <s v="United States"/>
    <s v="Exc"/>
    <s v="L"/>
    <x v="3"/>
    <n v="4.4550000000000001"/>
    <n v="8.91"/>
    <x v="1"/>
    <x v="1"/>
  </r>
  <r>
    <s v="VUT-20974-364"/>
    <x v="62"/>
    <s v="90285-56295-PO"/>
    <s v="R-M-0.5"/>
    <n v="6"/>
    <s v="Lenci Haggerstone"/>
    <s v="lhaggerstonemn@independent.co.uk"/>
    <s v="United States"/>
    <s v="Rob"/>
    <s v="M"/>
    <x v="1"/>
    <n v="5.97"/>
    <n v="35.82"/>
    <x v="0"/>
    <x v="0"/>
  </r>
  <r>
    <s v="SFC-34054-213"/>
    <x v="599"/>
    <s v="08100-71102-HQ"/>
    <s v="L-L-0.5"/>
    <n v="4"/>
    <s v="Marvin Gundry"/>
    <s v="mgundrymo@omniture.com"/>
    <s v="Ireland"/>
    <s v="Lib"/>
    <s v="L"/>
    <x v="1"/>
    <n v="9.51"/>
    <n v="38.04"/>
    <x v="3"/>
    <x v="1"/>
  </r>
  <r>
    <s v="UDS-04807-593"/>
    <x v="600"/>
    <s v="84074-28110-OV"/>
    <s v="L-D-0.5"/>
    <n v="2"/>
    <s v="Bayard Wellan"/>
    <s v="bwellanmp@cafepress.com"/>
    <s v="United States"/>
    <s v="Lib"/>
    <s v="D"/>
    <x v="1"/>
    <n v="7.77"/>
    <n v="15.54"/>
    <x v="3"/>
    <x v="2"/>
  </r>
  <r>
    <s v="FWE-98471-488"/>
    <x v="601"/>
    <s v="27930-59250-JT"/>
    <s v="L-L-1"/>
    <n v="5"/>
    <s v="Allis Wilmore"/>
    <s v=" "/>
    <s v="United States"/>
    <s v="Lib"/>
    <s v="L"/>
    <x v="0"/>
    <n v="15.85"/>
    <n v="79.25"/>
    <x v="3"/>
    <x v="1"/>
  </r>
  <r>
    <s v="RAU-17060-674"/>
    <x v="602"/>
    <s v="12747-63766-EU"/>
    <s v="L-L-0.2"/>
    <n v="1"/>
    <s v="Caddric Atcheson"/>
    <s v="catchesonmr@xinhuanet.com"/>
    <s v="United States"/>
    <s v="Lib"/>
    <s v="L"/>
    <x v="3"/>
    <n v="4.7549999999999999"/>
    <n v="4.7549999999999999"/>
    <x v="3"/>
    <x v="1"/>
  </r>
  <r>
    <s v="AOL-13866-711"/>
    <x v="603"/>
    <s v="83490-88357-LJ"/>
    <s v="E-M-1"/>
    <n v="4"/>
    <s v="Eustace Stenton"/>
    <s v="estentonms@google.it"/>
    <s v="United States"/>
    <s v="Exc"/>
    <s v="M"/>
    <x v="0"/>
    <n v="13.75"/>
    <n v="55"/>
    <x v="1"/>
    <x v="0"/>
  </r>
  <r>
    <s v="NOA-79645-377"/>
    <x v="604"/>
    <s v="53729-30320-XZ"/>
    <s v="R-D-0.5"/>
    <n v="5"/>
    <s v="Ericka Tripp"/>
    <s v="etrippmt@wp.com"/>
    <s v="United States"/>
    <s v="Rob"/>
    <s v="D"/>
    <x v="1"/>
    <n v="5.3699999999999992"/>
    <n v="26.849999999999994"/>
    <x v="0"/>
    <x v="2"/>
  </r>
  <r>
    <s v="KMS-49214-806"/>
    <x v="605"/>
    <s v="50384-52703-LA"/>
    <s v="E-L-2.5"/>
    <n v="4"/>
    <s v="Lyndsey MacManus"/>
    <s v="lmacmanusmu@imdb.com"/>
    <s v="United States"/>
    <s v="Exc"/>
    <s v="L"/>
    <x v="2"/>
    <n v="34.154999999999994"/>
    <n v="136.61999999999998"/>
    <x v="1"/>
    <x v="1"/>
  </r>
  <r>
    <s v="ABK-08091-531"/>
    <x v="606"/>
    <s v="53864-36201-FG"/>
    <s v="L-L-1"/>
    <n v="3"/>
    <s v="Tess Benediktovich"/>
    <s v="tbenediktovichmv@ebay.com"/>
    <s v="United States"/>
    <s v="Lib"/>
    <s v="L"/>
    <x v="0"/>
    <n v="15.85"/>
    <n v="47.55"/>
    <x v="3"/>
    <x v="1"/>
  </r>
  <r>
    <s v="GPT-67705-953"/>
    <x v="446"/>
    <s v="70631-33225-MZ"/>
    <s v="A-M-0.2"/>
    <n v="5"/>
    <s v="Correy Bourner"/>
    <s v="cbournermw@chronoengine.com"/>
    <s v="United States"/>
    <s v="Ara"/>
    <s v="M"/>
    <x v="3"/>
    <n v="3.375"/>
    <n v="16.875"/>
    <x v="2"/>
    <x v="0"/>
  </r>
  <r>
    <s v="JNA-21450-177"/>
    <x v="18"/>
    <s v="54798-14109-HC"/>
    <s v="A-D-1"/>
    <n v="3"/>
    <s v="Odelia Skerme"/>
    <s v="oskermen3@hatena.ne.jp"/>
    <s v="United States"/>
    <s v="Ara"/>
    <s v="D"/>
    <x v="0"/>
    <n v="9.9499999999999993"/>
    <n v="29.849999999999998"/>
    <x v="2"/>
    <x v="2"/>
  </r>
  <r>
    <s v="MPQ-23421-608"/>
    <x v="180"/>
    <s v="08023-52962-ET"/>
    <s v="E-M-0.5"/>
    <n v="5"/>
    <s v="Kandy Heddan"/>
    <s v="kheddanmy@icq.com"/>
    <s v="United States"/>
    <s v="Exc"/>
    <s v="M"/>
    <x v="1"/>
    <n v="8.25"/>
    <n v="41.25"/>
    <x v="1"/>
    <x v="0"/>
  </r>
  <r>
    <s v="NLI-63891-565"/>
    <x v="580"/>
    <s v="41899-00283-VK"/>
    <s v="E-M-0.2"/>
    <n v="5"/>
    <s v="Ibby Charters"/>
    <s v="ichartersmz@abc.net.au"/>
    <s v="United States"/>
    <s v="Exc"/>
    <s v="M"/>
    <x v="3"/>
    <n v="4.125"/>
    <n v="20.625"/>
    <x v="1"/>
    <x v="0"/>
  </r>
  <r>
    <s v="HHF-36647-854"/>
    <x v="453"/>
    <s v="39011-18412-GR"/>
    <s v="A-D-2.5"/>
    <n v="6"/>
    <s v="Adora Roubert"/>
    <s v="aroubertn0@tmall.com"/>
    <s v="United States"/>
    <s v="Ara"/>
    <s v="D"/>
    <x v="2"/>
    <n v="22.884999999999998"/>
    <n v="137.31"/>
    <x v="2"/>
    <x v="2"/>
  </r>
  <r>
    <s v="SBN-16537-046"/>
    <x v="259"/>
    <s v="60255-12579-PZ"/>
    <s v="A-D-0.2"/>
    <n v="1"/>
    <s v="Hillel Mairs"/>
    <s v="hmairsn1@so-net.ne.jp"/>
    <s v="United States"/>
    <s v="Ara"/>
    <s v="D"/>
    <x v="3"/>
    <n v="2.9849999999999999"/>
    <n v="2.9849999999999999"/>
    <x v="2"/>
    <x v="2"/>
  </r>
  <r>
    <s v="XZD-44484-632"/>
    <x v="607"/>
    <s v="80541-38332-BP"/>
    <s v="E-M-1"/>
    <n v="2"/>
    <s v="Helaina Rainforth"/>
    <s v="hrainforthn2@blog.com"/>
    <s v="United States"/>
    <s v="Exc"/>
    <s v="M"/>
    <x v="0"/>
    <n v="13.75"/>
    <n v="27.5"/>
    <x v="1"/>
    <x v="0"/>
  </r>
  <r>
    <s v="XZD-44484-632"/>
    <x v="607"/>
    <s v="80541-38332-BP"/>
    <s v="A-D-0.2"/>
    <n v="2"/>
    <s v="Helaina Rainforth"/>
    <s v="hrainforthn2@blog.com"/>
    <s v="United States"/>
    <s v="Ara"/>
    <s v="D"/>
    <x v="3"/>
    <n v="2.9849999999999999"/>
    <n v="5.97"/>
    <x v="2"/>
    <x v="2"/>
  </r>
  <r>
    <s v="IKQ-39946-768"/>
    <x v="385"/>
    <s v="72778-50968-UQ"/>
    <s v="R-M-1"/>
    <n v="6"/>
    <s v="Isac Jesper"/>
    <s v="ijespern4@theglobeandmail.com"/>
    <s v="United States"/>
    <s v="Rob"/>
    <s v="M"/>
    <x v="0"/>
    <n v="9.9499999999999993"/>
    <n v="59.699999999999996"/>
    <x v="0"/>
    <x v="0"/>
  </r>
  <r>
    <s v="KMB-95211-174"/>
    <x v="608"/>
    <s v="23941-30203-MO"/>
    <s v="R-D-2.5"/>
    <n v="4"/>
    <s v="Lenette Dwerryhouse"/>
    <s v="ldwerryhousen5@gravatar.com"/>
    <s v="United States"/>
    <s v="Rob"/>
    <s v="D"/>
    <x v="2"/>
    <n v="20.584999999999997"/>
    <n v="82.339999999999989"/>
    <x v="0"/>
    <x v="2"/>
  </r>
  <r>
    <s v="QWY-99467-368"/>
    <x v="609"/>
    <s v="96434-50068-DZ"/>
    <s v="A-D-2.5"/>
    <n v="1"/>
    <s v="Nadeen Broomer"/>
    <s v="nbroomern6@examiner.com"/>
    <s v="United States"/>
    <s v="Ara"/>
    <s v="D"/>
    <x v="2"/>
    <n v="22.884999999999998"/>
    <n v="22.884999999999998"/>
    <x v="2"/>
    <x v="2"/>
  </r>
  <r>
    <s v="SRG-76791-614"/>
    <x v="147"/>
    <s v="11729-74102-XB"/>
    <s v="E-L-0.5"/>
    <n v="1"/>
    <s v="Konstantine Thoumasson"/>
    <s v="kthoumassonn7@bloglovin.com"/>
    <s v="United States"/>
    <s v="Exc"/>
    <s v="L"/>
    <x v="1"/>
    <n v="8.91"/>
    <n v="8.91"/>
    <x v="1"/>
    <x v="1"/>
  </r>
  <r>
    <s v="VSN-94485-621"/>
    <x v="172"/>
    <s v="88116-12604-TE"/>
    <s v="A-D-0.2"/>
    <n v="4"/>
    <s v="Frans Habbergham"/>
    <s v="fhabberghamn8@discovery.com"/>
    <s v="United States"/>
    <s v="Ara"/>
    <s v="D"/>
    <x v="3"/>
    <n v="2.9849999999999999"/>
    <n v="11.94"/>
    <x v="2"/>
    <x v="2"/>
  </r>
  <r>
    <s v="UFZ-24348-219"/>
    <x v="610"/>
    <s v="27930-59250-JT"/>
    <s v="L-M-2.5"/>
    <n v="3"/>
    <s v="Allis Wilmore"/>
    <s v=" "/>
    <s v="United States"/>
    <s v="Lib"/>
    <s v="M"/>
    <x v="2"/>
    <n v="33.464999999999996"/>
    <n v="100.39499999999998"/>
    <x v="3"/>
    <x v="0"/>
  </r>
  <r>
    <s v="UKS-93055-397"/>
    <x v="611"/>
    <s v="13082-41034-PD"/>
    <s v="A-D-2.5"/>
    <n v="5"/>
    <s v="Romain Avrashin"/>
    <s v="ravrashinna@tamu.edu"/>
    <s v="United States"/>
    <s v="Ara"/>
    <s v="D"/>
    <x v="2"/>
    <n v="22.884999999999998"/>
    <n v="114.42499999999998"/>
    <x v="2"/>
    <x v="2"/>
  </r>
  <r>
    <s v="AVH-56062-335"/>
    <x v="612"/>
    <s v="18082-74419-QH"/>
    <s v="E-M-0.5"/>
    <n v="5"/>
    <s v="Miran Doidge"/>
    <s v="mdoidgenb@etsy.com"/>
    <s v="United States"/>
    <s v="Exc"/>
    <s v="M"/>
    <x v="1"/>
    <n v="8.25"/>
    <n v="41.25"/>
    <x v="1"/>
    <x v="0"/>
  </r>
  <r>
    <s v="HGE-19842-613"/>
    <x v="613"/>
    <s v="49401-45041-ZU"/>
    <s v="R-L-0.5"/>
    <n v="4"/>
    <s v="Janeva Edinboro"/>
    <s v="jedinboronc@reverbnation.com"/>
    <s v="United States"/>
    <s v="Rob"/>
    <s v="L"/>
    <x v="1"/>
    <n v="7.169999999999999"/>
    <n v="28.679999999999996"/>
    <x v="0"/>
    <x v="1"/>
  </r>
  <r>
    <s v="WBA-85905-175"/>
    <x v="611"/>
    <s v="41252-45992-VS"/>
    <s v="L-M-0.2"/>
    <n v="1"/>
    <s v="Trumaine Tewelson"/>
    <s v="ttewelsonnd@cdbaby.com"/>
    <s v="United States"/>
    <s v="Lib"/>
    <s v="M"/>
    <x v="3"/>
    <n v="4.3650000000000002"/>
    <n v="4.3650000000000002"/>
    <x v="3"/>
    <x v="0"/>
  </r>
  <r>
    <s v="DZI-35365-596"/>
    <x v="493"/>
    <s v="54798-14109-HC"/>
    <s v="E-M-0.2"/>
    <n v="2"/>
    <s v="Odelia Skerme"/>
    <s v="oskermen3@hatena.ne.jp"/>
    <s v="United States"/>
    <s v="Exc"/>
    <s v="M"/>
    <x v="3"/>
    <n v="4.125"/>
    <n v="8.25"/>
    <x v="1"/>
    <x v="0"/>
  </r>
  <r>
    <s v="XIR-88982-743"/>
    <x v="614"/>
    <s v="00852-54571-WP"/>
    <s v="E-M-0.2"/>
    <n v="2"/>
    <s v="De Drewitt"/>
    <s v="ddrewittnf@mapquest.com"/>
    <s v="United States"/>
    <s v="Exc"/>
    <s v="M"/>
    <x v="3"/>
    <n v="4.125"/>
    <n v="8.25"/>
    <x v="1"/>
    <x v="0"/>
  </r>
  <r>
    <s v="VUC-72395-865"/>
    <x v="151"/>
    <s v="13321-57602-GK"/>
    <s v="A-D-0.5"/>
    <n v="6"/>
    <s v="Adelheid Gladhill"/>
    <s v="agladhillng@stanford.edu"/>
    <s v="United States"/>
    <s v="Ara"/>
    <s v="D"/>
    <x v="1"/>
    <n v="5.97"/>
    <n v="35.82"/>
    <x v="2"/>
    <x v="2"/>
  </r>
  <r>
    <s v="BQJ-44755-910"/>
    <x v="489"/>
    <s v="75006-89922-VW"/>
    <s v="E-D-2.5"/>
    <n v="6"/>
    <s v="Murielle Lorinez"/>
    <s v="mlorineznh@whitehouse.gov"/>
    <s v="United States"/>
    <s v="Exc"/>
    <s v="D"/>
    <x v="2"/>
    <n v="27.945"/>
    <n v="167.67000000000002"/>
    <x v="1"/>
    <x v="2"/>
  </r>
  <r>
    <s v="JKC-64636-831"/>
    <x v="615"/>
    <s v="52098-80103-FD"/>
    <s v="A-M-2.5"/>
    <n v="2"/>
    <s v="Edin Mathe"/>
    <s v=" "/>
    <s v="United States"/>
    <s v="Ara"/>
    <s v="M"/>
    <x v="2"/>
    <n v="25.874999999999996"/>
    <n v="51.749999999999993"/>
    <x v="2"/>
    <x v="0"/>
  </r>
  <r>
    <s v="ZKI-78561-066"/>
    <x v="616"/>
    <s v="60121-12432-VU"/>
    <s v="A-D-0.2"/>
    <n v="3"/>
    <s v="Mordy Van Der Vlies"/>
    <s v="mvannj@wikipedia.org"/>
    <s v="United States"/>
    <s v="Ara"/>
    <s v="D"/>
    <x v="3"/>
    <n v="2.9849999999999999"/>
    <n v="8.9550000000000001"/>
    <x v="2"/>
    <x v="2"/>
  </r>
  <r>
    <s v="IMP-12563-728"/>
    <x v="578"/>
    <s v="68346-14810-UA"/>
    <s v="E-L-0.5"/>
    <n v="6"/>
    <s v="Spencer Wastell"/>
    <s v=" "/>
    <s v="United States"/>
    <s v="Exc"/>
    <s v="L"/>
    <x v="1"/>
    <n v="8.91"/>
    <n v="53.46"/>
    <x v="1"/>
    <x v="1"/>
  </r>
  <r>
    <s v="MZL-81126-390"/>
    <x v="617"/>
    <s v="48464-99723-HK"/>
    <s v="A-L-0.2"/>
    <n v="6"/>
    <s v="Jemimah Ethelston"/>
    <s v="jethelstonnl@creativecommons.org"/>
    <s v="United States"/>
    <s v="Ara"/>
    <s v="L"/>
    <x v="3"/>
    <n v="3.8849999999999998"/>
    <n v="23.31"/>
    <x v="2"/>
    <x v="1"/>
  </r>
  <r>
    <s v="MZL-81126-390"/>
    <x v="617"/>
    <s v="48464-99723-HK"/>
    <s v="A-M-0.2"/>
    <n v="2"/>
    <s v="Jemimah Ethelston"/>
    <s v="jethelstonnl@creativecommons.org"/>
    <s v="United States"/>
    <s v="Ara"/>
    <s v="M"/>
    <x v="3"/>
    <n v="3.375"/>
    <n v="6.75"/>
    <x v="2"/>
    <x v="0"/>
  </r>
  <r>
    <s v="TVF-57766-608"/>
    <x v="155"/>
    <s v="88420-46464-XE"/>
    <s v="L-D-0.5"/>
    <n v="1"/>
    <s v="Perice Eberz"/>
    <s v="peberznn@woothemes.com"/>
    <s v="United States"/>
    <s v="Lib"/>
    <s v="D"/>
    <x v="1"/>
    <n v="7.77"/>
    <n v="7.77"/>
    <x v="3"/>
    <x v="2"/>
  </r>
  <r>
    <s v="RUX-37995-892"/>
    <x v="461"/>
    <s v="37762-09530-MP"/>
    <s v="L-D-2.5"/>
    <n v="4"/>
    <s v="Bear Gaish"/>
    <s v="bgaishno@altervista.org"/>
    <s v="United States"/>
    <s v="Lib"/>
    <s v="D"/>
    <x v="2"/>
    <n v="29.784999999999997"/>
    <n v="119.13999999999999"/>
    <x v="3"/>
    <x v="2"/>
  </r>
  <r>
    <s v="AVK-76526-953"/>
    <x v="87"/>
    <s v="47268-50127-XY"/>
    <s v="A-D-1"/>
    <n v="2"/>
    <s v="Lynnea Danton"/>
    <s v="ldantonnp@miitbeian.gov.cn"/>
    <s v="United States"/>
    <s v="Ara"/>
    <s v="D"/>
    <x v="0"/>
    <n v="9.9499999999999993"/>
    <n v="19.899999999999999"/>
    <x v="2"/>
    <x v="2"/>
  </r>
  <r>
    <s v="RIU-02231-623"/>
    <x v="618"/>
    <s v="25544-84179-QC"/>
    <s v="R-L-0.5"/>
    <n v="5"/>
    <s v="Skipton Morrall"/>
    <s v="smorrallnq@answers.com"/>
    <s v="United States"/>
    <s v="Rob"/>
    <s v="L"/>
    <x v="1"/>
    <n v="7.169999999999999"/>
    <n v="35.849999999999994"/>
    <x v="0"/>
    <x v="1"/>
  </r>
  <r>
    <s v="WFK-99317-827"/>
    <x v="619"/>
    <s v="32058-76765-ZL"/>
    <s v="L-D-2.5"/>
    <n v="3"/>
    <s v="Devan Crownshaw"/>
    <s v="dcrownshawnr@photobucket.com"/>
    <s v="United States"/>
    <s v="Lib"/>
    <s v="D"/>
    <x v="2"/>
    <n v="29.784999999999997"/>
    <n v="89.35499999999999"/>
    <x v="3"/>
    <x v="2"/>
  </r>
  <r>
    <s v="SFD-00372-284"/>
    <x v="440"/>
    <s v="54798-14109-HC"/>
    <s v="L-M-0.2"/>
    <n v="2"/>
    <s v="Odelia Skerme"/>
    <s v="oskermen3@hatena.ne.jp"/>
    <s v="United States"/>
    <s v="Lib"/>
    <s v="M"/>
    <x v="3"/>
    <n v="4.3650000000000002"/>
    <n v="8.73"/>
    <x v="3"/>
    <x v="0"/>
  </r>
  <r>
    <s v="SXC-62166-515"/>
    <x v="489"/>
    <s v="69171-65646-UC"/>
    <s v="R-L-2.5"/>
    <n v="5"/>
    <s v="Joceline Reddoch"/>
    <s v="jreddochnt@sun.com"/>
    <s v="United States"/>
    <s v="Rob"/>
    <s v="L"/>
    <x v="2"/>
    <n v="27.484999999999996"/>
    <n v="137.42499999999998"/>
    <x v="0"/>
    <x v="1"/>
  </r>
  <r>
    <s v="YIE-87008-621"/>
    <x v="620"/>
    <s v="22503-52799-MI"/>
    <s v="L-M-0.5"/>
    <n v="4"/>
    <s v="Shelley Titley"/>
    <s v="stitleynu@whitehouse.gov"/>
    <s v="United States"/>
    <s v="Lib"/>
    <s v="M"/>
    <x v="1"/>
    <n v="8.73"/>
    <n v="34.92"/>
    <x v="3"/>
    <x v="0"/>
  </r>
  <r>
    <s v="HRM-94548-288"/>
    <x v="621"/>
    <s v="08934-65581-ZI"/>
    <s v="A-L-2.5"/>
    <n v="6"/>
    <s v="Redd Simao"/>
    <s v="rsimaonv@simplemachines.org"/>
    <s v="United States"/>
    <s v="Ara"/>
    <s v="L"/>
    <x v="2"/>
    <n v="29.784999999999997"/>
    <n v="178.70999999999998"/>
    <x v="2"/>
    <x v="1"/>
  </r>
  <r>
    <s v="UJG-34731-295"/>
    <x v="374"/>
    <s v="15764-22559-ZT"/>
    <s v="A-M-2.5"/>
    <n v="1"/>
    <s v="Cece Inker"/>
    <s v=" "/>
    <s v="United States"/>
    <s v="Ara"/>
    <s v="M"/>
    <x v="2"/>
    <n v="25.874999999999996"/>
    <n v="25.874999999999996"/>
    <x v="2"/>
    <x v="0"/>
  </r>
  <r>
    <s v="TWD-70988-853"/>
    <x v="345"/>
    <s v="87519-68847-ZG"/>
    <s v="L-D-1"/>
    <n v="6"/>
    <s v="Noel Chisholm"/>
    <s v="nchisholmnx@example.com"/>
    <s v="United States"/>
    <s v="Lib"/>
    <s v="D"/>
    <x v="0"/>
    <n v="12.95"/>
    <n v="77.699999999999989"/>
    <x v="3"/>
    <x v="2"/>
  </r>
  <r>
    <s v="CIX-22904-641"/>
    <x v="622"/>
    <s v="78012-56878-UB"/>
    <s v="R-M-1"/>
    <n v="1"/>
    <s v="Grazia Oats"/>
    <s v="goatsny@live.com"/>
    <s v="United States"/>
    <s v="Rob"/>
    <s v="M"/>
    <x v="0"/>
    <n v="9.9499999999999993"/>
    <n v="9.9499999999999993"/>
    <x v="0"/>
    <x v="0"/>
  </r>
  <r>
    <s v="DLV-65840-759"/>
    <x v="623"/>
    <s v="77192-72145-RG"/>
    <s v="L-M-1"/>
    <n v="2"/>
    <s v="Meade Birkin"/>
    <s v="mbirkinnz@java.com"/>
    <s v="United States"/>
    <s v="Lib"/>
    <s v="M"/>
    <x v="0"/>
    <n v="14.55"/>
    <n v="29.1"/>
    <x v="3"/>
    <x v="0"/>
  </r>
  <r>
    <s v="RXN-55491-201"/>
    <x v="354"/>
    <s v="86071-79238-CX"/>
    <s v="R-L-0.2"/>
    <n v="6"/>
    <s v="Ronda Pyson"/>
    <s v="rpysono0@constantcontact.com"/>
    <s v="Ireland"/>
    <s v="Rob"/>
    <s v="L"/>
    <x v="3"/>
    <n v="3.5849999999999995"/>
    <n v="21.509999999999998"/>
    <x v="0"/>
    <x v="1"/>
  </r>
  <r>
    <s v="UHK-63283-868"/>
    <x v="624"/>
    <s v="16809-16936-WF"/>
    <s v="A-M-0.5"/>
    <n v="1"/>
    <s v="Modesty MacConnechie"/>
    <s v="mmacconnechieo9@reuters.com"/>
    <s v="United States"/>
    <s v="Ara"/>
    <s v="M"/>
    <x v="1"/>
    <n v="6.75"/>
    <n v="6.75"/>
    <x v="2"/>
    <x v="0"/>
  </r>
  <r>
    <s v="PJC-31401-893"/>
    <x v="561"/>
    <s v="11212-69985-ZJ"/>
    <s v="A-D-0.5"/>
    <n v="3"/>
    <s v="Rafaela Treacher"/>
    <s v="rtreachero2@usa.gov"/>
    <s v="Ireland"/>
    <s v="Ara"/>
    <s v="D"/>
    <x v="1"/>
    <n v="5.97"/>
    <n v="17.91"/>
    <x v="2"/>
    <x v="2"/>
  </r>
  <r>
    <s v="HHO-79903-185"/>
    <x v="42"/>
    <s v="53893-01719-CL"/>
    <s v="A-L-2.5"/>
    <n v="1"/>
    <s v="Bee Fattorini"/>
    <s v="bfattorinio3@quantcast.com"/>
    <s v="Ireland"/>
    <s v="Ara"/>
    <s v="L"/>
    <x v="2"/>
    <n v="29.784999999999997"/>
    <n v="29.784999999999997"/>
    <x v="2"/>
    <x v="1"/>
  </r>
  <r>
    <s v="YWM-07310-594"/>
    <x v="267"/>
    <s v="66028-99867-WJ"/>
    <s v="E-M-0.5"/>
    <n v="5"/>
    <s v="Margie Palleske"/>
    <s v="mpalleskeo4@nyu.edu"/>
    <s v="United States"/>
    <s v="Exc"/>
    <s v="M"/>
    <x v="1"/>
    <n v="8.25"/>
    <n v="41.25"/>
    <x v="1"/>
    <x v="0"/>
  </r>
  <r>
    <s v="FHD-94983-982"/>
    <x v="625"/>
    <s v="62839-56723-CH"/>
    <s v="R-M-0.5"/>
    <n v="3"/>
    <s v="Alexina Randals"/>
    <s v=" "/>
    <s v="United States"/>
    <s v="Rob"/>
    <s v="M"/>
    <x v="1"/>
    <n v="5.97"/>
    <n v="17.91"/>
    <x v="0"/>
    <x v="0"/>
  </r>
  <r>
    <s v="WQK-10857-119"/>
    <x v="616"/>
    <s v="96849-52854-CR"/>
    <s v="E-D-0.5"/>
    <n v="1"/>
    <s v="Filip Antcliffe"/>
    <s v="fantcliffeo6@amazon.co.jp"/>
    <s v="Ireland"/>
    <s v="Exc"/>
    <s v="D"/>
    <x v="1"/>
    <n v="7.29"/>
    <n v="7.29"/>
    <x v="1"/>
    <x v="2"/>
  </r>
  <r>
    <s v="DXA-50313-073"/>
    <x v="626"/>
    <s v="19755-55847-VW"/>
    <s v="E-L-1"/>
    <n v="2"/>
    <s v="Peyter Matignon"/>
    <s v="pmatignono7@harvard.edu"/>
    <s v="United Kingdom"/>
    <s v="Exc"/>
    <s v="L"/>
    <x v="0"/>
    <n v="14.85"/>
    <n v="29.7"/>
    <x v="1"/>
    <x v="1"/>
  </r>
  <r>
    <s v="ONW-00560-570"/>
    <x v="52"/>
    <s v="32900-82606-BO"/>
    <s v="A-M-1"/>
    <n v="2"/>
    <s v="Claudie Weond"/>
    <s v="cweondo8@theglobeandmail.com"/>
    <s v="United States"/>
    <s v="Ara"/>
    <s v="M"/>
    <x v="0"/>
    <n v="11.25"/>
    <n v="22.5"/>
    <x v="2"/>
    <x v="0"/>
  </r>
  <r>
    <s v="BRJ-19414-277"/>
    <x v="622"/>
    <s v="16809-16936-WF"/>
    <s v="R-M-0.2"/>
    <n v="4"/>
    <s v="Modesty MacConnechie"/>
    <s v="mmacconnechieo9@reuters.com"/>
    <s v="United States"/>
    <s v="Rob"/>
    <s v="M"/>
    <x v="3"/>
    <n v="2.9849999999999999"/>
    <n v="11.94"/>
    <x v="0"/>
    <x v="0"/>
  </r>
  <r>
    <s v="MIQ-16322-908"/>
    <x v="627"/>
    <s v="20118-28138-QD"/>
    <s v="A-L-1"/>
    <n v="2"/>
    <s v="Jaquenette Skentelbery"/>
    <s v="jskentelberyoa@paypal.com"/>
    <s v="United States"/>
    <s v="Ara"/>
    <s v="L"/>
    <x v="0"/>
    <n v="12.95"/>
    <n v="25.9"/>
    <x v="2"/>
    <x v="1"/>
  </r>
  <r>
    <s v="MVO-39328-830"/>
    <x v="628"/>
    <s v="84057-45461-AH"/>
    <s v="L-M-0.5"/>
    <n v="5"/>
    <s v="Orazio Comber"/>
    <s v="ocomberob@goo.gl"/>
    <s v="Ireland"/>
    <s v="Lib"/>
    <s v="M"/>
    <x v="1"/>
    <n v="8.73"/>
    <n v="43.650000000000006"/>
    <x v="3"/>
    <x v="0"/>
  </r>
  <r>
    <s v="MVO-39328-830"/>
    <x v="628"/>
    <s v="84057-45461-AH"/>
    <s v="A-L-0.5"/>
    <n v="6"/>
    <s v="Orazio Comber"/>
    <s v="ocomberob@goo.gl"/>
    <s v="Ireland"/>
    <s v="Ara"/>
    <s v="L"/>
    <x v="1"/>
    <n v="7.77"/>
    <n v="46.62"/>
    <x v="2"/>
    <x v="1"/>
  </r>
  <r>
    <s v="NTJ-88319-746"/>
    <x v="629"/>
    <s v="90882-88130-KQ"/>
    <s v="L-L-0.5"/>
    <n v="3"/>
    <s v="Zachary Tramel"/>
    <s v="ztramelod@netlog.com"/>
    <s v="United States"/>
    <s v="Lib"/>
    <s v="L"/>
    <x v="1"/>
    <n v="9.51"/>
    <n v="28.53"/>
    <x v="3"/>
    <x v="1"/>
  </r>
  <r>
    <s v="LCY-24377-948"/>
    <x v="630"/>
    <s v="21617-79890-DD"/>
    <s v="R-L-2.5"/>
    <n v="1"/>
    <s v="Izaak Primak"/>
    <s v=" "/>
    <s v="United States"/>
    <s v="Rob"/>
    <s v="L"/>
    <x v="2"/>
    <n v="27.484999999999996"/>
    <n v="27.484999999999996"/>
    <x v="0"/>
    <x v="1"/>
  </r>
  <r>
    <s v="FWD-85967-769"/>
    <x v="631"/>
    <s v="20256-54689-LO"/>
    <s v="E-D-0.2"/>
    <n v="3"/>
    <s v="Brittani Thoresbie"/>
    <s v=" "/>
    <s v="United States"/>
    <s v="Exc"/>
    <s v="D"/>
    <x v="3"/>
    <n v="3.645"/>
    <n v="10.935"/>
    <x v="1"/>
    <x v="2"/>
  </r>
  <r>
    <s v="KTO-53793-109"/>
    <x v="229"/>
    <s v="17572-27091-AA"/>
    <s v="R-L-0.2"/>
    <n v="2"/>
    <s v="Constanta Hatfull"/>
    <s v="chatfullog@ebay.com"/>
    <s v="United States"/>
    <s v="Rob"/>
    <s v="L"/>
    <x v="3"/>
    <n v="3.5849999999999995"/>
    <n v="7.169999999999999"/>
    <x v="0"/>
    <x v="1"/>
  </r>
  <r>
    <s v="OCK-89033-348"/>
    <x v="632"/>
    <s v="82300-88786-UE"/>
    <s v="A-L-0.2"/>
    <n v="6"/>
    <s v="Bobbe Castagneto"/>
    <s v=" "/>
    <s v="United States"/>
    <s v="Ara"/>
    <s v="L"/>
    <x v="3"/>
    <n v="3.8849999999999998"/>
    <n v="23.31"/>
    <x v="2"/>
    <x v="1"/>
  </r>
  <r>
    <s v="GPZ-36017-366"/>
    <x v="633"/>
    <s v="65732-22589-OW"/>
    <s v="A-D-2.5"/>
    <n v="5"/>
    <s v="Kippie Marrison"/>
    <s v="kmarrisonoq@dropbox.com"/>
    <s v="United States"/>
    <s v="Ara"/>
    <s v="D"/>
    <x v="2"/>
    <n v="22.884999999999998"/>
    <n v="114.42499999999998"/>
    <x v="2"/>
    <x v="2"/>
  </r>
  <r>
    <s v="BZP-33213-637"/>
    <x v="95"/>
    <s v="77175-09826-SF"/>
    <s v="A-M-2.5"/>
    <n v="3"/>
    <s v="Lindon Agnolo"/>
    <s v="lagnolooj@pinterest.com"/>
    <s v="United States"/>
    <s v="Ara"/>
    <s v="M"/>
    <x v="2"/>
    <n v="25.874999999999996"/>
    <n v="77.624999999999986"/>
    <x v="2"/>
    <x v="0"/>
  </r>
  <r>
    <s v="WFH-21507-708"/>
    <x v="521"/>
    <s v="07237-32539-NB"/>
    <s v="R-D-0.5"/>
    <n v="1"/>
    <s v="Delainey Kiddy"/>
    <s v="dkiddyok@fda.gov"/>
    <s v="United States"/>
    <s v="Rob"/>
    <s v="D"/>
    <x v="1"/>
    <n v="5.3699999999999992"/>
    <n v="5.3699999999999992"/>
    <x v="0"/>
    <x v="2"/>
  </r>
  <r>
    <s v="HST-96923-073"/>
    <x v="76"/>
    <s v="54722-76431-EX"/>
    <s v="R-D-2.5"/>
    <n v="6"/>
    <s v="Helli Petroulis"/>
    <s v="hpetroulisol@state.tx.us"/>
    <s v="Ireland"/>
    <s v="Rob"/>
    <s v="D"/>
    <x v="2"/>
    <n v="20.584999999999997"/>
    <n v="123.50999999999999"/>
    <x v="0"/>
    <x v="2"/>
  </r>
  <r>
    <s v="ENN-79947-323"/>
    <x v="634"/>
    <s v="67847-82662-TE"/>
    <s v="L-M-0.5"/>
    <n v="2"/>
    <s v="Marty Scholl"/>
    <s v="mschollom@taobao.com"/>
    <s v="United States"/>
    <s v="Lib"/>
    <s v="M"/>
    <x v="1"/>
    <n v="8.73"/>
    <n v="17.46"/>
    <x v="3"/>
    <x v="0"/>
  </r>
  <r>
    <s v="BHA-47429-889"/>
    <x v="635"/>
    <s v="51114-51191-EW"/>
    <s v="E-L-0.2"/>
    <n v="3"/>
    <s v="Kienan Ferson"/>
    <s v="kfersonon@g.co"/>
    <s v="United States"/>
    <s v="Exc"/>
    <s v="L"/>
    <x v="3"/>
    <n v="4.4550000000000001"/>
    <n v="13.365"/>
    <x v="1"/>
    <x v="1"/>
  </r>
  <r>
    <s v="SZY-63017-318"/>
    <x v="636"/>
    <s v="91809-58808-TV"/>
    <s v="A-L-0.2"/>
    <n v="2"/>
    <s v="Blake Kelloway"/>
    <s v="bkellowayoo@omniture.com"/>
    <s v="United States"/>
    <s v="Ara"/>
    <s v="L"/>
    <x v="3"/>
    <n v="3.8849999999999998"/>
    <n v="7.77"/>
    <x v="2"/>
    <x v="1"/>
  </r>
  <r>
    <s v="LCU-93317-340"/>
    <x v="637"/>
    <s v="84996-26826-DK"/>
    <s v="R-D-0.2"/>
    <n v="1"/>
    <s v="Scarlett Oliffe"/>
    <s v="soliffeop@yellowbook.com"/>
    <s v="United States"/>
    <s v="Rob"/>
    <s v="D"/>
    <x v="3"/>
    <n v="2.6849999999999996"/>
    <n v="2.6849999999999996"/>
    <x v="0"/>
    <x v="2"/>
  </r>
  <r>
    <s v="UOM-71431-481"/>
    <x v="182"/>
    <s v="65732-22589-OW"/>
    <s v="R-D-2.5"/>
    <n v="1"/>
    <s v="Kippie Marrison"/>
    <s v="kmarrisonoq@dropbox.com"/>
    <s v="United States"/>
    <s v="Rob"/>
    <s v="D"/>
    <x v="2"/>
    <n v="20.584999999999997"/>
    <n v="20.584999999999997"/>
    <x v="0"/>
    <x v="2"/>
  </r>
  <r>
    <s v="PJH-42618-877"/>
    <x v="479"/>
    <s v="93676-95250-XJ"/>
    <s v="A-D-2.5"/>
    <n v="5"/>
    <s v="Celestia Dolohunty"/>
    <s v="cdolohuntyor@dailymail.co.uk"/>
    <s v="United States"/>
    <s v="Ara"/>
    <s v="D"/>
    <x v="2"/>
    <n v="22.884999999999998"/>
    <n v="114.42499999999998"/>
    <x v="2"/>
    <x v="2"/>
  </r>
  <r>
    <s v="XED-90333-402"/>
    <x v="638"/>
    <s v="28300-14355-GF"/>
    <s v="E-M-0.2"/>
    <n v="5"/>
    <s v="Patsy Vasilenko"/>
    <s v="pvasilenkoos@addtoany.com"/>
    <s v="United Kingdom"/>
    <s v="Exc"/>
    <s v="M"/>
    <x v="3"/>
    <n v="4.125"/>
    <n v="20.625"/>
    <x v="1"/>
    <x v="0"/>
  </r>
  <r>
    <s v="IKK-62234-199"/>
    <x v="639"/>
    <s v="91190-84826-IQ"/>
    <s v="L-L-0.5"/>
    <n v="6"/>
    <s v="Raphaela Schankelborg"/>
    <s v="rschankelborgot@ameblo.jp"/>
    <s v="United States"/>
    <s v="Lib"/>
    <s v="L"/>
    <x v="1"/>
    <n v="9.51"/>
    <n v="57.06"/>
    <x v="3"/>
    <x v="1"/>
  </r>
  <r>
    <s v="KAW-95195-329"/>
    <x v="640"/>
    <s v="34570-99384-AF"/>
    <s v="R-D-2.5"/>
    <n v="4"/>
    <s v="Sharity Wickens"/>
    <s v=" "/>
    <s v="Ireland"/>
    <s v="Rob"/>
    <s v="D"/>
    <x v="2"/>
    <n v="20.584999999999997"/>
    <n v="82.339999999999989"/>
    <x v="0"/>
    <x v="2"/>
  </r>
  <r>
    <s v="QDO-57268-842"/>
    <x v="612"/>
    <s v="57808-90533-UE"/>
    <s v="E-M-2.5"/>
    <n v="5"/>
    <s v="Derick Snow"/>
    <s v=" "/>
    <s v="United States"/>
    <s v="Exc"/>
    <s v="M"/>
    <x v="2"/>
    <n v="31.624999999999996"/>
    <n v="158.12499999999997"/>
    <x v="1"/>
    <x v="0"/>
  </r>
  <r>
    <s v="IIZ-24416-212"/>
    <x v="641"/>
    <s v="76060-30540-LB"/>
    <s v="R-D-0.5"/>
    <n v="6"/>
    <s v="Baxy Cargen"/>
    <s v="bcargenow@geocities.jp"/>
    <s v="United States"/>
    <s v="Rob"/>
    <s v="D"/>
    <x v="1"/>
    <n v="5.3699999999999992"/>
    <n v="32.22"/>
    <x v="0"/>
    <x v="2"/>
  </r>
  <r>
    <s v="AWP-11469-510"/>
    <x v="36"/>
    <s v="76730-63769-ND"/>
    <s v="E-D-1"/>
    <n v="2"/>
    <s v="Ryann Stickler"/>
    <s v="rsticklerox@printfriendly.com"/>
    <s v="United Kingdom"/>
    <s v="Exc"/>
    <s v="D"/>
    <x v="0"/>
    <n v="12.15"/>
    <n v="24.3"/>
    <x v="1"/>
    <x v="2"/>
  </r>
  <r>
    <s v="KXA-27983-918"/>
    <x v="642"/>
    <s v="96042-27290-EQ"/>
    <s v="R-L-0.5"/>
    <n v="5"/>
    <s v="Daryn Cassius"/>
    <s v=" "/>
    <s v="United States"/>
    <s v="Rob"/>
    <s v="L"/>
    <x v="1"/>
    <n v="7.169999999999999"/>
    <n v="35.849999999999994"/>
    <x v="0"/>
    <x v="1"/>
  </r>
  <r>
    <s v="VKQ-39009-292"/>
    <x v="219"/>
    <s v="57808-90533-UE"/>
    <s v="L-M-1"/>
    <n v="5"/>
    <s v="Derick Snow"/>
    <s v=" "/>
    <s v="United States"/>
    <s v="Lib"/>
    <s v="M"/>
    <x v="0"/>
    <n v="14.55"/>
    <n v="72.75"/>
    <x v="3"/>
    <x v="0"/>
  </r>
  <r>
    <s v="PDB-98743-282"/>
    <x v="643"/>
    <s v="51940-02669-OR"/>
    <s v="L-L-1"/>
    <n v="3"/>
    <s v="Skelly Dolohunty"/>
    <s v=" "/>
    <s v="Ireland"/>
    <s v="Lib"/>
    <s v="L"/>
    <x v="0"/>
    <n v="15.85"/>
    <n v="47.55"/>
    <x v="3"/>
    <x v="1"/>
  </r>
  <r>
    <s v="SXW-34014-556"/>
    <x v="644"/>
    <s v="99144-98314-GN"/>
    <s v="R-L-0.2"/>
    <n v="1"/>
    <s v="Drake Jevon"/>
    <s v="djevonp1@ibm.com"/>
    <s v="United States"/>
    <s v="Rob"/>
    <s v="L"/>
    <x v="3"/>
    <n v="3.5849999999999995"/>
    <n v="3.5849999999999995"/>
    <x v="0"/>
    <x v="1"/>
  </r>
  <r>
    <s v="QOJ-38788-727"/>
    <x v="136"/>
    <s v="16358-63919-CE"/>
    <s v="E-M-2.5"/>
    <n v="5"/>
    <s v="Hall Ranner"/>
    <s v="hrannerp2@omniture.com"/>
    <s v="United States"/>
    <s v="Exc"/>
    <s v="M"/>
    <x v="2"/>
    <n v="31.624999999999996"/>
    <n v="158.12499999999997"/>
    <x v="1"/>
    <x v="0"/>
  </r>
  <r>
    <s v="TGF-38649-658"/>
    <x v="645"/>
    <s v="67743-54817-UT"/>
    <s v="L-M-0.5"/>
    <n v="2"/>
    <s v="Berkly Imrie"/>
    <s v="bimriep3@addtoany.com"/>
    <s v="United States"/>
    <s v="Lib"/>
    <s v="M"/>
    <x v="1"/>
    <n v="8.73"/>
    <n v="17.46"/>
    <x v="3"/>
    <x v="0"/>
  </r>
  <r>
    <s v="EAI-25194-209"/>
    <x v="646"/>
    <s v="44601-51441-BH"/>
    <s v="A-L-2.5"/>
    <n v="5"/>
    <s v="Dorey Sopper"/>
    <s v="dsopperp4@eventbrite.com"/>
    <s v="United States"/>
    <s v="Ara"/>
    <s v="L"/>
    <x v="2"/>
    <n v="29.784999999999997"/>
    <n v="148.92499999999998"/>
    <x v="2"/>
    <x v="1"/>
  </r>
  <r>
    <s v="IJK-34441-720"/>
    <x v="647"/>
    <s v="97201-58870-WB"/>
    <s v="A-M-0.5"/>
    <n v="6"/>
    <s v="Darcy Lochran"/>
    <s v=" "/>
    <s v="United States"/>
    <s v="Ara"/>
    <s v="M"/>
    <x v="1"/>
    <n v="6.75"/>
    <n v="40.5"/>
    <x v="2"/>
    <x v="0"/>
  </r>
  <r>
    <s v="ZMC-00336-619"/>
    <x v="591"/>
    <s v="19849-12926-QF"/>
    <s v="A-M-0.5"/>
    <n v="4"/>
    <s v="Lauritz Ledgley"/>
    <s v="lledgleyp6@de.vu"/>
    <s v="United States"/>
    <s v="Ara"/>
    <s v="M"/>
    <x v="1"/>
    <n v="6.75"/>
    <n v="27"/>
    <x v="2"/>
    <x v="0"/>
  </r>
  <r>
    <s v="UPX-54529-618"/>
    <x v="648"/>
    <s v="40535-56770-UM"/>
    <s v="L-D-1"/>
    <n v="3"/>
    <s v="Tawnya Menary"/>
    <s v="tmenaryp7@phoca.cz"/>
    <s v="United States"/>
    <s v="Lib"/>
    <s v="D"/>
    <x v="0"/>
    <n v="12.95"/>
    <n v="38.849999999999994"/>
    <x v="3"/>
    <x v="2"/>
  </r>
  <r>
    <s v="DLX-01059-899"/>
    <x v="191"/>
    <s v="74940-09646-MU"/>
    <s v="R-L-1"/>
    <n v="5"/>
    <s v="Gustaf Ciccotti"/>
    <s v="gciccottip8@so-net.ne.jp"/>
    <s v="United States"/>
    <s v="Rob"/>
    <s v="L"/>
    <x v="0"/>
    <n v="11.95"/>
    <n v="59.75"/>
    <x v="0"/>
    <x v="1"/>
  </r>
  <r>
    <s v="MEK-85120-243"/>
    <x v="649"/>
    <s v="06623-54610-HC"/>
    <s v="R-L-0.2"/>
    <n v="3"/>
    <s v="Bobbe Renner"/>
    <s v=" "/>
    <s v="United States"/>
    <s v="Rob"/>
    <s v="L"/>
    <x v="3"/>
    <n v="3.5849999999999995"/>
    <n v="10.754999999999999"/>
    <x v="0"/>
    <x v="1"/>
  </r>
  <r>
    <s v="NFI-37188-246"/>
    <x v="553"/>
    <s v="89490-75361-AF"/>
    <s v="A-D-2.5"/>
    <n v="4"/>
    <s v="Wilton Jallin"/>
    <s v="wjallinpa@pcworld.com"/>
    <s v="United States"/>
    <s v="Ara"/>
    <s v="D"/>
    <x v="2"/>
    <n v="22.884999999999998"/>
    <n v="91.539999999999992"/>
    <x v="2"/>
    <x v="2"/>
  </r>
  <r>
    <s v="BXH-62195-013"/>
    <x v="584"/>
    <s v="94526-79230-GZ"/>
    <s v="A-M-1"/>
    <n v="4"/>
    <s v="Mindy Bogey"/>
    <s v="mbogeypb@thetimes.co.uk"/>
    <s v="United States"/>
    <s v="Ara"/>
    <s v="M"/>
    <x v="0"/>
    <n v="11.25"/>
    <n v="45"/>
    <x v="2"/>
    <x v="0"/>
  </r>
  <r>
    <s v="YLK-78851-470"/>
    <x v="650"/>
    <s v="58559-08254-UY"/>
    <s v="R-M-2.5"/>
    <n v="6"/>
    <s v="Paulie Fonzone"/>
    <s v=" "/>
    <s v="United States"/>
    <s v="Rob"/>
    <s v="M"/>
    <x v="2"/>
    <n v="22.884999999999998"/>
    <n v="137.31"/>
    <x v="0"/>
    <x v="0"/>
  </r>
  <r>
    <s v="DXY-76225-633"/>
    <x v="121"/>
    <s v="88574-37083-WX"/>
    <s v="A-M-0.5"/>
    <n v="1"/>
    <s v="Merrile Cobbledick"/>
    <s v="mcobbledickpd@ucsd.edu"/>
    <s v="United States"/>
    <s v="Ara"/>
    <s v="M"/>
    <x v="1"/>
    <n v="6.75"/>
    <n v="6.75"/>
    <x v="2"/>
    <x v="0"/>
  </r>
  <r>
    <s v="UHP-24614-199"/>
    <x v="472"/>
    <s v="67953-79896-AC"/>
    <s v="A-M-1"/>
    <n v="4"/>
    <s v="Antonius Lewry"/>
    <s v="alewrype@whitehouse.gov"/>
    <s v="United States"/>
    <s v="Ara"/>
    <s v="M"/>
    <x v="0"/>
    <n v="11.25"/>
    <n v="45"/>
    <x v="2"/>
    <x v="0"/>
  </r>
  <r>
    <s v="HBY-35655-049"/>
    <x v="594"/>
    <s v="69207-93422-CQ"/>
    <s v="E-D-2.5"/>
    <n v="3"/>
    <s v="Isis Hessel"/>
    <s v="ihesselpf@ox.ac.uk"/>
    <s v="United States"/>
    <s v="Exc"/>
    <s v="D"/>
    <x v="2"/>
    <n v="27.945"/>
    <n v="83.835000000000008"/>
    <x v="1"/>
    <x v="2"/>
  </r>
  <r>
    <s v="DCE-22886-861"/>
    <x v="89"/>
    <s v="56060-17602-RG"/>
    <s v="E-D-0.2"/>
    <n v="1"/>
    <s v="Harland Trematick"/>
    <s v=" "/>
    <s v="Ireland"/>
    <s v="Exc"/>
    <s v="D"/>
    <x v="3"/>
    <n v="3.645"/>
    <n v="3.645"/>
    <x v="1"/>
    <x v="2"/>
  </r>
  <r>
    <s v="QTG-93823-843"/>
    <x v="651"/>
    <s v="46859-14212-FI"/>
    <s v="A-M-0.5"/>
    <n v="1"/>
    <s v="Chloris Sorrell"/>
    <s v="csorrellph@amazon.com"/>
    <s v="United Kingdom"/>
    <s v="Ara"/>
    <s v="M"/>
    <x v="1"/>
    <n v="6.75"/>
    <n v="6.75"/>
    <x v="2"/>
    <x v="0"/>
  </r>
  <r>
    <s v="QTG-93823-843"/>
    <x v="651"/>
    <s v="46859-14212-FI"/>
    <s v="E-D-0.5"/>
    <n v="3"/>
    <s v="Chloris Sorrell"/>
    <s v="csorrellph@amazon.com"/>
    <s v="United Kingdom"/>
    <s v="Exc"/>
    <s v="D"/>
    <x v="1"/>
    <n v="7.29"/>
    <n v="21.87"/>
    <x v="1"/>
    <x v="2"/>
  </r>
  <r>
    <s v="WFT-16178-396"/>
    <x v="249"/>
    <s v="33555-01585-RP"/>
    <s v="R-D-0.2"/>
    <n v="5"/>
    <s v="Quintina Heavyside"/>
    <s v="qheavysidepj@unc.edu"/>
    <s v="United States"/>
    <s v="Rob"/>
    <s v="D"/>
    <x v="3"/>
    <n v="2.6849999999999996"/>
    <n v="13.424999999999997"/>
    <x v="0"/>
    <x v="2"/>
  </r>
  <r>
    <s v="ERC-54560-934"/>
    <x v="652"/>
    <s v="11932-85629-CU"/>
    <s v="R-D-2.5"/>
    <n v="6"/>
    <s v="Hadley Reuven"/>
    <s v="hreuvenpk@whitehouse.gov"/>
    <s v="United States"/>
    <s v="Rob"/>
    <s v="D"/>
    <x v="2"/>
    <n v="20.584999999999997"/>
    <n v="123.50999999999999"/>
    <x v="0"/>
    <x v="2"/>
  </r>
  <r>
    <s v="RUK-78200-416"/>
    <x v="653"/>
    <s v="36192-07175-XC"/>
    <s v="L-D-0.2"/>
    <n v="2"/>
    <s v="Mitch Attwool"/>
    <s v="mattwoolpl@nba.com"/>
    <s v="United States"/>
    <s v="Lib"/>
    <s v="D"/>
    <x v="3"/>
    <n v="3.8849999999999998"/>
    <n v="7.77"/>
    <x v="3"/>
    <x v="2"/>
  </r>
  <r>
    <s v="KHK-13105-388"/>
    <x v="177"/>
    <s v="46242-54946-ZW"/>
    <s v="A-M-1"/>
    <n v="6"/>
    <s v="Charin Maplethorp"/>
    <s v=" "/>
    <s v="United States"/>
    <s v="Ara"/>
    <s v="M"/>
    <x v="0"/>
    <n v="11.25"/>
    <n v="67.5"/>
    <x v="2"/>
    <x v="0"/>
  </r>
  <r>
    <s v="NJR-03699-189"/>
    <x v="22"/>
    <s v="95152-82155-VQ"/>
    <s v="E-D-2.5"/>
    <n v="1"/>
    <s v="Goldie Wynes"/>
    <s v="gwynespn@dagondesign.com"/>
    <s v="United States"/>
    <s v="Exc"/>
    <s v="D"/>
    <x v="2"/>
    <n v="27.945"/>
    <n v="27.945"/>
    <x v="1"/>
    <x v="2"/>
  </r>
  <r>
    <s v="PJV-20427-019"/>
    <x v="508"/>
    <s v="13404-39127-WQ"/>
    <s v="A-L-2.5"/>
    <n v="3"/>
    <s v="Celie MacCourt"/>
    <s v="cmaccourtpo@amazon.com"/>
    <s v="United States"/>
    <s v="Ara"/>
    <s v="L"/>
    <x v="2"/>
    <n v="29.784999999999997"/>
    <n v="89.35499999999999"/>
    <x v="2"/>
    <x v="1"/>
  </r>
  <r>
    <s v="UGK-07613-982"/>
    <x v="654"/>
    <s v="57808-90533-UE"/>
    <s v="A-M-0.5"/>
    <n v="3"/>
    <s v="Derick Snow"/>
    <s v=" "/>
    <s v="United States"/>
    <s v="Ara"/>
    <s v="M"/>
    <x v="1"/>
    <n v="6.75"/>
    <n v="20.25"/>
    <x v="2"/>
    <x v="0"/>
  </r>
  <r>
    <s v="OLA-68289-577"/>
    <x v="524"/>
    <s v="40226-52317-IO"/>
    <s v="A-M-0.5"/>
    <n v="5"/>
    <s v="Evy Wilsone"/>
    <s v="ewilsonepq@eepurl.com"/>
    <s v="United States"/>
    <s v="Ara"/>
    <s v="M"/>
    <x v="1"/>
    <n v="6.75"/>
    <n v="33.75"/>
    <x v="2"/>
    <x v="0"/>
  </r>
  <r>
    <s v="TNR-84447-052"/>
    <x v="655"/>
    <s v="34419-18068-AG"/>
    <s v="E-D-2.5"/>
    <n v="4"/>
    <s v="Dolores Duffie"/>
    <s v="dduffiepr@time.com"/>
    <s v="United States"/>
    <s v="Exc"/>
    <s v="D"/>
    <x v="2"/>
    <n v="27.945"/>
    <n v="111.78"/>
    <x v="1"/>
    <x v="2"/>
  </r>
  <r>
    <s v="FBZ-64200-586"/>
    <x v="523"/>
    <s v="51738-61457-RS"/>
    <s v="E-M-2.5"/>
    <n v="2"/>
    <s v="Mathilda Matiasek"/>
    <s v="mmatiasekps@ucoz.ru"/>
    <s v="United States"/>
    <s v="Exc"/>
    <s v="M"/>
    <x v="2"/>
    <n v="31.624999999999996"/>
    <n v="63.249999999999993"/>
    <x v="1"/>
    <x v="0"/>
  </r>
  <r>
    <s v="OBN-66334-505"/>
    <x v="656"/>
    <s v="86757-52367-ON"/>
    <s v="E-L-0.2"/>
    <n v="2"/>
    <s v="Jarred Camillo"/>
    <s v="jcamillopt@shinystat.com"/>
    <s v="United States"/>
    <s v="Exc"/>
    <s v="L"/>
    <x v="3"/>
    <n v="4.4550000000000001"/>
    <n v="8.91"/>
    <x v="1"/>
    <x v="1"/>
  </r>
  <r>
    <s v="NXM-89323-646"/>
    <x v="657"/>
    <s v="28158-93383-CK"/>
    <s v="E-D-1"/>
    <n v="1"/>
    <s v="Kameko Philbrick"/>
    <s v="kphilbrickpu@cdc.gov"/>
    <s v="United States"/>
    <s v="Exc"/>
    <s v="D"/>
    <x v="0"/>
    <n v="12.15"/>
    <n v="12.15"/>
    <x v="1"/>
    <x v="2"/>
  </r>
  <r>
    <s v="NHI-23264-055"/>
    <x v="658"/>
    <s v="44799-09711-XW"/>
    <s v="A-D-0.5"/>
    <n v="4"/>
    <s v="Mallory Shrimpling"/>
    <s v=" "/>
    <s v="United States"/>
    <s v="Ara"/>
    <s v="D"/>
    <x v="1"/>
    <n v="5.97"/>
    <n v="23.88"/>
    <x v="2"/>
    <x v="2"/>
  </r>
  <r>
    <s v="EQH-53569-934"/>
    <x v="659"/>
    <s v="53667-91553-LT"/>
    <s v="E-M-1"/>
    <n v="4"/>
    <s v="Barnett Sillis"/>
    <s v="bsillispw@istockphoto.com"/>
    <s v="United States"/>
    <s v="Exc"/>
    <s v="M"/>
    <x v="0"/>
    <n v="13.75"/>
    <n v="55"/>
    <x v="1"/>
    <x v="0"/>
  </r>
  <r>
    <s v="XKK-06692-189"/>
    <x v="558"/>
    <s v="86579-92122-OC"/>
    <s v="R-D-1"/>
    <n v="3"/>
    <s v="Brenn Dundredge"/>
    <s v=" "/>
    <s v="United States"/>
    <s v="Rob"/>
    <s v="D"/>
    <x v="0"/>
    <n v="8.9499999999999993"/>
    <n v="26.849999999999998"/>
    <x v="0"/>
    <x v="2"/>
  </r>
  <r>
    <s v="BYP-16005-016"/>
    <x v="660"/>
    <s v="01474-63436-TP"/>
    <s v="R-M-2.5"/>
    <n v="5"/>
    <s v="Read Cutts"/>
    <s v="rcuttspy@techcrunch.com"/>
    <s v="United States"/>
    <s v="Rob"/>
    <s v="M"/>
    <x v="2"/>
    <n v="22.884999999999998"/>
    <n v="114.42499999999998"/>
    <x v="0"/>
    <x v="0"/>
  </r>
  <r>
    <s v="LWS-13938-905"/>
    <x v="661"/>
    <s v="90533-82440-EE"/>
    <s v="A-M-2.5"/>
    <n v="6"/>
    <s v="Michale Delves"/>
    <s v="mdelvespz@nature.com"/>
    <s v="United States"/>
    <s v="Ara"/>
    <s v="M"/>
    <x v="2"/>
    <n v="25.874999999999996"/>
    <n v="155.24999999999997"/>
    <x v="2"/>
    <x v="0"/>
  </r>
  <r>
    <s v="OLH-95722-362"/>
    <x v="662"/>
    <s v="48553-69225-VX"/>
    <s v="L-D-0.5"/>
    <n v="3"/>
    <s v="Devland Gritton"/>
    <s v="dgrittonq0@nydailynews.com"/>
    <s v="United States"/>
    <s v="Lib"/>
    <s v="D"/>
    <x v="1"/>
    <n v="7.77"/>
    <n v="23.31"/>
    <x v="3"/>
    <x v="2"/>
  </r>
  <r>
    <s v="OLH-95722-362"/>
    <x v="662"/>
    <s v="48553-69225-VX"/>
    <s v="R-M-2.5"/>
    <n v="4"/>
    <s v="Devland Gritton"/>
    <s v="dgrittonq0@nydailynews.com"/>
    <s v="United States"/>
    <s v="Rob"/>
    <s v="M"/>
    <x v="2"/>
    <n v="22.884999999999998"/>
    <n v="91.539999999999992"/>
    <x v="0"/>
    <x v="0"/>
  </r>
  <r>
    <s v="KCW-50949-318"/>
    <x v="184"/>
    <s v="52374-27313-IV"/>
    <s v="E-L-1"/>
    <n v="5"/>
    <s v="Dell Gut"/>
    <s v="dgutq2@umich.edu"/>
    <s v="United States"/>
    <s v="Exc"/>
    <s v="L"/>
    <x v="0"/>
    <n v="14.85"/>
    <n v="74.25"/>
    <x v="1"/>
    <x v="1"/>
  </r>
  <r>
    <s v="JGZ-16947-591"/>
    <x v="663"/>
    <s v="14264-41252-SL"/>
    <s v="L-L-0.2"/>
    <n v="6"/>
    <s v="Willy Pummery"/>
    <s v="wpummeryq3@topsy.com"/>
    <s v="United States"/>
    <s v="Lib"/>
    <s v="L"/>
    <x v="3"/>
    <n v="4.7549999999999999"/>
    <n v="28.53"/>
    <x v="3"/>
    <x v="1"/>
  </r>
  <r>
    <s v="LXS-63326-144"/>
    <x v="334"/>
    <s v="35367-50483-AR"/>
    <s v="R-L-0.5"/>
    <n v="2"/>
    <s v="Geoffrey Siuda"/>
    <s v="gsiudaq4@nytimes.com"/>
    <s v="United States"/>
    <s v="Rob"/>
    <s v="L"/>
    <x v="1"/>
    <n v="7.169999999999999"/>
    <n v="14.339999999999998"/>
    <x v="0"/>
    <x v="1"/>
  </r>
  <r>
    <s v="CZG-86544-655"/>
    <x v="664"/>
    <s v="69443-77665-QW"/>
    <s v="A-L-0.5"/>
    <n v="2"/>
    <s v="Henderson Crowne"/>
    <s v="hcrowneq5@wufoo.com"/>
    <s v="Ireland"/>
    <s v="Ara"/>
    <s v="L"/>
    <x v="1"/>
    <n v="7.77"/>
    <n v="15.54"/>
    <x v="2"/>
    <x v="1"/>
  </r>
  <r>
    <s v="WFV-88138-247"/>
    <x v="24"/>
    <s v="63411-51758-QC"/>
    <s v="R-L-1"/>
    <n v="3"/>
    <s v="Vernor Pawsey"/>
    <s v="vpawseyq6@tiny.cc"/>
    <s v="United States"/>
    <s v="Rob"/>
    <s v="L"/>
    <x v="0"/>
    <n v="11.95"/>
    <n v="35.849999999999994"/>
    <x v="0"/>
    <x v="1"/>
  </r>
  <r>
    <s v="RFG-28227-288"/>
    <x v="12"/>
    <s v="68605-21835-UF"/>
    <s v="A-L-0.5"/>
    <n v="6"/>
    <s v="Augustin Waterhouse"/>
    <s v="awaterhouseq7@istockphoto.com"/>
    <s v="United States"/>
    <s v="Ara"/>
    <s v="L"/>
    <x v="1"/>
    <n v="7.77"/>
    <n v="46.62"/>
    <x v="2"/>
    <x v="1"/>
  </r>
  <r>
    <s v="QAK-77286-758"/>
    <x v="105"/>
    <s v="34786-30419-XY"/>
    <s v="R-L-0.5"/>
    <n v="5"/>
    <s v="Fanchon Haughian"/>
    <s v="fhaughianq8@1688.com"/>
    <s v="United States"/>
    <s v="Rob"/>
    <s v="L"/>
    <x v="1"/>
    <n v="7.169999999999999"/>
    <n v="35.849999999999994"/>
    <x v="0"/>
    <x v="1"/>
  </r>
  <r>
    <s v="CZD-56716-840"/>
    <x v="665"/>
    <s v="15456-29250-RU"/>
    <s v="L-D-2.5"/>
    <n v="4"/>
    <s v="Jaimie Hatz"/>
    <s v=" "/>
    <s v="United States"/>
    <s v="Lib"/>
    <s v="D"/>
    <x v="2"/>
    <n v="29.784999999999997"/>
    <n v="119.13999999999999"/>
    <x v="3"/>
    <x v="2"/>
  </r>
  <r>
    <s v="UBI-59229-277"/>
    <x v="44"/>
    <s v="00886-35803-FG"/>
    <s v="L-D-0.5"/>
    <n v="3"/>
    <s v="Edeline Edney"/>
    <s v=" "/>
    <s v="United States"/>
    <s v="Lib"/>
    <s v="D"/>
    <x v="1"/>
    <n v="7.77"/>
    <n v="23.31"/>
    <x v="3"/>
    <x v="2"/>
  </r>
  <r>
    <s v="WJJ-37489-898"/>
    <x v="171"/>
    <s v="31599-82152-AD"/>
    <s v="A-M-1"/>
    <n v="1"/>
    <s v="Rickie Faltin"/>
    <s v="rfaltinqb@topsy.com"/>
    <s v="Ireland"/>
    <s v="Ara"/>
    <s v="M"/>
    <x v="0"/>
    <n v="11.25"/>
    <n v="11.25"/>
    <x v="2"/>
    <x v="0"/>
  </r>
  <r>
    <s v="ORX-57454-917"/>
    <x v="328"/>
    <s v="76209-39601-ZR"/>
    <s v="E-D-2.5"/>
    <n v="3"/>
    <s v="Gnni Cheeke"/>
    <s v="gcheekeqc@sitemeter.com"/>
    <s v="United Kingdom"/>
    <s v="Exc"/>
    <s v="D"/>
    <x v="2"/>
    <n v="27.945"/>
    <n v="83.835000000000008"/>
    <x v="1"/>
    <x v="2"/>
  </r>
  <r>
    <s v="GRB-68838-629"/>
    <x v="648"/>
    <s v="15064-65241-HB"/>
    <s v="R-L-2.5"/>
    <n v="4"/>
    <s v="Gwenni Ratt"/>
    <s v="grattqd@phpbb.com"/>
    <s v="Ireland"/>
    <s v="Rob"/>
    <s v="L"/>
    <x v="2"/>
    <n v="27.484999999999996"/>
    <n v="109.93999999999998"/>
    <x v="0"/>
    <x v="1"/>
  </r>
  <r>
    <s v="SHT-04865-419"/>
    <x v="666"/>
    <s v="69215-90789-DL"/>
    <s v="R-L-0.2"/>
    <n v="4"/>
    <s v="Johnath Fairebrother"/>
    <s v=" "/>
    <s v="United States"/>
    <s v="Rob"/>
    <s v="L"/>
    <x v="3"/>
    <n v="3.5849999999999995"/>
    <n v="14.339999999999998"/>
    <x v="0"/>
    <x v="1"/>
  </r>
  <r>
    <s v="UQI-28177-865"/>
    <x v="577"/>
    <s v="04317-46176-TB"/>
    <s v="R-L-0.2"/>
    <n v="6"/>
    <s v="Ingamar Eberlein"/>
    <s v="ieberleinqf@hc360.com"/>
    <s v="United States"/>
    <s v="Rob"/>
    <s v="L"/>
    <x v="3"/>
    <n v="3.5849999999999995"/>
    <n v="21.509999999999998"/>
    <x v="0"/>
    <x v="1"/>
  </r>
  <r>
    <s v="OIB-13664-879"/>
    <x v="114"/>
    <s v="04713-57765-KR"/>
    <s v="A-M-1"/>
    <n v="2"/>
    <s v="Jilly Dreng"/>
    <s v="jdrengqg@uiuc.edu"/>
    <s v="Ireland"/>
    <s v="Ara"/>
    <s v="M"/>
    <x v="0"/>
    <n v="11.25"/>
    <n v="22.5"/>
    <x v="2"/>
    <x v="0"/>
  </r>
  <r>
    <s v="PJS-30996-485"/>
    <x v="4"/>
    <s v="86579-92122-OC"/>
    <s v="A-L-0.2"/>
    <n v="1"/>
    <s v="Brenn Dundredge"/>
    <s v=" "/>
    <s v="United States"/>
    <s v="Ara"/>
    <s v="L"/>
    <x v="3"/>
    <n v="3.8849999999999998"/>
    <n v="3.8849999999999998"/>
    <x v="2"/>
    <x v="1"/>
  </r>
  <r>
    <s v="HEL-86709-449"/>
    <x v="667"/>
    <s v="86579-92122-OC"/>
    <s v="E-D-2.5"/>
    <n v="1"/>
    <s v="Brenn Dundredge"/>
    <s v=" "/>
    <s v="United States"/>
    <s v="Exc"/>
    <s v="D"/>
    <x v="2"/>
    <n v="27.945"/>
    <n v="27.945"/>
    <x v="1"/>
    <x v="2"/>
  </r>
  <r>
    <s v="NCH-55389-562"/>
    <x v="110"/>
    <s v="86579-92122-OC"/>
    <s v="E-L-2.5"/>
    <n v="5"/>
    <s v="Brenn Dundredge"/>
    <s v=" "/>
    <s v="United States"/>
    <s v="Exc"/>
    <s v="L"/>
    <x v="2"/>
    <n v="34.154999999999994"/>
    <n v="170.77499999999998"/>
    <x v="1"/>
    <x v="1"/>
  </r>
  <r>
    <s v="NCH-55389-562"/>
    <x v="110"/>
    <s v="86579-92122-OC"/>
    <s v="R-L-2.5"/>
    <n v="2"/>
    <s v="Brenn Dundredge"/>
    <s v=" "/>
    <s v="United States"/>
    <s v="Rob"/>
    <s v="L"/>
    <x v="2"/>
    <n v="27.484999999999996"/>
    <n v="54.969999999999992"/>
    <x v="0"/>
    <x v="1"/>
  </r>
  <r>
    <s v="NCH-55389-562"/>
    <x v="110"/>
    <s v="86579-92122-OC"/>
    <s v="E-L-1"/>
    <n v="1"/>
    <s v="Brenn Dundredge"/>
    <s v=" "/>
    <s v="United States"/>
    <s v="Exc"/>
    <s v="L"/>
    <x v="0"/>
    <n v="14.85"/>
    <n v="14.85"/>
    <x v="1"/>
    <x v="1"/>
  </r>
  <r>
    <s v="NCH-55389-562"/>
    <x v="110"/>
    <s v="86579-92122-OC"/>
    <s v="A-L-0.2"/>
    <n v="2"/>
    <s v="Brenn Dundredge"/>
    <s v=" "/>
    <s v="United States"/>
    <s v="Ara"/>
    <s v="L"/>
    <x v="3"/>
    <n v="3.8849999999999998"/>
    <n v="7.77"/>
    <x v="2"/>
    <x v="1"/>
  </r>
  <r>
    <s v="GUG-45603-775"/>
    <x v="668"/>
    <s v="40959-32642-DN"/>
    <s v="L-L-0.2"/>
    <n v="5"/>
    <s v="Rhodie Strathern"/>
    <s v="rstrathernqn@devhub.com"/>
    <s v="United States"/>
    <s v="Lib"/>
    <s v="L"/>
    <x v="3"/>
    <n v="4.7549999999999999"/>
    <n v="23.774999999999999"/>
    <x v="3"/>
    <x v="1"/>
  </r>
  <r>
    <s v="KJB-98240-098"/>
    <x v="422"/>
    <s v="77746-08153-PM"/>
    <s v="L-L-1"/>
    <n v="5"/>
    <s v="Chad Miguel"/>
    <s v="cmiguelqo@exblog.jp"/>
    <s v="United States"/>
    <s v="Lib"/>
    <s v="L"/>
    <x v="0"/>
    <n v="15.85"/>
    <n v="79.25"/>
    <x v="3"/>
    <x v="1"/>
  </r>
  <r>
    <s v="JMS-48374-462"/>
    <x v="669"/>
    <s v="49667-96708-JL"/>
    <s v="A-D-2.5"/>
    <n v="2"/>
    <s v="Florinda Matusovsky"/>
    <s v=" "/>
    <s v="United States"/>
    <s v="Ara"/>
    <s v="D"/>
    <x v="2"/>
    <n v="22.884999999999998"/>
    <n v="45.769999999999996"/>
    <x v="2"/>
    <x v="2"/>
  </r>
  <r>
    <s v="YIT-15877-117"/>
    <x v="670"/>
    <s v="24155-79322-EQ"/>
    <s v="R-D-1"/>
    <n v="1"/>
    <s v="Morly Rocks"/>
    <s v="mrocksqq@exblog.jp"/>
    <s v="Ireland"/>
    <s v="Rob"/>
    <s v="D"/>
    <x v="0"/>
    <n v="8.9499999999999993"/>
    <n v="8.9499999999999993"/>
    <x v="0"/>
    <x v="2"/>
  </r>
  <r>
    <s v="YVK-82679-655"/>
    <x v="341"/>
    <s v="95342-88311-SF"/>
    <s v="R-M-0.5"/>
    <n v="4"/>
    <s v="Yuri Burrells"/>
    <s v="yburrellsqr@vinaora.com"/>
    <s v="United States"/>
    <s v="Rob"/>
    <s v="M"/>
    <x v="1"/>
    <n v="5.97"/>
    <n v="23.88"/>
    <x v="0"/>
    <x v="0"/>
  </r>
  <r>
    <s v="TYH-81940-054"/>
    <x v="671"/>
    <s v="69374-08133-RI"/>
    <s v="E-L-0.2"/>
    <n v="5"/>
    <s v="Cleopatra Goodrum"/>
    <s v="cgoodrumqs@goodreads.com"/>
    <s v="United States"/>
    <s v="Exc"/>
    <s v="L"/>
    <x v="3"/>
    <n v="4.4550000000000001"/>
    <n v="22.274999999999999"/>
    <x v="1"/>
    <x v="1"/>
  </r>
  <r>
    <s v="HTY-30660-254"/>
    <x v="672"/>
    <s v="83844-95908-RX"/>
    <s v="R-M-1"/>
    <n v="3"/>
    <s v="Joey Jefferys"/>
    <s v="jjefferysqt@blog.com"/>
    <s v="United States"/>
    <s v="Rob"/>
    <s v="M"/>
    <x v="0"/>
    <n v="9.9499999999999993"/>
    <n v="29.849999999999998"/>
    <x v="0"/>
    <x v="0"/>
  </r>
  <r>
    <s v="GPW-43956-761"/>
    <x v="673"/>
    <s v="09667-09231-YM"/>
    <s v="E-L-0.5"/>
    <n v="6"/>
    <s v="Bearnard Wardell"/>
    <s v="bwardellqu@adobe.com"/>
    <s v="United States"/>
    <s v="Exc"/>
    <s v="L"/>
    <x v="1"/>
    <n v="8.91"/>
    <n v="53.46"/>
    <x v="1"/>
    <x v="1"/>
  </r>
  <r>
    <s v="DWY-56352-412"/>
    <x v="674"/>
    <s v="55427-08059-DF"/>
    <s v="R-D-0.2"/>
    <n v="1"/>
    <s v="Zeke Walisiak"/>
    <s v="zwalisiakqv@ucsd.edu"/>
    <s v="Ireland"/>
    <s v="Rob"/>
    <s v="D"/>
    <x v="3"/>
    <n v="2.6849999999999996"/>
    <n v="2.6849999999999996"/>
    <x v="0"/>
    <x v="2"/>
  </r>
  <r>
    <s v="PUH-55647-976"/>
    <x v="675"/>
    <s v="06624-54037-BQ"/>
    <s v="R-M-0.2"/>
    <n v="2"/>
    <s v="Wiley Leopold"/>
    <s v="wleopoldqw@blogspot.com"/>
    <s v="United States"/>
    <s v="Rob"/>
    <s v="M"/>
    <x v="3"/>
    <n v="2.9849999999999999"/>
    <n v="5.97"/>
    <x v="0"/>
    <x v="0"/>
  </r>
  <r>
    <s v="DTB-71371-705"/>
    <x v="539"/>
    <s v="48544-90737-AZ"/>
    <s v="L-D-1"/>
    <n v="1"/>
    <s v="Chiarra Shalders"/>
    <s v="cshaldersqx@cisco.com"/>
    <s v="United States"/>
    <s v="Lib"/>
    <s v="D"/>
    <x v="0"/>
    <n v="12.95"/>
    <n v="12.95"/>
    <x v="3"/>
    <x v="2"/>
  </r>
  <r>
    <s v="ZDC-64769-740"/>
    <x v="676"/>
    <s v="79463-01597-FQ"/>
    <s v="E-M-0.5"/>
    <n v="1"/>
    <s v="Sharl Southerill"/>
    <s v=" "/>
    <s v="United States"/>
    <s v="Exc"/>
    <s v="M"/>
    <x v="1"/>
    <n v="8.25"/>
    <n v="8.25"/>
    <x v="1"/>
    <x v="0"/>
  </r>
  <r>
    <s v="TED-81959-419"/>
    <x v="677"/>
    <s v="27702-50024-XC"/>
    <s v="A-L-2.5"/>
    <n v="5"/>
    <s v="Noni Furber"/>
    <s v="nfurberqz@jugem.jp"/>
    <s v="United States"/>
    <s v="Ara"/>
    <s v="L"/>
    <x v="2"/>
    <n v="29.784999999999997"/>
    <n v="148.92499999999998"/>
    <x v="2"/>
    <x v="1"/>
  </r>
  <r>
    <s v="FDO-25756-141"/>
    <x v="629"/>
    <s v="57360-46846-NS"/>
    <s v="A-L-2.5"/>
    <n v="3"/>
    <s v="Dinah Crutcher"/>
    <s v=" "/>
    <s v="Ireland"/>
    <s v="Ara"/>
    <s v="L"/>
    <x v="2"/>
    <n v="29.784999999999997"/>
    <n v="89.35499999999999"/>
    <x v="2"/>
    <x v="1"/>
  </r>
  <r>
    <s v="HKN-31467-517"/>
    <x v="662"/>
    <s v="84045-66771-SL"/>
    <s v="L-M-1"/>
    <n v="6"/>
    <s v="Charlean Keave"/>
    <s v="ckeaver1@ucoz.com"/>
    <s v="United States"/>
    <s v="Lib"/>
    <s v="M"/>
    <x v="0"/>
    <n v="14.55"/>
    <n v="87.300000000000011"/>
    <x v="3"/>
    <x v="0"/>
  </r>
  <r>
    <s v="POF-29666-012"/>
    <x v="102"/>
    <s v="46885-00260-TL"/>
    <s v="R-D-0.5"/>
    <n v="1"/>
    <s v="Sada Roseborough"/>
    <s v="sroseboroughr2@virginia.edu"/>
    <s v="United States"/>
    <s v="Rob"/>
    <s v="D"/>
    <x v="1"/>
    <n v="5.3699999999999992"/>
    <n v="5.3699999999999992"/>
    <x v="0"/>
    <x v="2"/>
  </r>
  <r>
    <s v="IRX-59256-644"/>
    <x v="678"/>
    <s v="96446-62142-EN"/>
    <s v="A-D-0.2"/>
    <n v="3"/>
    <s v="Clayton Kingwell"/>
    <s v="ckingwellr3@squarespace.com"/>
    <s v="Ireland"/>
    <s v="Ara"/>
    <s v="D"/>
    <x v="3"/>
    <n v="2.9849999999999999"/>
    <n v="8.9550000000000001"/>
    <x v="2"/>
    <x v="2"/>
  </r>
  <r>
    <s v="LTN-89139-350"/>
    <x v="679"/>
    <s v="07756-71018-GU"/>
    <s v="R-L-2.5"/>
    <n v="5"/>
    <s v="Kacy Canto"/>
    <s v="kcantor4@gmpg.org"/>
    <s v="United States"/>
    <s v="Rob"/>
    <s v="L"/>
    <x v="2"/>
    <n v="27.484999999999996"/>
    <n v="137.42499999999998"/>
    <x v="0"/>
    <x v="1"/>
  </r>
  <r>
    <s v="TXF-79780-017"/>
    <x v="112"/>
    <s v="92048-47813-QB"/>
    <s v="R-L-1"/>
    <n v="5"/>
    <s v="Mab Blakemore"/>
    <s v="mblakemorer5@nsw.gov.au"/>
    <s v="United States"/>
    <s v="Rob"/>
    <s v="L"/>
    <x v="0"/>
    <n v="11.95"/>
    <n v="59.75"/>
    <x v="0"/>
    <x v="1"/>
  </r>
  <r>
    <s v="ALM-80762-974"/>
    <x v="55"/>
    <s v="84045-66771-SL"/>
    <s v="A-L-0.5"/>
    <n v="3"/>
    <s v="Charlean Keave"/>
    <s v="ckeaver1@ucoz.com"/>
    <s v="United States"/>
    <s v="Ara"/>
    <s v="L"/>
    <x v="1"/>
    <n v="7.77"/>
    <n v="23.31"/>
    <x v="2"/>
    <x v="1"/>
  </r>
  <r>
    <s v="NXF-15738-707"/>
    <x v="680"/>
    <s v="28699-16256-XV"/>
    <s v="R-D-0.5"/>
    <n v="2"/>
    <s v="Javier Causnett"/>
    <s v=" "/>
    <s v="United States"/>
    <s v="Rob"/>
    <s v="D"/>
    <x v="1"/>
    <n v="5.3699999999999992"/>
    <n v="10.739999999999998"/>
    <x v="0"/>
    <x v="2"/>
  </r>
  <r>
    <s v="MVV-19034-198"/>
    <x v="94"/>
    <s v="98476-63654-CG"/>
    <s v="E-D-2.5"/>
    <n v="6"/>
    <s v="Demetris Micheli"/>
    <s v=" "/>
    <s v="United States"/>
    <s v="Exc"/>
    <s v="D"/>
    <x v="2"/>
    <n v="27.945"/>
    <n v="167.67000000000002"/>
    <x v="1"/>
    <x v="2"/>
  </r>
  <r>
    <s v="KUX-19632-830"/>
    <x v="160"/>
    <s v="55409-07759-YG"/>
    <s v="E-D-0.2"/>
    <n v="6"/>
    <s v="Chloette Bernardot"/>
    <s v="cbernardotr9@wix.com"/>
    <s v="United States"/>
    <s v="Exc"/>
    <s v="D"/>
    <x v="3"/>
    <n v="3.645"/>
    <n v="21.87"/>
    <x v="1"/>
    <x v="2"/>
  </r>
  <r>
    <s v="SNZ-44595-152"/>
    <x v="681"/>
    <s v="06136-65250-PG"/>
    <s v="R-L-1"/>
    <n v="2"/>
    <s v="Kim Kemery"/>
    <s v="kkemeryra@t.co"/>
    <s v="United States"/>
    <s v="Rob"/>
    <s v="L"/>
    <x v="0"/>
    <n v="11.95"/>
    <n v="23.9"/>
    <x v="0"/>
    <x v="1"/>
  </r>
  <r>
    <s v="GQA-37241-629"/>
    <x v="502"/>
    <s v="08405-33165-BS"/>
    <s v="A-M-0.2"/>
    <n v="2"/>
    <s v="Fanchette Parlot"/>
    <s v="fparlotrb@forbes.com"/>
    <s v="United States"/>
    <s v="Ara"/>
    <s v="M"/>
    <x v="3"/>
    <n v="3.375"/>
    <n v="6.75"/>
    <x v="2"/>
    <x v="0"/>
  </r>
  <r>
    <s v="WVV-79948-067"/>
    <x v="682"/>
    <s v="66070-30559-WI"/>
    <s v="E-M-2.5"/>
    <n v="1"/>
    <s v="Ramon Cheak"/>
    <s v="rcheakrc@tripadvisor.com"/>
    <s v="Ireland"/>
    <s v="Exc"/>
    <s v="M"/>
    <x v="2"/>
    <n v="31.624999999999996"/>
    <n v="31.624999999999996"/>
    <x v="1"/>
    <x v="0"/>
  </r>
  <r>
    <s v="LHX-81117-166"/>
    <x v="683"/>
    <s v="01282-28364-RZ"/>
    <s v="R-L-1"/>
    <n v="4"/>
    <s v="Koressa O'Geneay"/>
    <s v="kogeneayrd@utexas.edu"/>
    <s v="United States"/>
    <s v="Rob"/>
    <s v="L"/>
    <x v="0"/>
    <n v="11.95"/>
    <n v="47.8"/>
    <x v="0"/>
    <x v="1"/>
  </r>
  <r>
    <s v="GCD-75444-320"/>
    <x v="594"/>
    <s v="51277-93873-RP"/>
    <s v="L-M-2.5"/>
    <n v="1"/>
    <s v="Claudell Ayre"/>
    <s v="cayrere@symantec.com"/>
    <s v="United States"/>
    <s v="Lib"/>
    <s v="M"/>
    <x v="2"/>
    <n v="33.464999999999996"/>
    <n v="33.464999999999996"/>
    <x v="3"/>
    <x v="0"/>
  </r>
  <r>
    <s v="SGA-30059-217"/>
    <x v="389"/>
    <s v="84405-83364-DG"/>
    <s v="A-D-0.5"/>
    <n v="5"/>
    <s v="Lorianne Kyneton"/>
    <s v="lkynetonrf@macromedia.com"/>
    <s v="United Kingdom"/>
    <s v="Ara"/>
    <s v="D"/>
    <x v="1"/>
    <n v="5.97"/>
    <n v="29.849999999999998"/>
    <x v="2"/>
    <x v="2"/>
  </r>
  <r>
    <s v="GNL-98714-885"/>
    <x v="583"/>
    <s v="83731-53280-YC"/>
    <s v="R-M-1"/>
    <n v="3"/>
    <s v="Adele McFayden"/>
    <s v=" "/>
    <s v="United Kingdom"/>
    <s v="Rob"/>
    <s v="M"/>
    <x v="0"/>
    <n v="9.9499999999999993"/>
    <n v="29.849999999999998"/>
    <x v="0"/>
    <x v="0"/>
  </r>
  <r>
    <s v="OQA-93249-841"/>
    <x v="647"/>
    <s v="03917-13632-KC"/>
    <s v="A-M-2.5"/>
    <n v="6"/>
    <s v="Herta Layne"/>
    <s v=" "/>
    <s v="United States"/>
    <s v="Ara"/>
    <s v="M"/>
    <x v="2"/>
    <n v="25.874999999999996"/>
    <n v="155.24999999999997"/>
    <x v="2"/>
    <x v="0"/>
  </r>
  <r>
    <s v="DUV-12075-132"/>
    <x v="366"/>
    <s v="62494-09113-RP"/>
    <s v="E-D-0.2"/>
    <n v="5"/>
    <s v="Marguerite Graves"/>
    <s v=" "/>
    <s v="United States"/>
    <s v="Exc"/>
    <s v="D"/>
    <x v="3"/>
    <n v="3.645"/>
    <n v="18.225000000000001"/>
    <x v="1"/>
    <x v="2"/>
  </r>
  <r>
    <s v="DUV-12075-132"/>
    <x v="366"/>
    <s v="62494-09113-RP"/>
    <s v="L-D-0.5"/>
    <n v="2"/>
    <s v="Marguerite Graves"/>
    <s v=" "/>
    <s v="United States"/>
    <s v="Lib"/>
    <s v="D"/>
    <x v="1"/>
    <n v="7.77"/>
    <n v="15.54"/>
    <x v="3"/>
    <x v="2"/>
  </r>
  <r>
    <s v="KPO-24942-184"/>
    <x v="684"/>
    <s v="70567-65133-CN"/>
    <s v="L-L-2.5"/>
    <n v="3"/>
    <s v="Desdemona Eye"/>
    <s v=" "/>
    <s v="Ireland"/>
    <s v="Lib"/>
    <s v="L"/>
    <x v="2"/>
    <n v="36.454999999999998"/>
    <n v="109.36499999999999"/>
    <x v="3"/>
    <x v="1"/>
  </r>
  <r>
    <s v="SRJ-79353-838"/>
    <x v="506"/>
    <s v="77869-81373-AY"/>
    <s v="A-L-1"/>
    <n v="6"/>
    <s v="Margarette Sterland"/>
    <s v=" "/>
    <s v="United States"/>
    <s v="Ara"/>
    <s v="L"/>
    <x v="0"/>
    <n v="12.95"/>
    <n v="77.699999999999989"/>
    <x v="2"/>
    <x v="1"/>
  </r>
  <r>
    <s v="XBV-40336-071"/>
    <x v="685"/>
    <s v="38536-98293-JZ"/>
    <s v="A-D-0.2"/>
    <n v="3"/>
    <s v="Catharine Scoines"/>
    <s v=" "/>
    <s v="Ireland"/>
    <s v="Ara"/>
    <s v="D"/>
    <x v="3"/>
    <n v="2.9849999999999999"/>
    <n v="8.9550000000000001"/>
    <x v="2"/>
    <x v="2"/>
  </r>
  <r>
    <s v="RLM-96511-467"/>
    <x v="191"/>
    <s v="43014-53743-XK"/>
    <s v="R-L-2.5"/>
    <n v="1"/>
    <s v="Jennica Tewelson"/>
    <s v="jtewelsonrn@samsung.com"/>
    <s v="United States"/>
    <s v="Rob"/>
    <s v="L"/>
    <x v="2"/>
    <n v="27.484999999999996"/>
    <n v="27.484999999999996"/>
    <x v="0"/>
    <x v="1"/>
  </r>
  <r>
    <s v="AEZ-13242-456"/>
    <x v="686"/>
    <s v="62494-09113-RP"/>
    <s v="R-M-0.5"/>
    <n v="5"/>
    <s v="Marguerite Graves"/>
    <s v=" "/>
    <s v="United States"/>
    <s v="Rob"/>
    <s v="M"/>
    <x v="1"/>
    <n v="5.97"/>
    <n v="29.849999999999998"/>
    <x v="0"/>
    <x v="0"/>
  </r>
  <r>
    <s v="UME-75640-698"/>
    <x v="687"/>
    <s v="62494-09113-RP"/>
    <s v="A-M-0.5"/>
    <n v="4"/>
    <s v="Marguerite Graves"/>
    <s v=" "/>
    <s v="United States"/>
    <s v="Ara"/>
    <s v="M"/>
    <x v="1"/>
    <n v="6.75"/>
    <n v="27"/>
    <x v="2"/>
    <x v="0"/>
  </r>
  <r>
    <s v="GJC-66474-557"/>
    <x v="629"/>
    <s v="64965-78386-MY"/>
    <s v="A-D-1"/>
    <n v="1"/>
    <s v="Nicolina Jenny"/>
    <s v="njennyrq@bigcartel.com"/>
    <s v="United States"/>
    <s v="Ara"/>
    <s v="D"/>
    <x v="0"/>
    <n v="9.9499999999999993"/>
    <n v="9.9499999999999993"/>
    <x v="2"/>
    <x v="2"/>
  </r>
  <r>
    <s v="IRV-20769-219"/>
    <x v="688"/>
    <s v="77131-58092-GE"/>
    <s v="E-M-0.2"/>
    <n v="3"/>
    <s v="Vidovic Antonelli"/>
    <s v=" "/>
    <s v="United Kingdom"/>
    <s v="Exc"/>
    <s v="M"/>
    <x v="3"/>
    <n v="4.125"/>
    <n v="12.375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8C25B5-C148-4C72-B3E4-185AED2A479D}" name="Total Sales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5">
  <location ref="A3:F48" firstHeaderRow="1" firstDataRow="2" firstDataCol="2"/>
  <pivotFields count="17">
    <pivotField compact="0" outline="0" showAll="0"/>
    <pivotField compact="0" numFmtId="165" outline="0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>
      <items count="5">
        <item x="3"/>
        <item x="1"/>
        <item x="0"/>
        <item x="2"/>
        <item t="default"/>
      </items>
    </pivotField>
    <pivotField compact="0" numFmtId="166" outline="0" showAll="0"/>
    <pivotField dataField="1" compact="0" numFmtId="166" outline="0" showAll="0"/>
    <pivotField axis="axisCol" compact="0" outline="0" showAll="0">
      <items count="5">
        <item x="2"/>
        <item x="1"/>
        <item x="3"/>
        <item x="0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axis="axisRow"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6"/>
    <field x="15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 of Sales" fld="12" baseField="15" baseItem="4" numFmtId="3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2D1653-2ACB-492C-8477-97D3C998D0F5}" name="Orders" displayName="Orders" ref="A1:P1001" totalsRowShown="0">
  <autoFilter ref="A1:P1001" xr:uid="{222D1653-2ACB-492C-8477-97D3C998D0F5}"/>
  <tableColumns count="16">
    <tableColumn id="1" xr3:uid="{B97247AF-5152-4849-82E6-CDDFAD323653}" name="Order ID" dataDxfId="21"/>
    <tableColumn id="2" xr3:uid="{2D8FE623-F347-4C12-810D-C2F123955557}" name="Order Date" dataDxfId="20"/>
    <tableColumn id="3" xr3:uid="{129A18A9-D223-4804-B546-93E8F927A1F8}" name="Customer ID" dataDxfId="19"/>
    <tableColumn id="4" xr3:uid="{C10ADF02-439B-4911-AA4B-A19184AD8C4F}" name="Product ID"/>
    <tableColumn id="5" xr3:uid="{008511E1-6801-4D19-B470-47C6561BAD37}" name="Quantity" dataDxfId="18"/>
    <tableColumn id="6" xr3:uid="{8BB9226C-685C-471F-A62D-34456D311734}" name="Customer Name" dataDxfId="17">
      <calculatedColumnFormula>_xlfn.XLOOKUP(C2,Customers!$A$1:$A$1001,Customers!$B$1:$B$1001,,0)</calculatedColumnFormula>
    </tableColumn>
    <tableColumn id="7" xr3:uid="{0D936966-9E88-4FE1-BEAF-B2ACB2514FDD}" name="Email" dataDxfId="16">
      <calculatedColumnFormula>IF(_xlfn.XLOOKUP(C2,Customers!$A$1:$A$1001,Customers!$C$1:$C$1001,,0) = 0, " ", _xlfn.XLOOKUP(C2,Customers!$A$1:$A$1001,Customers!$C$1:$C$1001,,0))</calculatedColumnFormula>
    </tableColumn>
    <tableColumn id="8" xr3:uid="{26F06536-9FF1-48BA-8F58-EBE3A0E0DFB6}" name="Country" dataDxfId="15">
      <calculatedColumnFormula>_xlfn.XLOOKUP(Orders!C2,Customers!$A$1:$A$1001,Customers!$G$1:$G$1001,,0)</calculatedColumnFormula>
    </tableColumn>
    <tableColumn id="9" xr3:uid="{3C999505-9628-4BA4-BA11-C50CB8E9D8AB}" name="Coffee Type">
      <calculatedColumnFormula>INDEX(Products!$A$1:$G$49,MATCH(Orders!$D2,Products!$A$1:$A$49,0),MATCH(Orders!I$1,Products!$A$1:$G$1,0))</calculatedColumnFormula>
    </tableColumn>
    <tableColumn id="10" xr3:uid="{BDF96B71-9BF7-4CE3-8754-F3EA9AC81082}" name="Roast Type">
      <calculatedColumnFormula>INDEX(Products!$A$1:$G$49,MATCH(Orders!$D2,Products!$A$1:$A$49,0),MATCH(Orders!J$1,Products!$A$1:$G$1,0))</calculatedColumnFormula>
    </tableColumn>
    <tableColumn id="11" xr3:uid="{994B9519-619B-484D-B5BC-B80C74CAA9D3}" name="Size (kg)" dataDxfId="14">
      <calculatedColumnFormula>INDEX(Products!$A$1:$G$49,MATCH(Orders!$D2,Products!$A$1:$A$49,0),MATCH(Orders!K$1,Products!$A$1:$G$1,0))</calculatedColumnFormula>
    </tableColumn>
    <tableColumn id="12" xr3:uid="{50CFB84E-9470-4E29-8F6D-314F28DE4151}" name="Unit Price" dataDxfId="13">
      <calculatedColumnFormula>INDEX(Products!$A$1:$G$49,MATCH(Orders!$D2,Products!$A$1:$A$49,0),MATCH(Orders!L$1,Products!$A$1:$G$1,0))</calculatedColumnFormula>
    </tableColumn>
    <tableColumn id="13" xr3:uid="{04E31AD2-EAE4-4743-919E-0FA0BF972109}" name="Sales" dataDxfId="12">
      <calculatedColumnFormula>L2*E2</calculatedColumnFormula>
    </tableColumn>
    <tableColumn id="14" xr3:uid="{91BBC455-AD1D-4C6C-9C8F-3B3AF5C83E25}" name="Coffee Type Name">
      <calculatedColumnFormula>IF(I2="Rob", "Robusta", IF(I2 = "Exc","Excelsa", IF(I2="Ara","Arabica", IF(I2 = "Lib", "Liberica",""))))</calculatedColumnFormula>
    </tableColumn>
    <tableColumn id="15" xr3:uid="{A6560E99-0131-4FC6-8B2E-81F0A71DEE31}" name="Roast Type Name">
      <calculatedColumnFormula>IF(J2 = "M", "Medium", IF(J2="L", "Light", IF(J2="D", "Dark","")))</calculatedColumnFormula>
    </tableColumn>
    <tableColumn id="16" xr3:uid="{6ACAD7D1-512C-4FDF-8A6A-DF56D949433A}" name="Loyalty Card" dataDxfId="11">
      <calculatedColumnFormula>_xlfn.XLOOKUP(Orders[[#This Row],[Customer ID]],Customers!$A$1:$A$1001,Customers!$I$1:$I$1001,,0)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755EF8-077C-40CF-8E08-328CC6F74A47}" name="Table1" displayName="Table1" ref="A1:I1001" totalsRowShown="0" headerRowDxfId="10" dataDxfId="9">
  <autoFilter ref="A1:I1001" xr:uid="{89755EF8-077C-40CF-8E08-328CC6F74A47}"/>
  <tableColumns count="9">
    <tableColumn id="1" xr3:uid="{76F070B6-2FF3-416C-855F-428880067A0D}" name="Customer ID" dataDxfId="8"/>
    <tableColumn id="2" xr3:uid="{75C862D0-8389-4E93-B0CF-7D373DA5458E}" name="Customer Name" dataDxfId="7"/>
    <tableColumn id="3" xr3:uid="{67A29264-9B76-4AF3-B338-D234CFC3648D}" name="Email" dataDxfId="6"/>
    <tableColumn id="4" xr3:uid="{635CEBB5-A20A-4DA7-B5B8-9331434E6683}" name="Phone Number" dataDxfId="5"/>
    <tableColumn id="5" xr3:uid="{C7A2F75A-A7AD-4AA2-BA3D-54040E0F1FAA}" name="Address Line 1" dataDxfId="4"/>
    <tableColumn id="6" xr3:uid="{2BC4602C-B539-4307-B909-197E1A003219}" name="City" dataDxfId="3"/>
    <tableColumn id="7" xr3:uid="{DC565E5C-6244-4E23-8591-4AB7AFA54F94}" name="Country" dataDxfId="2"/>
    <tableColumn id="8" xr3:uid="{65EBAC12-AC04-428D-996D-54DC6AA013A5}" name="Postcode" dataDxfId="1"/>
    <tableColumn id="9" xr3:uid="{469B6453-BCE1-479A-9D63-83ADB2D8B323}" name="Loyalty Car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5ED044-7BD8-4C58-A47A-060F5846E3EA}" name="Table3" displayName="Table3" ref="A1:G49" totalsRowShown="0">
  <autoFilter ref="A1:G49" xr:uid="{F05ED044-7BD8-4C58-A47A-060F5846E3EA}"/>
  <tableColumns count="7">
    <tableColumn id="1" xr3:uid="{121EF666-35CB-42C4-9D9F-33FB004C8D6A}" name="Product ID"/>
    <tableColumn id="2" xr3:uid="{E2883609-4EE4-4D97-AE83-215FDA8BE7BD}" name="Coffee Type"/>
    <tableColumn id="3" xr3:uid="{F7249393-3D4C-46D6-9C77-AF88F3FE2F82}" name="Roast Type"/>
    <tableColumn id="4" xr3:uid="{EFEA9AEF-C65B-4F2D-B700-7E7F0D3C9F71}" name="Size (kg)" dataDxfId="0"/>
    <tableColumn id="5" xr3:uid="{7AE43D98-4DB3-46CF-B215-E3DA9BF24934}" name="Unit Price"/>
    <tableColumn id="6" xr3:uid="{3653F5B0-868D-4F2F-8299-E8263E366DDB}" name="Price per 100g"/>
    <tableColumn id="7" xr3:uid="{42243FD1-B466-4688-A433-29178450FDAF}" name="Prof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tabSelected="1" zoomScaleNormal="100" workbookViewId="0">
      <selection activeCell="P3" sqref="P3"/>
    </sheetView>
  </sheetViews>
  <sheetFormatPr defaultRowHeight="15" x14ac:dyDescent="0.25"/>
  <cols>
    <col min="1" max="1" width="16.5703125" bestFit="1" customWidth="1"/>
    <col min="2" max="2" width="16" bestFit="1" customWidth="1"/>
    <col min="3" max="3" width="17.42578125" bestFit="1" customWidth="1"/>
    <col min="4" max="4" width="12.85546875" bestFit="1" customWidth="1"/>
    <col min="5" max="5" width="11.28515625" bestFit="1" customWidth="1"/>
    <col min="6" max="6" width="23.5703125" bestFit="1" customWidth="1"/>
    <col min="7" max="7" width="32.28515625" customWidth="1"/>
    <col min="8" max="8" width="15.42578125" customWidth="1"/>
    <col min="9" max="9" width="14" bestFit="1" customWidth="1"/>
    <col min="10" max="10" width="13.28515625" bestFit="1" customWidth="1"/>
    <col min="11" max="11" width="10.7109375" bestFit="1" customWidth="1"/>
    <col min="12" max="12" width="13.140625" bestFit="1" customWidth="1"/>
    <col min="13" max="13" width="9.140625" bestFit="1" customWidth="1"/>
    <col min="14" max="14" width="20.140625" bestFit="1" customWidth="1"/>
    <col min="15" max="15" width="19.140625" bestFit="1" customWidth="1"/>
    <col min="16" max="16" width="14" bestFit="1" customWidth="1"/>
  </cols>
  <sheetData>
    <row r="1" spans="1:16" x14ac:dyDescent="0.25">
      <c r="A1" s="2" t="s">
        <v>24</v>
      </c>
      <c r="B1" s="3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4" t="s">
        <v>34</v>
      </c>
      <c r="L1" s="6" t="s">
        <v>35</v>
      </c>
      <c r="M1" s="6" t="s">
        <v>36</v>
      </c>
      <c r="N1" t="s">
        <v>1</v>
      </c>
      <c r="O1" t="s">
        <v>37</v>
      </c>
      <c r="P1" t="s">
        <v>38</v>
      </c>
    </row>
    <row r="2" spans="1:16" x14ac:dyDescent="0.25">
      <c r="A2" s="2" t="s">
        <v>39</v>
      </c>
      <c r="B2" s="3">
        <v>43713</v>
      </c>
      <c r="C2" s="2" t="s">
        <v>40</v>
      </c>
      <c r="D2" t="s">
        <v>41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IF(_xlfn.XLOOKUP(C2,Customers!$A$1:$A$1001,Customers!$C$1:$C$1001,,0) = 0, " ", _xlfn.XLOOKUP(C2,Customers!$A$1:$A$1001,Customers!$C$1:$C$1001,,0))</f>
        <v>aallner0@lulu.com</v>
      </c>
      <c r="H2" s="2" t="str">
        <f>_xlfn.XLOOKUP(Orders!C2,Customers!$A$1:$A$1001,Customers!$G$1:$G$1001,,0)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5">
        <f>INDEX(Products!$A$1:$G$49,MATCH(Orders!$D2,Products!$A$1:$A$49,0),MATCH(Orders!K$1,Products!$A$1:$G$1,0))</f>
        <v>1</v>
      </c>
      <c r="L2" s="7">
        <f>INDEX(Products!$A$1:$G$49,MATCH(Orders!$D2,Products!$A$1:$A$49,0),MATCH(Orders!L$1,Products!$A$1:$G$1,0))</f>
        <v>9.9499999999999993</v>
      </c>
      <c r="M2" s="7">
        <f>L2*E2</f>
        <v>19.899999999999999</v>
      </c>
      <c r="N2" t="str">
        <f>IF(I2="Rob", "Robusta", IF(I2 = "Exc","Excelsa", IF(I2="Ara","Arabica", IF(I2 = "Lib", "Liberica",""))))</f>
        <v>Robusta</v>
      </c>
      <c r="O2" t="str">
        <f>IF(J2 = "M", "Medium", IF(J2="L", "Light", IF(J2="D", "Dark","")))</f>
        <v>Medium</v>
      </c>
      <c r="P2" t="str">
        <f>_xlfn.XLOOKUP(Orders[[#This Row],[Customer ID]],Customers!$A$1:$A$1001,Customers!$I$1:$I$1001,,0)</f>
        <v>Yes</v>
      </c>
    </row>
    <row r="3" spans="1:16" x14ac:dyDescent="0.25">
      <c r="A3" s="2" t="s">
        <v>39</v>
      </c>
      <c r="B3" s="3">
        <v>43713</v>
      </c>
      <c r="C3" s="2" t="s">
        <v>40</v>
      </c>
      <c r="D3" t="s">
        <v>42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IF(_xlfn.XLOOKUP(C3,Customers!$A$1:$A$1001,Customers!$C$1:$C$1001,,0) = 0, " ", _xlfn.XLOOKUP(C3,Customers!$A$1:$A$1001,Customers!$C$1:$C$1001,,0))</f>
        <v>aallner0@lulu.com</v>
      </c>
      <c r="H3" s="2" t="str">
        <f>_xlfn.XLOOKUP(Orders!C3,Customers!$A$1:$A$1001,Customers!$G$1:$G$1001,,0)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5">
        <f>INDEX(Products!$A$1:$G$49,MATCH(Orders!$D3,Products!$A$1:$A$49,0),MATCH(Orders!K$1,Products!$A$1:$G$1,0))</f>
        <v>0.5</v>
      </c>
      <c r="L3" s="7">
        <f>INDEX(Products!$A$1:$G$49,MATCH(Orders!$D3,Products!$A$1:$A$49,0),MATCH(Orders!L$1,Products!$A$1:$G$1,0))</f>
        <v>8.25</v>
      </c>
      <c r="M3" s="7">
        <f t="shared" ref="M3:M66" si="0">L3*E3</f>
        <v>41.25</v>
      </c>
      <c r="N3" t="str">
        <f t="shared" ref="N3:N66" si="1">IF(I3="Rob", "Robusta", IF(I3 = "Exc","Excelsa", IF(I3="Ara","Arabica", IF(I3 = "Lib", "Liberica",""))))</f>
        <v>Excelsa</v>
      </c>
      <c r="O3" t="str">
        <f t="shared" ref="O3:O66" si="2">IF(J3 = "M", "Medium", IF(J3="L", "Light", IF(J3="D", "Dark","")))</f>
        <v>Medium</v>
      </c>
      <c r="P3" t="str">
        <f>_xlfn.XLOOKUP(Orders[[#This Row],[Customer ID]],Customers!$A$1:$A$1001,Customers!$I$1:$I$1001,,0)</f>
        <v>Yes</v>
      </c>
    </row>
    <row r="4" spans="1:16" x14ac:dyDescent="0.25">
      <c r="A4" s="2" t="s">
        <v>43</v>
      </c>
      <c r="B4" s="3">
        <v>44364</v>
      </c>
      <c r="C4" s="2" t="s">
        <v>44</v>
      </c>
      <c r="D4" t="s">
        <v>45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IF(_xlfn.XLOOKUP(C4,Customers!$A$1:$A$1001,Customers!$C$1:$C$1001,,0) = 0, " ", _xlfn.XLOOKUP(C4,Customers!$A$1:$A$1001,Customers!$C$1:$C$1001,,0))</f>
        <v>jredholes2@tmall.com</v>
      </c>
      <c r="H4" s="2" t="str">
        <f>_xlfn.XLOOKUP(Orders!C4,Customers!$A$1:$A$1001,Customers!$G$1:$G$1001,,0)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5">
        <f>INDEX(Products!$A$1:$G$49,MATCH(Orders!$D4,Products!$A$1:$A$49,0),MATCH(Orders!K$1,Products!$A$1:$G$1,0))</f>
        <v>1</v>
      </c>
      <c r="L4" s="7">
        <f>INDEX(Products!$A$1:$G$49,MATCH(Orders!$D4,Products!$A$1:$A$49,0),MATCH(Orders!L$1,Products!$A$1:$G$1,0))</f>
        <v>12.95</v>
      </c>
      <c r="M4" s="7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_xlfn.XLOOKUP(Orders[[#This Row],[Customer ID]],Customers!$A$1:$A$1001,Customers!$I$1:$I$1001,,0)</f>
        <v>Yes</v>
      </c>
    </row>
    <row r="5" spans="1:16" x14ac:dyDescent="0.25">
      <c r="A5" s="2" t="s">
        <v>46</v>
      </c>
      <c r="B5" s="3">
        <v>44392</v>
      </c>
      <c r="C5" s="2" t="s">
        <v>47</v>
      </c>
      <c r="D5" t="s">
        <v>48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IF(_xlfn.XLOOKUP(C5,Customers!$A$1:$A$1001,Customers!$C$1:$C$1001,,0) = 0, " ", _xlfn.XLOOKUP(C5,Customers!$A$1:$A$1001,Customers!$C$1:$C$1001,,0))</f>
        <v xml:space="preserve"> </v>
      </c>
      <c r="H5" s="2" t="str">
        <f>_xlfn.XLOOKUP(Orders!C5,Customers!$A$1:$A$1001,Customers!$G$1:$G$1001,,0)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5">
        <f>INDEX(Products!$A$1:$G$49,MATCH(Orders!$D5,Products!$A$1:$A$49,0),MATCH(Orders!K$1,Products!$A$1:$G$1,0))</f>
        <v>1</v>
      </c>
      <c r="L5" s="7">
        <f>INDEX(Products!$A$1:$G$49,MATCH(Orders!$D5,Products!$A$1:$A$49,0),MATCH(Orders!L$1,Products!$A$1:$G$1,0))</f>
        <v>13.75</v>
      </c>
      <c r="M5" s="7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_xlfn.XLOOKUP(Orders[[#This Row],[Customer ID]],Customers!$A$1:$A$1001,Customers!$I$1:$I$1001,,0)</f>
        <v>No</v>
      </c>
    </row>
    <row r="6" spans="1:16" x14ac:dyDescent="0.25">
      <c r="A6" s="2" t="s">
        <v>46</v>
      </c>
      <c r="B6" s="3">
        <v>44392</v>
      </c>
      <c r="C6" s="2" t="s">
        <v>47</v>
      </c>
      <c r="D6" t="s">
        <v>49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IF(_xlfn.XLOOKUP(C6,Customers!$A$1:$A$1001,Customers!$C$1:$C$1001,,0) = 0, " ", _xlfn.XLOOKUP(C6,Customers!$A$1:$A$1001,Customers!$C$1:$C$1001,,0))</f>
        <v xml:space="preserve"> </v>
      </c>
      <c r="H6" s="2" t="str">
        <f>_xlfn.XLOOKUP(Orders!C6,Customers!$A$1:$A$1001,Customers!$G$1:$G$1001,,0)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5">
        <f>INDEX(Products!$A$1:$G$49,MATCH(Orders!$D6,Products!$A$1:$A$49,0),MATCH(Orders!K$1,Products!$A$1:$G$1,0))</f>
        <v>2.5</v>
      </c>
      <c r="L6" s="7">
        <f>INDEX(Products!$A$1:$G$49,MATCH(Orders!$D6,Products!$A$1:$A$49,0),MATCH(Orders!L$1,Products!$A$1:$G$1,0))</f>
        <v>27.484999999999996</v>
      </c>
      <c r="M6" s="7">
        <f t="shared" si="0"/>
        <v>54.969999999999992</v>
      </c>
      <c r="N6" t="str">
        <f t="shared" si="1"/>
        <v>Robusta</v>
      </c>
      <c r="O6" t="str">
        <f t="shared" si="2"/>
        <v>Light</v>
      </c>
      <c r="P6" t="str">
        <f>_xlfn.XLOOKUP(Orders[[#This Row],[Customer ID]],Customers!$A$1:$A$1001,Customers!$I$1:$I$1001,,0)</f>
        <v>No</v>
      </c>
    </row>
    <row r="7" spans="1:16" x14ac:dyDescent="0.25">
      <c r="A7" s="2" t="s">
        <v>50</v>
      </c>
      <c r="B7" s="3">
        <v>44412</v>
      </c>
      <c r="C7" s="2" t="s">
        <v>51</v>
      </c>
      <c r="D7" t="s">
        <v>52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IF(_xlfn.XLOOKUP(C7,Customers!$A$1:$A$1001,Customers!$C$1:$C$1001,,0) = 0, " ", _xlfn.XLOOKUP(C7,Customers!$A$1:$A$1001,Customers!$C$1:$C$1001,,0))</f>
        <v xml:space="preserve"> </v>
      </c>
      <c r="H7" s="2" t="str">
        <f>_xlfn.XLOOKUP(Orders!C7,Customers!$A$1:$A$1001,Customers!$G$1:$G$1001,,0)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5">
        <f>INDEX(Products!$A$1:$G$49,MATCH(Orders!$D7,Products!$A$1:$A$49,0),MATCH(Orders!K$1,Products!$A$1:$G$1,0))</f>
        <v>1</v>
      </c>
      <c r="L7" s="7">
        <f>INDEX(Products!$A$1:$G$49,MATCH(Orders!$D7,Products!$A$1:$A$49,0),MATCH(Orders!L$1,Products!$A$1:$G$1,0))</f>
        <v>12.95</v>
      </c>
      <c r="M7" s="7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_xlfn.XLOOKUP(Orders[[#This Row],[Customer ID]],Customers!$A$1:$A$1001,Customers!$I$1:$I$1001,,0)</f>
        <v>No</v>
      </c>
    </row>
    <row r="8" spans="1:16" x14ac:dyDescent="0.25">
      <c r="A8" s="2" t="s">
        <v>53</v>
      </c>
      <c r="B8" s="3">
        <v>44582</v>
      </c>
      <c r="C8" s="2" t="s">
        <v>54</v>
      </c>
      <c r="D8" t="s">
        <v>55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IF(_xlfn.XLOOKUP(C8,Customers!$A$1:$A$1001,Customers!$C$1:$C$1001,,0) = 0, " ", _xlfn.XLOOKUP(C8,Customers!$A$1:$A$1001,Customers!$C$1:$C$1001,,0))</f>
        <v>slobe6@nifty.com</v>
      </c>
      <c r="H8" s="2" t="str">
        <f>_xlfn.XLOOKUP(Orders!C8,Customers!$A$1:$A$1001,Customers!$G$1:$G$1001,,0)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5">
        <f>INDEX(Products!$A$1:$G$49,MATCH(Orders!$D8,Products!$A$1:$A$49,0),MATCH(Orders!K$1,Products!$A$1:$G$1,0))</f>
        <v>0.5</v>
      </c>
      <c r="L8" s="7">
        <f>INDEX(Products!$A$1:$G$49,MATCH(Orders!$D8,Products!$A$1:$A$49,0),MATCH(Orders!L$1,Products!$A$1:$G$1,0))</f>
        <v>7.29</v>
      </c>
      <c r="M8" s="7">
        <f t="shared" si="0"/>
        <v>21.87</v>
      </c>
      <c r="N8" t="str">
        <f t="shared" si="1"/>
        <v>Excelsa</v>
      </c>
      <c r="O8" t="str">
        <f t="shared" si="2"/>
        <v>Dark</v>
      </c>
      <c r="P8" t="str">
        <f>_xlfn.XLOOKUP(Orders[[#This Row],[Customer ID]],Customers!$A$1:$A$1001,Customers!$I$1:$I$1001,,0)</f>
        <v>Yes</v>
      </c>
    </row>
    <row r="9" spans="1:16" x14ac:dyDescent="0.25">
      <c r="A9" s="2" t="s">
        <v>56</v>
      </c>
      <c r="B9" s="3">
        <v>44701</v>
      </c>
      <c r="C9" s="2" t="s">
        <v>57</v>
      </c>
      <c r="D9" t="s">
        <v>58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IF(_xlfn.XLOOKUP(C9,Customers!$A$1:$A$1001,Customers!$C$1:$C$1001,,0) = 0, " ", _xlfn.XLOOKUP(C9,Customers!$A$1:$A$1001,Customers!$C$1:$C$1001,,0))</f>
        <v xml:space="preserve"> </v>
      </c>
      <c r="H9" s="2" t="str">
        <f>_xlfn.XLOOKUP(Orders!C9,Customers!$A$1:$A$1001,Customers!$G$1:$G$1001,,0)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5">
        <f>INDEX(Products!$A$1:$G$49,MATCH(Orders!$D9,Products!$A$1:$A$49,0),MATCH(Orders!K$1,Products!$A$1:$G$1,0))</f>
        <v>0.2</v>
      </c>
      <c r="L9" s="7">
        <f>INDEX(Products!$A$1:$G$49,MATCH(Orders!$D9,Products!$A$1:$A$49,0),MATCH(Orders!L$1,Products!$A$1:$G$1,0))</f>
        <v>4.7549999999999999</v>
      </c>
      <c r="M9" s="7">
        <f t="shared" si="0"/>
        <v>4.7549999999999999</v>
      </c>
      <c r="N9" t="str">
        <f t="shared" si="1"/>
        <v>Liberica</v>
      </c>
      <c r="O9" t="str">
        <f t="shared" si="2"/>
        <v>Light</v>
      </c>
      <c r="P9" t="str">
        <f>_xlfn.XLOOKUP(Orders[[#This Row],[Customer ID]],Customers!$A$1:$A$1001,Customers!$I$1:$I$1001,,0)</f>
        <v>Yes</v>
      </c>
    </row>
    <row r="10" spans="1:16" x14ac:dyDescent="0.25">
      <c r="A10" s="2" t="s">
        <v>59</v>
      </c>
      <c r="B10" s="3">
        <v>43467</v>
      </c>
      <c r="C10" s="2" t="s">
        <v>60</v>
      </c>
      <c r="D10" t="s">
        <v>61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IF(_xlfn.XLOOKUP(C10,Customers!$A$1:$A$1001,Customers!$C$1:$C$1001,,0) = 0, " ", _xlfn.XLOOKUP(C10,Customers!$A$1:$A$1001,Customers!$C$1:$C$1001,,0))</f>
        <v>gpetracci8@livejournal.com</v>
      </c>
      <c r="H10" s="2" t="str">
        <f>_xlfn.XLOOKUP(Orders!C10,Customers!$A$1:$A$1001,Customers!$G$1:$G$1001,,0)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5">
        <f>INDEX(Products!$A$1:$G$49,MATCH(Orders!$D10,Products!$A$1:$A$49,0),MATCH(Orders!K$1,Products!$A$1:$G$1,0))</f>
        <v>0.5</v>
      </c>
      <c r="L10" s="7">
        <f>INDEX(Products!$A$1:$G$49,MATCH(Orders!$D10,Products!$A$1:$A$49,0),MATCH(Orders!L$1,Products!$A$1:$G$1,0))</f>
        <v>5.97</v>
      </c>
      <c r="M10" s="7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_xlfn.XLOOKUP(Orders[[#This Row],[Customer ID]],Customers!$A$1:$A$1001,Customers!$I$1:$I$1001,,0)</f>
        <v>No</v>
      </c>
    </row>
    <row r="11" spans="1:16" x14ac:dyDescent="0.25">
      <c r="A11" s="2" t="s">
        <v>62</v>
      </c>
      <c r="B11" s="3">
        <v>43713</v>
      </c>
      <c r="C11" s="2" t="s">
        <v>63</v>
      </c>
      <c r="D11" t="s">
        <v>61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IF(_xlfn.XLOOKUP(C11,Customers!$A$1:$A$1001,Customers!$C$1:$C$1001,,0) = 0, " ", _xlfn.XLOOKUP(C11,Customers!$A$1:$A$1001,Customers!$C$1:$C$1001,,0))</f>
        <v>rraven9@ed.gov</v>
      </c>
      <c r="H11" s="2" t="str">
        <f>_xlfn.XLOOKUP(Orders!C11,Customers!$A$1:$A$1001,Customers!$G$1:$G$1001,,0)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5">
        <f>INDEX(Products!$A$1:$G$49,MATCH(Orders!$D11,Products!$A$1:$A$49,0),MATCH(Orders!K$1,Products!$A$1:$G$1,0))</f>
        <v>0.5</v>
      </c>
      <c r="L11" s="7">
        <f>INDEX(Products!$A$1:$G$49,MATCH(Orders!$D11,Products!$A$1:$A$49,0),MATCH(Orders!L$1,Products!$A$1:$G$1,0))</f>
        <v>5.97</v>
      </c>
      <c r="M11" s="7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_xlfn.XLOOKUP(Orders[[#This Row],[Customer ID]],Customers!$A$1:$A$1001,Customers!$I$1:$I$1001,,0)</f>
        <v>No</v>
      </c>
    </row>
    <row r="12" spans="1:16" x14ac:dyDescent="0.25">
      <c r="A12" s="2" t="s">
        <v>64</v>
      </c>
      <c r="B12" s="3">
        <v>44263</v>
      </c>
      <c r="C12" s="2" t="s">
        <v>65</v>
      </c>
      <c r="D12" t="s">
        <v>66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IF(_xlfn.XLOOKUP(C12,Customers!$A$1:$A$1001,Customers!$C$1:$C$1001,,0) = 0, " ", _xlfn.XLOOKUP(C12,Customers!$A$1:$A$1001,Customers!$C$1:$C$1001,,0))</f>
        <v>fferbera@businesswire.com</v>
      </c>
      <c r="H12" s="2" t="str">
        <f>_xlfn.XLOOKUP(Orders!C12,Customers!$A$1:$A$1001,Customers!$G$1:$G$1001,,0)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5">
        <f>INDEX(Products!$A$1:$G$49,MATCH(Orders!$D12,Products!$A$1:$A$49,0),MATCH(Orders!K$1,Products!$A$1:$G$1,0))</f>
        <v>1</v>
      </c>
      <c r="L12" s="7">
        <f>INDEX(Products!$A$1:$G$49,MATCH(Orders!$D12,Products!$A$1:$A$49,0),MATCH(Orders!L$1,Products!$A$1:$G$1,0))</f>
        <v>9.9499999999999993</v>
      </c>
      <c r="M12" s="7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_xlfn.XLOOKUP(Orders[[#This Row],[Customer ID]],Customers!$A$1:$A$1001,Customers!$I$1:$I$1001,,0)</f>
        <v>No</v>
      </c>
    </row>
    <row r="13" spans="1:16" x14ac:dyDescent="0.25">
      <c r="A13" s="2" t="s">
        <v>67</v>
      </c>
      <c r="B13" s="3">
        <v>44132</v>
      </c>
      <c r="C13" s="2" t="s">
        <v>68</v>
      </c>
      <c r="D13" t="s">
        <v>69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IF(_xlfn.XLOOKUP(C13,Customers!$A$1:$A$1001,Customers!$C$1:$C$1001,,0) = 0, " ", _xlfn.XLOOKUP(C13,Customers!$A$1:$A$1001,Customers!$C$1:$C$1001,,0))</f>
        <v>dphizackerlyb@utexas.edu</v>
      </c>
      <c r="H13" s="2" t="str">
        <f>_xlfn.XLOOKUP(Orders!C13,Customers!$A$1:$A$1001,Customers!$G$1:$G$1001,,0)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5">
        <f>INDEX(Products!$A$1:$G$49,MATCH(Orders!$D13,Products!$A$1:$A$49,0),MATCH(Orders!K$1,Products!$A$1:$G$1,0))</f>
        <v>2.5</v>
      </c>
      <c r="L13" s="7">
        <f>INDEX(Products!$A$1:$G$49,MATCH(Orders!$D13,Products!$A$1:$A$49,0),MATCH(Orders!L$1,Products!$A$1:$G$1,0))</f>
        <v>34.154999999999994</v>
      </c>
      <c r="M13" s="7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tr">
        <f>_xlfn.XLOOKUP(Orders[[#This Row],[Customer ID]],Customers!$A$1:$A$1001,Customers!$I$1:$I$1001,,0)</f>
        <v>Yes</v>
      </c>
    </row>
    <row r="14" spans="1:16" x14ac:dyDescent="0.25">
      <c r="A14" s="2" t="s">
        <v>70</v>
      </c>
      <c r="B14" s="3">
        <v>44744</v>
      </c>
      <c r="C14" s="2" t="s">
        <v>71</v>
      </c>
      <c r="D14" t="s">
        <v>41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IF(_xlfn.XLOOKUP(C14,Customers!$A$1:$A$1001,Customers!$C$1:$C$1001,,0) = 0, " ", _xlfn.XLOOKUP(C14,Customers!$A$1:$A$1001,Customers!$C$1:$C$1001,,0))</f>
        <v>rscholarc@nyu.edu</v>
      </c>
      <c r="H14" s="2" t="str">
        <f>_xlfn.XLOOKUP(Orders!C14,Customers!$A$1:$A$1001,Customers!$G$1:$G$1001,,0)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5">
        <f>INDEX(Products!$A$1:$G$49,MATCH(Orders!$D14,Products!$A$1:$A$49,0),MATCH(Orders!K$1,Products!$A$1:$G$1,0))</f>
        <v>1</v>
      </c>
      <c r="L14" s="7">
        <f>INDEX(Products!$A$1:$G$49,MATCH(Orders!$D14,Products!$A$1:$A$49,0),MATCH(Orders!L$1,Products!$A$1:$G$1,0))</f>
        <v>9.9499999999999993</v>
      </c>
      <c r="M14" s="7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_xlfn.XLOOKUP(Orders[[#This Row],[Customer ID]],Customers!$A$1:$A$1001,Customers!$I$1:$I$1001,,0)</f>
        <v>No</v>
      </c>
    </row>
    <row r="15" spans="1:16" x14ac:dyDescent="0.25">
      <c r="A15" s="2" t="s">
        <v>72</v>
      </c>
      <c r="B15" s="3">
        <v>43973</v>
      </c>
      <c r="C15" s="2" t="s">
        <v>73</v>
      </c>
      <c r="D15" t="s">
        <v>74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IF(_xlfn.XLOOKUP(C15,Customers!$A$1:$A$1001,Customers!$C$1:$C$1001,,0) = 0, " ", _xlfn.XLOOKUP(C15,Customers!$A$1:$A$1001,Customers!$C$1:$C$1001,,0))</f>
        <v>tvanyutind@wix.com</v>
      </c>
      <c r="H15" s="2" t="str">
        <f>_xlfn.XLOOKUP(Orders!C15,Customers!$A$1:$A$1001,Customers!$G$1:$G$1001,,0)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5">
        <f>INDEX(Products!$A$1:$G$49,MATCH(Orders!$D15,Products!$A$1:$A$49,0),MATCH(Orders!K$1,Products!$A$1:$G$1,0))</f>
        <v>2.5</v>
      </c>
      <c r="L15" s="7">
        <f>INDEX(Products!$A$1:$G$49,MATCH(Orders!$D15,Products!$A$1:$A$49,0),MATCH(Orders!L$1,Products!$A$1:$G$1,0))</f>
        <v>20.584999999999997</v>
      </c>
      <c r="M15" s="7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_xlfn.XLOOKUP(Orders[[#This Row],[Customer ID]],Customers!$A$1:$A$1001,Customers!$I$1:$I$1001,,0)</f>
        <v>No</v>
      </c>
    </row>
    <row r="16" spans="1:16" x14ac:dyDescent="0.25">
      <c r="A16" s="2" t="s">
        <v>75</v>
      </c>
      <c r="B16" s="3">
        <v>44656</v>
      </c>
      <c r="C16" s="2" t="s">
        <v>76</v>
      </c>
      <c r="D16" t="s">
        <v>77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IF(_xlfn.XLOOKUP(C16,Customers!$A$1:$A$1001,Customers!$C$1:$C$1001,,0) = 0, " ", _xlfn.XLOOKUP(C16,Customers!$A$1:$A$1001,Customers!$C$1:$C$1001,,0))</f>
        <v>ptrobee@wunderground.com</v>
      </c>
      <c r="H16" s="2" t="str">
        <f>_xlfn.XLOOKUP(Orders!C16,Customers!$A$1:$A$1001,Customers!$G$1:$G$1001,,0)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5">
        <f>INDEX(Products!$A$1:$G$49,MATCH(Orders!$D16,Products!$A$1:$A$49,0),MATCH(Orders!K$1,Products!$A$1:$G$1,0))</f>
        <v>0.2</v>
      </c>
      <c r="L16" s="7">
        <f>INDEX(Products!$A$1:$G$49,MATCH(Orders!$D16,Products!$A$1:$A$49,0),MATCH(Orders!L$1,Products!$A$1:$G$1,0))</f>
        <v>3.8849999999999998</v>
      </c>
      <c r="M16" s="7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_xlfn.XLOOKUP(Orders[[#This Row],[Customer ID]],Customers!$A$1:$A$1001,Customers!$I$1:$I$1001,,0)</f>
        <v>Yes</v>
      </c>
    </row>
    <row r="17" spans="1:16" x14ac:dyDescent="0.25">
      <c r="A17" s="2" t="s">
        <v>78</v>
      </c>
      <c r="B17" s="3">
        <v>44719</v>
      </c>
      <c r="C17" s="2" t="s">
        <v>79</v>
      </c>
      <c r="D17" t="s">
        <v>80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IF(_xlfn.XLOOKUP(C17,Customers!$A$1:$A$1001,Customers!$C$1:$C$1001,,0) = 0, " ", _xlfn.XLOOKUP(C17,Customers!$A$1:$A$1001,Customers!$C$1:$C$1001,,0))</f>
        <v>loscroftf@ebay.co.uk</v>
      </c>
      <c r="H17" s="2" t="str">
        <f>_xlfn.XLOOKUP(Orders!C17,Customers!$A$1:$A$1001,Customers!$G$1:$G$1001,,0)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5">
        <f>INDEX(Products!$A$1:$G$49,MATCH(Orders!$D17,Products!$A$1:$A$49,0),MATCH(Orders!K$1,Products!$A$1:$G$1,0))</f>
        <v>2.5</v>
      </c>
      <c r="L17" s="7">
        <f>INDEX(Products!$A$1:$G$49,MATCH(Orders!$D17,Products!$A$1:$A$49,0),MATCH(Orders!L$1,Products!$A$1:$G$1,0))</f>
        <v>22.884999999999998</v>
      </c>
      <c r="M17" s="7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_xlfn.XLOOKUP(Orders[[#This Row],[Customer ID]],Customers!$A$1:$A$1001,Customers!$I$1:$I$1001,,0)</f>
        <v>No</v>
      </c>
    </row>
    <row r="18" spans="1:16" x14ac:dyDescent="0.25">
      <c r="A18" s="2" t="s">
        <v>81</v>
      </c>
      <c r="B18" s="3">
        <v>43544</v>
      </c>
      <c r="C18" s="2" t="s">
        <v>82</v>
      </c>
      <c r="D18" t="s">
        <v>83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IF(_xlfn.XLOOKUP(C18,Customers!$A$1:$A$1001,Customers!$C$1:$C$1001,,0) = 0, " ", _xlfn.XLOOKUP(C18,Customers!$A$1:$A$1001,Customers!$C$1:$C$1001,,0))</f>
        <v>malabasterg@hexun.com</v>
      </c>
      <c r="H18" s="2" t="str">
        <f>_xlfn.XLOOKUP(Orders!C18,Customers!$A$1:$A$1001,Customers!$G$1:$G$1001,,0)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5">
        <f>INDEX(Products!$A$1:$G$49,MATCH(Orders!$D18,Products!$A$1:$A$49,0),MATCH(Orders!K$1,Products!$A$1:$G$1,0))</f>
        <v>0.2</v>
      </c>
      <c r="L18" s="7">
        <f>INDEX(Products!$A$1:$G$49,MATCH(Orders!$D18,Products!$A$1:$A$49,0),MATCH(Orders!L$1,Products!$A$1:$G$1,0))</f>
        <v>3.375</v>
      </c>
      <c r="M18" s="7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_xlfn.XLOOKUP(Orders[[#This Row],[Customer ID]],Customers!$A$1:$A$1001,Customers!$I$1:$I$1001,,0)</f>
        <v>No</v>
      </c>
    </row>
    <row r="19" spans="1:16" x14ac:dyDescent="0.25">
      <c r="A19" s="2" t="s">
        <v>84</v>
      </c>
      <c r="B19" s="3">
        <v>43757</v>
      </c>
      <c r="C19" s="2" t="s">
        <v>85</v>
      </c>
      <c r="D19" t="s">
        <v>45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IF(_xlfn.XLOOKUP(C19,Customers!$A$1:$A$1001,Customers!$C$1:$C$1001,,0) = 0, " ", _xlfn.XLOOKUP(C19,Customers!$A$1:$A$1001,Customers!$C$1:$C$1001,,0))</f>
        <v>rbroxuph@jimdo.com</v>
      </c>
      <c r="H19" s="2" t="str">
        <f>_xlfn.XLOOKUP(Orders!C19,Customers!$A$1:$A$1001,Customers!$G$1:$G$1001,,0)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5">
        <f>INDEX(Products!$A$1:$G$49,MATCH(Orders!$D19,Products!$A$1:$A$49,0),MATCH(Orders!K$1,Products!$A$1:$G$1,0))</f>
        <v>1</v>
      </c>
      <c r="L19" s="7">
        <f>INDEX(Products!$A$1:$G$49,MATCH(Orders!$D19,Products!$A$1:$A$49,0),MATCH(Orders!L$1,Products!$A$1:$G$1,0))</f>
        <v>12.95</v>
      </c>
      <c r="M19" s="7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>_xlfn.XLOOKUP(Orders[[#This Row],[Customer ID]],Customers!$A$1:$A$1001,Customers!$I$1:$I$1001,,0)</f>
        <v>No</v>
      </c>
    </row>
    <row r="20" spans="1:16" x14ac:dyDescent="0.25">
      <c r="A20" s="2" t="s">
        <v>86</v>
      </c>
      <c r="B20" s="3">
        <v>43629</v>
      </c>
      <c r="C20" s="2" t="s">
        <v>87</v>
      </c>
      <c r="D20" t="s">
        <v>74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IF(_xlfn.XLOOKUP(C20,Customers!$A$1:$A$1001,Customers!$C$1:$C$1001,,0) = 0, " ", _xlfn.XLOOKUP(C20,Customers!$A$1:$A$1001,Customers!$C$1:$C$1001,,0))</f>
        <v>predfordi@ow.ly</v>
      </c>
      <c r="H20" s="2" t="str">
        <f>_xlfn.XLOOKUP(Orders!C20,Customers!$A$1:$A$1001,Customers!$G$1:$G$1001,,0)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5">
        <f>INDEX(Products!$A$1:$G$49,MATCH(Orders!$D20,Products!$A$1:$A$49,0),MATCH(Orders!K$1,Products!$A$1:$G$1,0))</f>
        <v>2.5</v>
      </c>
      <c r="L20" s="7">
        <f>INDEX(Products!$A$1:$G$49,MATCH(Orders!$D20,Products!$A$1:$A$49,0),MATCH(Orders!L$1,Products!$A$1:$G$1,0))</f>
        <v>20.584999999999997</v>
      </c>
      <c r="M20" s="7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_xlfn.XLOOKUP(Orders[[#This Row],[Customer ID]],Customers!$A$1:$A$1001,Customers!$I$1:$I$1001,,0)</f>
        <v>Yes</v>
      </c>
    </row>
    <row r="21" spans="1:16" x14ac:dyDescent="0.25">
      <c r="A21" s="2" t="s">
        <v>88</v>
      </c>
      <c r="B21" s="3">
        <v>44169</v>
      </c>
      <c r="C21" s="2" t="s">
        <v>89</v>
      </c>
      <c r="D21" t="s">
        <v>83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IF(_xlfn.XLOOKUP(C21,Customers!$A$1:$A$1001,Customers!$C$1:$C$1001,,0) = 0, " ", _xlfn.XLOOKUP(C21,Customers!$A$1:$A$1001,Customers!$C$1:$C$1001,,0))</f>
        <v>acorradinoj@harvard.edu</v>
      </c>
      <c r="H21" s="2" t="str">
        <f>_xlfn.XLOOKUP(Orders!C21,Customers!$A$1:$A$1001,Customers!$G$1:$G$1001,,0)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5">
        <f>INDEX(Products!$A$1:$G$49,MATCH(Orders!$D21,Products!$A$1:$A$49,0),MATCH(Orders!K$1,Products!$A$1:$G$1,0))</f>
        <v>0.2</v>
      </c>
      <c r="L21" s="7">
        <f>INDEX(Products!$A$1:$G$49,MATCH(Orders!$D21,Products!$A$1:$A$49,0),MATCH(Orders!L$1,Products!$A$1:$G$1,0))</f>
        <v>3.375</v>
      </c>
      <c r="M21" s="7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_xlfn.XLOOKUP(Orders[[#This Row],[Customer ID]],Customers!$A$1:$A$1001,Customers!$I$1:$I$1001,,0)</f>
        <v>Yes</v>
      </c>
    </row>
    <row r="22" spans="1:16" x14ac:dyDescent="0.25">
      <c r="A22" s="2" t="s">
        <v>88</v>
      </c>
      <c r="B22" s="3">
        <v>44169</v>
      </c>
      <c r="C22" s="2" t="s">
        <v>89</v>
      </c>
      <c r="D22" t="s">
        <v>90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IF(_xlfn.XLOOKUP(C22,Customers!$A$1:$A$1001,Customers!$C$1:$C$1001,,0) = 0, " ", _xlfn.XLOOKUP(C22,Customers!$A$1:$A$1001,Customers!$C$1:$C$1001,,0))</f>
        <v>acorradinoj@harvard.edu</v>
      </c>
      <c r="H22" s="2" t="str">
        <f>_xlfn.XLOOKUP(Orders!C22,Customers!$A$1:$A$1001,Customers!$G$1:$G$1001,,0)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5">
        <f>INDEX(Products!$A$1:$G$49,MATCH(Orders!$D22,Products!$A$1:$A$49,0),MATCH(Orders!K$1,Products!$A$1:$G$1,0))</f>
        <v>0.2</v>
      </c>
      <c r="L22" s="7">
        <f>INDEX(Products!$A$1:$G$49,MATCH(Orders!$D22,Products!$A$1:$A$49,0),MATCH(Orders!L$1,Products!$A$1:$G$1,0))</f>
        <v>3.645</v>
      </c>
      <c r="M22" s="7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_xlfn.XLOOKUP(Orders[[#This Row],[Customer ID]],Customers!$A$1:$A$1001,Customers!$I$1:$I$1001,,0)</f>
        <v>Yes</v>
      </c>
    </row>
    <row r="23" spans="1:16" x14ac:dyDescent="0.25">
      <c r="A23" s="2" t="s">
        <v>91</v>
      </c>
      <c r="B23" s="3">
        <v>44169</v>
      </c>
      <c r="C23" s="2" t="s">
        <v>92</v>
      </c>
      <c r="D23" t="s">
        <v>93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IF(_xlfn.XLOOKUP(C23,Customers!$A$1:$A$1001,Customers!$C$1:$C$1001,,0) = 0, " ", _xlfn.XLOOKUP(C23,Customers!$A$1:$A$1001,Customers!$C$1:$C$1001,,0))</f>
        <v>adavidowskyl@netvibes.com</v>
      </c>
      <c r="H23" s="2" t="str">
        <f>_xlfn.XLOOKUP(Orders!C23,Customers!$A$1:$A$1001,Customers!$G$1:$G$1001,,0)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5">
        <f>INDEX(Products!$A$1:$G$49,MATCH(Orders!$D23,Products!$A$1:$A$49,0),MATCH(Orders!K$1,Products!$A$1:$G$1,0))</f>
        <v>0.2</v>
      </c>
      <c r="L23" s="7">
        <f>INDEX(Products!$A$1:$G$49,MATCH(Orders!$D23,Products!$A$1:$A$49,0),MATCH(Orders!L$1,Products!$A$1:$G$1,0))</f>
        <v>2.9849999999999999</v>
      </c>
      <c r="M23" s="7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_xlfn.XLOOKUP(Orders[[#This Row],[Customer ID]],Customers!$A$1:$A$1001,Customers!$I$1:$I$1001,,0)</f>
        <v>No</v>
      </c>
    </row>
    <row r="24" spans="1:16" x14ac:dyDescent="0.25">
      <c r="A24" s="2" t="s">
        <v>94</v>
      </c>
      <c r="B24" s="3">
        <v>44218</v>
      </c>
      <c r="C24" s="2" t="s">
        <v>95</v>
      </c>
      <c r="D24" t="s">
        <v>80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IF(_xlfn.XLOOKUP(C24,Customers!$A$1:$A$1001,Customers!$C$1:$C$1001,,0) = 0, " ", _xlfn.XLOOKUP(C24,Customers!$A$1:$A$1001,Customers!$C$1:$C$1001,,0))</f>
        <v>aantukm@kickstarter.com</v>
      </c>
      <c r="H24" s="2" t="str">
        <f>_xlfn.XLOOKUP(Orders!C24,Customers!$A$1:$A$1001,Customers!$G$1:$G$1001,,0)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5">
        <f>INDEX(Products!$A$1:$G$49,MATCH(Orders!$D24,Products!$A$1:$A$49,0),MATCH(Orders!K$1,Products!$A$1:$G$1,0))</f>
        <v>2.5</v>
      </c>
      <c r="L24" s="7">
        <f>INDEX(Products!$A$1:$G$49,MATCH(Orders!$D24,Products!$A$1:$A$49,0),MATCH(Orders!L$1,Products!$A$1:$G$1,0))</f>
        <v>22.884999999999998</v>
      </c>
      <c r="M24" s="7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_xlfn.XLOOKUP(Orders[[#This Row],[Customer ID]],Customers!$A$1:$A$1001,Customers!$I$1:$I$1001,,0)</f>
        <v>Yes</v>
      </c>
    </row>
    <row r="25" spans="1:16" x14ac:dyDescent="0.25">
      <c r="A25" s="2" t="s">
        <v>96</v>
      </c>
      <c r="B25" s="3">
        <v>44603</v>
      </c>
      <c r="C25" s="2" t="s">
        <v>97</v>
      </c>
      <c r="D25" t="s">
        <v>93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IF(_xlfn.XLOOKUP(C25,Customers!$A$1:$A$1001,Customers!$C$1:$C$1001,,0) = 0, " ", _xlfn.XLOOKUP(C25,Customers!$A$1:$A$1001,Customers!$C$1:$C$1001,,0))</f>
        <v>ikleinertn@timesonline.co.uk</v>
      </c>
      <c r="H25" s="2" t="str">
        <f>_xlfn.XLOOKUP(Orders!C25,Customers!$A$1:$A$1001,Customers!$G$1:$G$1001,,0)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5">
        <f>INDEX(Products!$A$1:$G$49,MATCH(Orders!$D25,Products!$A$1:$A$49,0),MATCH(Orders!K$1,Products!$A$1:$G$1,0))</f>
        <v>0.2</v>
      </c>
      <c r="L25" s="7">
        <f>INDEX(Products!$A$1:$G$49,MATCH(Orders!$D25,Products!$A$1:$A$49,0),MATCH(Orders!L$1,Products!$A$1:$G$1,0))</f>
        <v>2.9849999999999999</v>
      </c>
      <c r="M25" s="7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_xlfn.XLOOKUP(Orders[[#This Row],[Customer ID]],Customers!$A$1:$A$1001,Customers!$I$1:$I$1001,,0)</f>
        <v>Yes</v>
      </c>
    </row>
    <row r="26" spans="1:16" x14ac:dyDescent="0.25">
      <c r="A26" s="2" t="s">
        <v>98</v>
      </c>
      <c r="B26" s="3">
        <v>44454</v>
      </c>
      <c r="C26" s="2" t="s">
        <v>99</v>
      </c>
      <c r="D26" t="s">
        <v>100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IF(_xlfn.XLOOKUP(C26,Customers!$A$1:$A$1001,Customers!$C$1:$C$1001,,0) = 0, " ", _xlfn.XLOOKUP(C26,Customers!$A$1:$A$1001,Customers!$C$1:$C$1001,,0))</f>
        <v>cblofeldo@amazon.co.uk</v>
      </c>
      <c r="H26" s="2" t="str">
        <f>_xlfn.XLOOKUP(Orders!C26,Customers!$A$1:$A$1001,Customers!$G$1:$G$1001,,0)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5">
        <f>INDEX(Products!$A$1:$G$49,MATCH(Orders!$D26,Products!$A$1:$A$49,0),MATCH(Orders!K$1,Products!$A$1:$G$1,0))</f>
        <v>1</v>
      </c>
      <c r="L26" s="7">
        <f>INDEX(Products!$A$1:$G$49,MATCH(Orders!$D26,Products!$A$1:$A$49,0),MATCH(Orders!L$1,Products!$A$1:$G$1,0))</f>
        <v>11.25</v>
      </c>
      <c r="M26" s="7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_xlfn.XLOOKUP(Orders[[#This Row],[Customer ID]],Customers!$A$1:$A$1001,Customers!$I$1:$I$1001,,0)</f>
        <v>No</v>
      </c>
    </row>
    <row r="27" spans="1:16" x14ac:dyDescent="0.25">
      <c r="A27" s="2" t="s">
        <v>101</v>
      </c>
      <c r="B27" s="3">
        <v>44128</v>
      </c>
      <c r="C27" s="2" t="s">
        <v>102</v>
      </c>
      <c r="D27" t="s">
        <v>103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IF(_xlfn.XLOOKUP(C27,Customers!$A$1:$A$1001,Customers!$C$1:$C$1001,,0) = 0, " ", _xlfn.XLOOKUP(C27,Customers!$A$1:$A$1001,Customers!$C$1:$C$1001,,0))</f>
        <v xml:space="preserve"> </v>
      </c>
      <c r="H27" s="2" t="str">
        <f>_xlfn.XLOOKUP(Orders!C27,Customers!$A$1:$A$1001,Customers!$G$1:$G$1001,,0)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5">
        <f>INDEX(Products!$A$1:$G$49,MATCH(Orders!$D27,Products!$A$1:$A$49,0),MATCH(Orders!K$1,Products!$A$1:$G$1,0))</f>
        <v>0.2</v>
      </c>
      <c r="L27" s="7">
        <f>INDEX(Products!$A$1:$G$49,MATCH(Orders!$D27,Products!$A$1:$A$49,0),MATCH(Orders!L$1,Products!$A$1:$G$1,0))</f>
        <v>4.125</v>
      </c>
      <c r="M27" s="7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_xlfn.XLOOKUP(Orders[[#This Row],[Customer ID]],Customers!$A$1:$A$1001,Customers!$I$1:$I$1001,,0)</f>
        <v>Yes</v>
      </c>
    </row>
    <row r="28" spans="1:16" x14ac:dyDescent="0.25">
      <c r="A28" s="2" t="s">
        <v>104</v>
      </c>
      <c r="B28" s="3">
        <v>43516</v>
      </c>
      <c r="C28" s="2" t="s">
        <v>105</v>
      </c>
      <c r="D28" t="s">
        <v>106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IF(_xlfn.XLOOKUP(C28,Customers!$A$1:$A$1001,Customers!$C$1:$C$1001,,0) = 0, " ", _xlfn.XLOOKUP(C28,Customers!$A$1:$A$1001,Customers!$C$1:$C$1001,,0))</f>
        <v>sshalesq@umich.edu</v>
      </c>
      <c r="H28" s="2" t="str">
        <f>_xlfn.XLOOKUP(Orders!C28,Customers!$A$1:$A$1001,Customers!$G$1:$G$1001,,0)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5">
        <f>INDEX(Products!$A$1:$G$49,MATCH(Orders!$D28,Products!$A$1:$A$49,0),MATCH(Orders!K$1,Products!$A$1:$G$1,0))</f>
        <v>0.5</v>
      </c>
      <c r="L28" s="7">
        <f>INDEX(Products!$A$1:$G$49,MATCH(Orders!$D28,Products!$A$1:$A$49,0),MATCH(Orders!L$1,Products!$A$1:$G$1,0))</f>
        <v>6.75</v>
      </c>
      <c r="M28" s="7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_xlfn.XLOOKUP(Orders[[#This Row],[Customer ID]],Customers!$A$1:$A$1001,Customers!$I$1:$I$1001,,0)</f>
        <v>Yes</v>
      </c>
    </row>
    <row r="29" spans="1:16" x14ac:dyDescent="0.25">
      <c r="A29" s="2" t="s">
        <v>107</v>
      </c>
      <c r="B29" s="3">
        <v>43746</v>
      </c>
      <c r="C29" s="2" t="s">
        <v>108</v>
      </c>
      <c r="D29" t="s">
        <v>83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IF(_xlfn.XLOOKUP(C29,Customers!$A$1:$A$1001,Customers!$C$1:$C$1001,,0) = 0, " ", _xlfn.XLOOKUP(C29,Customers!$A$1:$A$1001,Customers!$C$1:$C$1001,,0))</f>
        <v>vdanneilr@mtv.com</v>
      </c>
      <c r="H29" s="2" t="str">
        <f>_xlfn.XLOOKUP(Orders!C29,Customers!$A$1:$A$1001,Customers!$G$1:$G$1001,,0)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5">
        <f>INDEX(Products!$A$1:$G$49,MATCH(Orders!$D29,Products!$A$1:$A$49,0),MATCH(Orders!K$1,Products!$A$1:$G$1,0))</f>
        <v>0.2</v>
      </c>
      <c r="L29" s="7">
        <f>INDEX(Products!$A$1:$G$49,MATCH(Orders!$D29,Products!$A$1:$A$49,0),MATCH(Orders!L$1,Products!$A$1:$G$1,0))</f>
        <v>3.375</v>
      </c>
      <c r="M29" s="7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_xlfn.XLOOKUP(Orders[[#This Row],[Customer ID]],Customers!$A$1:$A$1001,Customers!$I$1:$I$1001,,0)</f>
        <v>No</v>
      </c>
    </row>
    <row r="30" spans="1:16" x14ac:dyDescent="0.25">
      <c r="A30" s="2" t="s">
        <v>109</v>
      </c>
      <c r="B30" s="3">
        <v>44775</v>
      </c>
      <c r="C30" s="2" t="s">
        <v>110</v>
      </c>
      <c r="D30" t="s">
        <v>111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IF(_xlfn.XLOOKUP(C30,Customers!$A$1:$A$1001,Customers!$C$1:$C$1001,,0) = 0, " ", _xlfn.XLOOKUP(C30,Customers!$A$1:$A$1001,Customers!$C$1:$C$1001,,0))</f>
        <v>tnewburys@usda.gov</v>
      </c>
      <c r="H30" s="2" t="str">
        <f>_xlfn.XLOOKUP(Orders!C30,Customers!$A$1:$A$1001,Customers!$G$1:$G$1001,,0)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5">
        <f>INDEX(Products!$A$1:$G$49,MATCH(Orders!$D30,Products!$A$1:$A$49,0),MATCH(Orders!K$1,Products!$A$1:$G$1,0))</f>
        <v>0.5</v>
      </c>
      <c r="L30" s="7">
        <f>INDEX(Products!$A$1:$G$49,MATCH(Orders!$D30,Products!$A$1:$A$49,0),MATCH(Orders!L$1,Products!$A$1:$G$1,0))</f>
        <v>5.97</v>
      </c>
      <c r="M30" s="7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_xlfn.XLOOKUP(Orders[[#This Row],[Customer ID]],Customers!$A$1:$A$1001,Customers!$I$1:$I$1001,,0)</f>
        <v>No</v>
      </c>
    </row>
    <row r="31" spans="1:16" x14ac:dyDescent="0.25">
      <c r="A31" s="2" t="s">
        <v>112</v>
      </c>
      <c r="B31" s="3">
        <v>43516</v>
      </c>
      <c r="C31" s="2" t="s">
        <v>113</v>
      </c>
      <c r="D31" t="s">
        <v>66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IF(_xlfn.XLOOKUP(C31,Customers!$A$1:$A$1001,Customers!$C$1:$C$1001,,0) = 0, " ", _xlfn.XLOOKUP(C31,Customers!$A$1:$A$1001,Customers!$C$1:$C$1001,,0))</f>
        <v>mcalcuttt@baidu.com</v>
      </c>
      <c r="H31" s="2" t="str">
        <f>_xlfn.XLOOKUP(Orders!C31,Customers!$A$1:$A$1001,Customers!$G$1:$G$1001,,0)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5">
        <f>INDEX(Products!$A$1:$G$49,MATCH(Orders!$D31,Products!$A$1:$A$49,0),MATCH(Orders!K$1,Products!$A$1:$G$1,0))</f>
        <v>1</v>
      </c>
      <c r="L31" s="7">
        <f>INDEX(Products!$A$1:$G$49,MATCH(Orders!$D31,Products!$A$1:$A$49,0),MATCH(Orders!L$1,Products!$A$1:$G$1,0))</f>
        <v>9.9499999999999993</v>
      </c>
      <c r="M31" s="7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_xlfn.XLOOKUP(Orders[[#This Row],[Customer ID]],Customers!$A$1:$A$1001,Customers!$I$1:$I$1001,,0)</f>
        <v>Yes</v>
      </c>
    </row>
    <row r="32" spans="1:16" x14ac:dyDescent="0.25">
      <c r="A32" s="2" t="s">
        <v>114</v>
      </c>
      <c r="B32" s="3">
        <v>44464</v>
      </c>
      <c r="C32" s="2" t="s">
        <v>115</v>
      </c>
      <c r="D32" t="s">
        <v>116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IF(_xlfn.XLOOKUP(C32,Customers!$A$1:$A$1001,Customers!$C$1:$C$1001,,0) = 0, " ", _xlfn.XLOOKUP(C32,Customers!$A$1:$A$1001,Customers!$C$1:$C$1001,,0))</f>
        <v xml:space="preserve"> </v>
      </c>
      <c r="H32" s="2" t="str">
        <f>_xlfn.XLOOKUP(Orders!C32,Customers!$A$1:$A$1001,Customers!$G$1:$G$1001,,0)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5">
        <f>INDEX(Products!$A$1:$G$49,MATCH(Orders!$D32,Products!$A$1:$A$49,0),MATCH(Orders!K$1,Products!$A$1:$G$1,0))</f>
        <v>0.2</v>
      </c>
      <c r="L32" s="7">
        <f>INDEX(Products!$A$1:$G$49,MATCH(Orders!$D32,Products!$A$1:$A$49,0),MATCH(Orders!L$1,Products!$A$1:$G$1,0))</f>
        <v>4.3650000000000002</v>
      </c>
      <c r="M32" s="7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>_xlfn.XLOOKUP(Orders[[#This Row],[Customer ID]],Customers!$A$1:$A$1001,Customers!$I$1:$I$1001,,0)</f>
        <v>No</v>
      </c>
    </row>
    <row r="33" spans="1:16" x14ac:dyDescent="0.25">
      <c r="A33" s="2" t="s">
        <v>114</v>
      </c>
      <c r="B33" s="3">
        <v>44464</v>
      </c>
      <c r="C33" s="2" t="s">
        <v>115</v>
      </c>
      <c r="D33" t="s">
        <v>111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IF(_xlfn.XLOOKUP(C33,Customers!$A$1:$A$1001,Customers!$C$1:$C$1001,,0) = 0, " ", _xlfn.XLOOKUP(C33,Customers!$A$1:$A$1001,Customers!$C$1:$C$1001,,0))</f>
        <v xml:space="preserve"> </v>
      </c>
      <c r="H33" s="2" t="str">
        <f>_xlfn.XLOOKUP(Orders!C33,Customers!$A$1:$A$1001,Customers!$G$1:$G$1001,,0)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5">
        <f>INDEX(Products!$A$1:$G$49,MATCH(Orders!$D33,Products!$A$1:$A$49,0),MATCH(Orders!K$1,Products!$A$1:$G$1,0))</f>
        <v>0.5</v>
      </c>
      <c r="L33" s="7">
        <f>INDEX(Products!$A$1:$G$49,MATCH(Orders!$D33,Products!$A$1:$A$49,0),MATCH(Orders!L$1,Products!$A$1:$G$1,0))</f>
        <v>5.97</v>
      </c>
      <c r="M33" s="7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_xlfn.XLOOKUP(Orders[[#This Row],[Customer ID]],Customers!$A$1:$A$1001,Customers!$I$1:$I$1001,,0)</f>
        <v>No</v>
      </c>
    </row>
    <row r="34" spans="1:16" x14ac:dyDescent="0.25">
      <c r="A34" s="2" t="s">
        <v>114</v>
      </c>
      <c r="B34" s="3">
        <v>44464</v>
      </c>
      <c r="C34" s="2" t="s">
        <v>115</v>
      </c>
      <c r="D34" t="s">
        <v>117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IF(_xlfn.XLOOKUP(C34,Customers!$A$1:$A$1001,Customers!$C$1:$C$1001,,0) = 0, " ", _xlfn.XLOOKUP(C34,Customers!$A$1:$A$1001,Customers!$C$1:$C$1001,,0))</f>
        <v xml:space="preserve"> </v>
      </c>
      <c r="H34" s="2" t="str">
        <f>_xlfn.XLOOKUP(Orders!C34,Customers!$A$1:$A$1001,Customers!$G$1:$G$1001,,0)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5">
        <f>INDEX(Products!$A$1:$G$49,MATCH(Orders!$D34,Products!$A$1:$A$49,0),MATCH(Orders!K$1,Products!$A$1:$G$1,0))</f>
        <v>0.5</v>
      </c>
      <c r="L34" s="7">
        <f>INDEX(Products!$A$1:$G$49,MATCH(Orders!$D34,Products!$A$1:$A$49,0),MATCH(Orders!L$1,Products!$A$1:$G$1,0))</f>
        <v>8.73</v>
      </c>
      <c r="M34" s="7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_xlfn.XLOOKUP(Orders[[#This Row],[Customer ID]],Customers!$A$1:$A$1001,Customers!$I$1:$I$1001,,0)</f>
        <v>No</v>
      </c>
    </row>
    <row r="35" spans="1:16" x14ac:dyDescent="0.25">
      <c r="A35" s="2" t="s">
        <v>118</v>
      </c>
      <c r="B35" s="3">
        <v>44394</v>
      </c>
      <c r="C35" s="2" t="s">
        <v>119</v>
      </c>
      <c r="D35" t="s">
        <v>58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IF(_xlfn.XLOOKUP(C35,Customers!$A$1:$A$1001,Customers!$C$1:$C$1001,,0) = 0, " ", _xlfn.XLOOKUP(C35,Customers!$A$1:$A$1001,Customers!$C$1:$C$1001,,0))</f>
        <v>ggatheralx@123-reg.co.uk</v>
      </c>
      <c r="H35" s="2" t="str">
        <f>_xlfn.XLOOKUP(Orders!C35,Customers!$A$1:$A$1001,Customers!$G$1:$G$1001,,0)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5">
        <f>INDEX(Products!$A$1:$G$49,MATCH(Orders!$D35,Products!$A$1:$A$49,0),MATCH(Orders!K$1,Products!$A$1:$G$1,0))</f>
        <v>0.2</v>
      </c>
      <c r="L35" s="7">
        <f>INDEX(Products!$A$1:$G$49,MATCH(Orders!$D35,Products!$A$1:$A$49,0),MATCH(Orders!L$1,Products!$A$1:$G$1,0))</f>
        <v>4.7549999999999999</v>
      </c>
      <c r="M35" s="7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tr">
        <f>_xlfn.XLOOKUP(Orders[[#This Row],[Customer ID]],Customers!$A$1:$A$1001,Customers!$I$1:$I$1001,,0)</f>
        <v>No</v>
      </c>
    </row>
    <row r="36" spans="1:16" x14ac:dyDescent="0.25">
      <c r="A36" s="2" t="s">
        <v>120</v>
      </c>
      <c r="B36" s="3">
        <v>44011</v>
      </c>
      <c r="C36" s="2" t="s">
        <v>121</v>
      </c>
      <c r="D36" t="s">
        <v>122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IF(_xlfn.XLOOKUP(C36,Customers!$A$1:$A$1001,Customers!$C$1:$C$1001,,0) = 0, " ", _xlfn.XLOOKUP(C36,Customers!$A$1:$A$1001,Customers!$C$1:$C$1001,,0))</f>
        <v>uwelberryy@ebay.co.uk</v>
      </c>
      <c r="H36" s="2" t="str">
        <f>_xlfn.XLOOKUP(Orders!C36,Customers!$A$1:$A$1001,Customers!$G$1:$G$1001,,0)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5">
        <f>INDEX(Products!$A$1:$G$49,MATCH(Orders!$D36,Products!$A$1:$A$49,0),MATCH(Orders!K$1,Products!$A$1:$G$1,0))</f>
        <v>0.5</v>
      </c>
      <c r="L36" s="7">
        <f>INDEX(Products!$A$1:$G$49,MATCH(Orders!$D36,Products!$A$1:$A$49,0),MATCH(Orders!L$1,Products!$A$1:$G$1,0))</f>
        <v>9.51</v>
      </c>
      <c r="M36" s="7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_xlfn.XLOOKUP(Orders[[#This Row],[Customer ID]],Customers!$A$1:$A$1001,Customers!$I$1:$I$1001,,0)</f>
        <v>Yes</v>
      </c>
    </row>
    <row r="37" spans="1:16" x14ac:dyDescent="0.25">
      <c r="A37" s="2" t="s">
        <v>123</v>
      </c>
      <c r="B37" s="3">
        <v>44348</v>
      </c>
      <c r="C37" s="2" t="s">
        <v>124</v>
      </c>
      <c r="D37" t="s">
        <v>111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IF(_xlfn.XLOOKUP(C37,Customers!$A$1:$A$1001,Customers!$C$1:$C$1001,,0) = 0, " ", _xlfn.XLOOKUP(C37,Customers!$A$1:$A$1001,Customers!$C$1:$C$1001,,0))</f>
        <v>feilhartz@who.int</v>
      </c>
      <c r="H37" s="2" t="str">
        <f>_xlfn.XLOOKUP(Orders!C37,Customers!$A$1:$A$1001,Customers!$G$1:$G$1001,,0)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5">
        <f>INDEX(Products!$A$1:$G$49,MATCH(Orders!$D37,Products!$A$1:$A$49,0),MATCH(Orders!K$1,Products!$A$1:$G$1,0))</f>
        <v>0.5</v>
      </c>
      <c r="L37" s="7">
        <f>INDEX(Products!$A$1:$G$49,MATCH(Orders!$D37,Products!$A$1:$A$49,0),MATCH(Orders!L$1,Products!$A$1:$G$1,0))</f>
        <v>5.97</v>
      </c>
      <c r="M37" s="7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_xlfn.XLOOKUP(Orders[[#This Row],[Customer ID]],Customers!$A$1:$A$1001,Customers!$I$1:$I$1001,,0)</f>
        <v>No</v>
      </c>
    </row>
    <row r="38" spans="1:16" x14ac:dyDescent="0.25">
      <c r="A38" s="2" t="s">
        <v>125</v>
      </c>
      <c r="B38" s="3">
        <v>44233</v>
      </c>
      <c r="C38" s="2" t="s">
        <v>126</v>
      </c>
      <c r="D38" t="s">
        <v>116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IF(_xlfn.XLOOKUP(C38,Customers!$A$1:$A$1001,Customers!$C$1:$C$1001,,0) = 0, " ", _xlfn.XLOOKUP(C38,Customers!$A$1:$A$1001,Customers!$C$1:$C$1001,,0))</f>
        <v>zponting10@altervista.org</v>
      </c>
      <c r="H38" s="2" t="str">
        <f>_xlfn.XLOOKUP(Orders!C38,Customers!$A$1:$A$1001,Customers!$G$1:$G$1001,,0)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5">
        <f>INDEX(Products!$A$1:$G$49,MATCH(Orders!$D38,Products!$A$1:$A$49,0),MATCH(Orders!K$1,Products!$A$1:$G$1,0))</f>
        <v>0.2</v>
      </c>
      <c r="L38" s="7">
        <f>INDEX(Products!$A$1:$G$49,MATCH(Orders!$D38,Products!$A$1:$A$49,0),MATCH(Orders!L$1,Products!$A$1:$G$1,0))</f>
        <v>4.3650000000000002</v>
      </c>
      <c r="M38" s="7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_xlfn.XLOOKUP(Orders[[#This Row],[Customer ID]],Customers!$A$1:$A$1001,Customers!$I$1:$I$1001,,0)</f>
        <v>No</v>
      </c>
    </row>
    <row r="39" spans="1:16" x14ac:dyDescent="0.25">
      <c r="A39" s="2" t="s">
        <v>127</v>
      </c>
      <c r="B39" s="3">
        <v>43580</v>
      </c>
      <c r="C39" s="2" t="s">
        <v>128</v>
      </c>
      <c r="D39" t="s">
        <v>122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IF(_xlfn.XLOOKUP(C39,Customers!$A$1:$A$1001,Customers!$C$1:$C$1001,,0) = 0, " ", _xlfn.XLOOKUP(C39,Customers!$A$1:$A$1001,Customers!$C$1:$C$1001,,0))</f>
        <v>sstrase11@booking.com</v>
      </c>
      <c r="H39" s="2" t="str">
        <f>_xlfn.XLOOKUP(Orders!C39,Customers!$A$1:$A$1001,Customers!$G$1:$G$1001,,0)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5">
        <f>INDEX(Products!$A$1:$G$49,MATCH(Orders!$D39,Products!$A$1:$A$49,0),MATCH(Orders!K$1,Products!$A$1:$G$1,0))</f>
        <v>0.5</v>
      </c>
      <c r="L39" s="7">
        <f>INDEX(Products!$A$1:$G$49,MATCH(Orders!$D39,Products!$A$1:$A$49,0),MATCH(Orders!L$1,Products!$A$1:$G$1,0))</f>
        <v>9.51</v>
      </c>
      <c r="M39" s="7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_xlfn.XLOOKUP(Orders[[#This Row],[Customer ID]],Customers!$A$1:$A$1001,Customers!$I$1:$I$1001,,0)</f>
        <v>No</v>
      </c>
    </row>
    <row r="40" spans="1:16" x14ac:dyDescent="0.25">
      <c r="A40" s="2" t="s">
        <v>129</v>
      </c>
      <c r="B40" s="3">
        <v>43946</v>
      </c>
      <c r="C40" s="2" t="s">
        <v>130</v>
      </c>
      <c r="D40" t="s">
        <v>80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IF(_xlfn.XLOOKUP(C40,Customers!$A$1:$A$1001,Customers!$C$1:$C$1001,,0) = 0, " ", _xlfn.XLOOKUP(C40,Customers!$A$1:$A$1001,Customers!$C$1:$C$1001,,0))</f>
        <v>dde12@unesco.org</v>
      </c>
      <c r="H40" s="2" t="str">
        <f>_xlfn.XLOOKUP(Orders!C40,Customers!$A$1:$A$1001,Customers!$G$1:$G$1001,,0)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5">
        <f>INDEX(Products!$A$1:$G$49,MATCH(Orders!$D40,Products!$A$1:$A$49,0),MATCH(Orders!K$1,Products!$A$1:$G$1,0))</f>
        <v>2.5</v>
      </c>
      <c r="L40" s="7">
        <f>INDEX(Products!$A$1:$G$49,MATCH(Orders!$D40,Products!$A$1:$A$49,0),MATCH(Orders!L$1,Products!$A$1:$G$1,0))</f>
        <v>22.884999999999998</v>
      </c>
      <c r="M40" s="7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_xlfn.XLOOKUP(Orders[[#This Row],[Customer ID]],Customers!$A$1:$A$1001,Customers!$I$1:$I$1001,,0)</f>
        <v>No</v>
      </c>
    </row>
    <row r="41" spans="1:16" x14ac:dyDescent="0.25">
      <c r="A41" s="2" t="s">
        <v>131</v>
      </c>
      <c r="B41" s="3">
        <v>44524</v>
      </c>
      <c r="C41" s="2" t="s">
        <v>132</v>
      </c>
      <c r="D41" t="s">
        <v>41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IF(_xlfn.XLOOKUP(C41,Customers!$A$1:$A$1001,Customers!$C$1:$C$1001,,0) = 0, " ", _xlfn.XLOOKUP(C41,Customers!$A$1:$A$1001,Customers!$C$1:$C$1001,,0))</f>
        <v xml:space="preserve"> </v>
      </c>
      <c r="H41" s="2" t="str">
        <f>_xlfn.XLOOKUP(Orders!C41,Customers!$A$1:$A$1001,Customers!$G$1:$G$1001,,0)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5">
        <f>INDEX(Products!$A$1:$G$49,MATCH(Orders!$D41,Products!$A$1:$A$49,0),MATCH(Orders!K$1,Products!$A$1:$G$1,0))</f>
        <v>1</v>
      </c>
      <c r="L41" s="7">
        <f>INDEX(Products!$A$1:$G$49,MATCH(Orders!$D41,Products!$A$1:$A$49,0),MATCH(Orders!L$1,Products!$A$1:$G$1,0))</f>
        <v>9.9499999999999993</v>
      </c>
      <c r="M41" s="7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_xlfn.XLOOKUP(Orders[[#This Row],[Customer ID]],Customers!$A$1:$A$1001,Customers!$I$1:$I$1001,,0)</f>
        <v>Yes</v>
      </c>
    </row>
    <row r="42" spans="1:16" x14ac:dyDescent="0.25">
      <c r="A42" s="2" t="s">
        <v>133</v>
      </c>
      <c r="B42" s="3">
        <v>44305</v>
      </c>
      <c r="C42" s="2" t="s">
        <v>134</v>
      </c>
      <c r="D42" t="s">
        <v>135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IF(_xlfn.XLOOKUP(C42,Customers!$A$1:$A$1001,Customers!$C$1:$C$1001,,0) = 0, " ", _xlfn.XLOOKUP(C42,Customers!$A$1:$A$1001,Customers!$C$1:$C$1001,,0))</f>
        <v xml:space="preserve"> </v>
      </c>
      <c r="H42" s="2" t="str">
        <f>_xlfn.XLOOKUP(Orders!C42,Customers!$A$1:$A$1001,Customers!$G$1:$G$1001,,0)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5">
        <f>INDEX(Products!$A$1:$G$49,MATCH(Orders!$D42,Products!$A$1:$A$49,0),MATCH(Orders!K$1,Products!$A$1:$G$1,0))</f>
        <v>1</v>
      </c>
      <c r="L42" s="7">
        <f>INDEX(Products!$A$1:$G$49,MATCH(Orders!$D42,Products!$A$1:$A$49,0),MATCH(Orders!L$1,Products!$A$1:$G$1,0))</f>
        <v>14.55</v>
      </c>
      <c r="M42" s="7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>_xlfn.XLOOKUP(Orders[[#This Row],[Customer ID]],Customers!$A$1:$A$1001,Customers!$I$1:$I$1001,,0)</f>
        <v>No</v>
      </c>
    </row>
    <row r="43" spans="1:16" x14ac:dyDescent="0.25">
      <c r="A43" s="2" t="s">
        <v>136</v>
      </c>
      <c r="B43" s="3">
        <v>44749</v>
      </c>
      <c r="C43" s="2" t="s">
        <v>137</v>
      </c>
      <c r="D43" t="s">
        <v>90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IF(_xlfn.XLOOKUP(C43,Customers!$A$1:$A$1001,Customers!$C$1:$C$1001,,0) = 0, " ", _xlfn.XLOOKUP(C43,Customers!$A$1:$A$1001,Customers!$C$1:$C$1001,,0))</f>
        <v>lyeoland15@pbs.org</v>
      </c>
      <c r="H43" s="2" t="str">
        <f>_xlfn.XLOOKUP(Orders!C43,Customers!$A$1:$A$1001,Customers!$G$1:$G$1001,,0)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5">
        <f>INDEX(Products!$A$1:$G$49,MATCH(Orders!$D43,Products!$A$1:$A$49,0),MATCH(Orders!K$1,Products!$A$1:$G$1,0))</f>
        <v>0.2</v>
      </c>
      <c r="L43" s="7">
        <f>INDEX(Products!$A$1:$G$49,MATCH(Orders!$D43,Products!$A$1:$A$49,0),MATCH(Orders!L$1,Products!$A$1:$G$1,0))</f>
        <v>3.645</v>
      </c>
      <c r="M43" s="7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_xlfn.XLOOKUP(Orders[[#This Row],[Customer ID]],Customers!$A$1:$A$1001,Customers!$I$1:$I$1001,,0)</f>
        <v>Yes</v>
      </c>
    </row>
    <row r="44" spans="1:16" x14ac:dyDescent="0.25">
      <c r="A44" s="2" t="s">
        <v>138</v>
      </c>
      <c r="B44" s="3">
        <v>43607</v>
      </c>
      <c r="C44" s="2" t="s">
        <v>139</v>
      </c>
      <c r="D44" t="s">
        <v>140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IF(_xlfn.XLOOKUP(C44,Customers!$A$1:$A$1001,Customers!$C$1:$C$1001,,0) = 0, " ", _xlfn.XLOOKUP(C44,Customers!$A$1:$A$1001,Customers!$C$1:$C$1001,,0))</f>
        <v>atolworthy16@toplist.cz</v>
      </c>
      <c r="H44" s="2" t="str">
        <f>_xlfn.XLOOKUP(Orders!C44,Customers!$A$1:$A$1001,Customers!$G$1:$G$1001,,0)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5">
        <f>INDEX(Products!$A$1:$G$49,MATCH(Orders!$D44,Products!$A$1:$A$49,0),MATCH(Orders!K$1,Products!$A$1:$G$1,0))</f>
        <v>0.2</v>
      </c>
      <c r="L44" s="7">
        <f>INDEX(Products!$A$1:$G$49,MATCH(Orders!$D44,Products!$A$1:$A$49,0),MATCH(Orders!L$1,Products!$A$1:$G$1,0))</f>
        <v>2.6849999999999996</v>
      </c>
      <c r="M44" s="7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_xlfn.XLOOKUP(Orders[[#This Row],[Customer ID]],Customers!$A$1:$A$1001,Customers!$I$1:$I$1001,,0)</f>
        <v>Yes</v>
      </c>
    </row>
    <row r="45" spans="1:16" x14ac:dyDescent="0.25">
      <c r="A45" s="2" t="s">
        <v>141</v>
      </c>
      <c r="B45" s="3">
        <v>44473</v>
      </c>
      <c r="C45" s="2" t="s">
        <v>142</v>
      </c>
      <c r="D45" t="s">
        <v>143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IF(_xlfn.XLOOKUP(C45,Customers!$A$1:$A$1001,Customers!$C$1:$C$1001,,0) = 0, " ", _xlfn.XLOOKUP(C45,Customers!$A$1:$A$1001,Customers!$C$1:$C$1001,,0))</f>
        <v xml:space="preserve"> </v>
      </c>
      <c r="H45" s="2" t="str">
        <f>_xlfn.XLOOKUP(Orders!C45,Customers!$A$1:$A$1001,Customers!$G$1:$G$1001,,0)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5">
        <f>INDEX(Products!$A$1:$G$49,MATCH(Orders!$D45,Products!$A$1:$A$49,0),MATCH(Orders!K$1,Products!$A$1:$G$1,0))</f>
        <v>2.5</v>
      </c>
      <c r="L45" s="7">
        <f>INDEX(Products!$A$1:$G$49,MATCH(Orders!$D45,Products!$A$1:$A$49,0),MATCH(Orders!L$1,Products!$A$1:$G$1,0))</f>
        <v>36.454999999999998</v>
      </c>
      <c r="M45" s="7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_xlfn.XLOOKUP(Orders[[#This Row],[Customer ID]],Customers!$A$1:$A$1001,Customers!$I$1:$I$1001,,0)</f>
        <v>No</v>
      </c>
    </row>
    <row r="46" spans="1:16" x14ac:dyDescent="0.25">
      <c r="A46" s="2" t="s">
        <v>144</v>
      </c>
      <c r="B46" s="3">
        <v>43932</v>
      </c>
      <c r="C46" s="2" t="s">
        <v>145</v>
      </c>
      <c r="D46" t="s">
        <v>42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IF(_xlfn.XLOOKUP(C46,Customers!$A$1:$A$1001,Customers!$C$1:$C$1001,,0) = 0, " ", _xlfn.XLOOKUP(C46,Customers!$A$1:$A$1001,Customers!$C$1:$C$1001,,0))</f>
        <v>obaudassi18@seesaa.net</v>
      </c>
      <c r="H46" s="2" t="str">
        <f>_xlfn.XLOOKUP(Orders!C46,Customers!$A$1:$A$1001,Customers!$G$1:$G$1001,,0)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5">
        <f>INDEX(Products!$A$1:$G$49,MATCH(Orders!$D46,Products!$A$1:$A$49,0),MATCH(Orders!K$1,Products!$A$1:$G$1,0))</f>
        <v>0.5</v>
      </c>
      <c r="L46" s="7">
        <f>INDEX(Products!$A$1:$G$49,MATCH(Orders!$D46,Products!$A$1:$A$49,0),MATCH(Orders!L$1,Products!$A$1:$G$1,0))</f>
        <v>8.25</v>
      </c>
      <c r="M46" s="7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_xlfn.XLOOKUP(Orders[[#This Row],[Customer ID]],Customers!$A$1:$A$1001,Customers!$I$1:$I$1001,,0)</f>
        <v>Yes</v>
      </c>
    </row>
    <row r="47" spans="1:16" x14ac:dyDescent="0.25">
      <c r="A47" s="2" t="s">
        <v>146</v>
      </c>
      <c r="B47" s="3">
        <v>44592</v>
      </c>
      <c r="C47" s="2" t="s">
        <v>147</v>
      </c>
      <c r="D47" t="s">
        <v>148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IF(_xlfn.XLOOKUP(C47,Customers!$A$1:$A$1001,Customers!$C$1:$C$1001,,0) = 0, " ", _xlfn.XLOOKUP(C47,Customers!$A$1:$A$1001,Customers!$C$1:$C$1001,,0))</f>
        <v>pkingsbury19@comcast.net</v>
      </c>
      <c r="H47" s="2" t="str">
        <f>_xlfn.XLOOKUP(Orders!C47,Customers!$A$1:$A$1001,Customers!$G$1:$G$1001,,0)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5">
        <f>INDEX(Products!$A$1:$G$49,MATCH(Orders!$D47,Products!$A$1:$A$49,0),MATCH(Orders!K$1,Products!$A$1:$G$1,0))</f>
        <v>2.5</v>
      </c>
      <c r="L47" s="7">
        <f>INDEX(Products!$A$1:$G$49,MATCH(Orders!$D47,Products!$A$1:$A$49,0),MATCH(Orders!L$1,Products!$A$1:$G$1,0))</f>
        <v>29.784999999999997</v>
      </c>
      <c r="M47" s="7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>_xlfn.XLOOKUP(Orders[[#This Row],[Customer ID]],Customers!$A$1:$A$1001,Customers!$I$1:$I$1001,,0)</f>
        <v>No</v>
      </c>
    </row>
    <row r="48" spans="1:16" x14ac:dyDescent="0.25">
      <c r="A48" s="2" t="s">
        <v>149</v>
      </c>
      <c r="B48" s="3">
        <v>43776</v>
      </c>
      <c r="C48" s="2" t="s">
        <v>150</v>
      </c>
      <c r="D48" t="s">
        <v>151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IF(_xlfn.XLOOKUP(C48,Customers!$A$1:$A$1001,Customers!$C$1:$C$1001,,0) = 0, " ", _xlfn.XLOOKUP(C48,Customers!$A$1:$A$1001,Customers!$C$1:$C$1001,,0))</f>
        <v xml:space="preserve"> </v>
      </c>
      <c r="H48" s="2" t="str">
        <f>_xlfn.XLOOKUP(Orders!C48,Customers!$A$1:$A$1001,Customers!$G$1:$G$1001,,0)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5">
        <f>INDEX(Products!$A$1:$G$49,MATCH(Orders!$D48,Products!$A$1:$A$49,0),MATCH(Orders!K$1,Products!$A$1:$G$1,0))</f>
        <v>2.5</v>
      </c>
      <c r="L48" s="7">
        <f>INDEX(Products!$A$1:$G$49,MATCH(Orders!$D48,Products!$A$1:$A$49,0),MATCH(Orders!L$1,Products!$A$1:$G$1,0))</f>
        <v>31.624999999999996</v>
      </c>
      <c r="M48" s="7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_xlfn.XLOOKUP(Orders[[#This Row],[Customer ID]],Customers!$A$1:$A$1001,Customers!$I$1:$I$1001,,0)</f>
        <v>Yes</v>
      </c>
    </row>
    <row r="49" spans="1:16" x14ac:dyDescent="0.25">
      <c r="A49" s="2" t="s">
        <v>152</v>
      </c>
      <c r="B49" s="3">
        <v>43644</v>
      </c>
      <c r="C49" s="2" t="s">
        <v>153</v>
      </c>
      <c r="D49" t="s">
        <v>154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IF(_xlfn.XLOOKUP(C49,Customers!$A$1:$A$1001,Customers!$C$1:$C$1001,,0) = 0, " ", _xlfn.XLOOKUP(C49,Customers!$A$1:$A$1001,Customers!$C$1:$C$1001,,0))</f>
        <v>acurley1b@hao123.com</v>
      </c>
      <c r="H49" s="2" t="str">
        <f>_xlfn.XLOOKUP(Orders!C49,Customers!$A$1:$A$1001,Customers!$G$1:$G$1001,,0)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5">
        <f>INDEX(Products!$A$1:$G$49,MATCH(Orders!$D49,Products!$A$1:$A$49,0),MATCH(Orders!K$1,Products!$A$1:$G$1,0))</f>
        <v>0.2</v>
      </c>
      <c r="L49" s="7">
        <f>INDEX(Products!$A$1:$G$49,MATCH(Orders!$D49,Products!$A$1:$A$49,0),MATCH(Orders!L$1,Products!$A$1:$G$1,0))</f>
        <v>3.8849999999999998</v>
      </c>
      <c r="M49" s="7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_xlfn.XLOOKUP(Orders[[#This Row],[Customer ID]],Customers!$A$1:$A$1001,Customers!$I$1:$I$1001,,0)</f>
        <v>Yes</v>
      </c>
    </row>
    <row r="50" spans="1:16" x14ac:dyDescent="0.25">
      <c r="A50" s="2" t="s">
        <v>155</v>
      </c>
      <c r="B50" s="3">
        <v>44085</v>
      </c>
      <c r="C50" s="2" t="s">
        <v>156</v>
      </c>
      <c r="D50" t="s">
        <v>157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IF(_xlfn.XLOOKUP(C50,Customers!$A$1:$A$1001,Customers!$C$1:$C$1001,,0) = 0, " ", _xlfn.XLOOKUP(C50,Customers!$A$1:$A$1001,Customers!$C$1:$C$1001,,0))</f>
        <v>rmcgilvary1c@tamu.edu</v>
      </c>
      <c r="H50" s="2" t="str">
        <f>_xlfn.XLOOKUP(Orders!C50,Customers!$A$1:$A$1001,Customers!$G$1:$G$1001,,0)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5">
        <f>INDEX(Products!$A$1:$G$49,MATCH(Orders!$D50,Products!$A$1:$A$49,0),MATCH(Orders!K$1,Products!$A$1:$G$1,0))</f>
        <v>2.5</v>
      </c>
      <c r="L50" s="7">
        <f>INDEX(Products!$A$1:$G$49,MATCH(Orders!$D50,Products!$A$1:$A$49,0),MATCH(Orders!L$1,Products!$A$1:$G$1,0))</f>
        <v>22.884999999999998</v>
      </c>
      <c r="M50" s="7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_xlfn.XLOOKUP(Orders[[#This Row],[Customer ID]],Customers!$A$1:$A$1001,Customers!$I$1:$I$1001,,0)</f>
        <v>No</v>
      </c>
    </row>
    <row r="51" spans="1:16" x14ac:dyDescent="0.25">
      <c r="A51" s="2" t="s">
        <v>158</v>
      </c>
      <c r="B51" s="3">
        <v>44790</v>
      </c>
      <c r="C51" s="2" t="s">
        <v>159</v>
      </c>
      <c r="D51" t="s">
        <v>45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IF(_xlfn.XLOOKUP(C51,Customers!$A$1:$A$1001,Customers!$C$1:$C$1001,,0) = 0, " ", _xlfn.XLOOKUP(C51,Customers!$A$1:$A$1001,Customers!$C$1:$C$1001,,0))</f>
        <v>ipikett1d@xinhuanet.com</v>
      </c>
      <c r="H51" s="2" t="str">
        <f>_xlfn.XLOOKUP(Orders!C51,Customers!$A$1:$A$1001,Customers!$G$1:$G$1001,,0)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5">
        <f>INDEX(Products!$A$1:$G$49,MATCH(Orders!$D51,Products!$A$1:$A$49,0),MATCH(Orders!K$1,Products!$A$1:$G$1,0))</f>
        <v>1</v>
      </c>
      <c r="L51" s="7">
        <f>INDEX(Products!$A$1:$G$49,MATCH(Orders!$D51,Products!$A$1:$A$49,0),MATCH(Orders!L$1,Products!$A$1:$G$1,0))</f>
        <v>12.95</v>
      </c>
      <c r="M51" s="7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>_xlfn.XLOOKUP(Orders[[#This Row],[Customer ID]],Customers!$A$1:$A$1001,Customers!$I$1:$I$1001,,0)</f>
        <v>No</v>
      </c>
    </row>
    <row r="52" spans="1:16" x14ac:dyDescent="0.25">
      <c r="A52" s="2" t="s">
        <v>160</v>
      </c>
      <c r="B52" s="3">
        <v>44792</v>
      </c>
      <c r="C52" s="2" t="s">
        <v>161</v>
      </c>
      <c r="D52" t="s">
        <v>162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IF(_xlfn.XLOOKUP(C52,Customers!$A$1:$A$1001,Customers!$C$1:$C$1001,,0) = 0, " ", _xlfn.XLOOKUP(C52,Customers!$A$1:$A$1001,Customers!$C$1:$C$1001,,0))</f>
        <v>ibouldon1e@gizmodo.com</v>
      </c>
      <c r="H52" s="2" t="str">
        <f>_xlfn.XLOOKUP(Orders!C52,Customers!$A$1:$A$1001,Customers!$G$1:$G$1001,,0)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5">
        <f>INDEX(Products!$A$1:$G$49,MATCH(Orders!$D52,Products!$A$1:$A$49,0),MATCH(Orders!K$1,Products!$A$1:$G$1,0))</f>
        <v>0.5</v>
      </c>
      <c r="L52" s="7">
        <f>INDEX(Products!$A$1:$G$49,MATCH(Orders!$D52,Products!$A$1:$A$49,0),MATCH(Orders!L$1,Products!$A$1:$G$1,0))</f>
        <v>7.77</v>
      </c>
      <c r="M52" s="7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_xlfn.XLOOKUP(Orders[[#This Row],[Customer ID]],Customers!$A$1:$A$1001,Customers!$I$1:$I$1001,,0)</f>
        <v>No</v>
      </c>
    </row>
    <row r="53" spans="1:16" x14ac:dyDescent="0.25">
      <c r="A53" s="2" t="s">
        <v>163</v>
      </c>
      <c r="B53" s="3">
        <v>43600</v>
      </c>
      <c r="C53" s="2" t="s">
        <v>164</v>
      </c>
      <c r="D53" t="s">
        <v>143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IF(_xlfn.XLOOKUP(C53,Customers!$A$1:$A$1001,Customers!$C$1:$C$1001,,0) = 0, " ", _xlfn.XLOOKUP(C53,Customers!$A$1:$A$1001,Customers!$C$1:$C$1001,,0))</f>
        <v>kflanders1f@over-blog.com</v>
      </c>
      <c r="H53" s="2" t="str">
        <f>_xlfn.XLOOKUP(Orders!C53,Customers!$A$1:$A$1001,Customers!$G$1:$G$1001,,0)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5">
        <f>INDEX(Products!$A$1:$G$49,MATCH(Orders!$D53,Products!$A$1:$A$49,0),MATCH(Orders!K$1,Products!$A$1:$G$1,0))</f>
        <v>2.5</v>
      </c>
      <c r="L53" s="7">
        <f>INDEX(Products!$A$1:$G$49,MATCH(Orders!$D53,Products!$A$1:$A$49,0),MATCH(Orders!L$1,Products!$A$1:$G$1,0))</f>
        <v>36.454999999999998</v>
      </c>
      <c r="M53" s="7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_xlfn.XLOOKUP(Orders[[#This Row],[Customer ID]],Customers!$A$1:$A$1001,Customers!$I$1:$I$1001,,0)</f>
        <v>Yes</v>
      </c>
    </row>
    <row r="54" spans="1:16" x14ac:dyDescent="0.25">
      <c r="A54" s="2" t="s">
        <v>165</v>
      </c>
      <c r="B54" s="3">
        <v>43719</v>
      </c>
      <c r="C54" s="2" t="s">
        <v>166</v>
      </c>
      <c r="D54" t="s">
        <v>61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IF(_xlfn.XLOOKUP(C54,Customers!$A$1:$A$1001,Customers!$C$1:$C$1001,,0) = 0, " ", _xlfn.XLOOKUP(C54,Customers!$A$1:$A$1001,Customers!$C$1:$C$1001,,0))</f>
        <v>hmattioli1g@webmd.com</v>
      </c>
      <c r="H54" s="2" t="str">
        <f>_xlfn.XLOOKUP(Orders!C54,Customers!$A$1:$A$1001,Customers!$G$1:$G$1001,,0)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5">
        <f>INDEX(Products!$A$1:$G$49,MATCH(Orders!$D54,Products!$A$1:$A$49,0),MATCH(Orders!K$1,Products!$A$1:$G$1,0))</f>
        <v>0.5</v>
      </c>
      <c r="L54" s="7">
        <f>INDEX(Products!$A$1:$G$49,MATCH(Orders!$D54,Products!$A$1:$A$49,0),MATCH(Orders!L$1,Products!$A$1:$G$1,0))</f>
        <v>5.97</v>
      </c>
      <c r="M54" s="7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_xlfn.XLOOKUP(Orders[[#This Row],[Customer ID]],Customers!$A$1:$A$1001,Customers!$I$1:$I$1001,,0)</f>
        <v>No</v>
      </c>
    </row>
    <row r="55" spans="1:16" x14ac:dyDescent="0.25">
      <c r="A55" s="2" t="s">
        <v>165</v>
      </c>
      <c r="B55" s="3">
        <v>43719</v>
      </c>
      <c r="C55" s="2" t="s">
        <v>166</v>
      </c>
      <c r="D55" t="s">
        <v>143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IF(_xlfn.XLOOKUP(C55,Customers!$A$1:$A$1001,Customers!$C$1:$C$1001,,0) = 0, " ", _xlfn.XLOOKUP(C55,Customers!$A$1:$A$1001,Customers!$C$1:$C$1001,,0))</f>
        <v>hmattioli1g@webmd.com</v>
      </c>
      <c r="H55" s="2" t="str">
        <f>_xlfn.XLOOKUP(Orders!C55,Customers!$A$1:$A$1001,Customers!$G$1:$G$1001,,0)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5">
        <f>INDEX(Products!$A$1:$G$49,MATCH(Orders!$D55,Products!$A$1:$A$49,0),MATCH(Orders!K$1,Products!$A$1:$G$1,0))</f>
        <v>2.5</v>
      </c>
      <c r="L55" s="7">
        <f>INDEX(Products!$A$1:$G$49,MATCH(Orders!$D55,Products!$A$1:$A$49,0),MATCH(Orders!L$1,Products!$A$1:$G$1,0))</f>
        <v>36.454999999999998</v>
      </c>
      <c r="M55" s="7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_xlfn.XLOOKUP(Orders[[#This Row],[Customer ID]],Customers!$A$1:$A$1001,Customers!$I$1:$I$1001,,0)</f>
        <v>No</v>
      </c>
    </row>
    <row r="56" spans="1:16" x14ac:dyDescent="0.25">
      <c r="A56" s="2" t="s">
        <v>167</v>
      </c>
      <c r="B56" s="3">
        <v>44271</v>
      </c>
      <c r="C56" s="2" t="s">
        <v>168</v>
      </c>
      <c r="D56" t="s">
        <v>135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IF(_xlfn.XLOOKUP(C56,Customers!$A$1:$A$1001,Customers!$C$1:$C$1001,,0) = 0, " ", _xlfn.XLOOKUP(C56,Customers!$A$1:$A$1001,Customers!$C$1:$C$1001,,0))</f>
        <v>agillard1i@issuu.com</v>
      </c>
      <c r="H56" s="2" t="str">
        <f>_xlfn.XLOOKUP(Orders!C56,Customers!$A$1:$A$1001,Customers!$G$1:$G$1001,,0)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5">
        <f>INDEX(Products!$A$1:$G$49,MATCH(Orders!$D56,Products!$A$1:$A$49,0),MATCH(Orders!K$1,Products!$A$1:$G$1,0))</f>
        <v>1</v>
      </c>
      <c r="L56" s="7">
        <f>INDEX(Products!$A$1:$G$49,MATCH(Orders!$D56,Products!$A$1:$A$49,0),MATCH(Orders!L$1,Products!$A$1:$G$1,0))</f>
        <v>14.55</v>
      </c>
      <c r="M56" s="7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_xlfn.XLOOKUP(Orders[[#This Row],[Customer ID]],Customers!$A$1:$A$1001,Customers!$I$1:$I$1001,,0)</f>
        <v>No</v>
      </c>
    </row>
    <row r="57" spans="1:16" x14ac:dyDescent="0.25">
      <c r="A57" s="2" t="s">
        <v>169</v>
      </c>
      <c r="B57" s="3">
        <v>44168</v>
      </c>
      <c r="C57" s="2" t="s">
        <v>170</v>
      </c>
      <c r="D57" t="s">
        <v>171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IF(_xlfn.XLOOKUP(C57,Customers!$A$1:$A$1001,Customers!$C$1:$C$1001,,0) = 0, " ", _xlfn.XLOOKUP(C57,Customers!$A$1:$A$1001,Customers!$C$1:$C$1001,,0))</f>
        <v xml:space="preserve"> </v>
      </c>
      <c r="H57" s="2" t="str">
        <f>_xlfn.XLOOKUP(Orders!C57,Customers!$A$1:$A$1001,Customers!$G$1:$G$1001,,0)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5">
        <f>INDEX(Products!$A$1:$G$49,MATCH(Orders!$D57,Products!$A$1:$A$49,0),MATCH(Orders!K$1,Products!$A$1:$G$1,0))</f>
        <v>1</v>
      </c>
      <c r="L57" s="7">
        <f>INDEX(Products!$A$1:$G$49,MATCH(Orders!$D57,Products!$A$1:$A$49,0),MATCH(Orders!L$1,Products!$A$1:$G$1,0))</f>
        <v>15.85</v>
      </c>
      <c r="M57" s="7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_xlfn.XLOOKUP(Orders[[#This Row],[Customer ID]],Customers!$A$1:$A$1001,Customers!$I$1:$I$1001,,0)</f>
        <v>No</v>
      </c>
    </row>
    <row r="58" spans="1:16" x14ac:dyDescent="0.25">
      <c r="A58" s="2" t="s">
        <v>172</v>
      </c>
      <c r="B58" s="3">
        <v>43857</v>
      </c>
      <c r="C58" s="2" t="s">
        <v>173</v>
      </c>
      <c r="D58" t="s">
        <v>90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IF(_xlfn.XLOOKUP(C58,Customers!$A$1:$A$1001,Customers!$C$1:$C$1001,,0) = 0, " ", _xlfn.XLOOKUP(C58,Customers!$A$1:$A$1001,Customers!$C$1:$C$1001,,0))</f>
        <v>tgrizard1k@odnoklassniki.ru</v>
      </c>
      <c r="H58" s="2" t="str">
        <f>_xlfn.XLOOKUP(Orders!C58,Customers!$A$1:$A$1001,Customers!$G$1:$G$1001,,0)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5">
        <f>INDEX(Products!$A$1:$G$49,MATCH(Orders!$D58,Products!$A$1:$A$49,0),MATCH(Orders!K$1,Products!$A$1:$G$1,0))</f>
        <v>0.2</v>
      </c>
      <c r="L58" s="7">
        <f>INDEX(Products!$A$1:$G$49,MATCH(Orders!$D58,Products!$A$1:$A$49,0),MATCH(Orders!L$1,Products!$A$1:$G$1,0))</f>
        <v>3.645</v>
      </c>
      <c r="M58" s="7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_xlfn.XLOOKUP(Orders[[#This Row],[Customer ID]],Customers!$A$1:$A$1001,Customers!$I$1:$I$1001,,0)</f>
        <v>Yes</v>
      </c>
    </row>
    <row r="59" spans="1:16" x14ac:dyDescent="0.25">
      <c r="A59" s="2" t="s">
        <v>174</v>
      </c>
      <c r="B59" s="3">
        <v>44759</v>
      </c>
      <c r="C59" s="2" t="s">
        <v>175</v>
      </c>
      <c r="D59" t="s">
        <v>176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IF(_xlfn.XLOOKUP(C59,Customers!$A$1:$A$1001,Customers!$C$1:$C$1001,,0) = 0, " ", _xlfn.XLOOKUP(C59,Customers!$A$1:$A$1001,Customers!$C$1:$C$1001,,0))</f>
        <v>rrelton1l@stanford.edu</v>
      </c>
      <c r="H59" s="2" t="str">
        <f>_xlfn.XLOOKUP(Orders!C59,Customers!$A$1:$A$1001,Customers!$G$1:$G$1001,,0)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5">
        <f>INDEX(Products!$A$1:$G$49,MATCH(Orders!$D59,Products!$A$1:$A$49,0),MATCH(Orders!K$1,Products!$A$1:$G$1,0))</f>
        <v>1</v>
      </c>
      <c r="L59" s="7">
        <f>INDEX(Products!$A$1:$G$49,MATCH(Orders!$D59,Products!$A$1:$A$49,0),MATCH(Orders!L$1,Products!$A$1:$G$1,0))</f>
        <v>14.85</v>
      </c>
      <c r="M59" s="7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_xlfn.XLOOKUP(Orders[[#This Row],[Customer ID]],Customers!$A$1:$A$1001,Customers!$I$1:$I$1001,,0)</f>
        <v>No</v>
      </c>
    </row>
    <row r="60" spans="1:16" x14ac:dyDescent="0.25">
      <c r="A60" s="2" t="s">
        <v>177</v>
      </c>
      <c r="B60" s="3">
        <v>44624</v>
      </c>
      <c r="C60" s="2" t="s">
        <v>178</v>
      </c>
      <c r="D60" t="s">
        <v>148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IF(_xlfn.XLOOKUP(C60,Customers!$A$1:$A$1001,Customers!$C$1:$C$1001,,0) = 0, " ", _xlfn.XLOOKUP(C60,Customers!$A$1:$A$1001,Customers!$C$1:$C$1001,,0))</f>
        <v xml:space="preserve"> </v>
      </c>
      <c r="H60" s="2" t="str">
        <f>_xlfn.XLOOKUP(Orders!C60,Customers!$A$1:$A$1001,Customers!$G$1:$G$1001,,0)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5">
        <f>INDEX(Products!$A$1:$G$49,MATCH(Orders!$D60,Products!$A$1:$A$49,0),MATCH(Orders!K$1,Products!$A$1:$G$1,0))</f>
        <v>2.5</v>
      </c>
      <c r="L60" s="7">
        <f>INDEX(Products!$A$1:$G$49,MATCH(Orders!$D60,Products!$A$1:$A$49,0),MATCH(Orders!L$1,Products!$A$1:$G$1,0))</f>
        <v>29.784999999999997</v>
      </c>
      <c r="M60" s="7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>_xlfn.XLOOKUP(Orders[[#This Row],[Customer ID]],Customers!$A$1:$A$1001,Customers!$I$1:$I$1001,,0)</f>
        <v>Yes</v>
      </c>
    </row>
    <row r="61" spans="1:16" x14ac:dyDescent="0.25">
      <c r="A61" s="2" t="s">
        <v>179</v>
      </c>
      <c r="B61" s="3">
        <v>44537</v>
      </c>
      <c r="C61" s="2" t="s">
        <v>180</v>
      </c>
      <c r="D61" t="s">
        <v>117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IF(_xlfn.XLOOKUP(C61,Customers!$A$1:$A$1001,Customers!$C$1:$C$1001,,0) = 0, " ", _xlfn.XLOOKUP(C61,Customers!$A$1:$A$1001,Customers!$C$1:$C$1001,,0))</f>
        <v>sgilroy1n@eepurl.com</v>
      </c>
      <c r="H61" s="2" t="str">
        <f>_xlfn.XLOOKUP(Orders!C61,Customers!$A$1:$A$1001,Customers!$G$1:$G$1001,,0)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5">
        <f>INDEX(Products!$A$1:$G$49,MATCH(Orders!$D61,Products!$A$1:$A$49,0),MATCH(Orders!K$1,Products!$A$1:$G$1,0))</f>
        <v>0.5</v>
      </c>
      <c r="L61" s="7">
        <f>INDEX(Products!$A$1:$G$49,MATCH(Orders!$D61,Products!$A$1:$A$49,0),MATCH(Orders!L$1,Products!$A$1:$G$1,0))</f>
        <v>8.73</v>
      </c>
      <c r="M61" s="7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_xlfn.XLOOKUP(Orders[[#This Row],[Customer ID]],Customers!$A$1:$A$1001,Customers!$I$1:$I$1001,,0)</f>
        <v>Yes</v>
      </c>
    </row>
    <row r="62" spans="1:16" x14ac:dyDescent="0.25">
      <c r="A62" s="2" t="s">
        <v>181</v>
      </c>
      <c r="B62" s="3">
        <v>44252</v>
      </c>
      <c r="C62" s="2" t="s">
        <v>182</v>
      </c>
      <c r="D62" t="s">
        <v>157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IF(_xlfn.XLOOKUP(C62,Customers!$A$1:$A$1001,Customers!$C$1:$C$1001,,0) = 0, " ", _xlfn.XLOOKUP(C62,Customers!$A$1:$A$1001,Customers!$C$1:$C$1001,,0))</f>
        <v>ccottingham1o@wikipedia.org</v>
      </c>
      <c r="H62" s="2" t="str">
        <f>_xlfn.XLOOKUP(Orders!C62,Customers!$A$1:$A$1001,Customers!$G$1:$G$1001,,0)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5">
        <f>INDEX(Products!$A$1:$G$49,MATCH(Orders!$D62,Products!$A$1:$A$49,0),MATCH(Orders!K$1,Products!$A$1:$G$1,0))</f>
        <v>2.5</v>
      </c>
      <c r="L62" s="7">
        <f>INDEX(Products!$A$1:$G$49,MATCH(Orders!$D62,Products!$A$1:$A$49,0),MATCH(Orders!L$1,Products!$A$1:$G$1,0))</f>
        <v>22.884999999999998</v>
      </c>
      <c r="M62" s="7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_xlfn.XLOOKUP(Orders[[#This Row],[Customer ID]],Customers!$A$1:$A$1001,Customers!$I$1:$I$1001,,0)</f>
        <v>No</v>
      </c>
    </row>
    <row r="63" spans="1:16" x14ac:dyDescent="0.25">
      <c r="A63" s="2" t="s">
        <v>183</v>
      </c>
      <c r="B63" s="3">
        <v>43521</v>
      </c>
      <c r="C63" s="2" t="s">
        <v>184</v>
      </c>
      <c r="D63" t="s">
        <v>185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IF(_xlfn.XLOOKUP(C63,Customers!$A$1:$A$1001,Customers!$C$1:$C$1001,,0) = 0, " ", _xlfn.XLOOKUP(C63,Customers!$A$1:$A$1001,Customers!$C$1:$C$1001,,0))</f>
        <v xml:space="preserve"> </v>
      </c>
      <c r="H63" s="2" t="str">
        <f>_xlfn.XLOOKUP(Orders!C63,Customers!$A$1:$A$1001,Customers!$G$1:$G$1001,,0)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5">
        <f>INDEX(Products!$A$1:$G$49,MATCH(Orders!$D63,Products!$A$1:$A$49,0),MATCH(Orders!K$1,Products!$A$1:$G$1,0))</f>
        <v>0.5</v>
      </c>
      <c r="L63" s="7">
        <f>INDEX(Products!$A$1:$G$49,MATCH(Orders!$D63,Products!$A$1:$A$49,0),MATCH(Orders!L$1,Products!$A$1:$G$1,0))</f>
        <v>5.3699999999999992</v>
      </c>
      <c r="M63" s="7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_xlfn.XLOOKUP(Orders[[#This Row],[Customer ID]],Customers!$A$1:$A$1001,Customers!$I$1:$I$1001,,0)</f>
        <v>Yes</v>
      </c>
    </row>
    <row r="64" spans="1:16" x14ac:dyDescent="0.25">
      <c r="A64" s="2" t="s">
        <v>186</v>
      </c>
      <c r="B64" s="3">
        <v>43505</v>
      </c>
      <c r="C64" s="2" t="s">
        <v>187</v>
      </c>
      <c r="D64" t="s">
        <v>58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IF(_xlfn.XLOOKUP(C64,Customers!$A$1:$A$1001,Customers!$C$1:$C$1001,,0) = 0, " ", _xlfn.XLOOKUP(C64,Customers!$A$1:$A$1001,Customers!$C$1:$C$1001,,0))</f>
        <v xml:space="preserve"> </v>
      </c>
      <c r="H64" s="2" t="str">
        <f>_xlfn.XLOOKUP(Orders!C64,Customers!$A$1:$A$1001,Customers!$G$1:$G$1001,,0)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5">
        <f>INDEX(Products!$A$1:$G$49,MATCH(Orders!$D64,Products!$A$1:$A$49,0),MATCH(Orders!K$1,Products!$A$1:$G$1,0))</f>
        <v>0.2</v>
      </c>
      <c r="L64" s="7">
        <f>INDEX(Products!$A$1:$G$49,MATCH(Orders!$D64,Products!$A$1:$A$49,0),MATCH(Orders!L$1,Products!$A$1:$G$1,0))</f>
        <v>4.7549999999999999</v>
      </c>
      <c r="M64" s="7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str">
        <f>_xlfn.XLOOKUP(Orders[[#This Row],[Customer ID]],Customers!$A$1:$A$1001,Customers!$I$1:$I$1001,,0)</f>
        <v>Yes</v>
      </c>
    </row>
    <row r="65" spans="1:16" x14ac:dyDescent="0.25">
      <c r="A65" s="2" t="s">
        <v>188</v>
      </c>
      <c r="B65" s="3">
        <v>43868</v>
      </c>
      <c r="C65" s="2" t="s">
        <v>189</v>
      </c>
      <c r="D65" t="s">
        <v>106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IF(_xlfn.XLOOKUP(C65,Customers!$A$1:$A$1001,Customers!$C$1:$C$1001,,0) = 0, " ", _xlfn.XLOOKUP(C65,Customers!$A$1:$A$1001,Customers!$C$1:$C$1001,,0))</f>
        <v>adykes1r@eventbrite.com</v>
      </c>
      <c r="H65" s="2" t="str">
        <f>_xlfn.XLOOKUP(Orders!C65,Customers!$A$1:$A$1001,Customers!$G$1:$G$1001,,0)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5">
        <f>INDEX(Products!$A$1:$G$49,MATCH(Orders!$D65,Products!$A$1:$A$49,0),MATCH(Orders!K$1,Products!$A$1:$G$1,0))</f>
        <v>0.5</v>
      </c>
      <c r="L65" s="7">
        <f>INDEX(Products!$A$1:$G$49,MATCH(Orders!$D65,Products!$A$1:$A$49,0),MATCH(Orders!L$1,Products!$A$1:$G$1,0))</f>
        <v>6.75</v>
      </c>
      <c r="M65" s="7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_xlfn.XLOOKUP(Orders[[#This Row],[Customer ID]],Customers!$A$1:$A$1001,Customers!$I$1:$I$1001,,0)</f>
        <v>No</v>
      </c>
    </row>
    <row r="66" spans="1:16" x14ac:dyDescent="0.25">
      <c r="A66" s="2" t="s">
        <v>190</v>
      </c>
      <c r="B66" s="3">
        <v>43913</v>
      </c>
      <c r="C66" s="2" t="s">
        <v>191</v>
      </c>
      <c r="D66" t="s">
        <v>61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IF(_xlfn.XLOOKUP(C66,Customers!$A$1:$A$1001,Customers!$C$1:$C$1001,,0) = 0, " ", _xlfn.XLOOKUP(C66,Customers!$A$1:$A$1001,Customers!$C$1:$C$1001,,0))</f>
        <v xml:space="preserve"> </v>
      </c>
      <c r="H66" s="2" t="str">
        <f>_xlfn.XLOOKUP(Orders!C66,Customers!$A$1:$A$1001,Customers!$G$1:$G$1001,,0)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5">
        <f>INDEX(Products!$A$1:$G$49,MATCH(Orders!$D66,Products!$A$1:$A$49,0),MATCH(Orders!K$1,Products!$A$1:$G$1,0))</f>
        <v>0.5</v>
      </c>
      <c r="L66" s="7">
        <f>INDEX(Products!$A$1:$G$49,MATCH(Orders!$D66,Products!$A$1:$A$49,0),MATCH(Orders!L$1,Products!$A$1:$G$1,0))</f>
        <v>5.97</v>
      </c>
      <c r="M66" s="7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_xlfn.XLOOKUP(Orders[[#This Row],[Customer ID]],Customers!$A$1:$A$1001,Customers!$I$1:$I$1001,,0)</f>
        <v>Yes</v>
      </c>
    </row>
    <row r="67" spans="1:16" x14ac:dyDescent="0.25">
      <c r="A67" s="2" t="s">
        <v>192</v>
      </c>
      <c r="B67" s="3">
        <v>44626</v>
      </c>
      <c r="C67" s="2" t="s">
        <v>193</v>
      </c>
      <c r="D67" t="s">
        <v>74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IF(_xlfn.XLOOKUP(C67,Customers!$A$1:$A$1001,Customers!$C$1:$C$1001,,0) = 0, " ", _xlfn.XLOOKUP(C67,Customers!$A$1:$A$1001,Customers!$C$1:$C$1001,,0))</f>
        <v>acockrem1t@engadget.com</v>
      </c>
      <c r="H67" s="2" t="str">
        <f>_xlfn.XLOOKUP(Orders!C67,Customers!$A$1:$A$1001,Customers!$G$1:$G$1001,,0)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5">
        <f>INDEX(Products!$A$1:$G$49,MATCH(Orders!$D67,Products!$A$1:$A$49,0),MATCH(Orders!K$1,Products!$A$1:$G$1,0))</f>
        <v>2.5</v>
      </c>
      <c r="L67" s="7">
        <f>INDEX(Products!$A$1:$G$49,MATCH(Orders!$D67,Products!$A$1:$A$49,0),MATCH(Orders!L$1,Products!$A$1:$G$1,0))</f>
        <v>20.584999999999997</v>
      </c>
      <c r="M67" s="7">
        <f t="shared" ref="M67:M130" si="3">L67*E67</f>
        <v>82.339999999999989</v>
      </c>
      <c r="N67" t="str">
        <f t="shared" ref="N67:N130" si="4">IF(I67="Rob", "Robusta", IF(I67 = "Exc","Excelsa", IF(I67="Ara","Arabica", IF(I67 = "Lib", "Liberica",""))))</f>
        <v>Robusta</v>
      </c>
      <c r="O67" t="str">
        <f t="shared" ref="O67:O130" si="5">IF(J67 = "M", "Medium", IF(J67="L", "Light", IF(J67="D", "Dark","")))</f>
        <v>Dark</v>
      </c>
      <c r="P67" t="str">
        <f>_xlfn.XLOOKUP(Orders[[#This Row],[Customer ID]],Customers!$A$1:$A$1001,Customers!$I$1:$I$1001,,0)</f>
        <v>Yes</v>
      </c>
    </row>
    <row r="68" spans="1:16" x14ac:dyDescent="0.25">
      <c r="A68" s="2" t="s">
        <v>194</v>
      </c>
      <c r="B68" s="3">
        <v>44666</v>
      </c>
      <c r="C68" s="2" t="s">
        <v>195</v>
      </c>
      <c r="D68" t="s">
        <v>196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IF(_xlfn.XLOOKUP(C68,Customers!$A$1:$A$1001,Customers!$C$1:$C$1001,,0) = 0, " ", _xlfn.XLOOKUP(C68,Customers!$A$1:$A$1001,Customers!$C$1:$C$1001,,0))</f>
        <v>bumpleby1u@soundcloud.com</v>
      </c>
      <c r="H68" s="2" t="str">
        <f>_xlfn.XLOOKUP(Orders!C68,Customers!$A$1:$A$1001,Customers!$G$1:$G$1001,,0)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5">
        <f>INDEX(Products!$A$1:$G$49,MATCH(Orders!$D68,Products!$A$1:$A$49,0),MATCH(Orders!K$1,Products!$A$1:$G$1,0))</f>
        <v>0.5</v>
      </c>
      <c r="L68" s="7">
        <f>INDEX(Products!$A$1:$G$49,MATCH(Orders!$D68,Products!$A$1:$A$49,0),MATCH(Orders!L$1,Products!$A$1:$G$1,0))</f>
        <v>7.169999999999999</v>
      </c>
      <c r="M68" s="7">
        <f t="shared" si="3"/>
        <v>7.169999999999999</v>
      </c>
      <c r="N68" t="str">
        <f t="shared" si="4"/>
        <v>Robusta</v>
      </c>
      <c r="O68" t="str">
        <f t="shared" si="5"/>
        <v>Light</v>
      </c>
      <c r="P68" t="str">
        <f>_xlfn.XLOOKUP(Orders[[#This Row],[Customer ID]],Customers!$A$1:$A$1001,Customers!$I$1:$I$1001,,0)</f>
        <v>Yes</v>
      </c>
    </row>
    <row r="69" spans="1:16" x14ac:dyDescent="0.25">
      <c r="A69" s="2" t="s">
        <v>197</v>
      </c>
      <c r="B69" s="3">
        <v>44519</v>
      </c>
      <c r="C69" s="2" t="s">
        <v>198</v>
      </c>
      <c r="D69" t="s">
        <v>58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IF(_xlfn.XLOOKUP(C69,Customers!$A$1:$A$1001,Customers!$C$1:$C$1001,,0) = 0, " ", _xlfn.XLOOKUP(C69,Customers!$A$1:$A$1001,Customers!$C$1:$C$1001,,0))</f>
        <v>nsaleway1v@dedecms.com</v>
      </c>
      <c r="H69" s="2" t="str">
        <f>_xlfn.XLOOKUP(Orders!C69,Customers!$A$1:$A$1001,Customers!$G$1:$G$1001,,0)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5">
        <f>INDEX(Products!$A$1:$G$49,MATCH(Orders!$D69,Products!$A$1:$A$49,0),MATCH(Orders!K$1,Products!$A$1:$G$1,0))</f>
        <v>0.2</v>
      </c>
      <c r="L69" s="7">
        <f>INDEX(Products!$A$1:$G$49,MATCH(Orders!$D69,Products!$A$1:$A$49,0),MATCH(Orders!L$1,Products!$A$1:$G$1,0))</f>
        <v>4.7549999999999999</v>
      </c>
      <c r="M69" s="7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_xlfn.XLOOKUP(Orders[[#This Row],[Customer ID]],Customers!$A$1:$A$1001,Customers!$I$1:$I$1001,,0)</f>
        <v>No</v>
      </c>
    </row>
    <row r="70" spans="1:16" x14ac:dyDescent="0.25">
      <c r="A70" s="2" t="s">
        <v>199</v>
      </c>
      <c r="B70" s="3">
        <v>43754</v>
      </c>
      <c r="C70" s="2" t="s">
        <v>200</v>
      </c>
      <c r="D70" t="s">
        <v>201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IF(_xlfn.XLOOKUP(C70,Customers!$A$1:$A$1001,Customers!$C$1:$C$1001,,0) = 0, " ", _xlfn.XLOOKUP(C70,Customers!$A$1:$A$1001,Customers!$C$1:$C$1001,,0))</f>
        <v>hgoulter1w@abc.net.au</v>
      </c>
      <c r="H70" s="2" t="str">
        <f>_xlfn.XLOOKUP(Orders!C70,Customers!$A$1:$A$1001,Customers!$G$1:$G$1001,,0)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5">
        <f>INDEX(Products!$A$1:$G$49,MATCH(Orders!$D70,Products!$A$1:$A$49,0),MATCH(Orders!K$1,Products!$A$1:$G$1,0))</f>
        <v>0.2</v>
      </c>
      <c r="L70" s="7">
        <f>INDEX(Products!$A$1:$G$49,MATCH(Orders!$D70,Products!$A$1:$A$49,0),MATCH(Orders!L$1,Products!$A$1:$G$1,0))</f>
        <v>2.9849999999999999</v>
      </c>
      <c r="M70" s="7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_xlfn.XLOOKUP(Orders[[#This Row],[Customer ID]],Customers!$A$1:$A$1001,Customers!$I$1:$I$1001,,0)</f>
        <v>No</v>
      </c>
    </row>
    <row r="71" spans="1:16" x14ac:dyDescent="0.25">
      <c r="A71" s="2" t="s">
        <v>202</v>
      </c>
      <c r="B71" s="3">
        <v>43795</v>
      </c>
      <c r="C71" s="2" t="s">
        <v>203</v>
      </c>
      <c r="D71" t="s">
        <v>41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IF(_xlfn.XLOOKUP(C71,Customers!$A$1:$A$1001,Customers!$C$1:$C$1001,,0) = 0, " ", _xlfn.XLOOKUP(C71,Customers!$A$1:$A$1001,Customers!$C$1:$C$1001,,0))</f>
        <v>grizzello1x@symantec.com</v>
      </c>
      <c r="H71" s="2" t="str">
        <f>_xlfn.XLOOKUP(Orders!C71,Customers!$A$1:$A$1001,Customers!$G$1:$G$1001,,0)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5">
        <f>INDEX(Products!$A$1:$G$49,MATCH(Orders!$D71,Products!$A$1:$A$49,0),MATCH(Orders!K$1,Products!$A$1:$G$1,0))</f>
        <v>1</v>
      </c>
      <c r="L71" s="7">
        <f>INDEX(Products!$A$1:$G$49,MATCH(Orders!$D71,Products!$A$1:$A$49,0),MATCH(Orders!L$1,Products!$A$1:$G$1,0))</f>
        <v>9.9499999999999993</v>
      </c>
      <c r="M71" s="7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_xlfn.XLOOKUP(Orders[[#This Row],[Customer ID]],Customers!$A$1:$A$1001,Customers!$I$1:$I$1001,,0)</f>
        <v>Yes</v>
      </c>
    </row>
    <row r="72" spans="1:16" x14ac:dyDescent="0.25">
      <c r="A72" s="2" t="s">
        <v>204</v>
      </c>
      <c r="B72" s="3">
        <v>43646</v>
      </c>
      <c r="C72" s="2" t="s">
        <v>205</v>
      </c>
      <c r="D72" t="s">
        <v>69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IF(_xlfn.XLOOKUP(C72,Customers!$A$1:$A$1001,Customers!$C$1:$C$1001,,0) = 0, " ", _xlfn.XLOOKUP(C72,Customers!$A$1:$A$1001,Customers!$C$1:$C$1001,,0))</f>
        <v>slist1y@mapquest.com</v>
      </c>
      <c r="H72" s="2" t="str">
        <f>_xlfn.XLOOKUP(Orders!C72,Customers!$A$1:$A$1001,Customers!$G$1:$G$1001,,0)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5">
        <f>INDEX(Products!$A$1:$G$49,MATCH(Orders!$D72,Products!$A$1:$A$49,0),MATCH(Orders!K$1,Products!$A$1:$G$1,0))</f>
        <v>2.5</v>
      </c>
      <c r="L72" s="7">
        <f>INDEX(Products!$A$1:$G$49,MATCH(Orders!$D72,Products!$A$1:$A$49,0),MATCH(Orders!L$1,Products!$A$1:$G$1,0))</f>
        <v>34.154999999999994</v>
      </c>
      <c r="M72" s="7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_xlfn.XLOOKUP(Orders[[#This Row],[Customer ID]],Customers!$A$1:$A$1001,Customers!$I$1:$I$1001,,0)</f>
        <v>No</v>
      </c>
    </row>
    <row r="73" spans="1:16" x14ac:dyDescent="0.25">
      <c r="A73" s="2" t="s">
        <v>206</v>
      </c>
      <c r="B73" s="3">
        <v>44200</v>
      </c>
      <c r="C73" s="2" t="s">
        <v>207</v>
      </c>
      <c r="D73" t="s">
        <v>58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IF(_xlfn.XLOOKUP(C73,Customers!$A$1:$A$1001,Customers!$C$1:$C$1001,,0) = 0, " ", _xlfn.XLOOKUP(C73,Customers!$A$1:$A$1001,Customers!$C$1:$C$1001,,0))</f>
        <v>sedmondson1z@theguardian.com</v>
      </c>
      <c r="H73" s="2" t="str">
        <f>_xlfn.XLOOKUP(Orders!C73,Customers!$A$1:$A$1001,Customers!$G$1:$G$1001,,0)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5">
        <f>INDEX(Products!$A$1:$G$49,MATCH(Orders!$D73,Products!$A$1:$A$49,0),MATCH(Orders!K$1,Products!$A$1:$G$1,0))</f>
        <v>0.2</v>
      </c>
      <c r="L73" s="7">
        <f>INDEX(Products!$A$1:$G$49,MATCH(Orders!$D73,Products!$A$1:$A$49,0),MATCH(Orders!L$1,Products!$A$1:$G$1,0))</f>
        <v>4.7549999999999999</v>
      </c>
      <c r="M73" s="7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_xlfn.XLOOKUP(Orders[[#This Row],[Customer ID]],Customers!$A$1:$A$1001,Customers!$I$1:$I$1001,,0)</f>
        <v>No</v>
      </c>
    </row>
    <row r="74" spans="1:16" x14ac:dyDescent="0.25">
      <c r="A74" s="2" t="s">
        <v>208</v>
      </c>
      <c r="B74" s="3">
        <v>44131</v>
      </c>
      <c r="C74" s="2" t="s">
        <v>209</v>
      </c>
      <c r="D74" t="s">
        <v>210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IF(_xlfn.XLOOKUP(C74,Customers!$A$1:$A$1001,Customers!$C$1:$C$1001,,0) = 0, " ", _xlfn.XLOOKUP(C74,Customers!$A$1:$A$1001,Customers!$C$1:$C$1001,,0))</f>
        <v xml:space="preserve"> </v>
      </c>
      <c r="H74" s="2" t="str">
        <f>_xlfn.XLOOKUP(Orders!C74,Customers!$A$1:$A$1001,Customers!$G$1:$G$1001,,0)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5">
        <f>INDEX(Products!$A$1:$G$49,MATCH(Orders!$D74,Products!$A$1:$A$49,0),MATCH(Orders!K$1,Products!$A$1:$G$1,0))</f>
        <v>2.5</v>
      </c>
      <c r="L74" s="7">
        <f>INDEX(Products!$A$1:$G$49,MATCH(Orders!$D74,Products!$A$1:$A$49,0),MATCH(Orders!L$1,Products!$A$1:$G$1,0))</f>
        <v>25.874999999999996</v>
      </c>
      <c r="M74" s="7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_xlfn.XLOOKUP(Orders[[#This Row],[Customer ID]],Customers!$A$1:$A$1001,Customers!$I$1:$I$1001,,0)</f>
        <v>No</v>
      </c>
    </row>
    <row r="75" spans="1:16" x14ac:dyDescent="0.25">
      <c r="A75" s="2" t="s">
        <v>211</v>
      </c>
      <c r="B75" s="3">
        <v>44362</v>
      </c>
      <c r="C75" s="2" t="s">
        <v>212</v>
      </c>
      <c r="D75" t="s">
        <v>116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IF(_xlfn.XLOOKUP(C75,Customers!$A$1:$A$1001,Customers!$C$1:$C$1001,,0) = 0, " ", _xlfn.XLOOKUP(C75,Customers!$A$1:$A$1001,Customers!$C$1:$C$1001,,0))</f>
        <v xml:space="preserve"> </v>
      </c>
      <c r="H75" s="2" t="str">
        <f>_xlfn.XLOOKUP(Orders!C75,Customers!$A$1:$A$1001,Customers!$G$1:$G$1001,,0)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5">
        <f>INDEX(Products!$A$1:$G$49,MATCH(Orders!$D75,Products!$A$1:$A$49,0),MATCH(Orders!K$1,Products!$A$1:$G$1,0))</f>
        <v>0.2</v>
      </c>
      <c r="L75" s="7">
        <f>INDEX(Products!$A$1:$G$49,MATCH(Orders!$D75,Products!$A$1:$A$49,0),MATCH(Orders!L$1,Products!$A$1:$G$1,0))</f>
        <v>4.3650000000000002</v>
      </c>
      <c r="M75" s="7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_xlfn.XLOOKUP(Orders[[#This Row],[Customer ID]],Customers!$A$1:$A$1001,Customers!$I$1:$I$1001,,0)</f>
        <v>Yes</v>
      </c>
    </row>
    <row r="76" spans="1:16" x14ac:dyDescent="0.25">
      <c r="A76" s="2" t="s">
        <v>213</v>
      </c>
      <c r="B76" s="3">
        <v>44396</v>
      </c>
      <c r="C76" s="2" t="s">
        <v>214</v>
      </c>
      <c r="D76" t="s">
        <v>215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IF(_xlfn.XLOOKUP(C76,Customers!$A$1:$A$1001,Customers!$C$1:$C$1001,,0) = 0, " ", _xlfn.XLOOKUP(C76,Customers!$A$1:$A$1001,Customers!$C$1:$C$1001,,0))</f>
        <v>jrangall22@newsvine.com</v>
      </c>
      <c r="H76" s="2" t="str">
        <f>_xlfn.XLOOKUP(Orders!C76,Customers!$A$1:$A$1001,Customers!$G$1:$G$1001,,0)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5">
        <f>INDEX(Products!$A$1:$G$49,MATCH(Orders!$D76,Products!$A$1:$A$49,0),MATCH(Orders!K$1,Products!$A$1:$G$1,0))</f>
        <v>0.5</v>
      </c>
      <c r="L76" s="7">
        <f>INDEX(Products!$A$1:$G$49,MATCH(Orders!$D76,Products!$A$1:$A$49,0),MATCH(Orders!L$1,Products!$A$1:$G$1,0))</f>
        <v>8.91</v>
      </c>
      <c r="M76" s="7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_xlfn.XLOOKUP(Orders[[#This Row],[Customer ID]],Customers!$A$1:$A$1001,Customers!$I$1:$I$1001,,0)</f>
        <v>Yes</v>
      </c>
    </row>
    <row r="77" spans="1:16" x14ac:dyDescent="0.25">
      <c r="A77" s="2" t="s">
        <v>216</v>
      </c>
      <c r="B77" s="3">
        <v>44400</v>
      </c>
      <c r="C77" s="2" t="s">
        <v>217</v>
      </c>
      <c r="D77" t="s">
        <v>218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IF(_xlfn.XLOOKUP(C77,Customers!$A$1:$A$1001,Customers!$C$1:$C$1001,,0) = 0, " ", _xlfn.XLOOKUP(C77,Customers!$A$1:$A$1001,Customers!$C$1:$C$1001,,0))</f>
        <v>kboorn23@ezinearticles.com</v>
      </c>
      <c r="H77" s="2" t="str">
        <f>_xlfn.XLOOKUP(Orders!C77,Customers!$A$1:$A$1001,Customers!$G$1:$G$1001,,0)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5">
        <f>INDEX(Products!$A$1:$G$49,MATCH(Orders!$D77,Products!$A$1:$A$49,0),MATCH(Orders!K$1,Products!$A$1:$G$1,0))</f>
        <v>1</v>
      </c>
      <c r="L77" s="7">
        <f>INDEX(Products!$A$1:$G$49,MATCH(Orders!$D77,Products!$A$1:$A$49,0),MATCH(Orders!L$1,Products!$A$1:$G$1,0))</f>
        <v>8.9499999999999993</v>
      </c>
      <c r="M77" s="7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_xlfn.XLOOKUP(Orders[[#This Row],[Customer ID]],Customers!$A$1:$A$1001,Customers!$I$1:$I$1001,,0)</f>
        <v>Yes</v>
      </c>
    </row>
    <row r="78" spans="1:16" x14ac:dyDescent="0.25">
      <c r="A78" s="2" t="s">
        <v>219</v>
      </c>
      <c r="B78" s="3">
        <v>43855</v>
      </c>
      <c r="C78" s="2" t="s">
        <v>220</v>
      </c>
      <c r="D78" t="s">
        <v>221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IF(_xlfn.XLOOKUP(C78,Customers!$A$1:$A$1001,Customers!$C$1:$C$1001,,0) = 0, " ", _xlfn.XLOOKUP(C78,Customers!$A$1:$A$1001,Customers!$C$1:$C$1001,,0))</f>
        <v xml:space="preserve"> </v>
      </c>
      <c r="H78" s="2" t="str">
        <f>_xlfn.XLOOKUP(Orders!C78,Customers!$A$1:$A$1001,Customers!$G$1:$G$1001,,0)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5">
        <f>INDEX(Products!$A$1:$G$49,MATCH(Orders!$D78,Products!$A$1:$A$49,0),MATCH(Orders!K$1,Products!$A$1:$G$1,0))</f>
        <v>0.2</v>
      </c>
      <c r="L78" s="7">
        <f>INDEX(Products!$A$1:$G$49,MATCH(Orders!$D78,Products!$A$1:$A$49,0),MATCH(Orders!L$1,Products!$A$1:$G$1,0))</f>
        <v>3.5849999999999995</v>
      </c>
      <c r="M78" s="7">
        <f t="shared" si="3"/>
        <v>3.5849999999999995</v>
      </c>
      <c r="N78" t="str">
        <f t="shared" si="4"/>
        <v>Robusta</v>
      </c>
      <c r="O78" t="str">
        <f t="shared" si="5"/>
        <v>Light</v>
      </c>
      <c r="P78" t="str">
        <f>_xlfn.XLOOKUP(Orders[[#This Row],[Customer ID]],Customers!$A$1:$A$1001,Customers!$I$1:$I$1001,,0)</f>
        <v>Yes</v>
      </c>
    </row>
    <row r="79" spans="1:16" x14ac:dyDescent="0.25">
      <c r="A79" s="2" t="s">
        <v>222</v>
      </c>
      <c r="B79" s="3">
        <v>43594</v>
      </c>
      <c r="C79" s="2" t="s">
        <v>223</v>
      </c>
      <c r="D79" t="s">
        <v>90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IF(_xlfn.XLOOKUP(C79,Customers!$A$1:$A$1001,Customers!$C$1:$C$1001,,0) = 0, " ", _xlfn.XLOOKUP(C79,Customers!$A$1:$A$1001,Customers!$C$1:$C$1001,,0))</f>
        <v>celgey25@webs.com</v>
      </c>
      <c r="H79" s="2" t="str">
        <f>_xlfn.XLOOKUP(Orders!C79,Customers!$A$1:$A$1001,Customers!$G$1:$G$1001,,0)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5">
        <f>INDEX(Products!$A$1:$G$49,MATCH(Orders!$D79,Products!$A$1:$A$49,0),MATCH(Orders!K$1,Products!$A$1:$G$1,0))</f>
        <v>0.2</v>
      </c>
      <c r="L79" s="7">
        <f>INDEX(Products!$A$1:$G$49,MATCH(Orders!$D79,Products!$A$1:$A$49,0),MATCH(Orders!L$1,Products!$A$1:$G$1,0))</f>
        <v>3.645</v>
      </c>
      <c r="M79" s="7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_xlfn.XLOOKUP(Orders[[#This Row],[Customer ID]],Customers!$A$1:$A$1001,Customers!$I$1:$I$1001,,0)</f>
        <v>No</v>
      </c>
    </row>
    <row r="80" spans="1:16" x14ac:dyDescent="0.25">
      <c r="A80" s="2" t="s">
        <v>224</v>
      </c>
      <c r="B80" s="3">
        <v>43920</v>
      </c>
      <c r="C80" s="2" t="s">
        <v>225</v>
      </c>
      <c r="D80" t="s">
        <v>106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IF(_xlfn.XLOOKUP(C80,Customers!$A$1:$A$1001,Customers!$C$1:$C$1001,,0) = 0, " ", _xlfn.XLOOKUP(C80,Customers!$A$1:$A$1001,Customers!$C$1:$C$1001,,0))</f>
        <v>lmizzi26@rakuten.co.jp</v>
      </c>
      <c r="H80" s="2" t="str">
        <f>_xlfn.XLOOKUP(Orders!C80,Customers!$A$1:$A$1001,Customers!$G$1:$G$1001,,0)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5">
        <f>INDEX(Products!$A$1:$G$49,MATCH(Orders!$D80,Products!$A$1:$A$49,0),MATCH(Orders!K$1,Products!$A$1:$G$1,0))</f>
        <v>0.5</v>
      </c>
      <c r="L80" s="7">
        <f>INDEX(Products!$A$1:$G$49,MATCH(Orders!$D80,Products!$A$1:$A$49,0),MATCH(Orders!L$1,Products!$A$1:$G$1,0))</f>
        <v>6.75</v>
      </c>
      <c r="M80" s="7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_xlfn.XLOOKUP(Orders[[#This Row],[Customer ID]],Customers!$A$1:$A$1001,Customers!$I$1:$I$1001,,0)</f>
        <v>Yes</v>
      </c>
    </row>
    <row r="81" spans="1:16" x14ac:dyDescent="0.25">
      <c r="A81" s="2" t="s">
        <v>226</v>
      </c>
      <c r="B81" s="3">
        <v>44633</v>
      </c>
      <c r="C81" s="2" t="s">
        <v>227</v>
      </c>
      <c r="D81" t="s">
        <v>228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IF(_xlfn.XLOOKUP(C81,Customers!$A$1:$A$1001,Customers!$C$1:$C$1001,,0) = 0, " ", _xlfn.XLOOKUP(C81,Customers!$A$1:$A$1001,Customers!$C$1:$C$1001,,0))</f>
        <v>cgiacomazzo27@jigsy.com</v>
      </c>
      <c r="H81" s="2" t="str">
        <f>_xlfn.XLOOKUP(Orders!C81,Customers!$A$1:$A$1001,Customers!$G$1:$G$1001,,0)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5">
        <f>INDEX(Products!$A$1:$G$49,MATCH(Orders!$D81,Products!$A$1:$A$49,0),MATCH(Orders!K$1,Products!$A$1:$G$1,0))</f>
        <v>1</v>
      </c>
      <c r="L81" s="7">
        <f>INDEX(Products!$A$1:$G$49,MATCH(Orders!$D81,Products!$A$1:$A$49,0),MATCH(Orders!L$1,Products!$A$1:$G$1,0))</f>
        <v>11.95</v>
      </c>
      <c r="M81" s="7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_xlfn.XLOOKUP(Orders[[#This Row],[Customer ID]],Customers!$A$1:$A$1001,Customers!$I$1:$I$1001,,0)</f>
        <v>No</v>
      </c>
    </row>
    <row r="82" spans="1:16" x14ac:dyDescent="0.25">
      <c r="A82" s="2" t="s">
        <v>229</v>
      </c>
      <c r="B82" s="3">
        <v>43572</v>
      </c>
      <c r="C82" s="2" t="s">
        <v>230</v>
      </c>
      <c r="D82" t="s">
        <v>231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IF(_xlfn.XLOOKUP(C82,Customers!$A$1:$A$1001,Customers!$C$1:$C$1001,,0) = 0, " ", _xlfn.XLOOKUP(C82,Customers!$A$1:$A$1001,Customers!$C$1:$C$1001,,0))</f>
        <v>aarnow28@arizona.edu</v>
      </c>
      <c r="H82" s="2" t="str">
        <f>_xlfn.XLOOKUP(Orders!C82,Customers!$A$1:$A$1001,Customers!$G$1:$G$1001,,0)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5">
        <f>INDEX(Products!$A$1:$G$49,MATCH(Orders!$D82,Products!$A$1:$A$49,0),MATCH(Orders!K$1,Products!$A$1:$G$1,0))</f>
        <v>0.5</v>
      </c>
      <c r="L82" s="7">
        <f>INDEX(Products!$A$1:$G$49,MATCH(Orders!$D82,Products!$A$1:$A$49,0),MATCH(Orders!L$1,Products!$A$1:$G$1,0))</f>
        <v>7.77</v>
      </c>
      <c r="M82" s="7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_xlfn.XLOOKUP(Orders[[#This Row],[Customer ID]],Customers!$A$1:$A$1001,Customers!$I$1:$I$1001,,0)</f>
        <v>Yes</v>
      </c>
    </row>
    <row r="83" spans="1:16" x14ac:dyDescent="0.25">
      <c r="A83" s="2" t="s">
        <v>232</v>
      </c>
      <c r="B83" s="3">
        <v>43763</v>
      </c>
      <c r="C83" s="2" t="s">
        <v>233</v>
      </c>
      <c r="D83" t="s">
        <v>143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IF(_xlfn.XLOOKUP(C83,Customers!$A$1:$A$1001,Customers!$C$1:$C$1001,,0) = 0, " ", _xlfn.XLOOKUP(C83,Customers!$A$1:$A$1001,Customers!$C$1:$C$1001,,0))</f>
        <v>syann29@senate.gov</v>
      </c>
      <c r="H83" s="2" t="str">
        <f>_xlfn.XLOOKUP(Orders!C83,Customers!$A$1:$A$1001,Customers!$G$1:$G$1001,,0)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5">
        <f>INDEX(Products!$A$1:$G$49,MATCH(Orders!$D83,Products!$A$1:$A$49,0),MATCH(Orders!K$1,Products!$A$1:$G$1,0))</f>
        <v>2.5</v>
      </c>
      <c r="L83" s="7">
        <f>INDEX(Products!$A$1:$G$49,MATCH(Orders!$D83,Products!$A$1:$A$49,0),MATCH(Orders!L$1,Products!$A$1:$G$1,0))</f>
        <v>36.454999999999998</v>
      </c>
      <c r="M83" s="7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>_xlfn.XLOOKUP(Orders[[#This Row],[Customer ID]],Customers!$A$1:$A$1001,Customers!$I$1:$I$1001,,0)</f>
        <v>Yes</v>
      </c>
    </row>
    <row r="84" spans="1:16" x14ac:dyDescent="0.25">
      <c r="A84" s="2" t="s">
        <v>234</v>
      </c>
      <c r="B84" s="3">
        <v>43721</v>
      </c>
      <c r="C84" s="2" t="s">
        <v>235</v>
      </c>
      <c r="D84" t="s">
        <v>236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IF(_xlfn.XLOOKUP(C84,Customers!$A$1:$A$1001,Customers!$C$1:$C$1001,,0) = 0, " ", _xlfn.XLOOKUP(C84,Customers!$A$1:$A$1001,Customers!$C$1:$C$1001,,0))</f>
        <v>bnaulls2a@tiny.cc</v>
      </c>
      <c r="H84" s="2" t="str">
        <f>_xlfn.XLOOKUP(Orders!C84,Customers!$A$1:$A$1001,Customers!$G$1:$G$1001,,0)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5">
        <f>INDEX(Products!$A$1:$G$49,MATCH(Orders!$D84,Products!$A$1:$A$49,0),MATCH(Orders!K$1,Products!$A$1:$G$1,0))</f>
        <v>2.5</v>
      </c>
      <c r="L84" s="7">
        <f>INDEX(Products!$A$1:$G$49,MATCH(Orders!$D84,Products!$A$1:$A$49,0),MATCH(Orders!L$1,Products!$A$1:$G$1,0))</f>
        <v>33.464999999999996</v>
      </c>
      <c r="M84" s="7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_xlfn.XLOOKUP(Orders[[#This Row],[Customer ID]],Customers!$A$1:$A$1001,Customers!$I$1:$I$1001,,0)</f>
        <v>Yes</v>
      </c>
    </row>
    <row r="85" spans="1:16" x14ac:dyDescent="0.25">
      <c r="A85" s="2" t="s">
        <v>237</v>
      </c>
      <c r="B85" s="3">
        <v>43933</v>
      </c>
      <c r="C85" s="2" t="s">
        <v>238</v>
      </c>
      <c r="D85" t="s">
        <v>74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IF(_xlfn.XLOOKUP(C85,Customers!$A$1:$A$1001,Customers!$C$1:$C$1001,,0) = 0, " ", _xlfn.XLOOKUP(C85,Customers!$A$1:$A$1001,Customers!$C$1:$C$1001,,0))</f>
        <v xml:space="preserve"> </v>
      </c>
      <c r="H85" s="2" t="str">
        <f>_xlfn.XLOOKUP(Orders!C85,Customers!$A$1:$A$1001,Customers!$G$1:$G$1001,,0)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5">
        <f>INDEX(Products!$A$1:$G$49,MATCH(Orders!$D85,Products!$A$1:$A$49,0),MATCH(Orders!K$1,Products!$A$1:$G$1,0))</f>
        <v>2.5</v>
      </c>
      <c r="L85" s="7">
        <f>INDEX(Products!$A$1:$G$49,MATCH(Orders!$D85,Products!$A$1:$A$49,0),MATCH(Orders!L$1,Products!$A$1:$G$1,0))</f>
        <v>20.584999999999997</v>
      </c>
      <c r="M85" s="7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_xlfn.XLOOKUP(Orders[[#This Row],[Customer ID]],Customers!$A$1:$A$1001,Customers!$I$1:$I$1001,,0)</f>
        <v>Yes</v>
      </c>
    </row>
    <row r="86" spans="1:16" x14ac:dyDescent="0.25">
      <c r="A86" s="2" t="s">
        <v>239</v>
      </c>
      <c r="B86" s="3">
        <v>43783</v>
      </c>
      <c r="C86" s="2" t="s">
        <v>240</v>
      </c>
      <c r="D86" t="s">
        <v>122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IF(_xlfn.XLOOKUP(C86,Customers!$A$1:$A$1001,Customers!$C$1:$C$1001,,0) = 0, " ", _xlfn.XLOOKUP(C86,Customers!$A$1:$A$1001,Customers!$C$1:$C$1001,,0))</f>
        <v>zsherewood2c@apache.org</v>
      </c>
      <c r="H86" s="2" t="str">
        <f>_xlfn.XLOOKUP(Orders!C86,Customers!$A$1:$A$1001,Customers!$G$1:$G$1001,,0)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5">
        <f>INDEX(Products!$A$1:$G$49,MATCH(Orders!$D86,Products!$A$1:$A$49,0),MATCH(Orders!K$1,Products!$A$1:$G$1,0))</f>
        <v>0.5</v>
      </c>
      <c r="L86" s="7">
        <f>INDEX(Products!$A$1:$G$49,MATCH(Orders!$D86,Products!$A$1:$A$49,0),MATCH(Orders!L$1,Products!$A$1:$G$1,0))</f>
        <v>9.51</v>
      </c>
      <c r="M86" s="7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_xlfn.XLOOKUP(Orders[[#This Row],[Customer ID]],Customers!$A$1:$A$1001,Customers!$I$1:$I$1001,,0)</f>
        <v>No</v>
      </c>
    </row>
    <row r="87" spans="1:16" x14ac:dyDescent="0.25">
      <c r="A87" s="2" t="s">
        <v>241</v>
      </c>
      <c r="B87" s="3">
        <v>43664</v>
      </c>
      <c r="C87" s="2" t="s">
        <v>242</v>
      </c>
      <c r="D87" t="s">
        <v>243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IF(_xlfn.XLOOKUP(C87,Customers!$A$1:$A$1001,Customers!$C$1:$C$1001,,0) = 0, " ", _xlfn.XLOOKUP(C87,Customers!$A$1:$A$1001,Customers!$C$1:$C$1001,,0))</f>
        <v>jdufaire2d@fc2.com</v>
      </c>
      <c r="H87" s="2" t="str">
        <f>_xlfn.XLOOKUP(Orders!C87,Customers!$A$1:$A$1001,Customers!$G$1:$G$1001,,0)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5">
        <f>INDEX(Products!$A$1:$G$49,MATCH(Orders!$D87,Products!$A$1:$A$49,0),MATCH(Orders!K$1,Products!$A$1:$G$1,0))</f>
        <v>2.5</v>
      </c>
      <c r="L87" s="7">
        <f>INDEX(Products!$A$1:$G$49,MATCH(Orders!$D87,Products!$A$1:$A$49,0),MATCH(Orders!L$1,Products!$A$1:$G$1,0))</f>
        <v>29.784999999999997</v>
      </c>
      <c r="M87" s="7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_xlfn.XLOOKUP(Orders[[#This Row],[Customer ID]],Customers!$A$1:$A$1001,Customers!$I$1:$I$1001,,0)</f>
        <v>No</v>
      </c>
    </row>
    <row r="88" spans="1:16" x14ac:dyDescent="0.25">
      <c r="A88" s="2" t="s">
        <v>241</v>
      </c>
      <c r="B88" s="3">
        <v>43664</v>
      </c>
      <c r="C88" s="2" t="s">
        <v>242</v>
      </c>
      <c r="D88" t="s">
        <v>93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IF(_xlfn.XLOOKUP(C88,Customers!$A$1:$A$1001,Customers!$C$1:$C$1001,,0) = 0, " ", _xlfn.XLOOKUP(C88,Customers!$A$1:$A$1001,Customers!$C$1:$C$1001,,0))</f>
        <v>jdufaire2d@fc2.com</v>
      </c>
      <c r="H88" s="2" t="str">
        <f>_xlfn.XLOOKUP(Orders!C88,Customers!$A$1:$A$1001,Customers!$G$1:$G$1001,,0)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5">
        <f>INDEX(Products!$A$1:$G$49,MATCH(Orders!$D88,Products!$A$1:$A$49,0),MATCH(Orders!K$1,Products!$A$1:$G$1,0))</f>
        <v>0.2</v>
      </c>
      <c r="L88" s="7">
        <f>INDEX(Products!$A$1:$G$49,MATCH(Orders!$D88,Products!$A$1:$A$49,0),MATCH(Orders!L$1,Products!$A$1:$G$1,0))</f>
        <v>2.9849999999999999</v>
      </c>
      <c r="M88" s="7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_xlfn.XLOOKUP(Orders[[#This Row],[Customer ID]],Customers!$A$1:$A$1001,Customers!$I$1:$I$1001,,0)</f>
        <v>No</v>
      </c>
    </row>
    <row r="89" spans="1:16" x14ac:dyDescent="0.25">
      <c r="A89" s="2" t="s">
        <v>244</v>
      </c>
      <c r="B89" s="3">
        <v>44289</v>
      </c>
      <c r="C89" s="2" t="s">
        <v>245</v>
      </c>
      <c r="D89" t="s">
        <v>100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IF(_xlfn.XLOOKUP(C89,Customers!$A$1:$A$1001,Customers!$C$1:$C$1001,,0) = 0, " ", _xlfn.XLOOKUP(C89,Customers!$A$1:$A$1001,Customers!$C$1:$C$1001,,0))</f>
        <v>bkeaveney2f@netlog.com</v>
      </c>
      <c r="H89" s="2" t="str">
        <f>_xlfn.XLOOKUP(Orders!C89,Customers!$A$1:$A$1001,Customers!$G$1:$G$1001,,0)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5">
        <f>INDEX(Products!$A$1:$G$49,MATCH(Orders!$D89,Products!$A$1:$A$49,0),MATCH(Orders!K$1,Products!$A$1:$G$1,0))</f>
        <v>1</v>
      </c>
      <c r="L89" s="7">
        <f>INDEX(Products!$A$1:$G$49,MATCH(Orders!$D89,Products!$A$1:$A$49,0),MATCH(Orders!L$1,Products!$A$1:$G$1,0))</f>
        <v>11.25</v>
      </c>
      <c r="M89" s="7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_xlfn.XLOOKUP(Orders[[#This Row],[Customer ID]],Customers!$A$1:$A$1001,Customers!$I$1:$I$1001,,0)</f>
        <v>No</v>
      </c>
    </row>
    <row r="90" spans="1:16" x14ac:dyDescent="0.25">
      <c r="A90" s="2" t="s">
        <v>246</v>
      </c>
      <c r="B90" s="3">
        <v>44284</v>
      </c>
      <c r="C90" s="2" t="s">
        <v>247</v>
      </c>
      <c r="D90" t="s">
        <v>228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IF(_xlfn.XLOOKUP(C90,Customers!$A$1:$A$1001,Customers!$C$1:$C$1001,,0) = 0, " ", _xlfn.XLOOKUP(C90,Customers!$A$1:$A$1001,Customers!$C$1:$C$1001,,0))</f>
        <v>egrise2g@cargocollective.com</v>
      </c>
      <c r="H90" s="2" t="str">
        <f>_xlfn.XLOOKUP(Orders!C90,Customers!$A$1:$A$1001,Customers!$G$1:$G$1001,,0)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5">
        <f>INDEX(Products!$A$1:$G$49,MATCH(Orders!$D90,Products!$A$1:$A$49,0),MATCH(Orders!K$1,Products!$A$1:$G$1,0))</f>
        <v>1</v>
      </c>
      <c r="L90" s="7">
        <f>INDEX(Products!$A$1:$G$49,MATCH(Orders!$D90,Products!$A$1:$A$49,0),MATCH(Orders!L$1,Products!$A$1:$G$1,0))</f>
        <v>11.95</v>
      </c>
      <c r="M90" s="7">
        <f t="shared" si="3"/>
        <v>35.849999999999994</v>
      </c>
      <c r="N90" t="str">
        <f t="shared" si="4"/>
        <v>Robusta</v>
      </c>
      <c r="O90" t="str">
        <f t="shared" si="5"/>
        <v>Light</v>
      </c>
      <c r="P90" t="str">
        <f>_xlfn.XLOOKUP(Orders[[#This Row],[Customer ID]],Customers!$A$1:$A$1001,Customers!$I$1:$I$1001,,0)</f>
        <v>No</v>
      </c>
    </row>
    <row r="91" spans="1:16" x14ac:dyDescent="0.25">
      <c r="A91" s="2" t="s">
        <v>248</v>
      </c>
      <c r="B91" s="3">
        <v>44545</v>
      </c>
      <c r="C91" s="2" t="s">
        <v>249</v>
      </c>
      <c r="D91" t="s">
        <v>45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IF(_xlfn.XLOOKUP(C91,Customers!$A$1:$A$1001,Customers!$C$1:$C$1001,,0) = 0, " ", _xlfn.XLOOKUP(C91,Customers!$A$1:$A$1001,Customers!$C$1:$C$1001,,0))</f>
        <v>tgottelier2h@vistaprint.com</v>
      </c>
      <c r="H91" s="2" t="str">
        <f>_xlfn.XLOOKUP(Orders!C91,Customers!$A$1:$A$1001,Customers!$G$1:$G$1001,,0)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5">
        <f>INDEX(Products!$A$1:$G$49,MATCH(Orders!$D91,Products!$A$1:$A$49,0),MATCH(Orders!K$1,Products!$A$1:$G$1,0))</f>
        <v>1</v>
      </c>
      <c r="L91" s="7">
        <f>INDEX(Products!$A$1:$G$49,MATCH(Orders!$D91,Products!$A$1:$A$49,0),MATCH(Orders!L$1,Products!$A$1:$G$1,0))</f>
        <v>12.95</v>
      </c>
      <c r="M91" s="7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_xlfn.XLOOKUP(Orders[[#This Row],[Customer ID]],Customers!$A$1:$A$1001,Customers!$I$1:$I$1001,,0)</f>
        <v>No</v>
      </c>
    </row>
    <row r="92" spans="1:16" x14ac:dyDescent="0.25">
      <c r="A92" s="2" t="s">
        <v>250</v>
      </c>
      <c r="B92" s="3">
        <v>43971</v>
      </c>
      <c r="C92" s="2" t="s">
        <v>251</v>
      </c>
      <c r="D92" t="s">
        <v>45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IF(_xlfn.XLOOKUP(C92,Customers!$A$1:$A$1001,Customers!$C$1:$C$1001,,0) = 0, " ", _xlfn.XLOOKUP(C92,Customers!$A$1:$A$1001,Customers!$C$1:$C$1001,,0))</f>
        <v xml:space="preserve"> </v>
      </c>
      <c r="H92" s="2" t="str">
        <f>_xlfn.XLOOKUP(Orders!C92,Customers!$A$1:$A$1001,Customers!$G$1:$G$1001,,0)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5">
        <f>INDEX(Products!$A$1:$G$49,MATCH(Orders!$D92,Products!$A$1:$A$49,0),MATCH(Orders!K$1,Products!$A$1:$G$1,0))</f>
        <v>1</v>
      </c>
      <c r="L92" s="7">
        <f>INDEX(Products!$A$1:$G$49,MATCH(Orders!$D92,Products!$A$1:$A$49,0),MATCH(Orders!L$1,Products!$A$1:$G$1,0))</f>
        <v>12.95</v>
      </c>
      <c r="M92" s="7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_xlfn.XLOOKUP(Orders[[#This Row],[Customer ID]],Customers!$A$1:$A$1001,Customers!$I$1:$I$1001,,0)</f>
        <v>Yes</v>
      </c>
    </row>
    <row r="93" spans="1:16" x14ac:dyDescent="0.25">
      <c r="A93" s="2" t="s">
        <v>252</v>
      </c>
      <c r="B93" s="3">
        <v>44137</v>
      </c>
      <c r="C93" s="2" t="s">
        <v>253</v>
      </c>
      <c r="D93" t="s">
        <v>210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IF(_xlfn.XLOOKUP(C93,Customers!$A$1:$A$1001,Customers!$C$1:$C$1001,,0) = 0, " ", _xlfn.XLOOKUP(C93,Customers!$A$1:$A$1001,Customers!$C$1:$C$1001,,0))</f>
        <v>agreenhead2j@dailymail.co.uk</v>
      </c>
      <c r="H93" s="2" t="str">
        <f>_xlfn.XLOOKUP(Orders!C93,Customers!$A$1:$A$1001,Customers!$G$1:$G$1001,,0)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5">
        <f>INDEX(Products!$A$1:$G$49,MATCH(Orders!$D93,Products!$A$1:$A$49,0),MATCH(Orders!K$1,Products!$A$1:$G$1,0))</f>
        <v>2.5</v>
      </c>
      <c r="L93" s="7">
        <f>INDEX(Products!$A$1:$G$49,MATCH(Orders!$D93,Products!$A$1:$A$49,0),MATCH(Orders!L$1,Products!$A$1:$G$1,0))</f>
        <v>25.874999999999996</v>
      </c>
      <c r="M93" s="7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_xlfn.XLOOKUP(Orders[[#This Row],[Customer ID]],Customers!$A$1:$A$1001,Customers!$I$1:$I$1001,,0)</f>
        <v>No</v>
      </c>
    </row>
    <row r="94" spans="1:16" x14ac:dyDescent="0.25">
      <c r="A94" s="2" t="s">
        <v>254</v>
      </c>
      <c r="B94" s="3">
        <v>44037</v>
      </c>
      <c r="C94" s="2" t="s">
        <v>255</v>
      </c>
      <c r="D94" t="s">
        <v>176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IF(_xlfn.XLOOKUP(C94,Customers!$A$1:$A$1001,Customers!$C$1:$C$1001,,0) = 0, " ", _xlfn.XLOOKUP(C94,Customers!$A$1:$A$1001,Customers!$C$1:$C$1001,,0))</f>
        <v xml:space="preserve"> </v>
      </c>
      <c r="H94" s="2" t="str">
        <f>_xlfn.XLOOKUP(Orders!C94,Customers!$A$1:$A$1001,Customers!$G$1:$G$1001,,0)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5">
        <f>INDEX(Products!$A$1:$G$49,MATCH(Orders!$D94,Products!$A$1:$A$49,0),MATCH(Orders!K$1,Products!$A$1:$G$1,0))</f>
        <v>1</v>
      </c>
      <c r="L94" s="7">
        <f>INDEX(Products!$A$1:$G$49,MATCH(Orders!$D94,Products!$A$1:$A$49,0),MATCH(Orders!L$1,Products!$A$1:$G$1,0))</f>
        <v>14.85</v>
      </c>
      <c r="M94" s="7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_xlfn.XLOOKUP(Orders[[#This Row],[Customer ID]],Customers!$A$1:$A$1001,Customers!$I$1:$I$1001,,0)</f>
        <v>Yes</v>
      </c>
    </row>
    <row r="95" spans="1:16" x14ac:dyDescent="0.25">
      <c r="A95" s="2" t="s">
        <v>256</v>
      </c>
      <c r="B95" s="3">
        <v>43538</v>
      </c>
      <c r="C95" s="2" t="s">
        <v>257</v>
      </c>
      <c r="D95" t="s">
        <v>215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IF(_xlfn.XLOOKUP(C95,Customers!$A$1:$A$1001,Customers!$C$1:$C$1001,,0) = 0, " ", _xlfn.XLOOKUP(C95,Customers!$A$1:$A$1001,Customers!$C$1:$C$1001,,0))</f>
        <v>elangcaster2l@spotify.com</v>
      </c>
      <c r="H95" s="2" t="str">
        <f>_xlfn.XLOOKUP(Orders!C95,Customers!$A$1:$A$1001,Customers!$G$1:$G$1001,,0)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5">
        <f>INDEX(Products!$A$1:$G$49,MATCH(Orders!$D95,Products!$A$1:$A$49,0),MATCH(Orders!K$1,Products!$A$1:$G$1,0))</f>
        <v>0.5</v>
      </c>
      <c r="L95" s="7">
        <f>INDEX(Products!$A$1:$G$49,MATCH(Orders!$D95,Products!$A$1:$A$49,0),MATCH(Orders!L$1,Products!$A$1:$G$1,0))</f>
        <v>8.91</v>
      </c>
      <c r="M95" s="7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_xlfn.XLOOKUP(Orders[[#This Row],[Customer ID]],Customers!$A$1:$A$1001,Customers!$I$1:$I$1001,,0)</f>
        <v>Yes</v>
      </c>
    </row>
    <row r="96" spans="1:16" x14ac:dyDescent="0.25">
      <c r="A96" s="2" t="s">
        <v>258</v>
      </c>
      <c r="B96" s="3">
        <v>44014</v>
      </c>
      <c r="C96" s="2" t="s">
        <v>259</v>
      </c>
      <c r="D96" t="s">
        <v>93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IF(_xlfn.XLOOKUP(C96,Customers!$A$1:$A$1001,Customers!$C$1:$C$1001,,0) = 0, " ", _xlfn.XLOOKUP(C96,Customers!$A$1:$A$1001,Customers!$C$1:$C$1001,,0))</f>
        <v xml:space="preserve"> </v>
      </c>
      <c r="H96" s="2" t="str">
        <f>_xlfn.XLOOKUP(Orders!C96,Customers!$A$1:$A$1001,Customers!$G$1:$G$1001,,0)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5">
        <f>INDEX(Products!$A$1:$G$49,MATCH(Orders!$D96,Products!$A$1:$A$49,0),MATCH(Orders!K$1,Products!$A$1:$G$1,0))</f>
        <v>0.2</v>
      </c>
      <c r="L96" s="7">
        <f>INDEX(Products!$A$1:$G$49,MATCH(Orders!$D96,Products!$A$1:$A$49,0),MATCH(Orders!L$1,Products!$A$1:$G$1,0))</f>
        <v>2.9849999999999999</v>
      </c>
      <c r="M96" s="7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_xlfn.XLOOKUP(Orders[[#This Row],[Customer ID]],Customers!$A$1:$A$1001,Customers!$I$1:$I$1001,,0)</f>
        <v>Yes</v>
      </c>
    </row>
    <row r="97" spans="1:16" x14ac:dyDescent="0.25">
      <c r="A97" s="2" t="s">
        <v>260</v>
      </c>
      <c r="B97" s="3">
        <v>43816</v>
      </c>
      <c r="C97" s="2" t="s">
        <v>261</v>
      </c>
      <c r="D97" t="s">
        <v>210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IF(_xlfn.XLOOKUP(C97,Customers!$A$1:$A$1001,Customers!$C$1:$C$1001,,0) = 0, " ", _xlfn.XLOOKUP(C97,Customers!$A$1:$A$1001,Customers!$C$1:$C$1001,,0))</f>
        <v>nmagauran2n@51.la</v>
      </c>
      <c r="H97" s="2" t="str">
        <f>_xlfn.XLOOKUP(Orders!C97,Customers!$A$1:$A$1001,Customers!$G$1:$G$1001,,0)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5">
        <f>INDEX(Products!$A$1:$G$49,MATCH(Orders!$D97,Products!$A$1:$A$49,0),MATCH(Orders!K$1,Products!$A$1:$G$1,0))</f>
        <v>2.5</v>
      </c>
      <c r="L97" s="7">
        <f>INDEX(Products!$A$1:$G$49,MATCH(Orders!$D97,Products!$A$1:$A$49,0),MATCH(Orders!L$1,Products!$A$1:$G$1,0))</f>
        <v>25.874999999999996</v>
      </c>
      <c r="M97" s="7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_xlfn.XLOOKUP(Orders[[#This Row],[Customer ID]],Customers!$A$1:$A$1001,Customers!$I$1:$I$1001,,0)</f>
        <v>No</v>
      </c>
    </row>
    <row r="98" spans="1:16" x14ac:dyDescent="0.25">
      <c r="A98" s="2" t="s">
        <v>262</v>
      </c>
      <c r="B98" s="3">
        <v>44171</v>
      </c>
      <c r="C98" s="2" t="s">
        <v>263</v>
      </c>
      <c r="D98" t="s">
        <v>93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IF(_xlfn.XLOOKUP(C98,Customers!$A$1:$A$1001,Customers!$C$1:$C$1001,,0) = 0, " ", _xlfn.XLOOKUP(C98,Customers!$A$1:$A$1001,Customers!$C$1:$C$1001,,0))</f>
        <v>vkirdsch2o@google.fr</v>
      </c>
      <c r="H98" s="2" t="str">
        <f>_xlfn.XLOOKUP(Orders!C98,Customers!$A$1:$A$1001,Customers!$G$1:$G$1001,,0)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5">
        <f>INDEX(Products!$A$1:$G$49,MATCH(Orders!$D98,Products!$A$1:$A$49,0),MATCH(Orders!K$1,Products!$A$1:$G$1,0))</f>
        <v>0.2</v>
      </c>
      <c r="L98" s="7">
        <f>INDEX(Products!$A$1:$G$49,MATCH(Orders!$D98,Products!$A$1:$A$49,0),MATCH(Orders!L$1,Products!$A$1:$G$1,0))</f>
        <v>2.9849999999999999</v>
      </c>
      <c r="M98" s="7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_xlfn.XLOOKUP(Orders[[#This Row],[Customer ID]],Customers!$A$1:$A$1001,Customers!$I$1:$I$1001,,0)</f>
        <v>No</v>
      </c>
    </row>
    <row r="99" spans="1:16" x14ac:dyDescent="0.25">
      <c r="A99" s="2" t="s">
        <v>264</v>
      </c>
      <c r="B99" s="3">
        <v>44259</v>
      </c>
      <c r="C99" s="2" t="s">
        <v>265</v>
      </c>
      <c r="D99" t="s">
        <v>106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IF(_xlfn.XLOOKUP(C99,Customers!$A$1:$A$1001,Customers!$C$1:$C$1001,,0) = 0, " ", _xlfn.XLOOKUP(C99,Customers!$A$1:$A$1001,Customers!$C$1:$C$1001,,0))</f>
        <v>iwhapple2p@com.com</v>
      </c>
      <c r="H99" s="2" t="str">
        <f>_xlfn.XLOOKUP(Orders!C99,Customers!$A$1:$A$1001,Customers!$G$1:$G$1001,,0)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5">
        <f>INDEX(Products!$A$1:$G$49,MATCH(Orders!$D99,Products!$A$1:$A$49,0),MATCH(Orders!K$1,Products!$A$1:$G$1,0))</f>
        <v>0.5</v>
      </c>
      <c r="L99" s="7">
        <f>INDEX(Products!$A$1:$G$49,MATCH(Orders!$D99,Products!$A$1:$A$49,0),MATCH(Orders!L$1,Products!$A$1:$G$1,0))</f>
        <v>6.75</v>
      </c>
      <c r="M99" s="7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_xlfn.XLOOKUP(Orders[[#This Row],[Customer ID]],Customers!$A$1:$A$1001,Customers!$I$1:$I$1001,,0)</f>
        <v>No</v>
      </c>
    </row>
    <row r="100" spans="1:16" x14ac:dyDescent="0.25">
      <c r="A100" s="2" t="s">
        <v>266</v>
      </c>
      <c r="B100" s="3">
        <v>44394</v>
      </c>
      <c r="C100" s="2" t="s">
        <v>267</v>
      </c>
      <c r="D100" t="s">
        <v>93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IF(_xlfn.XLOOKUP(C100,Customers!$A$1:$A$1001,Customers!$C$1:$C$1001,,0) = 0, " ", _xlfn.XLOOKUP(C100,Customers!$A$1:$A$1001,Customers!$C$1:$C$1001,,0))</f>
        <v xml:space="preserve"> </v>
      </c>
      <c r="H100" s="2" t="str">
        <f>_xlfn.XLOOKUP(Orders!C100,Customers!$A$1:$A$1001,Customers!$G$1:$G$1001,,0)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5">
        <f>INDEX(Products!$A$1:$G$49,MATCH(Orders!$D100,Products!$A$1:$A$49,0),MATCH(Orders!K$1,Products!$A$1:$G$1,0))</f>
        <v>0.2</v>
      </c>
      <c r="L100" s="7">
        <f>INDEX(Products!$A$1:$G$49,MATCH(Orders!$D100,Products!$A$1:$A$49,0),MATCH(Orders!L$1,Products!$A$1:$G$1,0))</f>
        <v>2.9849999999999999</v>
      </c>
      <c r="M100" s="7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_xlfn.XLOOKUP(Orders[[#This Row],[Customer ID]],Customers!$A$1:$A$1001,Customers!$I$1:$I$1001,,0)</f>
        <v>No</v>
      </c>
    </row>
    <row r="101" spans="1:16" x14ac:dyDescent="0.25">
      <c r="A101" s="2" t="s">
        <v>268</v>
      </c>
      <c r="B101" s="3">
        <v>44139</v>
      </c>
      <c r="C101" s="2" t="s">
        <v>269</v>
      </c>
      <c r="D101" t="s">
        <v>116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IF(_xlfn.XLOOKUP(C101,Customers!$A$1:$A$1001,Customers!$C$1:$C$1001,,0) = 0, " ", _xlfn.XLOOKUP(C101,Customers!$A$1:$A$1001,Customers!$C$1:$C$1001,,0))</f>
        <v xml:space="preserve"> </v>
      </c>
      <c r="H101" s="2" t="str">
        <f>_xlfn.XLOOKUP(Orders!C101,Customers!$A$1:$A$1001,Customers!$G$1:$G$1001,,0)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5">
        <f>INDEX(Products!$A$1:$G$49,MATCH(Orders!$D101,Products!$A$1:$A$49,0),MATCH(Orders!K$1,Products!$A$1:$G$1,0))</f>
        <v>0.2</v>
      </c>
      <c r="L101" s="7">
        <f>INDEX(Products!$A$1:$G$49,MATCH(Orders!$D101,Products!$A$1:$A$49,0),MATCH(Orders!L$1,Products!$A$1:$G$1,0))</f>
        <v>4.3650000000000002</v>
      </c>
      <c r="M101" s="7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_xlfn.XLOOKUP(Orders[[#This Row],[Customer ID]],Customers!$A$1:$A$1001,Customers!$I$1:$I$1001,,0)</f>
        <v>Yes</v>
      </c>
    </row>
    <row r="102" spans="1:16" x14ac:dyDescent="0.25">
      <c r="A102" s="2" t="s">
        <v>270</v>
      </c>
      <c r="B102" s="3">
        <v>44291</v>
      </c>
      <c r="C102" s="2" t="s">
        <v>271</v>
      </c>
      <c r="D102" t="s">
        <v>154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IF(_xlfn.XLOOKUP(C102,Customers!$A$1:$A$1001,Customers!$C$1:$C$1001,,0) = 0, " ", _xlfn.XLOOKUP(C102,Customers!$A$1:$A$1001,Customers!$C$1:$C$1001,,0))</f>
        <v xml:space="preserve"> </v>
      </c>
      <c r="H102" s="2" t="str">
        <f>_xlfn.XLOOKUP(Orders!C102,Customers!$A$1:$A$1001,Customers!$G$1:$G$1001,,0)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5">
        <f>INDEX(Products!$A$1:$G$49,MATCH(Orders!$D102,Products!$A$1:$A$49,0),MATCH(Orders!K$1,Products!$A$1:$G$1,0))</f>
        <v>0.2</v>
      </c>
      <c r="L102" s="7">
        <f>INDEX(Products!$A$1:$G$49,MATCH(Orders!$D102,Products!$A$1:$A$49,0),MATCH(Orders!L$1,Products!$A$1:$G$1,0))</f>
        <v>3.8849999999999998</v>
      </c>
      <c r="M102" s="7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_xlfn.XLOOKUP(Orders[[#This Row],[Customer ID]],Customers!$A$1:$A$1001,Customers!$I$1:$I$1001,,0)</f>
        <v>Yes</v>
      </c>
    </row>
    <row r="103" spans="1:16" x14ac:dyDescent="0.25">
      <c r="A103" s="2" t="s">
        <v>272</v>
      </c>
      <c r="B103" s="3">
        <v>43891</v>
      </c>
      <c r="C103" s="2" t="s">
        <v>273</v>
      </c>
      <c r="D103" t="s">
        <v>148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IF(_xlfn.XLOOKUP(C103,Customers!$A$1:$A$1001,Customers!$C$1:$C$1001,,0) = 0, " ", _xlfn.XLOOKUP(C103,Customers!$A$1:$A$1001,Customers!$C$1:$C$1001,,0))</f>
        <v>nyoules2t@reference.com</v>
      </c>
      <c r="H103" s="2" t="str">
        <f>_xlfn.XLOOKUP(Orders!C103,Customers!$A$1:$A$1001,Customers!$G$1:$G$1001,,0)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5">
        <f>INDEX(Products!$A$1:$G$49,MATCH(Orders!$D103,Products!$A$1:$A$49,0),MATCH(Orders!K$1,Products!$A$1:$G$1,0))</f>
        <v>2.5</v>
      </c>
      <c r="L103" s="7">
        <f>INDEX(Products!$A$1:$G$49,MATCH(Orders!$D103,Products!$A$1:$A$49,0),MATCH(Orders!L$1,Products!$A$1:$G$1,0))</f>
        <v>29.784999999999997</v>
      </c>
      <c r="M103" s="7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_xlfn.XLOOKUP(Orders[[#This Row],[Customer ID]],Customers!$A$1:$A$1001,Customers!$I$1:$I$1001,,0)</f>
        <v>Yes</v>
      </c>
    </row>
    <row r="104" spans="1:16" x14ac:dyDescent="0.25">
      <c r="A104" s="2" t="s">
        <v>274</v>
      </c>
      <c r="B104" s="3">
        <v>44488</v>
      </c>
      <c r="C104" s="2" t="s">
        <v>275</v>
      </c>
      <c r="D104" t="s">
        <v>52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IF(_xlfn.XLOOKUP(C104,Customers!$A$1:$A$1001,Customers!$C$1:$C$1001,,0) = 0, " ", _xlfn.XLOOKUP(C104,Customers!$A$1:$A$1001,Customers!$C$1:$C$1001,,0))</f>
        <v>daizikovitz2u@answers.com</v>
      </c>
      <c r="H104" s="2" t="str">
        <f>_xlfn.XLOOKUP(Orders!C104,Customers!$A$1:$A$1001,Customers!$G$1:$G$1001,,0)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5">
        <f>INDEX(Products!$A$1:$G$49,MATCH(Orders!$D104,Products!$A$1:$A$49,0),MATCH(Orders!K$1,Products!$A$1:$G$1,0))</f>
        <v>1</v>
      </c>
      <c r="L104" s="7">
        <f>INDEX(Products!$A$1:$G$49,MATCH(Orders!$D104,Products!$A$1:$A$49,0),MATCH(Orders!L$1,Products!$A$1:$G$1,0))</f>
        <v>12.95</v>
      </c>
      <c r="M104" s="7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_xlfn.XLOOKUP(Orders[[#This Row],[Customer ID]],Customers!$A$1:$A$1001,Customers!$I$1:$I$1001,,0)</f>
        <v>Yes</v>
      </c>
    </row>
    <row r="105" spans="1:16" x14ac:dyDescent="0.25">
      <c r="A105" s="2" t="s">
        <v>276</v>
      </c>
      <c r="B105" s="3">
        <v>44750</v>
      </c>
      <c r="C105" s="2" t="s">
        <v>277</v>
      </c>
      <c r="D105" t="s">
        <v>201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IF(_xlfn.XLOOKUP(C105,Customers!$A$1:$A$1001,Customers!$C$1:$C$1001,,0) = 0, " ", _xlfn.XLOOKUP(C105,Customers!$A$1:$A$1001,Customers!$C$1:$C$1001,,0))</f>
        <v>brevel2v@fastcompany.com</v>
      </c>
      <c r="H105" s="2" t="str">
        <f>_xlfn.XLOOKUP(Orders!C105,Customers!$A$1:$A$1001,Customers!$G$1:$G$1001,,0)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5">
        <f>INDEX(Products!$A$1:$G$49,MATCH(Orders!$D105,Products!$A$1:$A$49,0),MATCH(Orders!K$1,Products!$A$1:$G$1,0))</f>
        <v>0.2</v>
      </c>
      <c r="L105" s="7">
        <f>INDEX(Products!$A$1:$G$49,MATCH(Orders!$D105,Products!$A$1:$A$49,0),MATCH(Orders!L$1,Products!$A$1:$G$1,0))</f>
        <v>2.9849999999999999</v>
      </c>
      <c r="M105" s="7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_xlfn.XLOOKUP(Orders[[#This Row],[Customer ID]],Customers!$A$1:$A$1001,Customers!$I$1:$I$1001,,0)</f>
        <v>No</v>
      </c>
    </row>
    <row r="106" spans="1:16" x14ac:dyDescent="0.25">
      <c r="A106" s="2" t="s">
        <v>278</v>
      </c>
      <c r="B106" s="3">
        <v>43694</v>
      </c>
      <c r="C106" s="2" t="s">
        <v>279</v>
      </c>
      <c r="D106" t="s">
        <v>135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IF(_xlfn.XLOOKUP(C106,Customers!$A$1:$A$1001,Customers!$C$1:$C$1001,,0) = 0, " ", _xlfn.XLOOKUP(C106,Customers!$A$1:$A$1001,Customers!$C$1:$C$1001,,0))</f>
        <v>epriddis2w@nationalgeographic.com</v>
      </c>
      <c r="H106" s="2" t="str">
        <f>_xlfn.XLOOKUP(Orders!C106,Customers!$A$1:$A$1001,Customers!$G$1:$G$1001,,0)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5">
        <f>INDEX(Products!$A$1:$G$49,MATCH(Orders!$D106,Products!$A$1:$A$49,0),MATCH(Orders!K$1,Products!$A$1:$G$1,0))</f>
        <v>1</v>
      </c>
      <c r="L106" s="7">
        <f>INDEX(Products!$A$1:$G$49,MATCH(Orders!$D106,Products!$A$1:$A$49,0),MATCH(Orders!L$1,Products!$A$1:$G$1,0))</f>
        <v>14.55</v>
      </c>
      <c r="M106" s="7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_xlfn.XLOOKUP(Orders[[#This Row],[Customer ID]],Customers!$A$1:$A$1001,Customers!$I$1:$I$1001,,0)</f>
        <v>No</v>
      </c>
    </row>
    <row r="107" spans="1:16" x14ac:dyDescent="0.25">
      <c r="A107" s="2" t="s">
        <v>280</v>
      </c>
      <c r="B107" s="3">
        <v>43982</v>
      </c>
      <c r="C107" s="2" t="s">
        <v>281</v>
      </c>
      <c r="D107" t="s">
        <v>106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IF(_xlfn.XLOOKUP(C107,Customers!$A$1:$A$1001,Customers!$C$1:$C$1001,,0) = 0, " ", _xlfn.XLOOKUP(C107,Customers!$A$1:$A$1001,Customers!$C$1:$C$1001,,0))</f>
        <v>qveel2x@jugem.jp</v>
      </c>
      <c r="H107" s="2" t="str">
        <f>_xlfn.XLOOKUP(Orders!C107,Customers!$A$1:$A$1001,Customers!$G$1:$G$1001,,0)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5">
        <f>INDEX(Products!$A$1:$G$49,MATCH(Orders!$D107,Products!$A$1:$A$49,0),MATCH(Orders!K$1,Products!$A$1:$G$1,0))</f>
        <v>0.5</v>
      </c>
      <c r="L107" s="7">
        <f>INDEX(Products!$A$1:$G$49,MATCH(Orders!$D107,Products!$A$1:$A$49,0),MATCH(Orders!L$1,Products!$A$1:$G$1,0))</f>
        <v>6.75</v>
      </c>
      <c r="M107" s="7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_xlfn.XLOOKUP(Orders[[#This Row],[Customer ID]],Customers!$A$1:$A$1001,Customers!$I$1:$I$1001,,0)</f>
        <v>Yes</v>
      </c>
    </row>
    <row r="108" spans="1:16" x14ac:dyDescent="0.25">
      <c r="A108" s="2" t="s">
        <v>282</v>
      </c>
      <c r="B108" s="3">
        <v>43956</v>
      </c>
      <c r="C108" s="2" t="s">
        <v>283</v>
      </c>
      <c r="D108" t="s">
        <v>284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IF(_xlfn.XLOOKUP(C108,Customers!$A$1:$A$1001,Customers!$C$1:$C$1001,,0) = 0, " ", _xlfn.XLOOKUP(C108,Customers!$A$1:$A$1001,Customers!$C$1:$C$1001,,0))</f>
        <v>lconyers2y@twitter.com</v>
      </c>
      <c r="H108" s="2" t="str">
        <f>_xlfn.XLOOKUP(Orders!C108,Customers!$A$1:$A$1001,Customers!$G$1:$G$1001,,0)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5">
        <f>INDEX(Products!$A$1:$G$49,MATCH(Orders!$D108,Products!$A$1:$A$49,0),MATCH(Orders!K$1,Products!$A$1:$G$1,0))</f>
        <v>1</v>
      </c>
      <c r="L108" s="7">
        <f>INDEX(Products!$A$1:$G$49,MATCH(Orders!$D108,Products!$A$1:$A$49,0),MATCH(Orders!L$1,Products!$A$1:$G$1,0))</f>
        <v>12.15</v>
      </c>
      <c r="M108" s="7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_xlfn.XLOOKUP(Orders[[#This Row],[Customer ID]],Customers!$A$1:$A$1001,Customers!$I$1:$I$1001,,0)</f>
        <v>No</v>
      </c>
    </row>
    <row r="109" spans="1:16" x14ac:dyDescent="0.25">
      <c r="A109" s="2" t="s">
        <v>285</v>
      </c>
      <c r="B109" s="3">
        <v>43569</v>
      </c>
      <c r="C109" s="2" t="s">
        <v>286</v>
      </c>
      <c r="D109" t="s">
        <v>61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IF(_xlfn.XLOOKUP(C109,Customers!$A$1:$A$1001,Customers!$C$1:$C$1001,,0) = 0, " ", _xlfn.XLOOKUP(C109,Customers!$A$1:$A$1001,Customers!$C$1:$C$1001,,0))</f>
        <v>pwye2z@dagondesign.com</v>
      </c>
      <c r="H109" s="2" t="str">
        <f>_xlfn.XLOOKUP(Orders!C109,Customers!$A$1:$A$1001,Customers!$G$1:$G$1001,,0)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5">
        <f>INDEX(Products!$A$1:$G$49,MATCH(Orders!$D109,Products!$A$1:$A$49,0),MATCH(Orders!K$1,Products!$A$1:$G$1,0))</f>
        <v>0.5</v>
      </c>
      <c r="L109" s="7">
        <f>INDEX(Products!$A$1:$G$49,MATCH(Orders!$D109,Products!$A$1:$A$49,0),MATCH(Orders!L$1,Products!$A$1:$G$1,0))</f>
        <v>5.97</v>
      </c>
      <c r="M109" s="7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_xlfn.XLOOKUP(Orders[[#This Row],[Customer ID]],Customers!$A$1:$A$1001,Customers!$I$1:$I$1001,,0)</f>
        <v>Yes</v>
      </c>
    </row>
    <row r="110" spans="1:16" x14ac:dyDescent="0.25">
      <c r="A110" s="2" t="s">
        <v>287</v>
      </c>
      <c r="B110" s="3">
        <v>44041</v>
      </c>
      <c r="C110" s="2" t="s">
        <v>288</v>
      </c>
      <c r="D110" t="s">
        <v>106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IF(_xlfn.XLOOKUP(C110,Customers!$A$1:$A$1001,Customers!$C$1:$C$1001,,0) = 0, " ", _xlfn.XLOOKUP(C110,Customers!$A$1:$A$1001,Customers!$C$1:$C$1001,,0))</f>
        <v xml:space="preserve"> </v>
      </c>
      <c r="H110" s="2" t="str">
        <f>_xlfn.XLOOKUP(Orders!C110,Customers!$A$1:$A$1001,Customers!$G$1:$G$1001,,0)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5">
        <f>INDEX(Products!$A$1:$G$49,MATCH(Orders!$D110,Products!$A$1:$A$49,0),MATCH(Orders!K$1,Products!$A$1:$G$1,0))</f>
        <v>0.5</v>
      </c>
      <c r="L110" s="7">
        <f>INDEX(Products!$A$1:$G$49,MATCH(Orders!$D110,Products!$A$1:$A$49,0),MATCH(Orders!L$1,Products!$A$1:$G$1,0))</f>
        <v>6.75</v>
      </c>
      <c r="M110" s="7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_xlfn.XLOOKUP(Orders[[#This Row],[Customer ID]],Customers!$A$1:$A$1001,Customers!$I$1:$I$1001,,0)</f>
        <v>No</v>
      </c>
    </row>
    <row r="111" spans="1:16" x14ac:dyDescent="0.25">
      <c r="A111" s="2" t="s">
        <v>289</v>
      </c>
      <c r="B111" s="3">
        <v>43811</v>
      </c>
      <c r="C111" s="2" t="s">
        <v>290</v>
      </c>
      <c r="D111" t="s">
        <v>162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IF(_xlfn.XLOOKUP(C111,Customers!$A$1:$A$1001,Customers!$C$1:$C$1001,,0) = 0, " ", _xlfn.XLOOKUP(C111,Customers!$A$1:$A$1001,Customers!$C$1:$C$1001,,0))</f>
        <v>tsheryn31@mtv.com</v>
      </c>
      <c r="H111" s="2" t="str">
        <f>_xlfn.XLOOKUP(Orders!C111,Customers!$A$1:$A$1001,Customers!$G$1:$G$1001,,0)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5">
        <f>INDEX(Products!$A$1:$G$49,MATCH(Orders!$D111,Products!$A$1:$A$49,0),MATCH(Orders!K$1,Products!$A$1:$G$1,0))</f>
        <v>0.5</v>
      </c>
      <c r="L111" s="7">
        <f>INDEX(Products!$A$1:$G$49,MATCH(Orders!$D111,Products!$A$1:$A$49,0),MATCH(Orders!L$1,Products!$A$1:$G$1,0))</f>
        <v>7.77</v>
      </c>
      <c r="M111" s="7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_xlfn.XLOOKUP(Orders[[#This Row],[Customer ID]],Customers!$A$1:$A$1001,Customers!$I$1:$I$1001,,0)</f>
        <v>Yes</v>
      </c>
    </row>
    <row r="112" spans="1:16" x14ac:dyDescent="0.25">
      <c r="A112" s="2" t="s">
        <v>291</v>
      </c>
      <c r="B112" s="3">
        <v>44727</v>
      </c>
      <c r="C112" s="2" t="s">
        <v>292</v>
      </c>
      <c r="D112" t="s">
        <v>293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IF(_xlfn.XLOOKUP(C112,Customers!$A$1:$A$1001,Customers!$C$1:$C$1001,,0) = 0, " ", _xlfn.XLOOKUP(C112,Customers!$A$1:$A$1001,Customers!$C$1:$C$1001,,0))</f>
        <v>mredgrave32@cargocollective.com</v>
      </c>
      <c r="H112" s="2" t="str">
        <f>_xlfn.XLOOKUP(Orders!C112,Customers!$A$1:$A$1001,Customers!$G$1:$G$1001,,0)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5">
        <f>INDEX(Products!$A$1:$G$49,MATCH(Orders!$D112,Products!$A$1:$A$49,0),MATCH(Orders!K$1,Products!$A$1:$G$1,0))</f>
        <v>0.2</v>
      </c>
      <c r="L112" s="7">
        <f>INDEX(Products!$A$1:$G$49,MATCH(Orders!$D112,Products!$A$1:$A$49,0),MATCH(Orders!L$1,Products!$A$1:$G$1,0))</f>
        <v>4.4550000000000001</v>
      </c>
      <c r="M112" s="7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_xlfn.XLOOKUP(Orders[[#This Row],[Customer ID]],Customers!$A$1:$A$1001,Customers!$I$1:$I$1001,,0)</f>
        <v>Yes</v>
      </c>
    </row>
    <row r="113" spans="1:16" x14ac:dyDescent="0.25">
      <c r="A113" s="2" t="s">
        <v>294</v>
      </c>
      <c r="B113" s="3">
        <v>43642</v>
      </c>
      <c r="C113" s="2" t="s">
        <v>295</v>
      </c>
      <c r="D113" t="s">
        <v>185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IF(_xlfn.XLOOKUP(C113,Customers!$A$1:$A$1001,Customers!$C$1:$C$1001,,0) = 0, " ", _xlfn.XLOOKUP(C113,Customers!$A$1:$A$1001,Customers!$C$1:$C$1001,,0))</f>
        <v>bfominov33@yale.edu</v>
      </c>
      <c r="H113" s="2" t="str">
        <f>_xlfn.XLOOKUP(Orders!C113,Customers!$A$1:$A$1001,Customers!$G$1:$G$1001,,0)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5">
        <f>INDEX(Products!$A$1:$G$49,MATCH(Orders!$D113,Products!$A$1:$A$49,0),MATCH(Orders!K$1,Products!$A$1:$G$1,0))</f>
        <v>0.5</v>
      </c>
      <c r="L113" s="7">
        <f>INDEX(Products!$A$1:$G$49,MATCH(Orders!$D113,Products!$A$1:$A$49,0),MATCH(Orders!L$1,Products!$A$1:$G$1,0))</f>
        <v>5.3699999999999992</v>
      </c>
      <c r="M113" s="7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_xlfn.XLOOKUP(Orders[[#This Row],[Customer ID]],Customers!$A$1:$A$1001,Customers!$I$1:$I$1001,,0)</f>
        <v>No</v>
      </c>
    </row>
    <row r="114" spans="1:16" x14ac:dyDescent="0.25">
      <c r="A114" s="2" t="s">
        <v>296</v>
      </c>
      <c r="B114" s="3">
        <v>44481</v>
      </c>
      <c r="C114" s="2" t="s">
        <v>297</v>
      </c>
      <c r="D114" t="s">
        <v>100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IF(_xlfn.XLOOKUP(C114,Customers!$A$1:$A$1001,Customers!$C$1:$C$1001,,0) = 0, " ", _xlfn.XLOOKUP(C114,Customers!$A$1:$A$1001,Customers!$C$1:$C$1001,,0))</f>
        <v>scritchlow34@un.org</v>
      </c>
      <c r="H114" s="2" t="str">
        <f>_xlfn.XLOOKUP(Orders!C114,Customers!$A$1:$A$1001,Customers!$G$1:$G$1001,,0)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5">
        <f>INDEX(Products!$A$1:$G$49,MATCH(Orders!$D114,Products!$A$1:$A$49,0),MATCH(Orders!K$1,Products!$A$1:$G$1,0))</f>
        <v>1</v>
      </c>
      <c r="L114" s="7">
        <f>INDEX(Products!$A$1:$G$49,MATCH(Orders!$D114,Products!$A$1:$A$49,0),MATCH(Orders!L$1,Products!$A$1:$G$1,0))</f>
        <v>11.25</v>
      </c>
      <c r="M114" s="7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_xlfn.XLOOKUP(Orders[[#This Row],[Customer ID]],Customers!$A$1:$A$1001,Customers!$I$1:$I$1001,,0)</f>
        <v>No</v>
      </c>
    </row>
    <row r="115" spans="1:16" x14ac:dyDescent="0.25">
      <c r="A115" s="2" t="s">
        <v>298</v>
      </c>
      <c r="B115" s="3">
        <v>43556</v>
      </c>
      <c r="C115" s="2" t="s">
        <v>299</v>
      </c>
      <c r="D115" t="s">
        <v>135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IF(_xlfn.XLOOKUP(C115,Customers!$A$1:$A$1001,Customers!$C$1:$C$1001,,0) = 0, " ", _xlfn.XLOOKUP(C115,Customers!$A$1:$A$1001,Customers!$C$1:$C$1001,,0))</f>
        <v>msteptow35@earthlink.net</v>
      </c>
      <c r="H115" s="2" t="str">
        <f>_xlfn.XLOOKUP(Orders!C115,Customers!$A$1:$A$1001,Customers!$G$1:$G$1001,,0)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5">
        <f>INDEX(Products!$A$1:$G$49,MATCH(Orders!$D115,Products!$A$1:$A$49,0),MATCH(Orders!K$1,Products!$A$1:$G$1,0))</f>
        <v>1</v>
      </c>
      <c r="L115" s="7">
        <f>INDEX(Products!$A$1:$G$49,MATCH(Orders!$D115,Products!$A$1:$A$49,0),MATCH(Orders!L$1,Products!$A$1:$G$1,0))</f>
        <v>14.55</v>
      </c>
      <c r="M115" s="7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_xlfn.XLOOKUP(Orders[[#This Row],[Customer ID]],Customers!$A$1:$A$1001,Customers!$I$1:$I$1001,,0)</f>
        <v>No</v>
      </c>
    </row>
    <row r="116" spans="1:16" x14ac:dyDescent="0.25">
      <c r="A116" s="2" t="s">
        <v>300</v>
      </c>
      <c r="B116" s="3">
        <v>44265</v>
      </c>
      <c r="C116" s="2" t="s">
        <v>301</v>
      </c>
      <c r="D116" t="s">
        <v>221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IF(_xlfn.XLOOKUP(C116,Customers!$A$1:$A$1001,Customers!$C$1:$C$1001,,0) = 0, " ", _xlfn.XLOOKUP(C116,Customers!$A$1:$A$1001,Customers!$C$1:$C$1001,,0))</f>
        <v xml:space="preserve"> </v>
      </c>
      <c r="H116" s="2" t="str">
        <f>_xlfn.XLOOKUP(Orders!C116,Customers!$A$1:$A$1001,Customers!$G$1:$G$1001,,0)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5">
        <f>INDEX(Products!$A$1:$G$49,MATCH(Orders!$D116,Products!$A$1:$A$49,0),MATCH(Orders!K$1,Products!$A$1:$G$1,0))</f>
        <v>0.2</v>
      </c>
      <c r="L116" s="7">
        <f>INDEX(Products!$A$1:$G$49,MATCH(Orders!$D116,Products!$A$1:$A$49,0),MATCH(Orders!L$1,Products!$A$1:$G$1,0))</f>
        <v>3.5849999999999995</v>
      </c>
      <c r="M116" s="7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str">
        <f>_xlfn.XLOOKUP(Orders[[#This Row],[Customer ID]],Customers!$A$1:$A$1001,Customers!$I$1:$I$1001,,0)</f>
        <v>No</v>
      </c>
    </row>
    <row r="117" spans="1:16" x14ac:dyDescent="0.25">
      <c r="A117" s="2" t="s">
        <v>302</v>
      </c>
      <c r="B117" s="3">
        <v>43693</v>
      </c>
      <c r="C117" s="2" t="s">
        <v>303</v>
      </c>
      <c r="D117" t="s">
        <v>171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IF(_xlfn.XLOOKUP(C117,Customers!$A$1:$A$1001,Customers!$C$1:$C$1001,,0) = 0, " ", _xlfn.XLOOKUP(C117,Customers!$A$1:$A$1001,Customers!$C$1:$C$1001,,0))</f>
        <v>imulliner37@pinterest.com</v>
      </c>
      <c r="H117" s="2" t="str">
        <f>_xlfn.XLOOKUP(Orders!C117,Customers!$A$1:$A$1001,Customers!$G$1:$G$1001,,0)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5">
        <f>INDEX(Products!$A$1:$G$49,MATCH(Orders!$D117,Products!$A$1:$A$49,0),MATCH(Orders!K$1,Products!$A$1:$G$1,0))</f>
        <v>1</v>
      </c>
      <c r="L117" s="7">
        <f>INDEX(Products!$A$1:$G$49,MATCH(Orders!$D117,Products!$A$1:$A$49,0),MATCH(Orders!L$1,Products!$A$1:$G$1,0))</f>
        <v>15.85</v>
      </c>
      <c r="M117" s="7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_xlfn.XLOOKUP(Orders[[#This Row],[Customer ID]],Customers!$A$1:$A$1001,Customers!$I$1:$I$1001,,0)</f>
        <v>No</v>
      </c>
    </row>
    <row r="118" spans="1:16" x14ac:dyDescent="0.25">
      <c r="A118" s="2" t="s">
        <v>304</v>
      </c>
      <c r="B118" s="3">
        <v>44054</v>
      </c>
      <c r="C118" s="2" t="s">
        <v>305</v>
      </c>
      <c r="D118" t="s">
        <v>58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IF(_xlfn.XLOOKUP(C118,Customers!$A$1:$A$1001,Customers!$C$1:$C$1001,,0) = 0, " ", _xlfn.XLOOKUP(C118,Customers!$A$1:$A$1001,Customers!$C$1:$C$1001,,0))</f>
        <v>gstandley38@dion.ne.jp</v>
      </c>
      <c r="H118" s="2" t="str">
        <f>_xlfn.XLOOKUP(Orders!C118,Customers!$A$1:$A$1001,Customers!$G$1:$G$1001,,0)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5">
        <f>INDEX(Products!$A$1:$G$49,MATCH(Orders!$D118,Products!$A$1:$A$49,0),MATCH(Orders!K$1,Products!$A$1:$G$1,0))</f>
        <v>0.2</v>
      </c>
      <c r="L118" s="7">
        <f>INDEX(Products!$A$1:$G$49,MATCH(Orders!$D118,Products!$A$1:$A$49,0),MATCH(Orders!L$1,Products!$A$1:$G$1,0))</f>
        <v>4.7549999999999999</v>
      </c>
      <c r="M118" s="7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_xlfn.XLOOKUP(Orders[[#This Row],[Customer ID]],Customers!$A$1:$A$1001,Customers!$I$1:$I$1001,,0)</f>
        <v>Yes</v>
      </c>
    </row>
    <row r="119" spans="1:16" x14ac:dyDescent="0.25">
      <c r="A119" s="2" t="s">
        <v>306</v>
      </c>
      <c r="B119" s="3">
        <v>44656</v>
      </c>
      <c r="C119" s="2" t="s">
        <v>307</v>
      </c>
      <c r="D119" t="s">
        <v>122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IF(_xlfn.XLOOKUP(C119,Customers!$A$1:$A$1001,Customers!$C$1:$C$1001,,0) = 0, " ", _xlfn.XLOOKUP(C119,Customers!$A$1:$A$1001,Customers!$C$1:$C$1001,,0))</f>
        <v>bdrage39@youku.com</v>
      </c>
      <c r="H119" s="2" t="str">
        <f>_xlfn.XLOOKUP(Orders!C119,Customers!$A$1:$A$1001,Customers!$G$1:$G$1001,,0)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5">
        <f>INDEX(Products!$A$1:$G$49,MATCH(Orders!$D119,Products!$A$1:$A$49,0),MATCH(Orders!K$1,Products!$A$1:$G$1,0))</f>
        <v>0.5</v>
      </c>
      <c r="L119" s="7">
        <f>INDEX(Products!$A$1:$G$49,MATCH(Orders!$D119,Products!$A$1:$A$49,0),MATCH(Orders!L$1,Products!$A$1:$G$1,0))</f>
        <v>9.51</v>
      </c>
      <c r="M119" s="7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_xlfn.XLOOKUP(Orders[[#This Row],[Customer ID]],Customers!$A$1:$A$1001,Customers!$I$1:$I$1001,,0)</f>
        <v>No</v>
      </c>
    </row>
    <row r="120" spans="1:16" x14ac:dyDescent="0.25">
      <c r="A120" s="2" t="s">
        <v>308</v>
      </c>
      <c r="B120" s="3">
        <v>43760</v>
      </c>
      <c r="C120" s="2" t="s">
        <v>309</v>
      </c>
      <c r="D120" t="s">
        <v>55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IF(_xlfn.XLOOKUP(C120,Customers!$A$1:$A$1001,Customers!$C$1:$C$1001,,0) = 0, " ", _xlfn.XLOOKUP(C120,Customers!$A$1:$A$1001,Customers!$C$1:$C$1001,,0))</f>
        <v>myallop3a@fema.gov</v>
      </c>
      <c r="H120" s="2" t="str">
        <f>_xlfn.XLOOKUP(Orders!C120,Customers!$A$1:$A$1001,Customers!$G$1:$G$1001,,0)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5">
        <f>INDEX(Products!$A$1:$G$49,MATCH(Orders!$D120,Products!$A$1:$A$49,0),MATCH(Orders!K$1,Products!$A$1:$G$1,0))</f>
        <v>0.5</v>
      </c>
      <c r="L120" s="7">
        <f>INDEX(Products!$A$1:$G$49,MATCH(Orders!$D120,Products!$A$1:$A$49,0),MATCH(Orders!L$1,Products!$A$1:$G$1,0))</f>
        <v>7.29</v>
      </c>
      <c r="M120" s="7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_xlfn.XLOOKUP(Orders[[#This Row],[Customer ID]],Customers!$A$1:$A$1001,Customers!$I$1:$I$1001,,0)</f>
        <v>Yes</v>
      </c>
    </row>
    <row r="121" spans="1:16" x14ac:dyDescent="0.25">
      <c r="A121" s="2" t="s">
        <v>310</v>
      </c>
      <c r="B121" s="3">
        <v>44471</v>
      </c>
      <c r="C121" s="2" t="s">
        <v>311</v>
      </c>
      <c r="D121" t="s">
        <v>103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IF(_xlfn.XLOOKUP(C121,Customers!$A$1:$A$1001,Customers!$C$1:$C$1001,,0) = 0, " ", _xlfn.XLOOKUP(C121,Customers!$A$1:$A$1001,Customers!$C$1:$C$1001,,0))</f>
        <v>cswitsur3b@chronoengine.com</v>
      </c>
      <c r="H121" s="2" t="str">
        <f>_xlfn.XLOOKUP(Orders!C121,Customers!$A$1:$A$1001,Customers!$G$1:$G$1001,,0)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5">
        <f>INDEX(Products!$A$1:$G$49,MATCH(Orders!$D121,Products!$A$1:$A$49,0),MATCH(Orders!K$1,Products!$A$1:$G$1,0))</f>
        <v>0.2</v>
      </c>
      <c r="L121" s="7">
        <f>INDEX(Products!$A$1:$G$49,MATCH(Orders!$D121,Products!$A$1:$A$49,0),MATCH(Orders!L$1,Products!$A$1:$G$1,0))</f>
        <v>4.125</v>
      </c>
      <c r="M121" s="7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_xlfn.XLOOKUP(Orders[[#This Row],[Customer ID]],Customers!$A$1:$A$1001,Customers!$I$1:$I$1001,,0)</f>
        <v>No</v>
      </c>
    </row>
    <row r="122" spans="1:16" x14ac:dyDescent="0.25">
      <c r="A122" s="2" t="s">
        <v>310</v>
      </c>
      <c r="B122" s="3">
        <v>44471</v>
      </c>
      <c r="C122" s="2" t="s">
        <v>311</v>
      </c>
      <c r="D122" t="s">
        <v>154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IF(_xlfn.XLOOKUP(C122,Customers!$A$1:$A$1001,Customers!$C$1:$C$1001,,0) = 0, " ", _xlfn.XLOOKUP(C122,Customers!$A$1:$A$1001,Customers!$C$1:$C$1001,,0))</f>
        <v>cswitsur3b@chronoengine.com</v>
      </c>
      <c r="H122" s="2" t="str">
        <f>_xlfn.XLOOKUP(Orders!C122,Customers!$A$1:$A$1001,Customers!$G$1:$G$1001,,0)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5">
        <f>INDEX(Products!$A$1:$G$49,MATCH(Orders!$D122,Products!$A$1:$A$49,0),MATCH(Orders!K$1,Products!$A$1:$G$1,0))</f>
        <v>0.2</v>
      </c>
      <c r="L122" s="7">
        <f>INDEX(Products!$A$1:$G$49,MATCH(Orders!$D122,Products!$A$1:$A$49,0),MATCH(Orders!L$1,Products!$A$1:$G$1,0))</f>
        <v>3.8849999999999998</v>
      </c>
      <c r="M122" s="7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_xlfn.XLOOKUP(Orders[[#This Row],[Customer ID]],Customers!$A$1:$A$1001,Customers!$I$1:$I$1001,,0)</f>
        <v>No</v>
      </c>
    </row>
    <row r="123" spans="1:16" x14ac:dyDescent="0.25">
      <c r="A123" s="2" t="s">
        <v>310</v>
      </c>
      <c r="B123" s="3">
        <v>44471</v>
      </c>
      <c r="C123" s="2" t="s">
        <v>311</v>
      </c>
      <c r="D123" t="s">
        <v>48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IF(_xlfn.XLOOKUP(C123,Customers!$A$1:$A$1001,Customers!$C$1:$C$1001,,0) = 0, " ", _xlfn.XLOOKUP(C123,Customers!$A$1:$A$1001,Customers!$C$1:$C$1001,,0))</f>
        <v>cswitsur3b@chronoengine.com</v>
      </c>
      <c r="H123" s="2" t="str">
        <f>_xlfn.XLOOKUP(Orders!C123,Customers!$A$1:$A$1001,Customers!$G$1:$G$1001,,0)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5">
        <f>INDEX(Products!$A$1:$G$49,MATCH(Orders!$D123,Products!$A$1:$A$49,0),MATCH(Orders!K$1,Products!$A$1:$G$1,0))</f>
        <v>1</v>
      </c>
      <c r="L123" s="7">
        <f>INDEX(Products!$A$1:$G$49,MATCH(Orders!$D123,Products!$A$1:$A$49,0),MATCH(Orders!L$1,Products!$A$1:$G$1,0))</f>
        <v>13.75</v>
      </c>
      <c r="M123" s="7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_xlfn.XLOOKUP(Orders[[#This Row],[Customer ID]],Customers!$A$1:$A$1001,Customers!$I$1:$I$1001,,0)</f>
        <v>No</v>
      </c>
    </row>
    <row r="124" spans="1:16" x14ac:dyDescent="0.25">
      <c r="A124" s="2" t="s">
        <v>312</v>
      </c>
      <c r="B124" s="3">
        <v>44268</v>
      </c>
      <c r="C124" s="2" t="s">
        <v>313</v>
      </c>
      <c r="D124" t="s">
        <v>111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IF(_xlfn.XLOOKUP(C124,Customers!$A$1:$A$1001,Customers!$C$1:$C$1001,,0) = 0, " ", _xlfn.XLOOKUP(C124,Customers!$A$1:$A$1001,Customers!$C$1:$C$1001,,0))</f>
        <v>mludwell3e@blogger.com</v>
      </c>
      <c r="H124" s="2" t="str">
        <f>_xlfn.XLOOKUP(Orders!C124,Customers!$A$1:$A$1001,Customers!$G$1:$G$1001,,0)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5">
        <f>INDEX(Products!$A$1:$G$49,MATCH(Orders!$D124,Products!$A$1:$A$49,0),MATCH(Orders!K$1,Products!$A$1:$G$1,0))</f>
        <v>0.5</v>
      </c>
      <c r="L124" s="7">
        <f>INDEX(Products!$A$1:$G$49,MATCH(Orders!$D124,Products!$A$1:$A$49,0),MATCH(Orders!L$1,Products!$A$1:$G$1,0))</f>
        <v>5.97</v>
      </c>
      <c r="M124" s="7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_xlfn.XLOOKUP(Orders[[#This Row],[Customer ID]],Customers!$A$1:$A$1001,Customers!$I$1:$I$1001,,0)</f>
        <v>Yes</v>
      </c>
    </row>
    <row r="125" spans="1:16" x14ac:dyDescent="0.25">
      <c r="A125" s="2" t="s">
        <v>314</v>
      </c>
      <c r="B125" s="3">
        <v>44724</v>
      </c>
      <c r="C125" s="2" t="s">
        <v>315</v>
      </c>
      <c r="D125" t="s">
        <v>143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IF(_xlfn.XLOOKUP(C125,Customers!$A$1:$A$1001,Customers!$C$1:$C$1001,,0) = 0, " ", _xlfn.XLOOKUP(C125,Customers!$A$1:$A$1001,Customers!$C$1:$C$1001,,0))</f>
        <v>dbeauchamp3f@usda.gov</v>
      </c>
      <c r="H125" s="2" t="str">
        <f>_xlfn.XLOOKUP(Orders!C125,Customers!$A$1:$A$1001,Customers!$G$1:$G$1001,,0)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5">
        <f>INDEX(Products!$A$1:$G$49,MATCH(Orders!$D125,Products!$A$1:$A$49,0),MATCH(Orders!K$1,Products!$A$1:$G$1,0))</f>
        <v>2.5</v>
      </c>
      <c r="L125" s="7">
        <f>INDEX(Products!$A$1:$G$49,MATCH(Orders!$D125,Products!$A$1:$A$49,0),MATCH(Orders!L$1,Products!$A$1:$G$1,0))</f>
        <v>36.454999999999998</v>
      </c>
      <c r="M125" s="7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_xlfn.XLOOKUP(Orders[[#This Row],[Customer ID]],Customers!$A$1:$A$1001,Customers!$I$1:$I$1001,,0)</f>
        <v>No</v>
      </c>
    </row>
    <row r="126" spans="1:16" x14ac:dyDescent="0.25">
      <c r="A126" s="2" t="s">
        <v>316</v>
      </c>
      <c r="B126" s="3">
        <v>43582</v>
      </c>
      <c r="C126" s="2" t="s">
        <v>317</v>
      </c>
      <c r="D126" t="s">
        <v>116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IF(_xlfn.XLOOKUP(C126,Customers!$A$1:$A$1001,Customers!$C$1:$C$1001,,0) = 0, " ", _xlfn.XLOOKUP(C126,Customers!$A$1:$A$1001,Customers!$C$1:$C$1001,,0))</f>
        <v>srodliff3g@ted.com</v>
      </c>
      <c r="H126" s="2" t="str">
        <f>_xlfn.XLOOKUP(Orders!C126,Customers!$A$1:$A$1001,Customers!$G$1:$G$1001,,0)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5">
        <f>INDEX(Products!$A$1:$G$49,MATCH(Orders!$D126,Products!$A$1:$A$49,0),MATCH(Orders!K$1,Products!$A$1:$G$1,0))</f>
        <v>0.2</v>
      </c>
      <c r="L126" s="7">
        <f>INDEX(Products!$A$1:$G$49,MATCH(Orders!$D126,Products!$A$1:$A$49,0),MATCH(Orders!L$1,Products!$A$1:$G$1,0))</f>
        <v>4.3650000000000002</v>
      </c>
      <c r="M126" s="7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_xlfn.XLOOKUP(Orders[[#This Row],[Customer ID]],Customers!$A$1:$A$1001,Customers!$I$1:$I$1001,,0)</f>
        <v>Yes</v>
      </c>
    </row>
    <row r="127" spans="1:16" x14ac:dyDescent="0.25">
      <c r="A127" s="2" t="s">
        <v>318</v>
      </c>
      <c r="B127" s="3">
        <v>43608</v>
      </c>
      <c r="C127" s="2" t="s">
        <v>319</v>
      </c>
      <c r="D127" t="s">
        <v>117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IF(_xlfn.XLOOKUP(C127,Customers!$A$1:$A$1001,Customers!$C$1:$C$1001,,0) = 0, " ", _xlfn.XLOOKUP(C127,Customers!$A$1:$A$1001,Customers!$C$1:$C$1001,,0))</f>
        <v>swoodham3h@businesswire.com</v>
      </c>
      <c r="H127" s="2" t="str">
        <f>_xlfn.XLOOKUP(Orders!C127,Customers!$A$1:$A$1001,Customers!$G$1:$G$1001,,0)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5">
        <f>INDEX(Products!$A$1:$G$49,MATCH(Orders!$D127,Products!$A$1:$A$49,0),MATCH(Orders!K$1,Products!$A$1:$G$1,0))</f>
        <v>0.5</v>
      </c>
      <c r="L127" s="7">
        <f>INDEX(Products!$A$1:$G$49,MATCH(Orders!$D127,Products!$A$1:$A$49,0),MATCH(Orders!L$1,Products!$A$1:$G$1,0))</f>
        <v>8.73</v>
      </c>
      <c r="M127" s="7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_xlfn.XLOOKUP(Orders[[#This Row],[Customer ID]],Customers!$A$1:$A$1001,Customers!$I$1:$I$1001,,0)</f>
        <v>Yes</v>
      </c>
    </row>
    <row r="128" spans="1:16" x14ac:dyDescent="0.25">
      <c r="A128" s="2" t="s">
        <v>320</v>
      </c>
      <c r="B128" s="3">
        <v>44026</v>
      </c>
      <c r="C128" s="2" t="s">
        <v>321</v>
      </c>
      <c r="D128" t="s">
        <v>100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IF(_xlfn.XLOOKUP(C128,Customers!$A$1:$A$1001,Customers!$C$1:$C$1001,,0) = 0, " ", _xlfn.XLOOKUP(C128,Customers!$A$1:$A$1001,Customers!$C$1:$C$1001,,0))</f>
        <v>hsynnot3i@about.com</v>
      </c>
      <c r="H128" s="2" t="str">
        <f>_xlfn.XLOOKUP(Orders!C128,Customers!$A$1:$A$1001,Customers!$G$1:$G$1001,,0)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5">
        <f>INDEX(Products!$A$1:$G$49,MATCH(Orders!$D128,Products!$A$1:$A$49,0),MATCH(Orders!K$1,Products!$A$1:$G$1,0))</f>
        <v>1</v>
      </c>
      <c r="L128" s="7">
        <f>INDEX(Products!$A$1:$G$49,MATCH(Orders!$D128,Products!$A$1:$A$49,0),MATCH(Orders!L$1,Products!$A$1:$G$1,0))</f>
        <v>11.25</v>
      </c>
      <c r="M128" s="7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_xlfn.XLOOKUP(Orders[[#This Row],[Customer ID]],Customers!$A$1:$A$1001,Customers!$I$1:$I$1001,,0)</f>
        <v>No</v>
      </c>
    </row>
    <row r="129" spans="1:16" x14ac:dyDescent="0.25">
      <c r="A129" s="2" t="s">
        <v>322</v>
      </c>
      <c r="B129" s="3">
        <v>44510</v>
      </c>
      <c r="C129" s="2" t="s">
        <v>323</v>
      </c>
      <c r="D129" t="s">
        <v>52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IF(_xlfn.XLOOKUP(C129,Customers!$A$1:$A$1001,Customers!$C$1:$C$1001,,0) = 0, " ", _xlfn.XLOOKUP(C129,Customers!$A$1:$A$1001,Customers!$C$1:$C$1001,,0))</f>
        <v>rlepere3j@shop-pro.jp</v>
      </c>
      <c r="H129" s="2" t="str">
        <f>_xlfn.XLOOKUP(Orders!C129,Customers!$A$1:$A$1001,Customers!$G$1:$G$1001,,0)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5">
        <f>INDEX(Products!$A$1:$G$49,MATCH(Orders!$D129,Products!$A$1:$A$49,0),MATCH(Orders!K$1,Products!$A$1:$G$1,0))</f>
        <v>1</v>
      </c>
      <c r="L129" s="7">
        <f>INDEX(Products!$A$1:$G$49,MATCH(Orders!$D129,Products!$A$1:$A$49,0),MATCH(Orders!L$1,Products!$A$1:$G$1,0))</f>
        <v>12.95</v>
      </c>
      <c r="M129" s="7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_xlfn.XLOOKUP(Orders[[#This Row],[Customer ID]],Customers!$A$1:$A$1001,Customers!$I$1:$I$1001,,0)</f>
        <v>No</v>
      </c>
    </row>
    <row r="130" spans="1:16" x14ac:dyDescent="0.25">
      <c r="A130" s="2" t="s">
        <v>324</v>
      </c>
      <c r="B130" s="3">
        <v>44439</v>
      </c>
      <c r="C130" s="2" t="s">
        <v>325</v>
      </c>
      <c r="D130" t="s">
        <v>106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IF(_xlfn.XLOOKUP(C130,Customers!$A$1:$A$1001,Customers!$C$1:$C$1001,,0) = 0, " ", _xlfn.XLOOKUP(C130,Customers!$A$1:$A$1001,Customers!$C$1:$C$1001,,0))</f>
        <v>twoofinden3k@businesswire.com</v>
      </c>
      <c r="H130" s="2" t="str">
        <f>_xlfn.XLOOKUP(Orders!C130,Customers!$A$1:$A$1001,Customers!$G$1:$G$1001,,0)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5">
        <f>INDEX(Products!$A$1:$G$49,MATCH(Orders!$D130,Products!$A$1:$A$49,0),MATCH(Orders!K$1,Products!$A$1:$G$1,0))</f>
        <v>0.5</v>
      </c>
      <c r="L130" s="7">
        <f>INDEX(Products!$A$1:$G$49,MATCH(Orders!$D130,Products!$A$1:$A$49,0),MATCH(Orders!L$1,Products!$A$1:$G$1,0))</f>
        <v>6.75</v>
      </c>
      <c r="M130" s="7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_xlfn.XLOOKUP(Orders[[#This Row],[Customer ID]],Customers!$A$1:$A$1001,Customers!$I$1:$I$1001,,0)</f>
        <v>No</v>
      </c>
    </row>
    <row r="131" spans="1:16" x14ac:dyDescent="0.25">
      <c r="A131" s="2" t="s">
        <v>326</v>
      </c>
      <c r="B131" s="3">
        <v>43652</v>
      </c>
      <c r="C131" s="2" t="s">
        <v>327</v>
      </c>
      <c r="D131" t="s">
        <v>284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IF(_xlfn.XLOOKUP(C131,Customers!$A$1:$A$1001,Customers!$C$1:$C$1001,,0) = 0, " ", _xlfn.XLOOKUP(C131,Customers!$A$1:$A$1001,Customers!$C$1:$C$1001,,0))</f>
        <v>edacca3l@google.pl</v>
      </c>
      <c r="H131" s="2" t="str">
        <f>_xlfn.XLOOKUP(Orders!C131,Customers!$A$1:$A$1001,Customers!$G$1:$G$1001,,0)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5">
        <f>INDEX(Products!$A$1:$G$49,MATCH(Orders!$D131,Products!$A$1:$A$49,0),MATCH(Orders!K$1,Products!$A$1:$G$1,0))</f>
        <v>1</v>
      </c>
      <c r="L131" s="7">
        <f>INDEX(Products!$A$1:$G$49,MATCH(Orders!$D131,Products!$A$1:$A$49,0),MATCH(Orders!L$1,Products!$A$1:$G$1,0))</f>
        <v>12.15</v>
      </c>
      <c r="M131" s="7">
        <f t="shared" ref="M131:M194" si="6">L131*E131</f>
        <v>12.15</v>
      </c>
      <c r="N131" t="str">
        <f t="shared" ref="N131:N194" si="7">IF(I131="Rob", "Robusta", IF(I131 = "Exc","Excelsa", IF(I131="Ara","Arabica", IF(I131 = "Lib", "Liberica",""))))</f>
        <v>Excelsa</v>
      </c>
      <c r="O131" t="str">
        <f t="shared" ref="O131:O194" si="8">IF(J131 = "M", "Medium", IF(J131="L", "Light", IF(J131="D", "Dark","")))</f>
        <v>Dark</v>
      </c>
      <c r="P131" t="str">
        <f>_xlfn.XLOOKUP(Orders[[#This Row],[Customer ID]],Customers!$A$1:$A$1001,Customers!$I$1:$I$1001,,0)</f>
        <v>Yes</v>
      </c>
    </row>
    <row r="132" spans="1:16" x14ac:dyDescent="0.25">
      <c r="A132" s="2" t="s">
        <v>328</v>
      </c>
      <c r="B132" s="3">
        <v>44624</v>
      </c>
      <c r="C132" s="2" t="s">
        <v>329</v>
      </c>
      <c r="D132" t="s">
        <v>243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IF(_xlfn.XLOOKUP(C132,Customers!$A$1:$A$1001,Customers!$C$1:$C$1001,,0) = 0, " ", _xlfn.XLOOKUP(C132,Customers!$A$1:$A$1001,Customers!$C$1:$C$1001,,0))</f>
        <v xml:space="preserve"> </v>
      </c>
      <c r="H132" s="2" t="str">
        <f>_xlfn.XLOOKUP(Orders!C132,Customers!$A$1:$A$1001,Customers!$G$1:$G$1001,,0)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5">
        <f>INDEX(Products!$A$1:$G$49,MATCH(Orders!$D132,Products!$A$1:$A$49,0),MATCH(Orders!K$1,Products!$A$1:$G$1,0))</f>
        <v>2.5</v>
      </c>
      <c r="L132" s="7">
        <f>INDEX(Products!$A$1:$G$49,MATCH(Orders!$D132,Products!$A$1:$A$49,0),MATCH(Orders!L$1,Products!$A$1:$G$1,0))</f>
        <v>29.784999999999997</v>
      </c>
      <c r="M132" s="7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>_xlfn.XLOOKUP(Orders[[#This Row],[Customer ID]],Customers!$A$1:$A$1001,Customers!$I$1:$I$1001,,0)</f>
        <v>Yes</v>
      </c>
    </row>
    <row r="133" spans="1:16" x14ac:dyDescent="0.25">
      <c r="A133" s="2" t="s">
        <v>330</v>
      </c>
      <c r="B133" s="3">
        <v>44196</v>
      </c>
      <c r="C133" s="2" t="s">
        <v>331</v>
      </c>
      <c r="D133" t="s">
        <v>55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IF(_xlfn.XLOOKUP(C133,Customers!$A$1:$A$1001,Customers!$C$1:$C$1001,,0) = 0, " ", _xlfn.XLOOKUP(C133,Customers!$A$1:$A$1001,Customers!$C$1:$C$1001,,0))</f>
        <v>bhindsberg3n@blogs.com</v>
      </c>
      <c r="H133" s="2" t="str">
        <f>_xlfn.XLOOKUP(Orders!C133,Customers!$A$1:$A$1001,Customers!$G$1:$G$1001,,0)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5">
        <f>INDEX(Products!$A$1:$G$49,MATCH(Orders!$D133,Products!$A$1:$A$49,0),MATCH(Orders!K$1,Products!$A$1:$G$1,0))</f>
        <v>0.5</v>
      </c>
      <c r="L133" s="7">
        <f>INDEX(Products!$A$1:$G$49,MATCH(Orders!$D133,Products!$A$1:$A$49,0),MATCH(Orders!L$1,Products!$A$1:$G$1,0))</f>
        <v>7.29</v>
      </c>
      <c r="M133" s="7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_xlfn.XLOOKUP(Orders[[#This Row],[Customer ID]],Customers!$A$1:$A$1001,Customers!$I$1:$I$1001,,0)</f>
        <v>Yes</v>
      </c>
    </row>
    <row r="134" spans="1:16" x14ac:dyDescent="0.25">
      <c r="A134" s="2" t="s">
        <v>332</v>
      </c>
      <c r="B134" s="3">
        <v>44043</v>
      </c>
      <c r="C134" s="2" t="s">
        <v>333</v>
      </c>
      <c r="D134" t="s">
        <v>243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IF(_xlfn.XLOOKUP(C134,Customers!$A$1:$A$1001,Customers!$C$1:$C$1001,,0) = 0, " ", _xlfn.XLOOKUP(C134,Customers!$A$1:$A$1001,Customers!$C$1:$C$1001,,0))</f>
        <v>orobins3o@salon.com</v>
      </c>
      <c r="H134" s="2" t="str">
        <f>_xlfn.XLOOKUP(Orders!C134,Customers!$A$1:$A$1001,Customers!$G$1:$G$1001,,0)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5">
        <f>INDEX(Products!$A$1:$G$49,MATCH(Orders!$D134,Products!$A$1:$A$49,0),MATCH(Orders!K$1,Products!$A$1:$G$1,0))</f>
        <v>2.5</v>
      </c>
      <c r="L134" s="7">
        <f>INDEX(Products!$A$1:$G$49,MATCH(Orders!$D134,Products!$A$1:$A$49,0),MATCH(Orders!L$1,Products!$A$1:$G$1,0))</f>
        <v>29.784999999999997</v>
      </c>
      <c r="M134" s="7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_xlfn.XLOOKUP(Orders[[#This Row],[Customer ID]],Customers!$A$1:$A$1001,Customers!$I$1:$I$1001,,0)</f>
        <v>Yes</v>
      </c>
    </row>
    <row r="135" spans="1:16" x14ac:dyDescent="0.25">
      <c r="A135" s="2" t="s">
        <v>334</v>
      </c>
      <c r="B135" s="3">
        <v>44340</v>
      </c>
      <c r="C135" s="2" t="s">
        <v>335</v>
      </c>
      <c r="D135" t="s">
        <v>52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IF(_xlfn.XLOOKUP(C135,Customers!$A$1:$A$1001,Customers!$C$1:$C$1001,,0) = 0, " ", _xlfn.XLOOKUP(C135,Customers!$A$1:$A$1001,Customers!$C$1:$C$1001,,0))</f>
        <v>osyseland3p@independent.co.uk</v>
      </c>
      <c r="H135" s="2" t="str">
        <f>_xlfn.XLOOKUP(Orders!C135,Customers!$A$1:$A$1001,Customers!$G$1:$G$1001,,0)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5">
        <f>INDEX(Products!$A$1:$G$49,MATCH(Orders!$D135,Products!$A$1:$A$49,0),MATCH(Orders!K$1,Products!$A$1:$G$1,0))</f>
        <v>1</v>
      </c>
      <c r="L135" s="7">
        <f>INDEX(Products!$A$1:$G$49,MATCH(Orders!$D135,Products!$A$1:$A$49,0),MATCH(Orders!L$1,Products!$A$1:$G$1,0))</f>
        <v>12.95</v>
      </c>
      <c r="M135" s="7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_xlfn.XLOOKUP(Orders[[#This Row],[Customer ID]],Customers!$A$1:$A$1001,Customers!$I$1:$I$1001,,0)</f>
        <v>No</v>
      </c>
    </row>
    <row r="136" spans="1:16" x14ac:dyDescent="0.25">
      <c r="A136" s="2" t="s">
        <v>336</v>
      </c>
      <c r="B136" s="3">
        <v>44758</v>
      </c>
      <c r="C136" s="2" t="s">
        <v>337</v>
      </c>
      <c r="D136" t="s">
        <v>151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IF(_xlfn.XLOOKUP(C136,Customers!$A$1:$A$1001,Customers!$C$1:$C$1001,,0) = 0, " ", _xlfn.XLOOKUP(C136,Customers!$A$1:$A$1001,Customers!$C$1:$C$1001,,0))</f>
        <v xml:space="preserve"> </v>
      </c>
      <c r="H136" s="2" t="str">
        <f>_xlfn.XLOOKUP(Orders!C136,Customers!$A$1:$A$1001,Customers!$G$1:$G$1001,,0)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5">
        <f>INDEX(Products!$A$1:$G$49,MATCH(Orders!$D136,Products!$A$1:$A$49,0),MATCH(Orders!K$1,Products!$A$1:$G$1,0))</f>
        <v>2.5</v>
      </c>
      <c r="L136" s="7">
        <f>INDEX(Products!$A$1:$G$49,MATCH(Orders!$D136,Products!$A$1:$A$49,0),MATCH(Orders!L$1,Products!$A$1:$G$1,0))</f>
        <v>31.624999999999996</v>
      </c>
      <c r="M136" s="7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_xlfn.XLOOKUP(Orders[[#This Row],[Customer ID]],Customers!$A$1:$A$1001,Customers!$I$1:$I$1001,,0)</f>
        <v>Yes</v>
      </c>
    </row>
    <row r="137" spans="1:16" x14ac:dyDescent="0.25">
      <c r="A137" s="2" t="s">
        <v>338</v>
      </c>
      <c r="B137" s="3">
        <v>44232</v>
      </c>
      <c r="C137" s="2" t="s">
        <v>339</v>
      </c>
      <c r="D137" t="s">
        <v>231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IF(_xlfn.XLOOKUP(C137,Customers!$A$1:$A$1001,Customers!$C$1:$C$1001,,0) = 0, " ", _xlfn.XLOOKUP(C137,Customers!$A$1:$A$1001,Customers!$C$1:$C$1001,,0))</f>
        <v>bmcamish2e@tripadvisor.com</v>
      </c>
      <c r="H137" s="2" t="str">
        <f>_xlfn.XLOOKUP(Orders!C137,Customers!$A$1:$A$1001,Customers!$G$1:$G$1001,,0)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5">
        <f>INDEX(Products!$A$1:$G$49,MATCH(Orders!$D137,Products!$A$1:$A$49,0),MATCH(Orders!K$1,Products!$A$1:$G$1,0))</f>
        <v>0.5</v>
      </c>
      <c r="L137" s="7">
        <f>INDEX(Products!$A$1:$G$49,MATCH(Orders!$D137,Products!$A$1:$A$49,0),MATCH(Orders!L$1,Products!$A$1:$G$1,0))</f>
        <v>7.77</v>
      </c>
      <c r="M137" s="7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_xlfn.XLOOKUP(Orders[[#This Row],[Customer ID]],Customers!$A$1:$A$1001,Customers!$I$1:$I$1001,,0)</f>
        <v>Yes</v>
      </c>
    </row>
    <row r="138" spans="1:16" x14ac:dyDescent="0.25">
      <c r="A138" s="2" t="s">
        <v>340</v>
      </c>
      <c r="B138" s="3">
        <v>44406</v>
      </c>
      <c r="C138" s="2" t="s">
        <v>341</v>
      </c>
      <c r="D138" t="s">
        <v>93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IF(_xlfn.XLOOKUP(C138,Customers!$A$1:$A$1001,Customers!$C$1:$C$1001,,0) = 0, " ", _xlfn.XLOOKUP(C138,Customers!$A$1:$A$1001,Customers!$C$1:$C$1001,,0))</f>
        <v>lkeenleyside3s@topsy.com</v>
      </c>
      <c r="H138" s="2" t="str">
        <f>_xlfn.XLOOKUP(Orders!C138,Customers!$A$1:$A$1001,Customers!$G$1:$G$1001,,0)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5">
        <f>INDEX(Products!$A$1:$G$49,MATCH(Orders!$D138,Products!$A$1:$A$49,0),MATCH(Orders!K$1,Products!$A$1:$G$1,0))</f>
        <v>0.2</v>
      </c>
      <c r="L138" s="7">
        <f>INDEX(Products!$A$1:$G$49,MATCH(Orders!$D138,Products!$A$1:$A$49,0),MATCH(Orders!L$1,Products!$A$1:$G$1,0))</f>
        <v>2.9849999999999999</v>
      </c>
      <c r="M138" s="7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_xlfn.XLOOKUP(Orders[[#This Row],[Customer ID]],Customers!$A$1:$A$1001,Customers!$I$1:$I$1001,,0)</f>
        <v>No</v>
      </c>
    </row>
    <row r="139" spans="1:16" x14ac:dyDescent="0.25">
      <c r="A139" s="2" t="s">
        <v>342</v>
      </c>
      <c r="B139" s="3">
        <v>44637</v>
      </c>
      <c r="C139" s="2" t="s">
        <v>343</v>
      </c>
      <c r="D139" t="s">
        <v>69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IF(_xlfn.XLOOKUP(C139,Customers!$A$1:$A$1001,Customers!$C$1:$C$1001,,0) = 0, " ", _xlfn.XLOOKUP(C139,Customers!$A$1:$A$1001,Customers!$C$1:$C$1001,,0))</f>
        <v xml:space="preserve"> </v>
      </c>
      <c r="H139" s="2" t="str">
        <f>_xlfn.XLOOKUP(Orders!C139,Customers!$A$1:$A$1001,Customers!$G$1:$G$1001,,0)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5">
        <f>INDEX(Products!$A$1:$G$49,MATCH(Orders!$D139,Products!$A$1:$A$49,0),MATCH(Orders!K$1,Products!$A$1:$G$1,0))</f>
        <v>2.5</v>
      </c>
      <c r="L139" s="7">
        <f>INDEX(Products!$A$1:$G$49,MATCH(Orders!$D139,Products!$A$1:$A$49,0),MATCH(Orders!L$1,Products!$A$1:$G$1,0))</f>
        <v>34.154999999999994</v>
      </c>
      <c r="M139" s="7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_xlfn.XLOOKUP(Orders[[#This Row],[Customer ID]],Customers!$A$1:$A$1001,Customers!$I$1:$I$1001,,0)</f>
        <v>No</v>
      </c>
    </row>
    <row r="140" spans="1:16" x14ac:dyDescent="0.25">
      <c r="A140" s="2" t="s">
        <v>344</v>
      </c>
      <c r="B140" s="3">
        <v>44238</v>
      </c>
      <c r="C140" s="2" t="s">
        <v>345</v>
      </c>
      <c r="D140" t="s">
        <v>284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IF(_xlfn.XLOOKUP(C140,Customers!$A$1:$A$1001,Customers!$C$1:$C$1001,,0) = 0, " ", _xlfn.XLOOKUP(C140,Customers!$A$1:$A$1001,Customers!$C$1:$C$1001,,0))</f>
        <v xml:space="preserve"> </v>
      </c>
      <c r="H140" s="2" t="str">
        <f>_xlfn.XLOOKUP(Orders!C140,Customers!$A$1:$A$1001,Customers!$G$1:$G$1001,,0)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5">
        <f>INDEX(Products!$A$1:$G$49,MATCH(Orders!$D140,Products!$A$1:$A$49,0),MATCH(Orders!K$1,Products!$A$1:$G$1,0))</f>
        <v>1</v>
      </c>
      <c r="L140" s="7">
        <f>INDEX(Products!$A$1:$G$49,MATCH(Orders!$D140,Products!$A$1:$A$49,0),MATCH(Orders!L$1,Products!$A$1:$G$1,0))</f>
        <v>12.15</v>
      </c>
      <c r="M140" s="7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_xlfn.XLOOKUP(Orders[[#This Row],[Customer ID]],Customers!$A$1:$A$1001,Customers!$I$1:$I$1001,,0)</f>
        <v>No</v>
      </c>
    </row>
    <row r="141" spans="1:16" x14ac:dyDescent="0.25">
      <c r="A141" s="2" t="s">
        <v>346</v>
      </c>
      <c r="B141" s="3">
        <v>43509</v>
      </c>
      <c r="C141" s="2" t="s">
        <v>347</v>
      </c>
      <c r="D141" t="s">
        <v>52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IF(_xlfn.XLOOKUP(C141,Customers!$A$1:$A$1001,Customers!$C$1:$C$1001,,0) = 0, " ", _xlfn.XLOOKUP(C141,Customers!$A$1:$A$1001,Customers!$C$1:$C$1001,,0))</f>
        <v xml:space="preserve"> </v>
      </c>
      <c r="H141" s="2" t="str">
        <f>_xlfn.XLOOKUP(Orders!C141,Customers!$A$1:$A$1001,Customers!$G$1:$G$1001,,0)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5">
        <f>INDEX(Products!$A$1:$G$49,MATCH(Orders!$D141,Products!$A$1:$A$49,0),MATCH(Orders!K$1,Products!$A$1:$G$1,0))</f>
        <v>1</v>
      </c>
      <c r="L141" s="7">
        <f>INDEX(Products!$A$1:$G$49,MATCH(Orders!$D141,Products!$A$1:$A$49,0),MATCH(Orders!L$1,Products!$A$1:$G$1,0))</f>
        <v>12.95</v>
      </c>
      <c r="M141" s="7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_xlfn.XLOOKUP(Orders[[#This Row],[Customer ID]],Customers!$A$1:$A$1001,Customers!$I$1:$I$1001,,0)</f>
        <v>Yes</v>
      </c>
    </row>
    <row r="142" spans="1:16" x14ac:dyDescent="0.25">
      <c r="A142" s="2" t="s">
        <v>348</v>
      </c>
      <c r="B142" s="3">
        <v>44694</v>
      </c>
      <c r="C142" s="2" t="s">
        <v>349</v>
      </c>
      <c r="D142" t="s">
        <v>148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IF(_xlfn.XLOOKUP(C142,Customers!$A$1:$A$1001,Customers!$C$1:$C$1001,,0) = 0, " ", _xlfn.XLOOKUP(C142,Customers!$A$1:$A$1001,Customers!$C$1:$C$1001,,0))</f>
        <v>vkundt3w@bigcartel.com</v>
      </c>
      <c r="H142" s="2" t="str">
        <f>_xlfn.XLOOKUP(Orders!C142,Customers!$A$1:$A$1001,Customers!$G$1:$G$1001,,0)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5">
        <f>INDEX(Products!$A$1:$G$49,MATCH(Orders!$D142,Products!$A$1:$A$49,0),MATCH(Orders!K$1,Products!$A$1:$G$1,0))</f>
        <v>2.5</v>
      </c>
      <c r="L142" s="7">
        <f>INDEX(Products!$A$1:$G$49,MATCH(Orders!$D142,Products!$A$1:$A$49,0),MATCH(Orders!L$1,Products!$A$1:$G$1,0))</f>
        <v>29.784999999999997</v>
      </c>
      <c r="M142" s="7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_xlfn.XLOOKUP(Orders[[#This Row],[Customer ID]],Customers!$A$1:$A$1001,Customers!$I$1:$I$1001,,0)</f>
        <v>Yes</v>
      </c>
    </row>
    <row r="143" spans="1:16" x14ac:dyDescent="0.25">
      <c r="A143" s="2" t="s">
        <v>350</v>
      </c>
      <c r="B143" s="3">
        <v>43970</v>
      </c>
      <c r="C143" s="2" t="s">
        <v>351</v>
      </c>
      <c r="D143" t="s">
        <v>154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IF(_xlfn.XLOOKUP(C143,Customers!$A$1:$A$1001,Customers!$C$1:$C$1001,,0) = 0, " ", _xlfn.XLOOKUP(C143,Customers!$A$1:$A$1001,Customers!$C$1:$C$1001,,0))</f>
        <v>bbett3x@google.de</v>
      </c>
      <c r="H143" s="2" t="str">
        <f>_xlfn.XLOOKUP(Orders!C143,Customers!$A$1:$A$1001,Customers!$G$1:$G$1001,,0)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5">
        <f>INDEX(Products!$A$1:$G$49,MATCH(Orders!$D143,Products!$A$1:$A$49,0),MATCH(Orders!K$1,Products!$A$1:$G$1,0))</f>
        <v>0.2</v>
      </c>
      <c r="L143" s="7">
        <f>INDEX(Products!$A$1:$G$49,MATCH(Orders!$D143,Products!$A$1:$A$49,0),MATCH(Orders!L$1,Products!$A$1:$G$1,0))</f>
        <v>3.8849999999999998</v>
      </c>
      <c r="M143" s="7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_xlfn.XLOOKUP(Orders[[#This Row],[Customer ID]],Customers!$A$1:$A$1001,Customers!$I$1:$I$1001,,0)</f>
        <v>Yes</v>
      </c>
    </row>
    <row r="144" spans="1:16" x14ac:dyDescent="0.25">
      <c r="A144" s="2" t="s">
        <v>352</v>
      </c>
      <c r="B144" s="3">
        <v>44678</v>
      </c>
      <c r="C144" s="2" t="s">
        <v>353</v>
      </c>
      <c r="D144" t="s">
        <v>69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IF(_xlfn.XLOOKUP(C144,Customers!$A$1:$A$1001,Customers!$C$1:$C$1001,,0) = 0, " ", _xlfn.XLOOKUP(C144,Customers!$A$1:$A$1001,Customers!$C$1:$C$1001,,0))</f>
        <v xml:space="preserve"> </v>
      </c>
      <c r="H144" s="2" t="str">
        <f>_xlfn.XLOOKUP(Orders!C144,Customers!$A$1:$A$1001,Customers!$G$1:$G$1001,,0)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5">
        <f>INDEX(Products!$A$1:$G$49,MATCH(Orders!$D144,Products!$A$1:$A$49,0),MATCH(Orders!K$1,Products!$A$1:$G$1,0))</f>
        <v>2.5</v>
      </c>
      <c r="L144" s="7">
        <f>INDEX(Products!$A$1:$G$49,MATCH(Orders!$D144,Products!$A$1:$A$49,0),MATCH(Orders!L$1,Products!$A$1:$G$1,0))</f>
        <v>34.154999999999994</v>
      </c>
      <c r="M144" s="7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_xlfn.XLOOKUP(Orders[[#This Row],[Customer ID]],Customers!$A$1:$A$1001,Customers!$I$1:$I$1001,,0)</f>
        <v>Yes</v>
      </c>
    </row>
    <row r="145" spans="1:16" x14ac:dyDescent="0.25">
      <c r="A145" s="2" t="s">
        <v>354</v>
      </c>
      <c r="B145" s="3">
        <v>44083</v>
      </c>
      <c r="C145" s="2" t="s">
        <v>355</v>
      </c>
      <c r="D145" t="s">
        <v>117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IF(_xlfn.XLOOKUP(C145,Customers!$A$1:$A$1001,Customers!$C$1:$C$1001,,0) = 0, " ", _xlfn.XLOOKUP(C145,Customers!$A$1:$A$1001,Customers!$C$1:$C$1001,,0))</f>
        <v>dstaite3z@scientificamerican.com</v>
      </c>
      <c r="H145" s="2" t="str">
        <f>_xlfn.XLOOKUP(Orders!C145,Customers!$A$1:$A$1001,Customers!$G$1:$G$1001,,0)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5">
        <f>INDEX(Products!$A$1:$G$49,MATCH(Orders!$D145,Products!$A$1:$A$49,0),MATCH(Orders!K$1,Products!$A$1:$G$1,0))</f>
        <v>0.5</v>
      </c>
      <c r="L145" s="7">
        <f>INDEX(Products!$A$1:$G$49,MATCH(Orders!$D145,Products!$A$1:$A$49,0),MATCH(Orders!L$1,Products!$A$1:$G$1,0))</f>
        <v>8.73</v>
      </c>
      <c r="M145" s="7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_xlfn.XLOOKUP(Orders[[#This Row],[Customer ID]],Customers!$A$1:$A$1001,Customers!$I$1:$I$1001,,0)</f>
        <v>No</v>
      </c>
    </row>
    <row r="146" spans="1:16" x14ac:dyDescent="0.25">
      <c r="A146" s="2" t="s">
        <v>356</v>
      </c>
      <c r="B146" s="3">
        <v>44265</v>
      </c>
      <c r="C146" s="2" t="s">
        <v>357</v>
      </c>
      <c r="D146" t="s">
        <v>69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IF(_xlfn.XLOOKUP(C146,Customers!$A$1:$A$1001,Customers!$C$1:$C$1001,,0) = 0, " ", _xlfn.XLOOKUP(C146,Customers!$A$1:$A$1001,Customers!$C$1:$C$1001,,0))</f>
        <v>wkeyse40@apple.com</v>
      </c>
      <c r="H146" s="2" t="str">
        <f>_xlfn.XLOOKUP(Orders!C146,Customers!$A$1:$A$1001,Customers!$G$1:$G$1001,,0)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5">
        <f>INDEX(Products!$A$1:$G$49,MATCH(Orders!$D146,Products!$A$1:$A$49,0),MATCH(Orders!K$1,Products!$A$1:$G$1,0))</f>
        <v>2.5</v>
      </c>
      <c r="L146" s="7">
        <f>INDEX(Products!$A$1:$G$49,MATCH(Orders!$D146,Products!$A$1:$A$49,0),MATCH(Orders!L$1,Products!$A$1:$G$1,0))</f>
        <v>34.154999999999994</v>
      </c>
      <c r="M146" s="7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_xlfn.XLOOKUP(Orders[[#This Row],[Customer ID]],Customers!$A$1:$A$1001,Customers!$I$1:$I$1001,,0)</f>
        <v>Yes</v>
      </c>
    </row>
    <row r="147" spans="1:16" x14ac:dyDescent="0.25">
      <c r="A147" s="2" t="s">
        <v>358</v>
      </c>
      <c r="B147" s="3">
        <v>43562</v>
      </c>
      <c r="C147" s="2" t="s">
        <v>359</v>
      </c>
      <c r="D147" t="s">
        <v>116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IF(_xlfn.XLOOKUP(C147,Customers!$A$1:$A$1001,Customers!$C$1:$C$1001,,0) = 0, " ", _xlfn.XLOOKUP(C147,Customers!$A$1:$A$1001,Customers!$C$1:$C$1001,,0))</f>
        <v>oclausenthue41@marriott.com</v>
      </c>
      <c r="H147" s="2" t="str">
        <f>_xlfn.XLOOKUP(Orders!C147,Customers!$A$1:$A$1001,Customers!$G$1:$G$1001,,0)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5">
        <f>INDEX(Products!$A$1:$G$49,MATCH(Orders!$D147,Products!$A$1:$A$49,0),MATCH(Orders!K$1,Products!$A$1:$G$1,0))</f>
        <v>0.2</v>
      </c>
      <c r="L147" s="7">
        <f>INDEX(Products!$A$1:$G$49,MATCH(Orders!$D147,Products!$A$1:$A$49,0),MATCH(Orders!L$1,Products!$A$1:$G$1,0))</f>
        <v>4.3650000000000002</v>
      </c>
      <c r="M147" s="7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_xlfn.XLOOKUP(Orders[[#This Row],[Customer ID]],Customers!$A$1:$A$1001,Customers!$I$1:$I$1001,,0)</f>
        <v>No</v>
      </c>
    </row>
    <row r="148" spans="1:16" x14ac:dyDescent="0.25">
      <c r="A148" s="2" t="s">
        <v>360</v>
      </c>
      <c r="B148" s="3">
        <v>44024</v>
      </c>
      <c r="C148" s="2" t="s">
        <v>361</v>
      </c>
      <c r="D148" t="s">
        <v>135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IF(_xlfn.XLOOKUP(C148,Customers!$A$1:$A$1001,Customers!$C$1:$C$1001,,0) = 0, " ", _xlfn.XLOOKUP(C148,Customers!$A$1:$A$1001,Customers!$C$1:$C$1001,,0))</f>
        <v>lfrancisco42@fema.gov</v>
      </c>
      <c r="H148" s="2" t="str">
        <f>_xlfn.XLOOKUP(Orders!C148,Customers!$A$1:$A$1001,Customers!$G$1:$G$1001,,0)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5">
        <f>INDEX(Products!$A$1:$G$49,MATCH(Orders!$D148,Products!$A$1:$A$49,0),MATCH(Orders!K$1,Products!$A$1:$G$1,0))</f>
        <v>1</v>
      </c>
      <c r="L148" s="7">
        <f>INDEX(Products!$A$1:$G$49,MATCH(Orders!$D148,Products!$A$1:$A$49,0),MATCH(Orders!L$1,Products!$A$1:$G$1,0))</f>
        <v>14.55</v>
      </c>
      <c r="M148" s="7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_xlfn.XLOOKUP(Orders[[#This Row],[Customer ID]],Customers!$A$1:$A$1001,Customers!$I$1:$I$1001,,0)</f>
        <v>No</v>
      </c>
    </row>
    <row r="149" spans="1:16" x14ac:dyDescent="0.25">
      <c r="A149" s="2" t="s">
        <v>360</v>
      </c>
      <c r="B149" s="3">
        <v>44024</v>
      </c>
      <c r="C149" s="2" t="s">
        <v>361</v>
      </c>
      <c r="D149" t="s">
        <v>48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IF(_xlfn.XLOOKUP(C149,Customers!$A$1:$A$1001,Customers!$C$1:$C$1001,,0) = 0, " ", _xlfn.XLOOKUP(C149,Customers!$A$1:$A$1001,Customers!$C$1:$C$1001,,0))</f>
        <v>lfrancisco42@fema.gov</v>
      </c>
      <c r="H149" s="2" t="str">
        <f>_xlfn.XLOOKUP(Orders!C149,Customers!$A$1:$A$1001,Customers!$G$1:$G$1001,,0)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5">
        <f>INDEX(Products!$A$1:$G$49,MATCH(Orders!$D149,Products!$A$1:$A$49,0),MATCH(Orders!K$1,Products!$A$1:$G$1,0))</f>
        <v>1</v>
      </c>
      <c r="L149" s="7">
        <f>INDEX(Products!$A$1:$G$49,MATCH(Orders!$D149,Products!$A$1:$A$49,0),MATCH(Orders!L$1,Products!$A$1:$G$1,0))</f>
        <v>13.75</v>
      </c>
      <c r="M149" s="7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_xlfn.XLOOKUP(Orders[[#This Row],[Customer ID]],Customers!$A$1:$A$1001,Customers!$I$1:$I$1001,,0)</f>
        <v>No</v>
      </c>
    </row>
    <row r="150" spans="1:16" x14ac:dyDescent="0.25">
      <c r="A150" s="2" t="s">
        <v>362</v>
      </c>
      <c r="B150" s="3">
        <v>44551</v>
      </c>
      <c r="C150" s="2" t="s">
        <v>363</v>
      </c>
      <c r="D150" t="s">
        <v>90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IF(_xlfn.XLOOKUP(C150,Customers!$A$1:$A$1001,Customers!$C$1:$C$1001,,0) = 0, " ", _xlfn.XLOOKUP(C150,Customers!$A$1:$A$1001,Customers!$C$1:$C$1001,,0))</f>
        <v>gskingle44@clickbank.net</v>
      </c>
      <c r="H150" s="2" t="str">
        <f>_xlfn.XLOOKUP(Orders!C150,Customers!$A$1:$A$1001,Customers!$G$1:$G$1001,,0)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5">
        <f>INDEX(Products!$A$1:$G$49,MATCH(Orders!$D150,Products!$A$1:$A$49,0),MATCH(Orders!K$1,Products!$A$1:$G$1,0))</f>
        <v>0.2</v>
      </c>
      <c r="L150" s="7">
        <f>INDEX(Products!$A$1:$G$49,MATCH(Orders!$D150,Products!$A$1:$A$49,0),MATCH(Orders!L$1,Products!$A$1:$G$1,0))</f>
        <v>3.645</v>
      </c>
      <c r="M150" s="7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_xlfn.XLOOKUP(Orders[[#This Row],[Customer ID]],Customers!$A$1:$A$1001,Customers!$I$1:$I$1001,,0)</f>
        <v>Yes</v>
      </c>
    </row>
    <row r="151" spans="1:16" x14ac:dyDescent="0.25">
      <c r="A151" s="2" t="s">
        <v>364</v>
      </c>
      <c r="B151" s="3">
        <v>44108</v>
      </c>
      <c r="C151" s="2" t="s">
        <v>365</v>
      </c>
      <c r="D151" t="s">
        <v>210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IF(_xlfn.XLOOKUP(C151,Customers!$A$1:$A$1001,Customers!$C$1:$C$1001,,0) = 0, " ", _xlfn.XLOOKUP(C151,Customers!$A$1:$A$1001,Customers!$C$1:$C$1001,,0))</f>
        <v xml:space="preserve"> </v>
      </c>
      <c r="H151" s="2" t="str">
        <f>_xlfn.XLOOKUP(Orders!C151,Customers!$A$1:$A$1001,Customers!$G$1:$G$1001,,0)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5">
        <f>INDEX(Products!$A$1:$G$49,MATCH(Orders!$D151,Products!$A$1:$A$49,0),MATCH(Orders!K$1,Products!$A$1:$G$1,0))</f>
        <v>2.5</v>
      </c>
      <c r="L151" s="7">
        <f>INDEX(Products!$A$1:$G$49,MATCH(Orders!$D151,Products!$A$1:$A$49,0),MATCH(Orders!L$1,Products!$A$1:$G$1,0))</f>
        <v>25.874999999999996</v>
      </c>
      <c r="M151" s="7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_xlfn.XLOOKUP(Orders[[#This Row],[Customer ID]],Customers!$A$1:$A$1001,Customers!$I$1:$I$1001,,0)</f>
        <v>Yes</v>
      </c>
    </row>
    <row r="152" spans="1:16" x14ac:dyDescent="0.25">
      <c r="A152" s="2" t="s">
        <v>366</v>
      </c>
      <c r="B152" s="3">
        <v>44051</v>
      </c>
      <c r="C152" s="2" t="s">
        <v>367</v>
      </c>
      <c r="D152" t="s">
        <v>52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IF(_xlfn.XLOOKUP(C152,Customers!$A$1:$A$1001,Customers!$C$1:$C$1001,,0) = 0, " ", _xlfn.XLOOKUP(C152,Customers!$A$1:$A$1001,Customers!$C$1:$C$1001,,0))</f>
        <v>jbalsillie46@princeton.edu</v>
      </c>
      <c r="H152" s="2" t="str">
        <f>_xlfn.XLOOKUP(Orders!C152,Customers!$A$1:$A$1001,Customers!$G$1:$G$1001,,0)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5">
        <f>INDEX(Products!$A$1:$G$49,MATCH(Orders!$D152,Products!$A$1:$A$49,0),MATCH(Orders!K$1,Products!$A$1:$G$1,0))</f>
        <v>1</v>
      </c>
      <c r="L152" s="7">
        <f>INDEX(Products!$A$1:$G$49,MATCH(Orders!$D152,Products!$A$1:$A$49,0),MATCH(Orders!L$1,Products!$A$1:$G$1,0))</f>
        <v>12.95</v>
      </c>
      <c r="M152" s="7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_xlfn.XLOOKUP(Orders[[#This Row],[Customer ID]],Customers!$A$1:$A$1001,Customers!$I$1:$I$1001,,0)</f>
        <v>Yes</v>
      </c>
    </row>
    <row r="153" spans="1:16" x14ac:dyDescent="0.25">
      <c r="A153" s="2" t="s">
        <v>368</v>
      </c>
      <c r="B153" s="3">
        <v>44115</v>
      </c>
      <c r="C153" s="2" t="s">
        <v>369</v>
      </c>
      <c r="D153" t="s">
        <v>100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IF(_xlfn.XLOOKUP(C153,Customers!$A$1:$A$1001,Customers!$C$1:$C$1001,,0) = 0, " ", _xlfn.XLOOKUP(C153,Customers!$A$1:$A$1001,Customers!$C$1:$C$1001,,0))</f>
        <v xml:space="preserve"> </v>
      </c>
      <c r="H153" s="2" t="str">
        <f>_xlfn.XLOOKUP(Orders!C153,Customers!$A$1:$A$1001,Customers!$G$1:$G$1001,,0)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5">
        <f>INDEX(Products!$A$1:$G$49,MATCH(Orders!$D153,Products!$A$1:$A$49,0),MATCH(Orders!K$1,Products!$A$1:$G$1,0))</f>
        <v>1</v>
      </c>
      <c r="L153" s="7">
        <f>INDEX(Products!$A$1:$G$49,MATCH(Orders!$D153,Products!$A$1:$A$49,0),MATCH(Orders!L$1,Products!$A$1:$G$1,0))</f>
        <v>11.25</v>
      </c>
      <c r="M153" s="7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_xlfn.XLOOKUP(Orders[[#This Row],[Customer ID]],Customers!$A$1:$A$1001,Customers!$I$1:$I$1001,,0)</f>
        <v>Yes</v>
      </c>
    </row>
    <row r="154" spans="1:16" x14ac:dyDescent="0.25">
      <c r="A154" s="2" t="s">
        <v>370</v>
      </c>
      <c r="B154" s="3">
        <v>44510</v>
      </c>
      <c r="C154" s="2" t="s">
        <v>371</v>
      </c>
      <c r="D154" t="s">
        <v>80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IF(_xlfn.XLOOKUP(C154,Customers!$A$1:$A$1001,Customers!$C$1:$C$1001,,0) = 0, " ", _xlfn.XLOOKUP(C154,Customers!$A$1:$A$1001,Customers!$C$1:$C$1001,,0))</f>
        <v>bleffek48@ning.com</v>
      </c>
      <c r="H154" s="2" t="str">
        <f>_xlfn.XLOOKUP(Orders!C154,Customers!$A$1:$A$1001,Customers!$G$1:$G$1001,,0)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5">
        <f>INDEX(Products!$A$1:$G$49,MATCH(Orders!$D154,Products!$A$1:$A$49,0),MATCH(Orders!K$1,Products!$A$1:$G$1,0))</f>
        <v>2.5</v>
      </c>
      <c r="L154" s="7">
        <f>INDEX(Products!$A$1:$G$49,MATCH(Orders!$D154,Products!$A$1:$A$49,0),MATCH(Orders!L$1,Products!$A$1:$G$1,0))</f>
        <v>22.884999999999998</v>
      </c>
      <c r="M154" s="7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_xlfn.XLOOKUP(Orders[[#This Row],[Customer ID]],Customers!$A$1:$A$1001,Customers!$I$1:$I$1001,,0)</f>
        <v>Yes</v>
      </c>
    </row>
    <row r="155" spans="1:16" x14ac:dyDescent="0.25">
      <c r="A155" s="2" t="s">
        <v>372</v>
      </c>
      <c r="B155" s="3">
        <v>44367</v>
      </c>
      <c r="C155" s="2" t="s">
        <v>373</v>
      </c>
      <c r="D155" t="s">
        <v>140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IF(_xlfn.XLOOKUP(C155,Customers!$A$1:$A$1001,Customers!$C$1:$C$1001,,0) = 0, " ", _xlfn.XLOOKUP(C155,Customers!$A$1:$A$1001,Customers!$C$1:$C$1001,,0))</f>
        <v xml:space="preserve"> </v>
      </c>
      <c r="H155" s="2" t="str">
        <f>_xlfn.XLOOKUP(Orders!C155,Customers!$A$1:$A$1001,Customers!$G$1:$G$1001,,0)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5">
        <f>INDEX(Products!$A$1:$G$49,MATCH(Orders!$D155,Products!$A$1:$A$49,0),MATCH(Orders!K$1,Products!$A$1:$G$1,0))</f>
        <v>0.2</v>
      </c>
      <c r="L155" s="7">
        <f>INDEX(Products!$A$1:$G$49,MATCH(Orders!$D155,Products!$A$1:$A$49,0),MATCH(Orders!L$1,Products!$A$1:$G$1,0))</f>
        <v>2.6849999999999996</v>
      </c>
      <c r="M155" s="7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_xlfn.XLOOKUP(Orders[[#This Row],[Customer ID]],Customers!$A$1:$A$1001,Customers!$I$1:$I$1001,,0)</f>
        <v>No</v>
      </c>
    </row>
    <row r="156" spans="1:16" x14ac:dyDescent="0.25">
      <c r="A156" s="2" t="s">
        <v>374</v>
      </c>
      <c r="B156" s="3">
        <v>44473</v>
      </c>
      <c r="C156" s="2" t="s">
        <v>375</v>
      </c>
      <c r="D156" t="s">
        <v>157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IF(_xlfn.XLOOKUP(C156,Customers!$A$1:$A$1001,Customers!$C$1:$C$1001,,0) = 0, " ", _xlfn.XLOOKUP(C156,Customers!$A$1:$A$1001,Customers!$C$1:$C$1001,,0))</f>
        <v>jpray4a@youtube.com</v>
      </c>
      <c r="H156" s="2" t="str">
        <f>_xlfn.XLOOKUP(Orders!C156,Customers!$A$1:$A$1001,Customers!$G$1:$G$1001,,0)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5">
        <f>INDEX(Products!$A$1:$G$49,MATCH(Orders!$D156,Products!$A$1:$A$49,0),MATCH(Orders!K$1,Products!$A$1:$G$1,0))</f>
        <v>2.5</v>
      </c>
      <c r="L156" s="7">
        <f>INDEX(Products!$A$1:$G$49,MATCH(Orders!$D156,Products!$A$1:$A$49,0),MATCH(Orders!L$1,Products!$A$1:$G$1,0))</f>
        <v>22.884999999999998</v>
      </c>
      <c r="M156" s="7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_xlfn.XLOOKUP(Orders[[#This Row],[Customer ID]],Customers!$A$1:$A$1001,Customers!$I$1:$I$1001,,0)</f>
        <v>No</v>
      </c>
    </row>
    <row r="157" spans="1:16" x14ac:dyDescent="0.25">
      <c r="A157" s="2" t="s">
        <v>376</v>
      </c>
      <c r="B157" s="3">
        <v>43640</v>
      </c>
      <c r="C157" s="2" t="s">
        <v>377</v>
      </c>
      <c r="D157" t="s">
        <v>210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IF(_xlfn.XLOOKUP(C157,Customers!$A$1:$A$1001,Customers!$C$1:$C$1001,,0) = 0, " ", _xlfn.XLOOKUP(C157,Customers!$A$1:$A$1001,Customers!$C$1:$C$1001,,0))</f>
        <v>gholborn4b@ow.ly</v>
      </c>
      <c r="H157" s="2" t="str">
        <f>_xlfn.XLOOKUP(Orders!C157,Customers!$A$1:$A$1001,Customers!$G$1:$G$1001,,0)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5">
        <f>INDEX(Products!$A$1:$G$49,MATCH(Orders!$D157,Products!$A$1:$A$49,0),MATCH(Orders!K$1,Products!$A$1:$G$1,0))</f>
        <v>2.5</v>
      </c>
      <c r="L157" s="7">
        <f>INDEX(Products!$A$1:$G$49,MATCH(Orders!$D157,Products!$A$1:$A$49,0),MATCH(Orders!L$1,Products!$A$1:$G$1,0))</f>
        <v>25.874999999999996</v>
      </c>
      <c r="M157" s="7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_xlfn.XLOOKUP(Orders[[#This Row],[Customer ID]],Customers!$A$1:$A$1001,Customers!$I$1:$I$1001,,0)</f>
        <v>Yes</v>
      </c>
    </row>
    <row r="158" spans="1:16" x14ac:dyDescent="0.25">
      <c r="A158" s="2" t="s">
        <v>378</v>
      </c>
      <c r="B158" s="3">
        <v>43764</v>
      </c>
      <c r="C158" s="2" t="s">
        <v>379</v>
      </c>
      <c r="D158" t="s">
        <v>210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IF(_xlfn.XLOOKUP(C158,Customers!$A$1:$A$1001,Customers!$C$1:$C$1001,,0) = 0, " ", _xlfn.XLOOKUP(C158,Customers!$A$1:$A$1001,Customers!$C$1:$C$1001,,0))</f>
        <v>fkeinrat4c@dailymail.co.uk</v>
      </c>
      <c r="H158" s="2" t="str">
        <f>_xlfn.XLOOKUP(Orders!C158,Customers!$A$1:$A$1001,Customers!$G$1:$G$1001,,0)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5">
        <f>INDEX(Products!$A$1:$G$49,MATCH(Orders!$D158,Products!$A$1:$A$49,0),MATCH(Orders!K$1,Products!$A$1:$G$1,0))</f>
        <v>2.5</v>
      </c>
      <c r="L158" s="7">
        <f>INDEX(Products!$A$1:$G$49,MATCH(Orders!$D158,Products!$A$1:$A$49,0),MATCH(Orders!L$1,Products!$A$1:$G$1,0))</f>
        <v>25.874999999999996</v>
      </c>
      <c r="M158" s="7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_xlfn.XLOOKUP(Orders[[#This Row],[Customer ID]],Customers!$A$1:$A$1001,Customers!$I$1:$I$1001,,0)</f>
        <v>Yes</v>
      </c>
    </row>
    <row r="159" spans="1:16" x14ac:dyDescent="0.25">
      <c r="A159" s="2" t="s">
        <v>380</v>
      </c>
      <c r="B159" s="3">
        <v>44374</v>
      </c>
      <c r="C159" s="2" t="s">
        <v>381</v>
      </c>
      <c r="D159" t="s">
        <v>74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IF(_xlfn.XLOOKUP(C159,Customers!$A$1:$A$1001,Customers!$C$1:$C$1001,,0) = 0, " ", _xlfn.XLOOKUP(C159,Customers!$A$1:$A$1001,Customers!$C$1:$C$1001,,0))</f>
        <v>pyea4d@aol.com</v>
      </c>
      <c r="H159" s="2" t="str">
        <f>_xlfn.XLOOKUP(Orders!C159,Customers!$A$1:$A$1001,Customers!$G$1:$G$1001,,0)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5">
        <f>INDEX(Products!$A$1:$G$49,MATCH(Orders!$D159,Products!$A$1:$A$49,0),MATCH(Orders!K$1,Products!$A$1:$G$1,0))</f>
        <v>2.5</v>
      </c>
      <c r="L159" s="7">
        <f>INDEX(Products!$A$1:$G$49,MATCH(Orders!$D159,Products!$A$1:$A$49,0),MATCH(Orders!L$1,Products!$A$1:$G$1,0))</f>
        <v>20.584999999999997</v>
      </c>
      <c r="M159" s="7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_xlfn.XLOOKUP(Orders[[#This Row],[Customer ID]],Customers!$A$1:$A$1001,Customers!$I$1:$I$1001,,0)</f>
        <v>No</v>
      </c>
    </row>
    <row r="160" spans="1:16" x14ac:dyDescent="0.25">
      <c r="A160" s="2" t="s">
        <v>382</v>
      </c>
      <c r="B160" s="3">
        <v>43714</v>
      </c>
      <c r="C160" s="2" t="s">
        <v>383</v>
      </c>
      <c r="D160" t="s">
        <v>74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IF(_xlfn.XLOOKUP(C160,Customers!$A$1:$A$1001,Customers!$C$1:$C$1001,,0) = 0, " ", _xlfn.XLOOKUP(C160,Customers!$A$1:$A$1001,Customers!$C$1:$C$1001,,0))</f>
        <v xml:space="preserve"> </v>
      </c>
      <c r="H160" s="2" t="str">
        <f>_xlfn.XLOOKUP(Orders!C160,Customers!$A$1:$A$1001,Customers!$G$1:$G$1001,,0)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5">
        <f>INDEX(Products!$A$1:$G$49,MATCH(Orders!$D160,Products!$A$1:$A$49,0),MATCH(Orders!K$1,Products!$A$1:$G$1,0))</f>
        <v>2.5</v>
      </c>
      <c r="L160" s="7">
        <f>INDEX(Products!$A$1:$G$49,MATCH(Orders!$D160,Products!$A$1:$A$49,0),MATCH(Orders!L$1,Products!$A$1:$G$1,0))</f>
        <v>20.584999999999997</v>
      </c>
      <c r="M160" s="7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_xlfn.XLOOKUP(Orders[[#This Row],[Customer ID]],Customers!$A$1:$A$1001,Customers!$I$1:$I$1001,,0)</f>
        <v>Yes</v>
      </c>
    </row>
    <row r="161" spans="1:16" x14ac:dyDescent="0.25">
      <c r="A161" s="2" t="s">
        <v>384</v>
      </c>
      <c r="B161" s="3">
        <v>44316</v>
      </c>
      <c r="C161" s="2" t="s">
        <v>385</v>
      </c>
      <c r="D161" t="s">
        <v>143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IF(_xlfn.XLOOKUP(C161,Customers!$A$1:$A$1001,Customers!$C$1:$C$1001,,0) = 0, " ", _xlfn.XLOOKUP(C161,Customers!$A$1:$A$1001,Customers!$C$1:$C$1001,,0))</f>
        <v xml:space="preserve"> </v>
      </c>
      <c r="H161" s="2" t="str">
        <f>_xlfn.XLOOKUP(Orders!C161,Customers!$A$1:$A$1001,Customers!$G$1:$G$1001,,0)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5">
        <f>INDEX(Products!$A$1:$G$49,MATCH(Orders!$D161,Products!$A$1:$A$49,0),MATCH(Orders!K$1,Products!$A$1:$G$1,0))</f>
        <v>2.5</v>
      </c>
      <c r="L161" s="7">
        <f>INDEX(Products!$A$1:$G$49,MATCH(Orders!$D161,Products!$A$1:$A$49,0),MATCH(Orders!L$1,Products!$A$1:$G$1,0))</f>
        <v>36.454999999999998</v>
      </c>
      <c r="M161" s="7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_xlfn.XLOOKUP(Orders[[#This Row],[Customer ID]],Customers!$A$1:$A$1001,Customers!$I$1:$I$1001,,0)</f>
        <v>No</v>
      </c>
    </row>
    <row r="162" spans="1:16" x14ac:dyDescent="0.25">
      <c r="A162" s="2" t="s">
        <v>386</v>
      </c>
      <c r="B162" s="3">
        <v>43837</v>
      </c>
      <c r="C162" s="2" t="s">
        <v>387</v>
      </c>
      <c r="D162" t="s">
        <v>42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IF(_xlfn.XLOOKUP(C162,Customers!$A$1:$A$1001,Customers!$C$1:$C$1001,,0) = 0, " ", _xlfn.XLOOKUP(C162,Customers!$A$1:$A$1001,Customers!$C$1:$C$1001,,0))</f>
        <v>kswede4g@addthis.com</v>
      </c>
      <c r="H162" s="2" t="str">
        <f>_xlfn.XLOOKUP(Orders!C162,Customers!$A$1:$A$1001,Customers!$G$1:$G$1001,,0)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5">
        <f>INDEX(Products!$A$1:$G$49,MATCH(Orders!$D162,Products!$A$1:$A$49,0),MATCH(Orders!K$1,Products!$A$1:$G$1,0))</f>
        <v>0.5</v>
      </c>
      <c r="L162" s="7">
        <f>INDEX(Products!$A$1:$G$49,MATCH(Orders!$D162,Products!$A$1:$A$49,0),MATCH(Orders!L$1,Products!$A$1:$G$1,0))</f>
        <v>8.25</v>
      </c>
      <c r="M162" s="7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_xlfn.XLOOKUP(Orders[[#This Row],[Customer ID]],Customers!$A$1:$A$1001,Customers!$I$1:$I$1001,,0)</f>
        <v>No</v>
      </c>
    </row>
    <row r="163" spans="1:16" x14ac:dyDescent="0.25">
      <c r="A163" s="2" t="s">
        <v>388</v>
      </c>
      <c r="B163" s="3">
        <v>44207</v>
      </c>
      <c r="C163" s="2" t="s">
        <v>389</v>
      </c>
      <c r="D163" t="s">
        <v>231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IF(_xlfn.XLOOKUP(C163,Customers!$A$1:$A$1001,Customers!$C$1:$C$1001,,0) = 0, " ", _xlfn.XLOOKUP(C163,Customers!$A$1:$A$1001,Customers!$C$1:$C$1001,,0))</f>
        <v>lrubrow4h@microsoft.com</v>
      </c>
      <c r="H163" s="2" t="str">
        <f>_xlfn.XLOOKUP(Orders!C163,Customers!$A$1:$A$1001,Customers!$G$1:$G$1001,,0)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5">
        <f>INDEX(Products!$A$1:$G$49,MATCH(Orders!$D163,Products!$A$1:$A$49,0),MATCH(Orders!K$1,Products!$A$1:$G$1,0))</f>
        <v>0.5</v>
      </c>
      <c r="L163" s="7">
        <f>INDEX(Products!$A$1:$G$49,MATCH(Orders!$D163,Products!$A$1:$A$49,0),MATCH(Orders!L$1,Products!$A$1:$G$1,0))</f>
        <v>7.77</v>
      </c>
      <c r="M163" s="7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_xlfn.XLOOKUP(Orders[[#This Row],[Customer ID]],Customers!$A$1:$A$1001,Customers!$I$1:$I$1001,,0)</f>
        <v>No</v>
      </c>
    </row>
    <row r="164" spans="1:16" x14ac:dyDescent="0.25">
      <c r="A164" s="2" t="s">
        <v>390</v>
      </c>
      <c r="B164" s="3">
        <v>44515</v>
      </c>
      <c r="C164" s="2" t="s">
        <v>391</v>
      </c>
      <c r="D164" t="s">
        <v>55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IF(_xlfn.XLOOKUP(C164,Customers!$A$1:$A$1001,Customers!$C$1:$C$1001,,0) = 0, " ", _xlfn.XLOOKUP(C164,Customers!$A$1:$A$1001,Customers!$C$1:$C$1001,,0))</f>
        <v>dtift4i@netvibes.com</v>
      </c>
      <c r="H164" s="2" t="str">
        <f>_xlfn.XLOOKUP(Orders!C164,Customers!$A$1:$A$1001,Customers!$G$1:$G$1001,,0)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5">
        <f>INDEX(Products!$A$1:$G$49,MATCH(Orders!$D164,Products!$A$1:$A$49,0),MATCH(Orders!K$1,Products!$A$1:$G$1,0))</f>
        <v>0.5</v>
      </c>
      <c r="L164" s="7">
        <f>INDEX(Products!$A$1:$G$49,MATCH(Orders!$D164,Products!$A$1:$A$49,0),MATCH(Orders!L$1,Products!$A$1:$G$1,0))</f>
        <v>7.29</v>
      </c>
      <c r="M164" s="7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_xlfn.XLOOKUP(Orders[[#This Row],[Customer ID]],Customers!$A$1:$A$1001,Customers!$I$1:$I$1001,,0)</f>
        <v>Yes</v>
      </c>
    </row>
    <row r="165" spans="1:16" x14ac:dyDescent="0.25">
      <c r="A165" s="2" t="s">
        <v>392</v>
      </c>
      <c r="B165" s="3">
        <v>43619</v>
      </c>
      <c r="C165" s="2" t="s">
        <v>393</v>
      </c>
      <c r="D165" t="s">
        <v>140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IF(_xlfn.XLOOKUP(C165,Customers!$A$1:$A$1001,Customers!$C$1:$C$1001,,0) = 0, " ", _xlfn.XLOOKUP(C165,Customers!$A$1:$A$1001,Customers!$C$1:$C$1001,,0))</f>
        <v>gschonfeld4j@oracle.com</v>
      </c>
      <c r="H165" s="2" t="str">
        <f>_xlfn.XLOOKUP(Orders!C165,Customers!$A$1:$A$1001,Customers!$G$1:$G$1001,,0)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5">
        <f>INDEX(Products!$A$1:$G$49,MATCH(Orders!$D165,Products!$A$1:$A$49,0),MATCH(Orders!K$1,Products!$A$1:$G$1,0))</f>
        <v>0.2</v>
      </c>
      <c r="L165" s="7">
        <f>INDEX(Products!$A$1:$G$49,MATCH(Orders!$D165,Products!$A$1:$A$49,0),MATCH(Orders!L$1,Products!$A$1:$G$1,0))</f>
        <v>2.6849999999999996</v>
      </c>
      <c r="M165" s="7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_xlfn.XLOOKUP(Orders[[#This Row],[Customer ID]],Customers!$A$1:$A$1001,Customers!$I$1:$I$1001,,0)</f>
        <v>No</v>
      </c>
    </row>
    <row r="166" spans="1:16" x14ac:dyDescent="0.25">
      <c r="A166" s="2" t="s">
        <v>394</v>
      </c>
      <c r="B166" s="3">
        <v>44182</v>
      </c>
      <c r="C166" s="2" t="s">
        <v>395</v>
      </c>
      <c r="D166" t="s">
        <v>55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IF(_xlfn.XLOOKUP(C166,Customers!$A$1:$A$1001,Customers!$C$1:$C$1001,,0) = 0, " ", _xlfn.XLOOKUP(C166,Customers!$A$1:$A$1001,Customers!$C$1:$C$1001,,0))</f>
        <v>cfeye4k@google.co.jp</v>
      </c>
      <c r="H166" s="2" t="str">
        <f>_xlfn.XLOOKUP(Orders!C166,Customers!$A$1:$A$1001,Customers!$G$1:$G$1001,,0)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5">
        <f>INDEX(Products!$A$1:$G$49,MATCH(Orders!$D166,Products!$A$1:$A$49,0),MATCH(Orders!K$1,Products!$A$1:$G$1,0))</f>
        <v>0.5</v>
      </c>
      <c r="L166" s="7">
        <f>INDEX(Products!$A$1:$G$49,MATCH(Orders!$D166,Products!$A$1:$A$49,0),MATCH(Orders!L$1,Products!$A$1:$G$1,0))</f>
        <v>7.29</v>
      </c>
      <c r="M166" s="7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_xlfn.XLOOKUP(Orders[[#This Row],[Customer ID]],Customers!$A$1:$A$1001,Customers!$I$1:$I$1001,,0)</f>
        <v>No</v>
      </c>
    </row>
    <row r="167" spans="1:16" x14ac:dyDescent="0.25">
      <c r="A167" s="2" t="s">
        <v>396</v>
      </c>
      <c r="B167" s="3">
        <v>44234</v>
      </c>
      <c r="C167" s="2" t="s">
        <v>397</v>
      </c>
      <c r="D167" t="s">
        <v>218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IF(_xlfn.XLOOKUP(C167,Customers!$A$1:$A$1001,Customers!$C$1:$C$1001,,0) = 0, " ", _xlfn.XLOOKUP(C167,Customers!$A$1:$A$1001,Customers!$C$1:$C$1001,,0))</f>
        <v xml:space="preserve"> </v>
      </c>
      <c r="H167" s="2" t="str">
        <f>_xlfn.XLOOKUP(Orders!C167,Customers!$A$1:$A$1001,Customers!$G$1:$G$1001,,0)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5">
        <f>INDEX(Products!$A$1:$G$49,MATCH(Orders!$D167,Products!$A$1:$A$49,0),MATCH(Orders!K$1,Products!$A$1:$G$1,0))</f>
        <v>1</v>
      </c>
      <c r="L167" s="7">
        <f>INDEX(Products!$A$1:$G$49,MATCH(Orders!$D167,Products!$A$1:$A$49,0),MATCH(Orders!L$1,Products!$A$1:$G$1,0))</f>
        <v>8.9499999999999993</v>
      </c>
      <c r="M167" s="7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_xlfn.XLOOKUP(Orders[[#This Row],[Customer ID]],Customers!$A$1:$A$1001,Customers!$I$1:$I$1001,,0)</f>
        <v>Yes</v>
      </c>
    </row>
    <row r="168" spans="1:16" x14ac:dyDescent="0.25">
      <c r="A168" s="2" t="s">
        <v>398</v>
      </c>
      <c r="B168" s="3">
        <v>44270</v>
      </c>
      <c r="C168" s="2" t="s">
        <v>399</v>
      </c>
      <c r="D168" t="s">
        <v>185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IF(_xlfn.XLOOKUP(C168,Customers!$A$1:$A$1001,Customers!$C$1:$C$1001,,0) = 0, " ", _xlfn.XLOOKUP(C168,Customers!$A$1:$A$1001,Customers!$C$1:$C$1001,,0))</f>
        <v xml:space="preserve"> </v>
      </c>
      <c r="H168" s="2" t="str">
        <f>_xlfn.XLOOKUP(Orders!C168,Customers!$A$1:$A$1001,Customers!$G$1:$G$1001,,0)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5">
        <f>INDEX(Products!$A$1:$G$49,MATCH(Orders!$D168,Products!$A$1:$A$49,0),MATCH(Orders!K$1,Products!$A$1:$G$1,0))</f>
        <v>0.5</v>
      </c>
      <c r="L168" s="7">
        <f>INDEX(Products!$A$1:$G$49,MATCH(Orders!$D168,Products!$A$1:$A$49,0),MATCH(Orders!L$1,Products!$A$1:$G$1,0))</f>
        <v>5.3699999999999992</v>
      </c>
      <c r="M168" s="7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_xlfn.XLOOKUP(Orders[[#This Row],[Customer ID]],Customers!$A$1:$A$1001,Customers!$I$1:$I$1001,,0)</f>
        <v>Yes</v>
      </c>
    </row>
    <row r="169" spans="1:16" x14ac:dyDescent="0.25">
      <c r="A169" s="2" t="s">
        <v>400</v>
      </c>
      <c r="B169" s="3">
        <v>44777</v>
      </c>
      <c r="C169" s="2" t="s">
        <v>401</v>
      </c>
      <c r="D169" t="s">
        <v>42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IF(_xlfn.XLOOKUP(C169,Customers!$A$1:$A$1001,Customers!$C$1:$C$1001,,0) = 0, " ", _xlfn.XLOOKUP(C169,Customers!$A$1:$A$1001,Customers!$C$1:$C$1001,,0))</f>
        <v>tfero4n@comsenz.com</v>
      </c>
      <c r="H169" s="2" t="str">
        <f>_xlfn.XLOOKUP(Orders!C169,Customers!$A$1:$A$1001,Customers!$G$1:$G$1001,,0)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5">
        <f>INDEX(Products!$A$1:$G$49,MATCH(Orders!$D169,Products!$A$1:$A$49,0),MATCH(Orders!K$1,Products!$A$1:$G$1,0))</f>
        <v>0.5</v>
      </c>
      <c r="L169" s="7">
        <f>INDEX(Products!$A$1:$G$49,MATCH(Orders!$D169,Products!$A$1:$A$49,0),MATCH(Orders!L$1,Products!$A$1:$G$1,0))</f>
        <v>8.25</v>
      </c>
      <c r="M169" s="7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_xlfn.XLOOKUP(Orders[[#This Row],[Customer ID]],Customers!$A$1:$A$1001,Customers!$I$1:$I$1001,,0)</f>
        <v>Yes</v>
      </c>
    </row>
    <row r="170" spans="1:16" x14ac:dyDescent="0.25">
      <c r="A170" s="2" t="s">
        <v>402</v>
      </c>
      <c r="B170" s="3">
        <v>43484</v>
      </c>
      <c r="C170" s="2" t="s">
        <v>403</v>
      </c>
      <c r="D170" t="s">
        <v>106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IF(_xlfn.XLOOKUP(C170,Customers!$A$1:$A$1001,Customers!$C$1:$C$1001,,0) = 0, " ", _xlfn.XLOOKUP(C170,Customers!$A$1:$A$1001,Customers!$C$1:$C$1001,,0))</f>
        <v xml:space="preserve"> </v>
      </c>
      <c r="H170" s="2" t="str">
        <f>_xlfn.XLOOKUP(Orders!C170,Customers!$A$1:$A$1001,Customers!$G$1:$G$1001,,0)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5">
        <f>INDEX(Products!$A$1:$G$49,MATCH(Orders!$D170,Products!$A$1:$A$49,0),MATCH(Orders!K$1,Products!$A$1:$G$1,0))</f>
        <v>0.5</v>
      </c>
      <c r="L170" s="7">
        <f>INDEX(Products!$A$1:$G$49,MATCH(Orders!$D170,Products!$A$1:$A$49,0),MATCH(Orders!L$1,Products!$A$1:$G$1,0))</f>
        <v>6.75</v>
      </c>
      <c r="M170" s="7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_xlfn.XLOOKUP(Orders[[#This Row],[Customer ID]],Customers!$A$1:$A$1001,Customers!$I$1:$I$1001,,0)</f>
        <v>No</v>
      </c>
    </row>
    <row r="171" spans="1:16" x14ac:dyDescent="0.25">
      <c r="A171" s="2" t="s">
        <v>404</v>
      </c>
      <c r="B171" s="3">
        <v>44643</v>
      </c>
      <c r="C171" s="2" t="s">
        <v>405</v>
      </c>
      <c r="D171" t="s">
        <v>218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IF(_xlfn.XLOOKUP(C171,Customers!$A$1:$A$1001,Customers!$C$1:$C$1001,,0) = 0, " ", _xlfn.XLOOKUP(C171,Customers!$A$1:$A$1001,Customers!$C$1:$C$1001,,0))</f>
        <v>fdauney4p@sphinn.com</v>
      </c>
      <c r="H171" s="2" t="str">
        <f>_xlfn.XLOOKUP(Orders!C171,Customers!$A$1:$A$1001,Customers!$G$1:$G$1001,,0)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5">
        <f>INDEX(Products!$A$1:$G$49,MATCH(Orders!$D171,Products!$A$1:$A$49,0),MATCH(Orders!K$1,Products!$A$1:$G$1,0))</f>
        <v>1</v>
      </c>
      <c r="L171" s="7">
        <f>INDEX(Products!$A$1:$G$49,MATCH(Orders!$D171,Products!$A$1:$A$49,0),MATCH(Orders!L$1,Products!$A$1:$G$1,0))</f>
        <v>8.9499999999999993</v>
      </c>
      <c r="M171" s="7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_xlfn.XLOOKUP(Orders[[#This Row],[Customer ID]],Customers!$A$1:$A$1001,Customers!$I$1:$I$1001,,0)</f>
        <v>No</v>
      </c>
    </row>
    <row r="172" spans="1:16" x14ac:dyDescent="0.25">
      <c r="A172" s="2" t="s">
        <v>406</v>
      </c>
      <c r="B172" s="3">
        <v>44476</v>
      </c>
      <c r="C172" s="2" t="s">
        <v>407</v>
      </c>
      <c r="D172" t="s">
        <v>69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IF(_xlfn.XLOOKUP(C172,Customers!$A$1:$A$1001,Customers!$C$1:$C$1001,,0) = 0, " ", _xlfn.XLOOKUP(C172,Customers!$A$1:$A$1001,Customers!$C$1:$C$1001,,0))</f>
        <v>searley4q@youku.com</v>
      </c>
      <c r="H172" s="2" t="str">
        <f>_xlfn.XLOOKUP(Orders!C172,Customers!$A$1:$A$1001,Customers!$G$1:$G$1001,,0)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5">
        <f>INDEX(Products!$A$1:$G$49,MATCH(Orders!$D172,Products!$A$1:$A$49,0),MATCH(Orders!K$1,Products!$A$1:$G$1,0))</f>
        <v>2.5</v>
      </c>
      <c r="L172" s="7">
        <f>INDEX(Products!$A$1:$G$49,MATCH(Orders!$D172,Products!$A$1:$A$49,0),MATCH(Orders!L$1,Products!$A$1:$G$1,0))</f>
        <v>34.154999999999994</v>
      </c>
      <c r="M172" s="7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_xlfn.XLOOKUP(Orders[[#This Row],[Customer ID]],Customers!$A$1:$A$1001,Customers!$I$1:$I$1001,,0)</f>
        <v>No</v>
      </c>
    </row>
    <row r="173" spans="1:16" x14ac:dyDescent="0.25">
      <c r="A173" s="2" t="s">
        <v>408</v>
      </c>
      <c r="B173" s="3">
        <v>43544</v>
      </c>
      <c r="C173" s="2" t="s">
        <v>409</v>
      </c>
      <c r="D173" t="s">
        <v>151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IF(_xlfn.XLOOKUP(C173,Customers!$A$1:$A$1001,Customers!$C$1:$C$1001,,0) = 0, " ", _xlfn.XLOOKUP(C173,Customers!$A$1:$A$1001,Customers!$C$1:$C$1001,,0))</f>
        <v>mchamberlayne4r@bigcartel.com</v>
      </c>
      <c r="H173" s="2" t="str">
        <f>_xlfn.XLOOKUP(Orders!C173,Customers!$A$1:$A$1001,Customers!$G$1:$G$1001,,0)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5">
        <f>INDEX(Products!$A$1:$G$49,MATCH(Orders!$D173,Products!$A$1:$A$49,0),MATCH(Orders!K$1,Products!$A$1:$G$1,0))</f>
        <v>2.5</v>
      </c>
      <c r="L173" s="7">
        <f>INDEX(Products!$A$1:$G$49,MATCH(Orders!$D173,Products!$A$1:$A$49,0),MATCH(Orders!L$1,Products!$A$1:$G$1,0))</f>
        <v>31.624999999999996</v>
      </c>
      <c r="M173" s="7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_xlfn.XLOOKUP(Orders[[#This Row],[Customer ID]],Customers!$A$1:$A$1001,Customers!$I$1:$I$1001,,0)</f>
        <v>Yes</v>
      </c>
    </row>
    <row r="174" spans="1:16" x14ac:dyDescent="0.25">
      <c r="A174" s="2" t="s">
        <v>410</v>
      </c>
      <c r="B174" s="3">
        <v>44545</v>
      </c>
      <c r="C174" s="2" t="s">
        <v>411</v>
      </c>
      <c r="D174" t="s">
        <v>55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IF(_xlfn.XLOOKUP(C174,Customers!$A$1:$A$1001,Customers!$C$1:$C$1001,,0) = 0, " ", _xlfn.XLOOKUP(C174,Customers!$A$1:$A$1001,Customers!$C$1:$C$1001,,0))</f>
        <v>bflaherty4s@moonfruit.com</v>
      </c>
      <c r="H174" s="2" t="str">
        <f>_xlfn.XLOOKUP(Orders!C174,Customers!$A$1:$A$1001,Customers!$G$1:$G$1001,,0)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5">
        <f>INDEX(Products!$A$1:$G$49,MATCH(Orders!$D174,Products!$A$1:$A$49,0),MATCH(Orders!K$1,Products!$A$1:$G$1,0))</f>
        <v>0.5</v>
      </c>
      <c r="L174" s="7">
        <f>INDEX(Products!$A$1:$G$49,MATCH(Orders!$D174,Products!$A$1:$A$49,0),MATCH(Orders!L$1,Products!$A$1:$G$1,0))</f>
        <v>7.29</v>
      </c>
      <c r="M174" s="7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_xlfn.XLOOKUP(Orders[[#This Row],[Customer ID]],Customers!$A$1:$A$1001,Customers!$I$1:$I$1001,,0)</f>
        <v>No</v>
      </c>
    </row>
    <row r="175" spans="1:16" x14ac:dyDescent="0.25">
      <c r="A175" s="2" t="s">
        <v>412</v>
      </c>
      <c r="B175" s="3">
        <v>44720</v>
      </c>
      <c r="C175" s="2" t="s">
        <v>413</v>
      </c>
      <c r="D175" t="s">
        <v>80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IF(_xlfn.XLOOKUP(C175,Customers!$A$1:$A$1001,Customers!$C$1:$C$1001,,0) = 0, " ", _xlfn.XLOOKUP(C175,Customers!$A$1:$A$1001,Customers!$C$1:$C$1001,,0))</f>
        <v>ocolbeck4t@sina.com.cn</v>
      </c>
      <c r="H175" s="2" t="str">
        <f>_xlfn.XLOOKUP(Orders!C175,Customers!$A$1:$A$1001,Customers!$G$1:$G$1001,,0)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5">
        <f>INDEX(Products!$A$1:$G$49,MATCH(Orders!$D175,Products!$A$1:$A$49,0),MATCH(Orders!K$1,Products!$A$1:$G$1,0))</f>
        <v>2.5</v>
      </c>
      <c r="L175" s="7">
        <f>INDEX(Products!$A$1:$G$49,MATCH(Orders!$D175,Products!$A$1:$A$49,0),MATCH(Orders!L$1,Products!$A$1:$G$1,0))</f>
        <v>22.884999999999998</v>
      </c>
      <c r="M175" s="7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_xlfn.XLOOKUP(Orders[[#This Row],[Customer ID]],Customers!$A$1:$A$1001,Customers!$I$1:$I$1001,,0)</f>
        <v>No</v>
      </c>
    </row>
    <row r="176" spans="1:16" x14ac:dyDescent="0.25">
      <c r="A176" s="2" t="s">
        <v>414</v>
      </c>
      <c r="B176" s="3">
        <v>43813</v>
      </c>
      <c r="C176" s="2" t="s">
        <v>415</v>
      </c>
      <c r="D176" t="s">
        <v>69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IF(_xlfn.XLOOKUP(C176,Customers!$A$1:$A$1001,Customers!$C$1:$C$1001,,0) = 0, " ", _xlfn.XLOOKUP(C176,Customers!$A$1:$A$1001,Customers!$C$1:$C$1001,,0))</f>
        <v xml:space="preserve"> </v>
      </c>
      <c r="H176" s="2" t="str">
        <f>_xlfn.XLOOKUP(Orders!C176,Customers!$A$1:$A$1001,Customers!$G$1:$G$1001,,0)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5">
        <f>INDEX(Products!$A$1:$G$49,MATCH(Orders!$D176,Products!$A$1:$A$49,0),MATCH(Orders!K$1,Products!$A$1:$G$1,0))</f>
        <v>2.5</v>
      </c>
      <c r="L176" s="7">
        <f>INDEX(Products!$A$1:$G$49,MATCH(Orders!$D176,Products!$A$1:$A$49,0),MATCH(Orders!L$1,Products!$A$1:$G$1,0))</f>
        <v>34.154999999999994</v>
      </c>
      <c r="M176" s="7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_xlfn.XLOOKUP(Orders[[#This Row],[Customer ID]],Customers!$A$1:$A$1001,Customers!$I$1:$I$1001,,0)</f>
        <v>Yes</v>
      </c>
    </row>
    <row r="177" spans="1:16" x14ac:dyDescent="0.25">
      <c r="A177" s="2" t="s">
        <v>416</v>
      </c>
      <c r="B177" s="3">
        <v>44296</v>
      </c>
      <c r="C177" s="2" t="s">
        <v>417</v>
      </c>
      <c r="D177" t="s">
        <v>151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IF(_xlfn.XLOOKUP(C177,Customers!$A$1:$A$1001,Customers!$C$1:$C$1001,,0) = 0, " ", _xlfn.XLOOKUP(C177,Customers!$A$1:$A$1001,Customers!$C$1:$C$1001,,0))</f>
        <v>ehobbing4v@nsw.gov.au</v>
      </c>
      <c r="H177" s="2" t="str">
        <f>_xlfn.XLOOKUP(Orders!C177,Customers!$A$1:$A$1001,Customers!$G$1:$G$1001,,0)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5">
        <f>INDEX(Products!$A$1:$G$49,MATCH(Orders!$D177,Products!$A$1:$A$49,0),MATCH(Orders!K$1,Products!$A$1:$G$1,0))</f>
        <v>2.5</v>
      </c>
      <c r="L177" s="7">
        <f>INDEX(Products!$A$1:$G$49,MATCH(Orders!$D177,Products!$A$1:$A$49,0),MATCH(Orders!L$1,Products!$A$1:$G$1,0))</f>
        <v>31.624999999999996</v>
      </c>
      <c r="M177" s="7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_xlfn.XLOOKUP(Orders[[#This Row],[Customer ID]],Customers!$A$1:$A$1001,Customers!$I$1:$I$1001,,0)</f>
        <v>Yes</v>
      </c>
    </row>
    <row r="178" spans="1:16" x14ac:dyDescent="0.25">
      <c r="A178" s="2" t="s">
        <v>418</v>
      </c>
      <c r="B178" s="3">
        <v>43900</v>
      </c>
      <c r="C178" s="2" t="s">
        <v>419</v>
      </c>
      <c r="D178" t="s">
        <v>69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IF(_xlfn.XLOOKUP(C178,Customers!$A$1:$A$1001,Customers!$C$1:$C$1001,,0) = 0, " ", _xlfn.XLOOKUP(C178,Customers!$A$1:$A$1001,Customers!$C$1:$C$1001,,0))</f>
        <v>othynne4w@auda.org.au</v>
      </c>
      <c r="H178" s="2" t="str">
        <f>_xlfn.XLOOKUP(Orders!C178,Customers!$A$1:$A$1001,Customers!$G$1:$G$1001,,0)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5">
        <f>INDEX(Products!$A$1:$G$49,MATCH(Orders!$D178,Products!$A$1:$A$49,0),MATCH(Orders!K$1,Products!$A$1:$G$1,0))</f>
        <v>2.5</v>
      </c>
      <c r="L178" s="7">
        <f>INDEX(Products!$A$1:$G$49,MATCH(Orders!$D178,Products!$A$1:$A$49,0),MATCH(Orders!L$1,Products!$A$1:$G$1,0))</f>
        <v>34.154999999999994</v>
      </c>
      <c r="M178" s="7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_xlfn.XLOOKUP(Orders[[#This Row],[Customer ID]],Customers!$A$1:$A$1001,Customers!$I$1:$I$1001,,0)</f>
        <v>Yes</v>
      </c>
    </row>
    <row r="179" spans="1:16" x14ac:dyDescent="0.25">
      <c r="A179" s="2" t="s">
        <v>420</v>
      </c>
      <c r="B179" s="3">
        <v>44120</v>
      </c>
      <c r="C179" s="2" t="s">
        <v>421</v>
      </c>
      <c r="D179" t="s">
        <v>49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IF(_xlfn.XLOOKUP(C179,Customers!$A$1:$A$1001,Customers!$C$1:$C$1001,,0) = 0, " ", _xlfn.XLOOKUP(C179,Customers!$A$1:$A$1001,Customers!$C$1:$C$1001,,0))</f>
        <v>eheining4x@flickr.com</v>
      </c>
      <c r="H179" s="2" t="str">
        <f>_xlfn.XLOOKUP(Orders!C179,Customers!$A$1:$A$1001,Customers!$G$1:$G$1001,,0)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5">
        <f>INDEX(Products!$A$1:$G$49,MATCH(Orders!$D179,Products!$A$1:$A$49,0),MATCH(Orders!K$1,Products!$A$1:$G$1,0))</f>
        <v>2.5</v>
      </c>
      <c r="L179" s="7">
        <f>INDEX(Products!$A$1:$G$49,MATCH(Orders!$D179,Products!$A$1:$A$49,0),MATCH(Orders!L$1,Products!$A$1:$G$1,0))</f>
        <v>27.484999999999996</v>
      </c>
      <c r="M179" s="7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str">
        <f>_xlfn.XLOOKUP(Orders[[#This Row],[Customer ID]],Customers!$A$1:$A$1001,Customers!$I$1:$I$1001,,0)</f>
        <v>Yes</v>
      </c>
    </row>
    <row r="180" spans="1:16" x14ac:dyDescent="0.25">
      <c r="A180" s="2" t="s">
        <v>422</v>
      </c>
      <c r="B180" s="3">
        <v>43746</v>
      </c>
      <c r="C180" s="2" t="s">
        <v>423</v>
      </c>
      <c r="D180" t="s">
        <v>45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IF(_xlfn.XLOOKUP(C180,Customers!$A$1:$A$1001,Customers!$C$1:$C$1001,,0) = 0, " ", _xlfn.XLOOKUP(C180,Customers!$A$1:$A$1001,Customers!$C$1:$C$1001,,0))</f>
        <v>kmelloi4y@imdb.com</v>
      </c>
      <c r="H180" s="2" t="str">
        <f>_xlfn.XLOOKUP(Orders!C180,Customers!$A$1:$A$1001,Customers!$G$1:$G$1001,,0)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5">
        <f>INDEX(Products!$A$1:$G$49,MATCH(Orders!$D180,Products!$A$1:$A$49,0),MATCH(Orders!K$1,Products!$A$1:$G$1,0))</f>
        <v>1</v>
      </c>
      <c r="L180" s="7">
        <f>INDEX(Products!$A$1:$G$49,MATCH(Orders!$D180,Products!$A$1:$A$49,0),MATCH(Orders!L$1,Products!$A$1:$G$1,0))</f>
        <v>12.95</v>
      </c>
      <c r="M180" s="7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_xlfn.XLOOKUP(Orders[[#This Row],[Customer ID]],Customers!$A$1:$A$1001,Customers!$I$1:$I$1001,,0)</f>
        <v>No</v>
      </c>
    </row>
    <row r="181" spans="1:16" x14ac:dyDescent="0.25">
      <c r="A181" s="2" t="s">
        <v>424</v>
      </c>
      <c r="B181" s="3">
        <v>43830</v>
      </c>
      <c r="C181" s="2" t="s">
        <v>425</v>
      </c>
      <c r="D181" t="s">
        <v>93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IF(_xlfn.XLOOKUP(C181,Customers!$A$1:$A$1001,Customers!$C$1:$C$1001,,0) = 0, " ", _xlfn.XLOOKUP(C181,Customers!$A$1:$A$1001,Customers!$C$1:$C$1001,,0))</f>
        <v xml:space="preserve"> </v>
      </c>
      <c r="H181" s="2" t="str">
        <f>_xlfn.XLOOKUP(Orders!C181,Customers!$A$1:$A$1001,Customers!$G$1:$G$1001,,0)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5">
        <f>INDEX(Products!$A$1:$G$49,MATCH(Orders!$D181,Products!$A$1:$A$49,0),MATCH(Orders!K$1,Products!$A$1:$G$1,0))</f>
        <v>0.2</v>
      </c>
      <c r="L181" s="7">
        <f>INDEX(Products!$A$1:$G$49,MATCH(Orders!$D181,Products!$A$1:$A$49,0),MATCH(Orders!L$1,Products!$A$1:$G$1,0))</f>
        <v>2.9849999999999999</v>
      </c>
      <c r="M181" s="7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_xlfn.XLOOKUP(Orders[[#This Row],[Customer ID]],Customers!$A$1:$A$1001,Customers!$I$1:$I$1001,,0)</f>
        <v>No</v>
      </c>
    </row>
    <row r="182" spans="1:16" x14ac:dyDescent="0.25">
      <c r="A182" s="2" t="s">
        <v>426</v>
      </c>
      <c r="B182" s="3">
        <v>43910</v>
      </c>
      <c r="C182" s="2" t="s">
        <v>427</v>
      </c>
      <c r="D182" t="s">
        <v>293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IF(_xlfn.XLOOKUP(C182,Customers!$A$1:$A$1001,Customers!$C$1:$C$1001,,0) = 0, " ", _xlfn.XLOOKUP(C182,Customers!$A$1:$A$1001,Customers!$C$1:$C$1001,,0))</f>
        <v>amussen50@51.la</v>
      </c>
      <c r="H182" s="2" t="str">
        <f>_xlfn.XLOOKUP(Orders!C182,Customers!$A$1:$A$1001,Customers!$G$1:$G$1001,,0)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5">
        <f>INDEX(Products!$A$1:$G$49,MATCH(Orders!$D182,Products!$A$1:$A$49,0),MATCH(Orders!K$1,Products!$A$1:$G$1,0))</f>
        <v>0.2</v>
      </c>
      <c r="L182" s="7">
        <f>INDEX(Products!$A$1:$G$49,MATCH(Orders!$D182,Products!$A$1:$A$49,0),MATCH(Orders!L$1,Products!$A$1:$G$1,0))</f>
        <v>4.4550000000000001</v>
      </c>
      <c r="M182" s="7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_xlfn.XLOOKUP(Orders[[#This Row],[Customer ID]],Customers!$A$1:$A$1001,Customers!$I$1:$I$1001,,0)</f>
        <v>No</v>
      </c>
    </row>
    <row r="183" spans="1:16" x14ac:dyDescent="0.25">
      <c r="A183" s="2" t="s">
        <v>426</v>
      </c>
      <c r="B183" s="3">
        <v>43910</v>
      </c>
      <c r="C183" s="2" t="s">
        <v>427</v>
      </c>
      <c r="D183" t="s">
        <v>111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IF(_xlfn.XLOOKUP(C183,Customers!$A$1:$A$1001,Customers!$C$1:$C$1001,,0) = 0, " ", _xlfn.XLOOKUP(C183,Customers!$A$1:$A$1001,Customers!$C$1:$C$1001,,0))</f>
        <v>amussen50@51.la</v>
      </c>
      <c r="H183" s="2" t="str">
        <f>_xlfn.XLOOKUP(Orders!C183,Customers!$A$1:$A$1001,Customers!$G$1:$G$1001,,0)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5">
        <f>INDEX(Products!$A$1:$G$49,MATCH(Orders!$D183,Products!$A$1:$A$49,0),MATCH(Orders!K$1,Products!$A$1:$G$1,0))</f>
        <v>0.5</v>
      </c>
      <c r="L183" s="7">
        <f>INDEX(Products!$A$1:$G$49,MATCH(Orders!$D183,Products!$A$1:$A$49,0),MATCH(Orders!L$1,Products!$A$1:$G$1,0))</f>
        <v>5.97</v>
      </c>
      <c r="M183" s="7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_xlfn.XLOOKUP(Orders[[#This Row],[Customer ID]],Customers!$A$1:$A$1001,Customers!$I$1:$I$1001,,0)</f>
        <v>No</v>
      </c>
    </row>
    <row r="184" spans="1:16" x14ac:dyDescent="0.25">
      <c r="A184" s="2" t="s">
        <v>428</v>
      </c>
      <c r="B184" s="3">
        <v>44284</v>
      </c>
      <c r="C184" s="2" t="s">
        <v>429</v>
      </c>
      <c r="D184" t="s">
        <v>185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IF(_xlfn.XLOOKUP(C184,Customers!$A$1:$A$1001,Customers!$C$1:$C$1001,,0) = 0, " ", _xlfn.XLOOKUP(C184,Customers!$A$1:$A$1001,Customers!$C$1:$C$1001,,0))</f>
        <v>amundford52@nbcnews.com</v>
      </c>
      <c r="H184" s="2" t="str">
        <f>_xlfn.XLOOKUP(Orders!C184,Customers!$A$1:$A$1001,Customers!$G$1:$G$1001,,0)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5">
        <f>INDEX(Products!$A$1:$G$49,MATCH(Orders!$D184,Products!$A$1:$A$49,0),MATCH(Orders!K$1,Products!$A$1:$G$1,0))</f>
        <v>0.5</v>
      </c>
      <c r="L184" s="7">
        <f>INDEX(Products!$A$1:$G$49,MATCH(Orders!$D184,Products!$A$1:$A$49,0),MATCH(Orders!L$1,Products!$A$1:$G$1,0))</f>
        <v>5.3699999999999992</v>
      </c>
      <c r="M184" s="7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_xlfn.XLOOKUP(Orders[[#This Row],[Customer ID]],Customers!$A$1:$A$1001,Customers!$I$1:$I$1001,,0)</f>
        <v>No</v>
      </c>
    </row>
    <row r="185" spans="1:16" x14ac:dyDescent="0.25">
      <c r="A185" s="2" t="s">
        <v>430</v>
      </c>
      <c r="B185" s="3">
        <v>44512</v>
      </c>
      <c r="C185" s="2" t="s">
        <v>431</v>
      </c>
      <c r="D185" t="s">
        <v>103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IF(_xlfn.XLOOKUP(C185,Customers!$A$1:$A$1001,Customers!$C$1:$C$1001,,0) = 0, " ", _xlfn.XLOOKUP(C185,Customers!$A$1:$A$1001,Customers!$C$1:$C$1001,,0))</f>
        <v>twalas53@google.ca</v>
      </c>
      <c r="H185" s="2" t="str">
        <f>_xlfn.XLOOKUP(Orders!C185,Customers!$A$1:$A$1001,Customers!$G$1:$G$1001,,0)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5">
        <f>INDEX(Products!$A$1:$G$49,MATCH(Orders!$D185,Products!$A$1:$A$49,0),MATCH(Orders!K$1,Products!$A$1:$G$1,0))</f>
        <v>0.2</v>
      </c>
      <c r="L185" s="7">
        <f>INDEX(Products!$A$1:$G$49,MATCH(Orders!$D185,Products!$A$1:$A$49,0),MATCH(Orders!L$1,Products!$A$1:$G$1,0))</f>
        <v>4.125</v>
      </c>
      <c r="M185" s="7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_xlfn.XLOOKUP(Orders[[#This Row],[Customer ID]],Customers!$A$1:$A$1001,Customers!$I$1:$I$1001,,0)</f>
        <v>No</v>
      </c>
    </row>
    <row r="186" spans="1:16" x14ac:dyDescent="0.25">
      <c r="A186" s="2" t="s">
        <v>432</v>
      </c>
      <c r="B186" s="3">
        <v>44397</v>
      </c>
      <c r="C186" s="2" t="s">
        <v>433</v>
      </c>
      <c r="D186" t="s">
        <v>231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IF(_xlfn.XLOOKUP(C186,Customers!$A$1:$A$1001,Customers!$C$1:$C$1001,,0) = 0, " ", _xlfn.XLOOKUP(C186,Customers!$A$1:$A$1001,Customers!$C$1:$C$1001,,0))</f>
        <v>iblazewicz54@thetimes.co.uk</v>
      </c>
      <c r="H186" s="2" t="str">
        <f>_xlfn.XLOOKUP(Orders!C186,Customers!$A$1:$A$1001,Customers!$G$1:$G$1001,,0)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5">
        <f>INDEX(Products!$A$1:$G$49,MATCH(Orders!$D186,Products!$A$1:$A$49,0),MATCH(Orders!K$1,Products!$A$1:$G$1,0))</f>
        <v>0.5</v>
      </c>
      <c r="L186" s="7">
        <f>INDEX(Products!$A$1:$G$49,MATCH(Orders!$D186,Products!$A$1:$A$49,0),MATCH(Orders!L$1,Products!$A$1:$G$1,0))</f>
        <v>7.77</v>
      </c>
      <c r="M186" s="7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_xlfn.XLOOKUP(Orders[[#This Row],[Customer ID]],Customers!$A$1:$A$1001,Customers!$I$1:$I$1001,,0)</f>
        <v>No</v>
      </c>
    </row>
    <row r="187" spans="1:16" x14ac:dyDescent="0.25">
      <c r="A187" s="2" t="s">
        <v>434</v>
      </c>
      <c r="B187" s="3">
        <v>43483</v>
      </c>
      <c r="C187" s="2" t="s">
        <v>435</v>
      </c>
      <c r="D187" t="s">
        <v>55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IF(_xlfn.XLOOKUP(C187,Customers!$A$1:$A$1001,Customers!$C$1:$C$1001,,0) = 0, " ", _xlfn.XLOOKUP(C187,Customers!$A$1:$A$1001,Customers!$C$1:$C$1001,,0))</f>
        <v>arizzetti55@naver.com</v>
      </c>
      <c r="H187" s="2" t="str">
        <f>_xlfn.XLOOKUP(Orders!C187,Customers!$A$1:$A$1001,Customers!$G$1:$G$1001,,0)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5">
        <f>INDEX(Products!$A$1:$G$49,MATCH(Orders!$D187,Products!$A$1:$A$49,0),MATCH(Orders!K$1,Products!$A$1:$G$1,0))</f>
        <v>0.5</v>
      </c>
      <c r="L187" s="7">
        <f>INDEX(Products!$A$1:$G$49,MATCH(Orders!$D187,Products!$A$1:$A$49,0),MATCH(Orders!L$1,Products!$A$1:$G$1,0))</f>
        <v>7.29</v>
      </c>
      <c r="M187" s="7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_xlfn.XLOOKUP(Orders[[#This Row],[Customer ID]],Customers!$A$1:$A$1001,Customers!$I$1:$I$1001,,0)</f>
        <v>Yes</v>
      </c>
    </row>
    <row r="188" spans="1:16" x14ac:dyDescent="0.25">
      <c r="A188" s="2" t="s">
        <v>436</v>
      </c>
      <c r="B188" s="3">
        <v>43684</v>
      </c>
      <c r="C188" s="2" t="s">
        <v>437</v>
      </c>
      <c r="D188" t="s">
        <v>80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IF(_xlfn.XLOOKUP(C188,Customers!$A$1:$A$1001,Customers!$C$1:$C$1001,,0) = 0, " ", _xlfn.XLOOKUP(C188,Customers!$A$1:$A$1001,Customers!$C$1:$C$1001,,0))</f>
        <v>mmeriet56@noaa.gov</v>
      </c>
      <c r="H188" s="2" t="str">
        <f>_xlfn.XLOOKUP(Orders!C188,Customers!$A$1:$A$1001,Customers!$G$1:$G$1001,,0)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5">
        <f>INDEX(Products!$A$1:$G$49,MATCH(Orders!$D188,Products!$A$1:$A$49,0),MATCH(Orders!K$1,Products!$A$1:$G$1,0))</f>
        <v>2.5</v>
      </c>
      <c r="L188" s="7">
        <f>INDEX(Products!$A$1:$G$49,MATCH(Orders!$D188,Products!$A$1:$A$49,0),MATCH(Orders!L$1,Products!$A$1:$G$1,0))</f>
        <v>22.884999999999998</v>
      </c>
      <c r="M188" s="7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_xlfn.XLOOKUP(Orders[[#This Row],[Customer ID]],Customers!$A$1:$A$1001,Customers!$I$1:$I$1001,,0)</f>
        <v>No</v>
      </c>
    </row>
    <row r="189" spans="1:16" x14ac:dyDescent="0.25">
      <c r="A189" s="2" t="s">
        <v>438</v>
      </c>
      <c r="B189" s="3">
        <v>44633</v>
      </c>
      <c r="C189" s="2" t="s">
        <v>439</v>
      </c>
      <c r="D189" t="s">
        <v>117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IF(_xlfn.XLOOKUP(C189,Customers!$A$1:$A$1001,Customers!$C$1:$C$1001,,0) = 0, " ", _xlfn.XLOOKUP(C189,Customers!$A$1:$A$1001,Customers!$C$1:$C$1001,,0))</f>
        <v>lpratt57@netvibes.com</v>
      </c>
      <c r="H189" s="2" t="str">
        <f>_xlfn.XLOOKUP(Orders!C189,Customers!$A$1:$A$1001,Customers!$G$1:$G$1001,,0)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5">
        <f>INDEX(Products!$A$1:$G$49,MATCH(Orders!$D189,Products!$A$1:$A$49,0),MATCH(Orders!K$1,Products!$A$1:$G$1,0))</f>
        <v>0.5</v>
      </c>
      <c r="L189" s="7">
        <f>INDEX(Products!$A$1:$G$49,MATCH(Orders!$D189,Products!$A$1:$A$49,0),MATCH(Orders!L$1,Products!$A$1:$G$1,0))</f>
        <v>8.73</v>
      </c>
      <c r="M189" s="7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_xlfn.XLOOKUP(Orders[[#This Row],[Customer ID]],Customers!$A$1:$A$1001,Customers!$I$1:$I$1001,,0)</f>
        <v>Yes</v>
      </c>
    </row>
    <row r="190" spans="1:16" x14ac:dyDescent="0.25">
      <c r="A190" s="2" t="s">
        <v>440</v>
      </c>
      <c r="B190" s="3">
        <v>44698</v>
      </c>
      <c r="C190" s="2" t="s">
        <v>441</v>
      </c>
      <c r="D190" t="s">
        <v>293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IF(_xlfn.XLOOKUP(C190,Customers!$A$1:$A$1001,Customers!$C$1:$C$1001,,0) = 0, " ", _xlfn.XLOOKUP(C190,Customers!$A$1:$A$1001,Customers!$C$1:$C$1001,,0))</f>
        <v>akitchingham58@com.com</v>
      </c>
      <c r="H190" s="2" t="str">
        <f>_xlfn.XLOOKUP(Orders!C190,Customers!$A$1:$A$1001,Customers!$G$1:$G$1001,,0)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5">
        <f>INDEX(Products!$A$1:$G$49,MATCH(Orders!$D190,Products!$A$1:$A$49,0),MATCH(Orders!K$1,Products!$A$1:$G$1,0))</f>
        <v>0.2</v>
      </c>
      <c r="L190" s="7">
        <f>INDEX(Products!$A$1:$G$49,MATCH(Orders!$D190,Products!$A$1:$A$49,0),MATCH(Orders!L$1,Products!$A$1:$G$1,0))</f>
        <v>4.4550000000000001</v>
      </c>
      <c r="M190" s="7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_xlfn.XLOOKUP(Orders[[#This Row],[Customer ID]],Customers!$A$1:$A$1001,Customers!$I$1:$I$1001,,0)</f>
        <v>Yes</v>
      </c>
    </row>
    <row r="191" spans="1:16" x14ac:dyDescent="0.25">
      <c r="A191" s="2" t="s">
        <v>442</v>
      </c>
      <c r="B191" s="3">
        <v>43813</v>
      </c>
      <c r="C191" s="2" t="s">
        <v>443</v>
      </c>
      <c r="D191" t="s">
        <v>135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IF(_xlfn.XLOOKUP(C191,Customers!$A$1:$A$1001,Customers!$C$1:$C$1001,,0) = 0, " ", _xlfn.XLOOKUP(C191,Customers!$A$1:$A$1001,Customers!$C$1:$C$1001,,0))</f>
        <v>bbartholin59@xinhuanet.com</v>
      </c>
      <c r="H191" s="2" t="str">
        <f>_xlfn.XLOOKUP(Orders!C191,Customers!$A$1:$A$1001,Customers!$G$1:$G$1001,,0)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5">
        <f>INDEX(Products!$A$1:$G$49,MATCH(Orders!$D191,Products!$A$1:$A$49,0),MATCH(Orders!K$1,Products!$A$1:$G$1,0))</f>
        <v>1</v>
      </c>
      <c r="L191" s="7">
        <f>INDEX(Products!$A$1:$G$49,MATCH(Orders!$D191,Products!$A$1:$A$49,0),MATCH(Orders!L$1,Products!$A$1:$G$1,0))</f>
        <v>14.55</v>
      </c>
      <c r="M191" s="7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_xlfn.XLOOKUP(Orders[[#This Row],[Customer ID]],Customers!$A$1:$A$1001,Customers!$I$1:$I$1001,,0)</f>
        <v>Yes</v>
      </c>
    </row>
    <row r="192" spans="1:16" x14ac:dyDescent="0.25">
      <c r="A192" s="2" t="s">
        <v>444</v>
      </c>
      <c r="B192" s="3">
        <v>43845</v>
      </c>
      <c r="C192" s="2" t="s">
        <v>445</v>
      </c>
      <c r="D192" t="s">
        <v>236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IF(_xlfn.XLOOKUP(C192,Customers!$A$1:$A$1001,Customers!$C$1:$C$1001,,0) = 0, " ", _xlfn.XLOOKUP(C192,Customers!$A$1:$A$1001,Customers!$C$1:$C$1001,,0))</f>
        <v>mprinn5a@usa.gov</v>
      </c>
      <c r="H192" s="2" t="str">
        <f>_xlfn.XLOOKUP(Orders!C192,Customers!$A$1:$A$1001,Customers!$G$1:$G$1001,,0)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5">
        <f>INDEX(Products!$A$1:$G$49,MATCH(Orders!$D192,Products!$A$1:$A$49,0),MATCH(Orders!K$1,Products!$A$1:$G$1,0))</f>
        <v>2.5</v>
      </c>
      <c r="L192" s="7">
        <f>INDEX(Products!$A$1:$G$49,MATCH(Orders!$D192,Products!$A$1:$A$49,0),MATCH(Orders!L$1,Products!$A$1:$G$1,0))</f>
        <v>33.464999999999996</v>
      </c>
      <c r="M192" s="7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_xlfn.XLOOKUP(Orders[[#This Row],[Customer ID]],Customers!$A$1:$A$1001,Customers!$I$1:$I$1001,,0)</f>
        <v>Yes</v>
      </c>
    </row>
    <row r="193" spans="1:16" x14ac:dyDescent="0.25">
      <c r="A193" s="2" t="s">
        <v>446</v>
      </c>
      <c r="B193" s="3">
        <v>43567</v>
      </c>
      <c r="C193" s="2" t="s">
        <v>447</v>
      </c>
      <c r="D193" t="s">
        <v>77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IF(_xlfn.XLOOKUP(C193,Customers!$A$1:$A$1001,Customers!$C$1:$C$1001,,0) = 0, " ", _xlfn.XLOOKUP(C193,Customers!$A$1:$A$1001,Customers!$C$1:$C$1001,,0))</f>
        <v>abaudino5b@netvibes.com</v>
      </c>
      <c r="H193" s="2" t="str">
        <f>_xlfn.XLOOKUP(Orders!C193,Customers!$A$1:$A$1001,Customers!$G$1:$G$1001,,0)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5">
        <f>INDEX(Products!$A$1:$G$49,MATCH(Orders!$D193,Products!$A$1:$A$49,0),MATCH(Orders!K$1,Products!$A$1:$G$1,0))</f>
        <v>0.2</v>
      </c>
      <c r="L193" s="7">
        <f>INDEX(Products!$A$1:$G$49,MATCH(Orders!$D193,Products!$A$1:$A$49,0),MATCH(Orders!L$1,Products!$A$1:$G$1,0))</f>
        <v>3.8849999999999998</v>
      </c>
      <c r="M193" s="7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_xlfn.XLOOKUP(Orders[[#This Row],[Customer ID]],Customers!$A$1:$A$1001,Customers!$I$1:$I$1001,,0)</f>
        <v>Yes</v>
      </c>
    </row>
    <row r="194" spans="1:16" x14ac:dyDescent="0.25">
      <c r="A194" s="2" t="s">
        <v>448</v>
      </c>
      <c r="B194" s="3">
        <v>43919</v>
      </c>
      <c r="C194" s="2" t="s">
        <v>449</v>
      </c>
      <c r="D194" t="s">
        <v>284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IF(_xlfn.XLOOKUP(C194,Customers!$A$1:$A$1001,Customers!$C$1:$C$1001,,0) = 0, " ", _xlfn.XLOOKUP(C194,Customers!$A$1:$A$1001,Customers!$C$1:$C$1001,,0))</f>
        <v>ppetrushanko5c@blinklist.com</v>
      </c>
      <c r="H194" s="2" t="str">
        <f>_xlfn.XLOOKUP(Orders!C194,Customers!$A$1:$A$1001,Customers!$G$1:$G$1001,,0)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5">
        <f>INDEX(Products!$A$1:$G$49,MATCH(Orders!$D194,Products!$A$1:$A$49,0),MATCH(Orders!K$1,Products!$A$1:$G$1,0))</f>
        <v>1</v>
      </c>
      <c r="L194" s="7">
        <f>INDEX(Products!$A$1:$G$49,MATCH(Orders!$D194,Products!$A$1:$A$49,0),MATCH(Orders!L$1,Products!$A$1:$G$1,0))</f>
        <v>12.15</v>
      </c>
      <c r="M194" s="7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_xlfn.XLOOKUP(Orders[[#This Row],[Customer ID]],Customers!$A$1:$A$1001,Customers!$I$1:$I$1001,,0)</f>
        <v>Yes</v>
      </c>
    </row>
    <row r="195" spans="1:16" x14ac:dyDescent="0.25">
      <c r="A195" s="2" t="s">
        <v>450</v>
      </c>
      <c r="B195" s="3">
        <v>44644</v>
      </c>
      <c r="C195" s="2" t="s">
        <v>451</v>
      </c>
      <c r="D195" t="s">
        <v>176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IF(_xlfn.XLOOKUP(C195,Customers!$A$1:$A$1001,Customers!$C$1:$C$1001,,0) = 0, " ", _xlfn.XLOOKUP(C195,Customers!$A$1:$A$1001,Customers!$C$1:$C$1001,,0))</f>
        <v xml:space="preserve"> </v>
      </c>
      <c r="H195" s="2" t="str">
        <f>_xlfn.XLOOKUP(Orders!C195,Customers!$A$1:$A$1001,Customers!$G$1:$G$1001,,0)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5">
        <f>INDEX(Products!$A$1:$G$49,MATCH(Orders!$D195,Products!$A$1:$A$49,0),MATCH(Orders!K$1,Products!$A$1:$G$1,0))</f>
        <v>1</v>
      </c>
      <c r="L195" s="7">
        <f>INDEX(Products!$A$1:$G$49,MATCH(Orders!$D195,Products!$A$1:$A$49,0),MATCH(Orders!L$1,Products!$A$1:$G$1,0))</f>
        <v>14.85</v>
      </c>
      <c r="M195" s="7">
        <f t="shared" ref="M195:M258" si="9">L195*E195</f>
        <v>44.55</v>
      </c>
      <c r="N195" t="str">
        <f t="shared" ref="N195:N258" si="10">IF(I195="Rob", "Robusta", IF(I195 = "Exc","Excelsa", IF(I195="Ara","Arabica", IF(I195 = "Lib", "Liberica",""))))</f>
        <v>Excelsa</v>
      </c>
      <c r="O195" t="str">
        <f t="shared" ref="O195:O258" si="11">IF(J195 = "M", "Medium", IF(J195="L", "Light", IF(J195="D", "Dark","")))</f>
        <v>Light</v>
      </c>
      <c r="P195" t="str">
        <f>_xlfn.XLOOKUP(Orders[[#This Row],[Customer ID]],Customers!$A$1:$A$1001,Customers!$I$1:$I$1001,,0)</f>
        <v>No</v>
      </c>
    </row>
    <row r="196" spans="1:16" x14ac:dyDescent="0.25">
      <c r="A196" s="2" t="s">
        <v>452</v>
      </c>
      <c r="B196" s="3">
        <v>44398</v>
      </c>
      <c r="C196" s="2" t="s">
        <v>453</v>
      </c>
      <c r="D196" t="s">
        <v>55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IF(_xlfn.XLOOKUP(C196,Customers!$A$1:$A$1001,Customers!$C$1:$C$1001,,0) = 0, " ", _xlfn.XLOOKUP(C196,Customers!$A$1:$A$1001,Customers!$C$1:$C$1001,,0))</f>
        <v>elaird5e@bing.com</v>
      </c>
      <c r="H196" s="2" t="str">
        <f>_xlfn.XLOOKUP(Orders!C196,Customers!$A$1:$A$1001,Customers!$G$1:$G$1001,,0)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5">
        <f>INDEX(Products!$A$1:$G$49,MATCH(Orders!$D196,Products!$A$1:$A$49,0),MATCH(Orders!K$1,Products!$A$1:$G$1,0))</f>
        <v>0.5</v>
      </c>
      <c r="L196" s="7">
        <f>INDEX(Products!$A$1:$G$49,MATCH(Orders!$D196,Products!$A$1:$A$49,0),MATCH(Orders!L$1,Products!$A$1:$G$1,0))</f>
        <v>7.29</v>
      </c>
      <c r="M196" s="7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_xlfn.XLOOKUP(Orders[[#This Row],[Customer ID]],Customers!$A$1:$A$1001,Customers!$I$1:$I$1001,,0)</f>
        <v>No</v>
      </c>
    </row>
    <row r="197" spans="1:16" x14ac:dyDescent="0.25">
      <c r="A197" s="2" t="s">
        <v>454</v>
      </c>
      <c r="B197" s="3">
        <v>43683</v>
      </c>
      <c r="C197" s="2" t="s">
        <v>455</v>
      </c>
      <c r="D197" t="s">
        <v>45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IF(_xlfn.XLOOKUP(C197,Customers!$A$1:$A$1001,Customers!$C$1:$C$1001,,0) = 0, " ", _xlfn.XLOOKUP(C197,Customers!$A$1:$A$1001,Customers!$C$1:$C$1001,,0))</f>
        <v>mhowsden5f@infoseek.co.jp</v>
      </c>
      <c r="H197" s="2" t="str">
        <f>_xlfn.XLOOKUP(Orders!C197,Customers!$A$1:$A$1001,Customers!$G$1:$G$1001,,0)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5">
        <f>INDEX(Products!$A$1:$G$49,MATCH(Orders!$D197,Products!$A$1:$A$49,0),MATCH(Orders!K$1,Products!$A$1:$G$1,0))</f>
        <v>1</v>
      </c>
      <c r="L197" s="7">
        <f>INDEX(Products!$A$1:$G$49,MATCH(Orders!$D197,Products!$A$1:$A$49,0),MATCH(Orders!L$1,Products!$A$1:$G$1,0))</f>
        <v>12.95</v>
      </c>
      <c r="M197" s="7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>_xlfn.XLOOKUP(Orders[[#This Row],[Customer ID]],Customers!$A$1:$A$1001,Customers!$I$1:$I$1001,,0)</f>
        <v>No</v>
      </c>
    </row>
    <row r="198" spans="1:16" x14ac:dyDescent="0.25">
      <c r="A198" s="2" t="s">
        <v>456</v>
      </c>
      <c r="B198" s="3">
        <v>44339</v>
      </c>
      <c r="C198" s="2" t="s">
        <v>457</v>
      </c>
      <c r="D198" t="s">
        <v>215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IF(_xlfn.XLOOKUP(C198,Customers!$A$1:$A$1001,Customers!$C$1:$C$1001,,0) = 0, " ", _xlfn.XLOOKUP(C198,Customers!$A$1:$A$1001,Customers!$C$1:$C$1001,,0))</f>
        <v>ncuttler5g@parallels.com</v>
      </c>
      <c r="H198" s="2" t="str">
        <f>_xlfn.XLOOKUP(Orders!C198,Customers!$A$1:$A$1001,Customers!$G$1:$G$1001,,0)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5">
        <f>INDEX(Products!$A$1:$G$49,MATCH(Orders!$D198,Products!$A$1:$A$49,0),MATCH(Orders!K$1,Products!$A$1:$G$1,0))</f>
        <v>0.5</v>
      </c>
      <c r="L198" s="7">
        <f>INDEX(Products!$A$1:$G$49,MATCH(Orders!$D198,Products!$A$1:$A$49,0),MATCH(Orders!L$1,Products!$A$1:$G$1,0))</f>
        <v>8.91</v>
      </c>
      <c r="M198" s="7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_xlfn.XLOOKUP(Orders[[#This Row],[Customer ID]],Customers!$A$1:$A$1001,Customers!$I$1:$I$1001,,0)</f>
        <v>No</v>
      </c>
    </row>
    <row r="199" spans="1:16" x14ac:dyDescent="0.25">
      <c r="A199" s="2" t="s">
        <v>456</v>
      </c>
      <c r="B199" s="3">
        <v>44339</v>
      </c>
      <c r="C199" s="2" t="s">
        <v>457</v>
      </c>
      <c r="D199" t="s">
        <v>148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IF(_xlfn.XLOOKUP(C199,Customers!$A$1:$A$1001,Customers!$C$1:$C$1001,,0) = 0, " ", _xlfn.XLOOKUP(C199,Customers!$A$1:$A$1001,Customers!$C$1:$C$1001,,0))</f>
        <v>ncuttler5g@parallels.com</v>
      </c>
      <c r="H199" s="2" t="str">
        <f>_xlfn.XLOOKUP(Orders!C199,Customers!$A$1:$A$1001,Customers!$G$1:$G$1001,,0)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5">
        <f>INDEX(Products!$A$1:$G$49,MATCH(Orders!$D199,Products!$A$1:$A$49,0),MATCH(Orders!K$1,Products!$A$1:$G$1,0))</f>
        <v>2.5</v>
      </c>
      <c r="L199" s="7">
        <f>INDEX(Products!$A$1:$G$49,MATCH(Orders!$D199,Products!$A$1:$A$49,0),MATCH(Orders!L$1,Products!$A$1:$G$1,0))</f>
        <v>29.784999999999997</v>
      </c>
      <c r="M199" s="7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_xlfn.XLOOKUP(Orders[[#This Row],[Customer ID]],Customers!$A$1:$A$1001,Customers!$I$1:$I$1001,,0)</f>
        <v>No</v>
      </c>
    </row>
    <row r="200" spans="1:16" x14ac:dyDescent="0.25">
      <c r="A200" s="2" t="s">
        <v>456</v>
      </c>
      <c r="B200" s="3">
        <v>44339</v>
      </c>
      <c r="C200" s="2" t="s">
        <v>457</v>
      </c>
      <c r="D200" t="s">
        <v>148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IF(_xlfn.XLOOKUP(C200,Customers!$A$1:$A$1001,Customers!$C$1:$C$1001,,0) = 0, " ", _xlfn.XLOOKUP(C200,Customers!$A$1:$A$1001,Customers!$C$1:$C$1001,,0))</f>
        <v>ncuttler5g@parallels.com</v>
      </c>
      <c r="H200" s="2" t="str">
        <f>_xlfn.XLOOKUP(Orders!C200,Customers!$A$1:$A$1001,Customers!$G$1:$G$1001,,0)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5">
        <f>INDEX(Products!$A$1:$G$49,MATCH(Orders!$D200,Products!$A$1:$A$49,0),MATCH(Orders!K$1,Products!$A$1:$G$1,0))</f>
        <v>2.5</v>
      </c>
      <c r="L200" s="7">
        <f>INDEX(Products!$A$1:$G$49,MATCH(Orders!$D200,Products!$A$1:$A$49,0),MATCH(Orders!L$1,Products!$A$1:$G$1,0))</f>
        <v>29.784999999999997</v>
      </c>
      <c r="M200" s="7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_xlfn.XLOOKUP(Orders[[#This Row],[Customer ID]],Customers!$A$1:$A$1001,Customers!$I$1:$I$1001,,0)</f>
        <v>No</v>
      </c>
    </row>
    <row r="201" spans="1:16" x14ac:dyDescent="0.25">
      <c r="A201" s="2" t="s">
        <v>456</v>
      </c>
      <c r="B201" s="3">
        <v>44339</v>
      </c>
      <c r="C201" s="2" t="s">
        <v>457</v>
      </c>
      <c r="D201" t="s">
        <v>122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IF(_xlfn.XLOOKUP(C201,Customers!$A$1:$A$1001,Customers!$C$1:$C$1001,,0) = 0, " ", _xlfn.XLOOKUP(C201,Customers!$A$1:$A$1001,Customers!$C$1:$C$1001,,0))</f>
        <v>ncuttler5g@parallels.com</v>
      </c>
      <c r="H201" s="2" t="str">
        <f>_xlfn.XLOOKUP(Orders!C201,Customers!$A$1:$A$1001,Customers!$G$1:$G$1001,,0)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5">
        <f>INDEX(Products!$A$1:$G$49,MATCH(Orders!$D201,Products!$A$1:$A$49,0),MATCH(Orders!K$1,Products!$A$1:$G$1,0))</f>
        <v>0.5</v>
      </c>
      <c r="L201" s="7">
        <f>INDEX(Products!$A$1:$G$49,MATCH(Orders!$D201,Products!$A$1:$A$49,0),MATCH(Orders!L$1,Products!$A$1:$G$1,0))</f>
        <v>9.51</v>
      </c>
      <c r="M201" s="7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_xlfn.XLOOKUP(Orders[[#This Row],[Customer ID]],Customers!$A$1:$A$1001,Customers!$I$1:$I$1001,,0)</f>
        <v>No</v>
      </c>
    </row>
    <row r="202" spans="1:16" x14ac:dyDescent="0.25">
      <c r="A202" s="2" t="s">
        <v>456</v>
      </c>
      <c r="B202" s="3">
        <v>44339</v>
      </c>
      <c r="C202" s="2" t="s">
        <v>457</v>
      </c>
      <c r="D202" t="s">
        <v>48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IF(_xlfn.XLOOKUP(C202,Customers!$A$1:$A$1001,Customers!$C$1:$C$1001,,0) = 0, " ", _xlfn.XLOOKUP(C202,Customers!$A$1:$A$1001,Customers!$C$1:$C$1001,,0))</f>
        <v>ncuttler5g@parallels.com</v>
      </c>
      <c r="H202" s="2" t="str">
        <f>_xlfn.XLOOKUP(Orders!C202,Customers!$A$1:$A$1001,Customers!$G$1:$G$1001,,0)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5">
        <f>INDEX(Products!$A$1:$G$49,MATCH(Orders!$D202,Products!$A$1:$A$49,0),MATCH(Orders!K$1,Products!$A$1:$G$1,0))</f>
        <v>1</v>
      </c>
      <c r="L202" s="7">
        <f>INDEX(Products!$A$1:$G$49,MATCH(Orders!$D202,Products!$A$1:$A$49,0),MATCH(Orders!L$1,Products!$A$1:$G$1,0))</f>
        <v>13.75</v>
      </c>
      <c r="M202" s="7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_xlfn.XLOOKUP(Orders[[#This Row],[Customer ID]],Customers!$A$1:$A$1001,Customers!$I$1:$I$1001,,0)</f>
        <v>No</v>
      </c>
    </row>
    <row r="203" spans="1:16" x14ac:dyDescent="0.25">
      <c r="A203" s="2" t="s">
        <v>458</v>
      </c>
      <c r="B203" s="3">
        <v>44294</v>
      </c>
      <c r="C203" s="2" t="s">
        <v>459</v>
      </c>
      <c r="D203" t="s">
        <v>122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IF(_xlfn.XLOOKUP(C203,Customers!$A$1:$A$1001,Customers!$C$1:$C$1001,,0) = 0, " ", _xlfn.XLOOKUP(C203,Customers!$A$1:$A$1001,Customers!$C$1:$C$1001,,0))</f>
        <v xml:space="preserve"> </v>
      </c>
      <c r="H203" s="2" t="str">
        <f>_xlfn.XLOOKUP(Orders!C203,Customers!$A$1:$A$1001,Customers!$G$1:$G$1001,,0)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5">
        <f>INDEX(Products!$A$1:$G$49,MATCH(Orders!$D203,Products!$A$1:$A$49,0),MATCH(Orders!K$1,Products!$A$1:$G$1,0))</f>
        <v>0.5</v>
      </c>
      <c r="L203" s="7">
        <f>INDEX(Products!$A$1:$G$49,MATCH(Orders!$D203,Products!$A$1:$A$49,0),MATCH(Orders!L$1,Products!$A$1:$G$1,0))</f>
        <v>9.51</v>
      </c>
      <c r="M203" s="7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_xlfn.XLOOKUP(Orders[[#This Row],[Customer ID]],Customers!$A$1:$A$1001,Customers!$I$1:$I$1001,,0)</f>
        <v>No</v>
      </c>
    </row>
    <row r="204" spans="1:16" x14ac:dyDescent="0.25">
      <c r="A204" s="2" t="s">
        <v>460</v>
      </c>
      <c r="B204" s="3">
        <v>44486</v>
      </c>
      <c r="C204" s="2" t="s">
        <v>461</v>
      </c>
      <c r="D204" t="s">
        <v>148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IF(_xlfn.XLOOKUP(C204,Customers!$A$1:$A$1001,Customers!$C$1:$C$1001,,0) = 0, " ", _xlfn.XLOOKUP(C204,Customers!$A$1:$A$1001,Customers!$C$1:$C$1001,,0))</f>
        <v>tfelip5m@typepad.com</v>
      </c>
      <c r="H204" s="2" t="str">
        <f>_xlfn.XLOOKUP(Orders!C204,Customers!$A$1:$A$1001,Customers!$G$1:$G$1001,,0)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5">
        <f>INDEX(Products!$A$1:$G$49,MATCH(Orders!$D204,Products!$A$1:$A$49,0),MATCH(Orders!K$1,Products!$A$1:$G$1,0))</f>
        <v>2.5</v>
      </c>
      <c r="L204" s="7">
        <f>INDEX(Products!$A$1:$G$49,MATCH(Orders!$D204,Products!$A$1:$A$49,0),MATCH(Orders!L$1,Products!$A$1:$G$1,0))</f>
        <v>29.784999999999997</v>
      </c>
      <c r="M204" s="7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_xlfn.XLOOKUP(Orders[[#This Row],[Customer ID]],Customers!$A$1:$A$1001,Customers!$I$1:$I$1001,,0)</f>
        <v>Yes</v>
      </c>
    </row>
    <row r="205" spans="1:16" x14ac:dyDescent="0.25">
      <c r="A205" s="2" t="s">
        <v>462</v>
      </c>
      <c r="B205" s="3">
        <v>44608</v>
      </c>
      <c r="C205" s="2" t="s">
        <v>463</v>
      </c>
      <c r="D205" t="s">
        <v>58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IF(_xlfn.XLOOKUP(C205,Customers!$A$1:$A$1001,Customers!$C$1:$C$1001,,0) = 0, " ", _xlfn.XLOOKUP(C205,Customers!$A$1:$A$1001,Customers!$C$1:$C$1001,,0))</f>
        <v>vle5n@disqus.com</v>
      </c>
      <c r="H205" s="2" t="str">
        <f>_xlfn.XLOOKUP(Orders!C205,Customers!$A$1:$A$1001,Customers!$G$1:$G$1001,,0)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5">
        <f>INDEX(Products!$A$1:$G$49,MATCH(Orders!$D205,Products!$A$1:$A$49,0),MATCH(Orders!K$1,Products!$A$1:$G$1,0))</f>
        <v>0.2</v>
      </c>
      <c r="L205" s="7">
        <f>INDEX(Products!$A$1:$G$49,MATCH(Orders!$D205,Products!$A$1:$A$49,0),MATCH(Orders!L$1,Products!$A$1:$G$1,0))</f>
        <v>4.7549999999999999</v>
      </c>
      <c r="M205" s="7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>_xlfn.XLOOKUP(Orders[[#This Row],[Customer ID]],Customers!$A$1:$A$1001,Customers!$I$1:$I$1001,,0)</f>
        <v>No</v>
      </c>
    </row>
    <row r="206" spans="1:16" x14ac:dyDescent="0.25">
      <c r="A206" s="2" t="s">
        <v>464</v>
      </c>
      <c r="B206" s="3">
        <v>44027</v>
      </c>
      <c r="C206" s="2" t="s">
        <v>465</v>
      </c>
      <c r="D206" t="s">
        <v>48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IF(_xlfn.XLOOKUP(C206,Customers!$A$1:$A$1001,Customers!$C$1:$C$1001,,0) = 0, " ", _xlfn.XLOOKUP(C206,Customers!$A$1:$A$1001,Customers!$C$1:$C$1001,,0))</f>
        <v xml:space="preserve"> </v>
      </c>
      <c r="H206" s="2" t="str">
        <f>_xlfn.XLOOKUP(Orders!C206,Customers!$A$1:$A$1001,Customers!$G$1:$G$1001,,0)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5">
        <f>INDEX(Products!$A$1:$G$49,MATCH(Orders!$D206,Products!$A$1:$A$49,0),MATCH(Orders!K$1,Products!$A$1:$G$1,0))</f>
        <v>1</v>
      </c>
      <c r="L206" s="7">
        <f>INDEX(Products!$A$1:$G$49,MATCH(Orders!$D206,Products!$A$1:$A$49,0),MATCH(Orders!L$1,Products!$A$1:$G$1,0))</f>
        <v>13.75</v>
      </c>
      <c r="M206" s="7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_xlfn.XLOOKUP(Orders[[#This Row],[Customer ID]],Customers!$A$1:$A$1001,Customers!$I$1:$I$1001,,0)</f>
        <v>No</v>
      </c>
    </row>
    <row r="207" spans="1:16" x14ac:dyDescent="0.25">
      <c r="A207" s="2" t="s">
        <v>466</v>
      </c>
      <c r="B207" s="3">
        <v>43883</v>
      </c>
      <c r="C207" s="2" t="s">
        <v>467</v>
      </c>
      <c r="D207" t="s">
        <v>140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IF(_xlfn.XLOOKUP(C207,Customers!$A$1:$A$1001,Customers!$C$1:$C$1001,,0) = 0, " ", _xlfn.XLOOKUP(C207,Customers!$A$1:$A$1001,Customers!$C$1:$C$1001,,0))</f>
        <v xml:space="preserve"> </v>
      </c>
      <c r="H207" s="2" t="str">
        <f>_xlfn.XLOOKUP(Orders!C207,Customers!$A$1:$A$1001,Customers!$G$1:$G$1001,,0)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5">
        <f>INDEX(Products!$A$1:$G$49,MATCH(Orders!$D207,Products!$A$1:$A$49,0),MATCH(Orders!K$1,Products!$A$1:$G$1,0))</f>
        <v>0.2</v>
      </c>
      <c r="L207" s="7">
        <f>INDEX(Products!$A$1:$G$49,MATCH(Orders!$D207,Products!$A$1:$A$49,0),MATCH(Orders!L$1,Products!$A$1:$G$1,0))</f>
        <v>2.6849999999999996</v>
      </c>
      <c r="M207" s="7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_xlfn.XLOOKUP(Orders[[#This Row],[Customer ID]],Customers!$A$1:$A$1001,Customers!$I$1:$I$1001,,0)</f>
        <v>Yes</v>
      </c>
    </row>
    <row r="208" spans="1:16" x14ac:dyDescent="0.25">
      <c r="A208" s="2" t="s">
        <v>468</v>
      </c>
      <c r="B208" s="3">
        <v>44211</v>
      </c>
      <c r="C208" s="2" t="s">
        <v>469</v>
      </c>
      <c r="D208" t="s">
        <v>100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IF(_xlfn.XLOOKUP(C208,Customers!$A$1:$A$1001,Customers!$C$1:$C$1001,,0) = 0, " ", _xlfn.XLOOKUP(C208,Customers!$A$1:$A$1001,Customers!$C$1:$C$1001,,0))</f>
        <v>npoolman5q@howstuffworks.com</v>
      </c>
      <c r="H208" s="2" t="str">
        <f>_xlfn.XLOOKUP(Orders!C208,Customers!$A$1:$A$1001,Customers!$G$1:$G$1001,,0)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5">
        <f>INDEX(Products!$A$1:$G$49,MATCH(Orders!$D208,Products!$A$1:$A$49,0),MATCH(Orders!K$1,Products!$A$1:$G$1,0))</f>
        <v>1</v>
      </c>
      <c r="L208" s="7">
        <f>INDEX(Products!$A$1:$G$49,MATCH(Orders!$D208,Products!$A$1:$A$49,0),MATCH(Orders!L$1,Products!$A$1:$G$1,0))</f>
        <v>11.25</v>
      </c>
      <c r="M208" s="7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_xlfn.XLOOKUP(Orders[[#This Row],[Customer ID]],Customers!$A$1:$A$1001,Customers!$I$1:$I$1001,,0)</f>
        <v>No</v>
      </c>
    </row>
    <row r="209" spans="1:16" x14ac:dyDescent="0.25">
      <c r="A209" s="2" t="s">
        <v>470</v>
      </c>
      <c r="B209" s="3">
        <v>44207</v>
      </c>
      <c r="C209" s="2" t="s">
        <v>471</v>
      </c>
      <c r="D209" t="s">
        <v>106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IF(_xlfn.XLOOKUP(C209,Customers!$A$1:$A$1001,Customers!$C$1:$C$1001,,0) = 0, " ", _xlfn.XLOOKUP(C209,Customers!$A$1:$A$1001,Customers!$C$1:$C$1001,,0))</f>
        <v>oduny5r@constantcontact.com</v>
      </c>
      <c r="H209" s="2" t="str">
        <f>_xlfn.XLOOKUP(Orders!C209,Customers!$A$1:$A$1001,Customers!$G$1:$G$1001,,0)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5">
        <f>INDEX(Products!$A$1:$G$49,MATCH(Orders!$D209,Products!$A$1:$A$49,0),MATCH(Orders!K$1,Products!$A$1:$G$1,0))</f>
        <v>0.5</v>
      </c>
      <c r="L209" s="7">
        <f>INDEX(Products!$A$1:$G$49,MATCH(Orders!$D209,Products!$A$1:$A$49,0),MATCH(Orders!L$1,Products!$A$1:$G$1,0))</f>
        <v>6.75</v>
      </c>
      <c r="M209" s="7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_xlfn.XLOOKUP(Orders[[#This Row],[Customer ID]],Customers!$A$1:$A$1001,Customers!$I$1:$I$1001,,0)</f>
        <v>Yes</v>
      </c>
    </row>
    <row r="210" spans="1:16" x14ac:dyDescent="0.25">
      <c r="A210" s="2" t="s">
        <v>472</v>
      </c>
      <c r="B210" s="3">
        <v>44659</v>
      </c>
      <c r="C210" s="2" t="s">
        <v>473</v>
      </c>
      <c r="D210" t="s">
        <v>55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IF(_xlfn.XLOOKUP(C210,Customers!$A$1:$A$1001,Customers!$C$1:$C$1001,,0) = 0, " ", _xlfn.XLOOKUP(C210,Customers!$A$1:$A$1001,Customers!$C$1:$C$1001,,0))</f>
        <v>chalfhide5s@google.ru</v>
      </c>
      <c r="H210" s="2" t="str">
        <f>_xlfn.XLOOKUP(Orders!C210,Customers!$A$1:$A$1001,Customers!$G$1:$G$1001,,0)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5">
        <f>INDEX(Products!$A$1:$G$49,MATCH(Orders!$D210,Products!$A$1:$A$49,0),MATCH(Orders!K$1,Products!$A$1:$G$1,0))</f>
        <v>0.5</v>
      </c>
      <c r="L210" s="7">
        <f>INDEX(Products!$A$1:$G$49,MATCH(Orders!$D210,Products!$A$1:$A$49,0),MATCH(Orders!L$1,Products!$A$1:$G$1,0))</f>
        <v>7.29</v>
      </c>
      <c r="M210" s="7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_xlfn.XLOOKUP(Orders[[#This Row],[Customer ID]],Customers!$A$1:$A$1001,Customers!$I$1:$I$1001,,0)</f>
        <v>Yes</v>
      </c>
    </row>
    <row r="211" spans="1:16" x14ac:dyDescent="0.25">
      <c r="A211" s="2" t="s">
        <v>474</v>
      </c>
      <c r="B211" s="3">
        <v>44105</v>
      </c>
      <c r="C211" s="2" t="s">
        <v>475</v>
      </c>
      <c r="D211" t="s">
        <v>106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IF(_xlfn.XLOOKUP(C211,Customers!$A$1:$A$1001,Customers!$C$1:$C$1001,,0) = 0, " ", _xlfn.XLOOKUP(C211,Customers!$A$1:$A$1001,Customers!$C$1:$C$1001,,0))</f>
        <v>fmalecky5t@list-manage.com</v>
      </c>
      <c r="H211" s="2" t="str">
        <f>_xlfn.XLOOKUP(Orders!C211,Customers!$A$1:$A$1001,Customers!$G$1:$G$1001,,0)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5">
        <f>INDEX(Products!$A$1:$G$49,MATCH(Orders!$D211,Products!$A$1:$A$49,0),MATCH(Orders!K$1,Products!$A$1:$G$1,0))</f>
        <v>0.5</v>
      </c>
      <c r="L211" s="7">
        <f>INDEX(Products!$A$1:$G$49,MATCH(Orders!$D211,Products!$A$1:$A$49,0),MATCH(Orders!L$1,Products!$A$1:$G$1,0))</f>
        <v>6.75</v>
      </c>
      <c r="M211" s="7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_xlfn.XLOOKUP(Orders[[#This Row],[Customer ID]],Customers!$A$1:$A$1001,Customers!$I$1:$I$1001,,0)</f>
        <v>No</v>
      </c>
    </row>
    <row r="212" spans="1:16" x14ac:dyDescent="0.25">
      <c r="A212" s="2" t="s">
        <v>476</v>
      </c>
      <c r="B212" s="3">
        <v>43766</v>
      </c>
      <c r="C212" s="2" t="s">
        <v>477</v>
      </c>
      <c r="D212" t="s">
        <v>52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IF(_xlfn.XLOOKUP(C212,Customers!$A$1:$A$1001,Customers!$C$1:$C$1001,,0) = 0, " ", _xlfn.XLOOKUP(C212,Customers!$A$1:$A$1001,Customers!$C$1:$C$1001,,0))</f>
        <v>aattwater5u@wikia.com</v>
      </c>
      <c r="H212" s="2" t="str">
        <f>_xlfn.XLOOKUP(Orders!C212,Customers!$A$1:$A$1001,Customers!$G$1:$G$1001,,0)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5">
        <f>INDEX(Products!$A$1:$G$49,MATCH(Orders!$D212,Products!$A$1:$A$49,0),MATCH(Orders!K$1,Products!$A$1:$G$1,0))</f>
        <v>1</v>
      </c>
      <c r="L212" s="7">
        <f>INDEX(Products!$A$1:$G$49,MATCH(Orders!$D212,Products!$A$1:$A$49,0),MATCH(Orders!L$1,Products!$A$1:$G$1,0))</f>
        <v>12.95</v>
      </c>
      <c r="M212" s="7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_xlfn.XLOOKUP(Orders[[#This Row],[Customer ID]],Customers!$A$1:$A$1001,Customers!$I$1:$I$1001,,0)</f>
        <v>Yes</v>
      </c>
    </row>
    <row r="213" spans="1:16" x14ac:dyDescent="0.25">
      <c r="A213" s="2" t="s">
        <v>478</v>
      </c>
      <c r="B213" s="3">
        <v>44283</v>
      </c>
      <c r="C213" s="2" t="s">
        <v>479</v>
      </c>
      <c r="D213" t="s">
        <v>215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IF(_xlfn.XLOOKUP(C213,Customers!$A$1:$A$1001,Customers!$C$1:$C$1001,,0) = 0, " ", _xlfn.XLOOKUP(C213,Customers!$A$1:$A$1001,Customers!$C$1:$C$1001,,0))</f>
        <v>mwhellans5v@mapquest.com</v>
      </c>
      <c r="H213" s="2" t="str">
        <f>_xlfn.XLOOKUP(Orders!C213,Customers!$A$1:$A$1001,Customers!$G$1:$G$1001,,0)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5">
        <f>INDEX(Products!$A$1:$G$49,MATCH(Orders!$D213,Products!$A$1:$A$49,0),MATCH(Orders!K$1,Products!$A$1:$G$1,0))</f>
        <v>0.5</v>
      </c>
      <c r="L213" s="7">
        <f>INDEX(Products!$A$1:$G$49,MATCH(Orders!$D213,Products!$A$1:$A$49,0),MATCH(Orders!L$1,Products!$A$1:$G$1,0))</f>
        <v>8.91</v>
      </c>
      <c r="M213" s="7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_xlfn.XLOOKUP(Orders[[#This Row],[Customer ID]],Customers!$A$1:$A$1001,Customers!$I$1:$I$1001,,0)</f>
        <v>No</v>
      </c>
    </row>
    <row r="214" spans="1:16" x14ac:dyDescent="0.25">
      <c r="A214" s="2" t="s">
        <v>480</v>
      </c>
      <c r="B214" s="3">
        <v>43921</v>
      </c>
      <c r="C214" s="2" t="s">
        <v>481</v>
      </c>
      <c r="D214" t="s">
        <v>90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IF(_xlfn.XLOOKUP(C214,Customers!$A$1:$A$1001,Customers!$C$1:$C$1001,,0) = 0, " ", _xlfn.XLOOKUP(C214,Customers!$A$1:$A$1001,Customers!$C$1:$C$1001,,0))</f>
        <v>dcamilletti5w@businesswire.com</v>
      </c>
      <c r="H214" s="2" t="str">
        <f>_xlfn.XLOOKUP(Orders!C214,Customers!$A$1:$A$1001,Customers!$G$1:$G$1001,,0)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5">
        <f>INDEX(Products!$A$1:$G$49,MATCH(Orders!$D214,Products!$A$1:$A$49,0),MATCH(Orders!K$1,Products!$A$1:$G$1,0))</f>
        <v>0.2</v>
      </c>
      <c r="L214" s="7">
        <f>INDEX(Products!$A$1:$G$49,MATCH(Orders!$D214,Products!$A$1:$A$49,0),MATCH(Orders!L$1,Products!$A$1:$G$1,0))</f>
        <v>3.645</v>
      </c>
      <c r="M214" s="7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_xlfn.XLOOKUP(Orders[[#This Row],[Customer ID]],Customers!$A$1:$A$1001,Customers!$I$1:$I$1001,,0)</f>
        <v>Yes</v>
      </c>
    </row>
    <row r="215" spans="1:16" x14ac:dyDescent="0.25">
      <c r="A215" s="2" t="s">
        <v>482</v>
      </c>
      <c r="B215" s="3">
        <v>44646</v>
      </c>
      <c r="C215" s="2" t="s">
        <v>483</v>
      </c>
      <c r="D215" t="s">
        <v>74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IF(_xlfn.XLOOKUP(C215,Customers!$A$1:$A$1001,Customers!$C$1:$C$1001,,0) = 0, " ", _xlfn.XLOOKUP(C215,Customers!$A$1:$A$1001,Customers!$C$1:$C$1001,,0))</f>
        <v>egalgey5x@wufoo.com</v>
      </c>
      <c r="H215" s="2" t="str">
        <f>_xlfn.XLOOKUP(Orders!C215,Customers!$A$1:$A$1001,Customers!$G$1:$G$1001,,0)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5">
        <f>INDEX(Products!$A$1:$G$49,MATCH(Orders!$D215,Products!$A$1:$A$49,0),MATCH(Orders!K$1,Products!$A$1:$G$1,0))</f>
        <v>2.5</v>
      </c>
      <c r="L215" s="7">
        <f>INDEX(Products!$A$1:$G$49,MATCH(Orders!$D215,Products!$A$1:$A$49,0),MATCH(Orders!L$1,Products!$A$1:$G$1,0))</f>
        <v>20.584999999999997</v>
      </c>
      <c r="M215" s="7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_xlfn.XLOOKUP(Orders[[#This Row],[Customer ID]],Customers!$A$1:$A$1001,Customers!$I$1:$I$1001,,0)</f>
        <v>No</v>
      </c>
    </row>
    <row r="216" spans="1:16" x14ac:dyDescent="0.25">
      <c r="A216" s="2" t="s">
        <v>484</v>
      </c>
      <c r="B216" s="3">
        <v>43775</v>
      </c>
      <c r="C216" s="2" t="s">
        <v>485</v>
      </c>
      <c r="D216" t="s">
        <v>171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IF(_xlfn.XLOOKUP(C216,Customers!$A$1:$A$1001,Customers!$C$1:$C$1001,,0) = 0, " ", _xlfn.XLOOKUP(C216,Customers!$A$1:$A$1001,Customers!$C$1:$C$1001,,0))</f>
        <v>mhame5y@newsvine.com</v>
      </c>
      <c r="H216" s="2" t="str">
        <f>_xlfn.XLOOKUP(Orders!C216,Customers!$A$1:$A$1001,Customers!$G$1:$G$1001,,0)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5">
        <f>INDEX(Products!$A$1:$G$49,MATCH(Orders!$D216,Products!$A$1:$A$49,0),MATCH(Orders!K$1,Products!$A$1:$G$1,0))</f>
        <v>1</v>
      </c>
      <c r="L216" s="7">
        <f>INDEX(Products!$A$1:$G$49,MATCH(Orders!$D216,Products!$A$1:$A$49,0),MATCH(Orders!L$1,Products!$A$1:$G$1,0))</f>
        <v>15.85</v>
      </c>
      <c r="M216" s="7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_xlfn.XLOOKUP(Orders[[#This Row],[Customer ID]],Customers!$A$1:$A$1001,Customers!$I$1:$I$1001,,0)</f>
        <v>No</v>
      </c>
    </row>
    <row r="217" spans="1:16" x14ac:dyDescent="0.25">
      <c r="A217" s="2" t="s">
        <v>486</v>
      </c>
      <c r="B217" s="3">
        <v>43829</v>
      </c>
      <c r="C217" s="2" t="s">
        <v>487</v>
      </c>
      <c r="D217" t="s">
        <v>77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IF(_xlfn.XLOOKUP(C217,Customers!$A$1:$A$1001,Customers!$C$1:$C$1001,,0) = 0, " ", _xlfn.XLOOKUP(C217,Customers!$A$1:$A$1001,Customers!$C$1:$C$1001,,0))</f>
        <v>igurnee5z@usnews.com</v>
      </c>
      <c r="H217" s="2" t="str">
        <f>_xlfn.XLOOKUP(Orders!C217,Customers!$A$1:$A$1001,Customers!$G$1:$G$1001,,0)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5">
        <f>INDEX(Products!$A$1:$G$49,MATCH(Orders!$D217,Products!$A$1:$A$49,0),MATCH(Orders!K$1,Products!$A$1:$G$1,0))</f>
        <v>0.2</v>
      </c>
      <c r="L217" s="7">
        <f>INDEX(Products!$A$1:$G$49,MATCH(Orders!$D217,Products!$A$1:$A$49,0),MATCH(Orders!L$1,Products!$A$1:$G$1,0))</f>
        <v>3.8849999999999998</v>
      </c>
      <c r="M217" s="7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_xlfn.XLOOKUP(Orders[[#This Row],[Customer ID]],Customers!$A$1:$A$1001,Customers!$I$1:$I$1001,,0)</f>
        <v>No</v>
      </c>
    </row>
    <row r="218" spans="1:16" x14ac:dyDescent="0.25">
      <c r="A218" s="2" t="s">
        <v>488</v>
      </c>
      <c r="B218" s="3">
        <v>44470</v>
      </c>
      <c r="C218" s="2" t="s">
        <v>489</v>
      </c>
      <c r="D218" t="s">
        <v>135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IF(_xlfn.XLOOKUP(C218,Customers!$A$1:$A$1001,Customers!$C$1:$C$1001,,0) = 0, " ", _xlfn.XLOOKUP(C218,Customers!$A$1:$A$1001,Customers!$C$1:$C$1001,,0))</f>
        <v>asnowding60@comsenz.com</v>
      </c>
      <c r="H218" s="2" t="str">
        <f>_xlfn.XLOOKUP(Orders!C218,Customers!$A$1:$A$1001,Customers!$G$1:$G$1001,,0)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5">
        <f>INDEX(Products!$A$1:$G$49,MATCH(Orders!$D218,Products!$A$1:$A$49,0),MATCH(Orders!K$1,Products!$A$1:$G$1,0))</f>
        <v>1</v>
      </c>
      <c r="L218" s="7">
        <f>INDEX(Products!$A$1:$G$49,MATCH(Orders!$D218,Products!$A$1:$A$49,0),MATCH(Orders!L$1,Products!$A$1:$G$1,0))</f>
        <v>14.55</v>
      </c>
      <c r="M218" s="7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_xlfn.XLOOKUP(Orders[[#This Row],[Customer ID]],Customers!$A$1:$A$1001,Customers!$I$1:$I$1001,,0)</f>
        <v>Yes</v>
      </c>
    </row>
    <row r="219" spans="1:16" x14ac:dyDescent="0.25">
      <c r="A219" s="2" t="s">
        <v>490</v>
      </c>
      <c r="B219" s="3">
        <v>44174</v>
      </c>
      <c r="C219" s="2" t="s">
        <v>491</v>
      </c>
      <c r="D219" t="s">
        <v>215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IF(_xlfn.XLOOKUP(C219,Customers!$A$1:$A$1001,Customers!$C$1:$C$1001,,0) = 0, " ", _xlfn.XLOOKUP(C219,Customers!$A$1:$A$1001,Customers!$C$1:$C$1001,,0))</f>
        <v>gpoinsett61@berkeley.edu</v>
      </c>
      <c r="H219" s="2" t="str">
        <f>_xlfn.XLOOKUP(Orders!C219,Customers!$A$1:$A$1001,Customers!$G$1:$G$1001,,0)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5">
        <f>INDEX(Products!$A$1:$G$49,MATCH(Orders!$D219,Products!$A$1:$A$49,0),MATCH(Orders!K$1,Products!$A$1:$G$1,0))</f>
        <v>0.5</v>
      </c>
      <c r="L219" s="7">
        <f>INDEX(Products!$A$1:$G$49,MATCH(Orders!$D219,Products!$A$1:$A$49,0),MATCH(Orders!L$1,Products!$A$1:$G$1,0))</f>
        <v>8.91</v>
      </c>
      <c r="M219" s="7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_xlfn.XLOOKUP(Orders[[#This Row],[Customer ID]],Customers!$A$1:$A$1001,Customers!$I$1:$I$1001,,0)</f>
        <v>No</v>
      </c>
    </row>
    <row r="220" spans="1:16" x14ac:dyDescent="0.25">
      <c r="A220" s="2" t="s">
        <v>492</v>
      </c>
      <c r="B220" s="3">
        <v>44317</v>
      </c>
      <c r="C220" s="2" t="s">
        <v>493</v>
      </c>
      <c r="D220" t="s">
        <v>100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IF(_xlfn.XLOOKUP(C220,Customers!$A$1:$A$1001,Customers!$C$1:$C$1001,,0) = 0, " ", _xlfn.XLOOKUP(C220,Customers!$A$1:$A$1001,Customers!$C$1:$C$1001,,0))</f>
        <v>rfurman62@t.co</v>
      </c>
      <c r="H220" s="2" t="str">
        <f>_xlfn.XLOOKUP(Orders!C220,Customers!$A$1:$A$1001,Customers!$G$1:$G$1001,,0)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5">
        <f>INDEX(Products!$A$1:$G$49,MATCH(Orders!$D220,Products!$A$1:$A$49,0),MATCH(Orders!K$1,Products!$A$1:$G$1,0))</f>
        <v>1</v>
      </c>
      <c r="L220" s="7">
        <f>INDEX(Products!$A$1:$G$49,MATCH(Orders!$D220,Products!$A$1:$A$49,0),MATCH(Orders!L$1,Products!$A$1:$G$1,0))</f>
        <v>11.25</v>
      </c>
      <c r="M220" s="7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_xlfn.XLOOKUP(Orders[[#This Row],[Customer ID]],Customers!$A$1:$A$1001,Customers!$I$1:$I$1001,,0)</f>
        <v>Yes</v>
      </c>
    </row>
    <row r="221" spans="1:16" x14ac:dyDescent="0.25">
      <c r="A221" s="2" t="s">
        <v>494</v>
      </c>
      <c r="B221" s="3">
        <v>44777</v>
      </c>
      <c r="C221" s="2" t="s">
        <v>495</v>
      </c>
      <c r="D221" t="s">
        <v>221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IF(_xlfn.XLOOKUP(C221,Customers!$A$1:$A$1001,Customers!$C$1:$C$1001,,0) = 0, " ", _xlfn.XLOOKUP(C221,Customers!$A$1:$A$1001,Customers!$C$1:$C$1001,,0))</f>
        <v>ccrosier63@xrea.com</v>
      </c>
      <c r="H221" s="2" t="str">
        <f>_xlfn.XLOOKUP(Orders!C221,Customers!$A$1:$A$1001,Customers!$G$1:$G$1001,,0)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5">
        <f>INDEX(Products!$A$1:$G$49,MATCH(Orders!$D221,Products!$A$1:$A$49,0),MATCH(Orders!K$1,Products!$A$1:$G$1,0))</f>
        <v>0.2</v>
      </c>
      <c r="L221" s="7">
        <f>INDEX(Products!$A$1:$G$49,MATCH(Orders!$D221,Products!$A$1:$A$49,0),MATCH(Orders!L$1,Products!$A$1:$G$1,0))</f>
        <v>3.5849999999999995</v>
      </c>
      <c r="M221" s="7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str">
        <f>_xlfn.XLOOKUP(Orders[[#This Row],[Customer ID]],Customers!$A$1:$A$1001,Customers!$I$1:$I$1001,,0)</f>
        <v>No</v>
      </c>
    </row>
    <row r="222" spans="1:16" x14ac:dyDescent="0.25">
      <c r="A222" s="2" t="s">
        <v>494</v>
      </c>
      <c r="B222" s="3">
        <v>44777</v>
      </c>
      <c r="C222" s="2" t="s">
        <v>495</v>
      </c>
      <c r="D222" t="s">
        <v>201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IF(_xlfn.XLOOKUP(C222,Customers!$A$1:$A$1001,Customers!$C$1:$C$1001,,0) = 0, " ", _xlfn.XLOOKUP(C222,Customers!$A$1:$A$1001,Customers!$C$1:$C$1001,,0))</f>
        <v>ccrosier63@xrea.com</v>
      </c>
      <c r="H222" s="2" t="str">
        <f>_xlfn.XLOOKUP(Orders!C222,Customers!$A$1:$A$1001,Customers!$G$1:$G$1001,,0)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5">
        <f>INDEX(Products!$A$1:$G$49,MATCH(Orders!$D222,Products!$A$1:$A$49,0),MATCH(Orders!K$1,Products!$A$1:$G$1,0))</f>
        <v>0.2</v>
      </c>
      <c r="L222" s="7">
        <f>INDEX(Products!$A$1:$G$49,MATCH(Orders!$D222,Products!$A$1:$A$49,0),MATCH(Orders!L$1,Products!$A$1:$G$1,0))</f>
        <v>2.9849999999999999</v>
      </c>
      <c r="M222" s="7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_xlfn.XLOOKUP(Orders[[#This Row],[Customer ID]],Customers!$A$1:$A$1001,Customers!$I$1:$I$1001,,0)</f>
        <v>No</v>
      </c>
    </row>
    <row r="223" spans="1:16" x14ac:dyDescent="0.25">
      <c r="A223" s="2" t="s">
        <v>496</v>
      </c>
      <c r="B223" s="3">
        <v>44513</v>
      </c>
      <c r="C223" s="2" t="s">
        <v>497</v>
      </c>
      <c r="D223" t="s">
        <v>45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IF(_xlfn.XLOOKUP(C223,Customers!$A$1:$A$1001,Customers!$C$1:$C$1001,,0) = 0, " ", _xlfn.XLOOKUP(C223,Customers!$A$1:$A$1001,Customers!$C$1:$C$1001,,0))</f>
        <v>lrushmer65@europa.eu</v>
      </c>
      <c r="H223" s="2" t="str">
        <f>_xlfn.XLOOKUP(Orders!C223,Customers!$A$1:$A$1001,Customers!$G$1:$G$1001,,0)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5">
        <f>INDEX(Products!$A$1:$G$49,MATCH(Orders!$D223,Products!$A$1:$A$49,0),MATCH(Orders!K$1,Products!$A$1:$G$1,0))</f>
        <v>1</v>
      </c>
      <c r="L223" s="7">
        <f>INDEX(Products!$A$1:$G$49,MATCH(Orders!$D223,Products!$A$1:$A$49,0),MATCH(Orders!L$1,Products!$A$1:$G$1,0))</f>
        <v>12.95</v>
      </c>
      <c r="M223" s="7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_xlfn.XLOOKUP(Orders[[#This Row],[Customer ID]],Customers!$A$1:$A$1001,Customers!$I$1:$I$1001,,0)</f>
        <v>Yes</v>
      </c>
    </row>
    <row r="224" spans="1:16" x14ac:dyDescent="0.25">
      <c r="A224" s="2" t="s">
        <v>498</v>
      </c>
      <c r="B224" s="3">
        <v>44090</v>
      </c>
      <c r="C224" s="2" t="s">
        <v>499</v>
      </c>
      <c r="D224" t="s">
        <v>162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IF(_xlfn.XLOOKUP(C224,Customers!$A$1:$A$1001,Customers!$C$1:$C$1001,,0) = 0, " ", _xlfn.XLOOKUP(C224,Customers!$A$1:$A$1001,Customers!$C$1:$C$1001,,0))</f>
        <v>wedinborough66@github.io</v>
      </c>
      <c r="H224" s="2" t="str">
        <f>_xlfn.XLOOKUP(Orders!C224,Customers!$A$1:$A$1001,Customers!$G$1:$G$1001,,0)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5">
        <f>INDEX(Products!$A$1:$G$49,MATCH(Orders!$D224,Products!$A$1:$A$49,0),MATCH(Orders!K$1,Products!$A$1:$G$1,0))</f>
        <v>0.5</v>
      </c>
      <c r="L224" s="7">
        <f>INDEX(Products!$A$1:$G$49,MATCH(Orders!$D224,Products!$A$1:$A$49,0),MATCH(Orders!L$1,Products!$A$1:$G$1,0))</f>
        <v>7.77</v>
      </c>
      <c r="M224" s="7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_xlfn.XLOOKUP(Orders[[#This Row],[Customer ID]],Customers!$A$1:$A$1001,Customers!$I$1:$I$1001,,0)</f>
        <v>No</v>
      </c>
    </row>
    <row r="225" spans="1:16" x14ac:dyDescent="0.25">
      <c r="A225" s="2" t="s">
        <v>500</v>
      </c>
      <c r="B225" s="3">
        <v>44109</v>
      </c>
      <c r="C225" s="2" t="s">
        <v>501</v>
      </c>
      <c r="D225" t="s">
        <v>176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IF(_xlfn.XLOOKUP(C225,Customers!$A$1:$A$1001,Customers!$C$1:$C$1001,,0) = 0, " ", _xlfn.XLOOKUP(C225,Customers!$A$1:$A$1001,Customers!$C$1:$C$1001,,0))</f>
        <v xml:space="preserve"> </v>
      </c>
      <c r="H225" s="2" t="str">
        <f>_xlfn.XLOOKUP(Orders!C225,Customers!$A$1:$A$1001,Customers!$G$1:$G$1001,,0)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5">
        <f>INDEX(Products!$A$1:$G$49,MATCH(Orders!$D225,Products!$A$1:$A$49,0),MATCH(Orders!K$1,Products!$A$1:$G$1,0))</f>
        <v>1</v>
      </c>
      <c r="L225" s="7">
        <f>INDEX(Products!$A$1:$G$49,MATCH(Orders!$D225,Products!$A$1:$A$49,0),MATCH(Orders!L$1,Products!$A$1:$G$1,0))</f>
        <v>14.85</v>
      </c>
      <c r="M225" s="7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_xlfn.XLOOKUP(Orders[[#This Row],[Customer ID]],Customers!$A$1:$A$1001,Customers!$I$1:$I$1001,,0)</f>
        <v>Yes</v>
      </c>
    </row>
    <row r="226" spans="1:16" x14ac:dyDescent="0.25">
      <c r="A226" s="2" t="s">
        <v>502</v>
      </c>
      <c r="B226" s="3">
        <v>43836</v>
      </c>
      <c r="C226" s="2" t="s">
        <v>503</v>
      </c>
      <c r="D226" t="s">
        <v>148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IF(_xlfn.XLOOKUP(C226,Customers!$A$1:$A$1001,Customers!$C$1:$C$1001,,0) = 0, " ", _xlfn.XLOOKUP(C226,Customers!$A$1:$A$1001,Customers!$C$1:$C$1001,,0))</f>
        <v>kbromehead68@un.org</v>
      </c>
      <c r="H226" s="2" t="str">
        <f>_xlfn.XLOOKUP(Orders!C226,Customers!$A$1:$A$1001,Customers!$G$1:$G$1001,,0)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5">
        <f>INDEX(Products!$A$1:$G$49,MATCH(Orders!$D226,Products!$A$1:$A$49,0),MATCH(Orders!K$1,Products!$A$1:$G$1,0))</f>
        <v>2.5</v>
      </c>
      <c r="L226" s="7">
        <f>INDEX(Products!$A$1:$G$49,MATCH(Orders!$D226,Products!$A$1:$A$49,0),MATCH(Orders!L$1,Products!$A$1:$G$1,0))</f>
        <v>29.784999999999997</v>
      </c>
      <c r="M226" s="7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_xlfn.XLOOKUP(Orders[[#This Row],[Customer ID]],Customers!$A$1:$A$1001,Customers!$I$1:$I$1001,,0)</f>
        <v>Yes</v>
      </c>
    </row>
    <row r="227" spans="1:16" x14ac:dyDescent="0.25">
      <c r="A227" s="2" t="s">
        <v>504</v>
      </c>
      <c r="B227" s="3">
        <v>44337</v>
      </c>
      <c r="C227" s="2" t="s">
        <v>505</v>
      </c>
      <c r="D227" t="s">
        <v>221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IF(_xlfn.XLOOKUP(C227,Customers!$A$1:$A$1001,Customers!$C$1:$C$1001,,0) = 0, " ", _xlfn.XLOOKUP(C227,Customers!$A$1:$A$1001,Customers!$C$1:$C$1001,,0))</f>
        <v>ewesterman69@si.edu</v>
      </c>
      <c r="H227" s="2" t="str">
        <f>_xlfn.XLOOKUP(Orders!C227,Customers!$A$1:$A$1001,Customers!$G$1:$G$1001,,0)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5">
        <f>INDEX(Products!$A$1:$G$49,MATCH(Orders!$D227,Products!$A$1:$A$49,0),MATCH(Orders!K$1,Products!$A$1:$G$1,0))</f>
        <v>0.2</v>
      </c>
      <c r="L227" s="7">
        <f>INDEX(Products!$A$1:$G$49,MATCH(Orders!$D227,Products!$A$1:$A$49,0),MATCH(Orders!L$1,Products!$A$1:$G$1,0))</f>
        <v>3.5849999999999995</v>
      </c>
      <c r="M227" s="7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str">
        <f>_xlfn.XLOOKUP(Orders[[#This Row],[Customer ID]],Customers!$A$1:$A$1001,Customers!$I$1:$I$1001,,0)</f>
        <v>No</v>
      </c>
    </row>
    <row r="228" spans="1:16" x14ac:dyDescent="0.25">
      <c r="A228" s="2" t="s">
        <v>506</v>
      </c>
      <c r="B228" s="3">
        <v>43887</v>
      </c>
      <c r="C228" s="2" t="s">
        <v>507</v>
      </c>
      <c r="D228" t="s">
        <v>210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IF(_xlfn.XLOOKUP(C228,Customers!$A$1:$A$1001,Customers!$C$1:$C$1001,,0) = 0, " ", _xlfn.XLOOKUP(C228,Customers!$A$1:$A$1001,Customers!$C$1:$C$1001,,0))</f>
        <v>ahutchens6a@amazonaws.com</v>
      </c>
      <c r="H228" s="2" t="str">
        <f>_xlfn.XLOOKUP(Orders!C228,Customers!$A$1:$A$1001,Customers!$G$1:$G$1001,,0)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5">
        <f>INDEX(Products!$A$1:$G$49,MATCH(Orders!$D228,Products!$A$1:$A$49,0),MATCH(Orders!K$1,Products!$A$1:$G$1,0))</f>
        <v>2.5</v>
      </c>
      <c r="L228" s="7">
        <f>INDEX(Products!$A$1:$G$49,MATCH(Orders!$D228,Products!$A$1:$A$49,0),MATCH(Orders!L$1,Products!$A$1:$G$1,0))</f>
        <v>25.874999999999996</v>
      </c>
      <c r="M228" s="7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_xlfn.XLOOKUP(Orders[[#This Row],[Customer ID]],Customers!$A$1:$A$1001,Customers!$I$1:$I$1001,,0)</f>
        <v>No</v>
      </c>
    </row>
    <row r="229" spans="1:16" x14ac:dyDescent="0.25">
      <c r="A229" s="2" t="s">
        <v>508</v>
      </c>
      <c r="B229" s="3">
        <v>43880</v>
      </c>
      <c r="C229" s="2" t="s">
        <v>509</v>
      </c>
      <c r="D229" t="s">
        <v>140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IF(_xlfn.XLOOKUP(C229,Customers!$A$1:$A$1001,Customers!$C$1:$C$1001,,0) = 0, " ", _xlfn.XLOOKUP(C229,Customers!$A$1:$A$1001,Customers!$C$1:$C$1001,,0))</f>
        <v>nwyvill6b@naver.com</v>
      </c>
      <c r="H229" s="2" t="str">
        <f>_xlfn.XLOOKUP(Orders!C229,Customers!$A$1:$A$1001,Customers!$G$1:$G$1001,,0)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5">
        <f>INDEX(Products!$A$1:$G$49,MATCH(Orders!$D229,Products!$A$1:$A$49,0),MATCH(Orders!K$1,Products!$A$1:$G$1,0))</f>
        <v>0.2</v>
      </c>
      <c r="L229" s="7">
        <f>INDEX(Products!$A$1:$G$49,MATCH(Orders!$D229,Products!$A$1:$A$49,0),MATCH(Orders!L$1,Products!$A$1:$G$1,0))</f>
        <v>2.6849999999999996</v>
      </c>
      <c r="M229" s="7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_xlfn.XLOOKUP(Orders[[#This Row],[Customer ID]],Customers!$A$1:$A$1001,Customers!$I$1:$I$1001,,0)</f>
        <v>Yes</v>
      </c>
    </row>
    <row r="230" spans="1:16" x14ac:dyDescent="0.25">
      <c r="A230" s="2" t="s">
        <v>510</v>
      </c>
      <c r="B230" s="3">
        <v>44376</v>
      </c>
      <c r="C230" s="2" t="s">
        <v>511</v>
      </c>
      <c r="D230" t="s">
        <v>221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IF(_xlfn.XLOOKUP(C230,Customers!$A$1:$A$1001,Customers!$C$1:$C$1001,,0) = 0, " ", _xlfn.XLOOKUP(C230,Customers!$A$1:$A$1001,Customers!$C$1:$C$1001,,0))</f>
        <v>bmathon6c@barnesandnoble.com</v>
      </c>
      <c r="H230" s="2" t="str">
        <f>_xlfn.XLOOKUP(Orders!C230,Customers!$A$1:$A$1001,Customers!$G$1:$G$1001,,0)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5">
        <f>INDEX(Products!$A$1:$G$49,MATCH(Orders!$D230,Products!$A$1:$A$49,0),MATCH(Orders!K$1,Products!$A$1:$G$1,0))</f>
        <v>0.2</v>
      </c>
      <c r="L230" s="7">
        <f>INDEX(Products!$A$1:$G$49,MATCH(Orders!$D230,Products!$A$1:$A$49,0),MATCH(Orders!L$1,Products!$A$1:$G$1,0))</f>
        <v>3.5849999999999995</v>
      </c>
      <c r="M230" s="7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str">
        <f>_xlfn.XLOOKUP(Orders[[#This Row],[Customer ID]],Customers!$A$1:$A$1001,Customers!$I$1:$I$1001,,0)</f>
        <v>No</v>
      </c>
    </row>
    <row r="231" spans="1:16" x14ac:dyDescent="0.25">
      <c r="A231" s="2" t="s">
        <v>512</v>
      </c>
      <c r="B231" s="3">
        <v>44282</v>
      </c>
      <c r="C231" s="2" t="s">
        <v>513</v>
      </c>
      <c r="D231" t="s">
        <v>116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IF(_xlfn.XLOOKUP(C231,Customers!$A$1:$A$1001,Customers!$C$1:$C$1001,,0) = 0, " ", _xlfn.XLOOKUP(C231,Customers!$A$1:$A$1001,Customers!$C$1:$C$1001,,0))</f>
        <v>kstreight6d@about.com</v>
      </c>
      <c r="H231" s="2" t="str">
        <f>_xlfn.XLOOKUP(Orders!C231,Customers!$A$1:$A$1001,Customers!$G$1:$G$1001,,0)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5">
        <f>INDEX(Products!$A$1:$G$49,MATCH(Orders!$D231,Products!$A$1:$A$49,0),MATCH(Orders!K$1,Products!$A$1:$G$1,0))</f>
        <v>0.2</v>
      </c>
      <c r="L231" s="7">
        <f>INDEX(Products!$A$1:$G$49,MATCH(Orders!$D231,Products!$A$1:$A$49,0),MATCH(Orders!L$1,Products!$A$1:$G$1,0))</f>
        <v>4.3650000000000002</v>
      </c>
      <c r="M231" s="7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_xlfn.XLOOKUP(Orders[[#This Row],[Customer ID]],Customers!$A$1:$A$1001,Customers!$I$1:$I$1001,,0)</f>
        <v>No</v>
      </c>
    </row>
    <row r="232" spans="1:16" x14ac:dyDescent="0.25">
      <c r="A232" s="2" t="s">
        <v>514</v>
      </c>
      <c r="B232" s="3">
        <v>44496</v>
      </c>
      <c r="C232" s="2" t="s">
        <v>515</v>
      </c>
      <c r="D232" t="s">
        <v>210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IF(_xlfn.XLOOKUP(C232,Customers!$A$1:$A$1001,Customers!$C$1:$C$1001,,0) = 0, " ", _xlfn.XLOOKUP(C232,Customers!$A$1:$A$1001,Customers!$C$1:$C$1001,,0))</f>
        <v>pcutchie6e@globo.com</v>
      </c>
      <c r="H232" s="2" t="str">
        <f>_xlfn.XLOOKUP(Orders!C232,Customers!$A$1:$A$1001,Customers!$G$1:$G$1001,,0)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5">
        <f>INDEX(Products!$A$1:$G$49,MATCH(Orders!$D232,Products!$A$1:$A$49,0),MATCH(Orders!K$1,Products!$A$1:$G$1,0))</f>
        <v>2.5</v>
      </c>
      <c r="L232" s="7">
        <f>INDEX(Products!$A$1:$G$49,MATCH(Orders!$D232,Products!$A$1:$A$49,0),MATCH(Orders!L$1,Products!$A$1:$G$1,0))</f>
        <v>25.874999999999996</v>
      </c>
      <c r="M232" s="7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_xlfn.XLOOKUP(Orders[[#This Row],[Customer ID]],Customers!$A$1:$A$1001,Customers!$I$1:$I$1001,,0)</f>
        <v>No</v>
      </c>
    </row>
    <row r="233" spans="1:16" x14ac:dyDescent="0.25">
      <c r="A233" s="2" t="s">
        <v>516</v>
      </c>
      <c r="B233" s="3">
        <v>43628</v>
      </c>
      <c r="C233" s="2" t="s">
        <v>517</v>
      </c>
      <c r="D233" t="s">
        <v>116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IF(_xlfn.XLOOKUP(C233,Customers!$A$1:$A$1001,Customers!$C$1:$C$1001,,0) = 0, " ", _xlfn.XLOOKUP(C233,Customers!$A$1:$A$1001,Customers!$C$1:$C$1001,,0))</f>
        <v xml:space="preserve"> </v>
      </c>
      <c r="H233" s="2" t="str">
        <f>_xlfn.XLOOKUP(Orders!C233,Customers!$A$1:$A$1001,Customers!$G$1:$G$1001,,0)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5">
        <f>INDEX(Products!$A$1:$G$49,MATCH(Orders!$D233,Products!$A$1:$A$49,0),MATCH(Orders!K$1,Products!$A$1:$G$1,0))</f>
        <v>0.2</v>
      </c>
      <c r="L233" s="7">
        <f>INDEX(Products!$A$1:$G$49,MATCH(Orders!$D233,Products!$A$1:$A$49,0),MATCH(Orders!L$1,Products!$A$1:$G$1,0))</f>
        <v>4.3650000000000002</v>
      </c>
      <c r="M233" s="7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_xlfn.XLOOKUP(Orders[[#This Row],[Customer ID]],Customers!$A$1:$A$1001,Customers!$I$1:$I$1001,,0)</f>
        <v>Yes</v>
      </c>
    </row>
    <row r="234" spans="1:16" x14ac:dyDescent="0.25">
      <c r="A234" s="2" t="s">
        <v>518</v>
      </c>
      <c r="B234" s="3">
        <v>44010</v>
      </c>
      <c r="C234" s="2" t="s">
        <v>519</v>
      </c>
      <c r="D234" t="s">
        <v>58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IF(_xlfn.XLOOKUP(C234,Customers!$A$1:$A$1001,Customers!$C$1:$C$1001,,0) = 0, " ", _xlfn.XLOOKUP(C234,Customers!$A$1:$A$1001,Customers!$C$1:$C$1001,,0))</f>
        <v>cgheraldi6g@opera.com</v>
      </c>
      <c r="H234" s="2" t="str">
        <f>_xlfn.XLOOKUP(Orders!C234,Customers!$A$1:$A$1001,Customers!$G$1:$G$1001,,0)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5">
        <f>INDEX(Products!$A$1:$G$49,MATCH(Orders!$D234,Products!$A$1:$A$49,0),MATCH(Orders!K$1,Products!$A$1:$G$1,0))</f>
        <v>0.2</v>
      </c>
      <c r="L234" s="7">
        <f>INDEX(Products!$A$1:$G$49,MATCH(Orders!$D234,Products!$A$1:$A$49,0),MATCH(Orders!L$1,Products!$A$1:$G$1,0))</f>
        <v>4.7549999999999999</v>
      </c>
      <c r="M234" s="7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>_xlfn.XLOOKUP(Orders[[#This Row],[Customer ID]],Customers!$A$1:$A$1001,Customers!$I$1:$I$1001,,0)</f>
        <v>No</v>
      </c>
    </row>
    <row r="235" spans="1:16" x14ac:dyDescent="0.25">
      <c r="A235" s="2" t="s">
        <v>520</v>
      </c>
      <c r="B235" s="3">
        <v>44278</v>
      </c>
      <c r="C235" s="2" t="s">
        <v>521</v>
      </c>
      <c r="D235" t="s">
        <v>103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IF(_xlfn.XLOOKUP(C235,Customers!$A$1:$A$1001,Customers!$C$1:$C$1001,,0) = 0, " ", _xlfn.XLOOKUP(C235,Customers!$A$1:$A$1001,Customers!$C$1:$C$1001,,0))</f>
        <v>bkenwell6h@over-blog.com</v>
      </c>
      <c r="H235" s="2" t="str">
        <f>_xlfn.XLOOKUP(Orders!C235,Customers!$A$1:$A$1001,Customers!$G$1:$G$1001,,0)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5">
        <f>INDEX(Products!$A$1:$G$49,MATCH(Orders!$D235,Products!$A$1:$A$49,0),MATCH(Orders!K$1,Products!$A$1:$G$1,0))</f>
        <v>0.2</v>
      </c>
      <c r="L235" s="7">
        <f>INDEX(Products!$A$1:$G$49,MATCH(Orders!$D235,Products!$A$1:$A$49,0),MATCH(Orders!L$1,Products!$A$1:$G$1,0))</f>
        <v>4.125</v>
      </c>
      <c r="M235" s="7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_xlfn.XLOOKUP(Orders[[#This Row],[Customer ID]],Customers!$A$1:$A$1001,Customers!$I$1:$I$1001,,0)</f>
        <v>No</v>
      </c>
    </row>
    <row r="236" spans="1:16" x14ac:dyDescent="0.25">
      <c r="A236" s="2" t="s">
        <v>522</v>
      </c>
      <c r="B236" s="3">
        <v>44602</v>
      </c>
      <c r="C236" s="2" t="s">
        <v>523</v>
      </c>
      <c r="D236" t="s">
        <v>143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IF(_xlfn.XLOOKUP(C236,Customers!$A$1:$A$1001,Customers!$C$1:$C$1001,,0) = 0, " ", _xlfn.XLOOKUP(C236,Customers!$A$1:$A$1001,Customers!$C$1:$C$1001,,0))</f>
        <v>tsutty6i@google.es</v>
      </c>
      <c r="H236" s="2" t="str">
        <f>_xlfn.XLOOKUP(Orders!C236,Customers!$A$1:$A$1001,Customers!$G$1:$G$1001,,0)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5">
        <f>INDEX(Products!$A$1:$G$49,MATCH(Orders!$D236,Products!$A$1:$A$49,0),MATCH(Orders!K$1,Products!$A$1:$G$1,0))</f>
        <v>2.5</v>
      </c>
      <c r="L236" s="7">
        <f>INDEX(Products!$A$1:$G$49,MATCH(Orders!$D236,Products!$A$1:$A$49,0),MATCH(Orders!L$1,Products!$A$1:$G$1,0))</f>
        <v>36.454999999999998</v>
      </c>
      <c r="M236" s="7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>_xlfn.XLOOKUP(Orders[[#This Row],[Customer ID]],Customers!$A$1:$A$1001,Customers!$I$1:$I$1001,,0)</f>
        <v>No</v>
      </c>
    </row>
    <row r="237" spans="1:16" x14ac:dyDescent="0.25">
      <c r="A237" s="2" t="s">
        <v>524</v>
      </c>
      <c r="B237" s="3">
        <v>43571</v>
      </c>
      <c r="C237" s="2" t="s">
        <v>525</v>
      </c>
      <c r="D237" t="s">
        <v>143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IF(_xlfn.XLOOKUP(C237,Customers!$A$1:$A$1001,Customers!$C$1:$C$1001,,0) = 0, " ", _xlfn.XLOOKUP(C237,Customers!$A$1:$A$1001,Customers!$C$1:$C$1001,,0))</f>
        <v xml:space="preserve"> </v>
      </c>
      <c r="H237" s="2" t="str">
        <f>_xlfn.XLOOKUP(Orders!C237,Customers!$A$1:$A$1001,Customers!$G$1:$G$1001,,0)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5">
        <f>INDEX(Products!$A$1:$G$49,MATCH(Orders!$D237,Products!$A$1:$A$49,0),MATCH(Orders!K$1,Products!$A$1:$G$1,0))</f>
        <v>2.5</v>
      </c>
      <c r="L237" s="7">
        <f>INDEX(Products!$A$1:$G$49,MATCH(Orders!$D237,Products!$A$1:$A$49,0),MATCH(Orders!L$1,Products!$A$1:$G$1,0))</f>
        <v>36.454999999999998</v>
      </c>
      <c r="M237" s="7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str">
        <f>_xlfn.XLOOKUP(Orders[[#This Row],[Customer ID]],Customers!$A$1:$A$1001,Customers!$I$1:$I$1001,,0)</f>
        <v>No</v>
      </c>
    </row>
    <row r="238" spans="1:16" x14ac:dyDescent="0.25">
      <c r="A238" s="2" t="s">
        <v>526</v>
      </c>
      <c r="B238" s="3">
        <v>43873</v>
      </c>
      <c r="C238" s="2" t="s">
        <v>527</v>
      </c>
      <c r="D238" t="s">
        <v>148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IF(_xlfn.XLOOKUP(C238,Customers!$A$1:$A$1001,Customers!$C$1:$C$1001,,0) = 0, " ", _xlfn.XLOOKUP(C238,Customers!$A$1:$A$1001,Customers!$C$1:$C$1001,,0))</f>
        <v>charce6k@cafepress.com</v>
      </c>
      <c r="H238" s="2" t="str">
        <f>_xlfn.XLOOKUP(Orders!C238,Customers!$A$1:$A$1001,Customers!$G$1:$G$1001,,0)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5">
        <f>INDEX(Products!$A$1:$G$49,MATCH(Orders!$D238,Products!$A$1:$A$49,0),MATCH(Orders!K$1,Products!$A$1:$G$1,0))</f>
        <v>2.5</v>
      </c>
      <c r="L238" s="7">
        <f>INDEX(Products!$A$1:$G$49,MATCH(Orders!$D238,Products!$A$1:$A$49,0),MATCH(Orders!L$1,Products!$A$1:$G$1,0))</f>
        <v>29.784999999999997</v>
      </c>
      <c r="M238" s="7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_xlfn.XLOOKUP(Orders[[#This Row],[Customer ID]],Customers!$A$1:$A$1001,Customers!$I$1:$I$1001,,0)</f>
        <v>No</v>
      </c>
    </row>
    <row r="239" spans="1:16" x14ac:dyDescent="0.25">
      <c r="A239" s="2" t="s">
        <v>528</v>
      </c>
      <c r="B239" s="3">
        <v>44563</v>
      </c>
      <c r="C239" s="2" t="s">
        <v>529</v>
      </c>
      <c r="D239" t="s">
        <v>221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IF(_xlfn.XLOOKUP(C239,Customers!$A$1:$A$1001,Customers!$C$1:$C$1001,,0) = 0, " ", _xlfn.XLOOKUP(C239,Customers!$A$1:$A$1001,Customers!$C$1:$C$1001,,0))</f>
        <v xml:space="preserve"> </v>
      </c>
      <c r="H239" s="2" t="str">
        <f>_xlfn.XLOOKUP(Orders!C239,Customers!$A$1:$A$1001,Customers!$G$1:$G$1001,,0)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5">
        <f>INDEX(Products!$A$1:$G$49,MATCH(Orders!$D239,Products!$A$1:$A$49,0),MATCH(Orders!K$1,Products!$A$1:$G$1,0))</f>
        <v>0.2</v>
      </c>
      <c r="L239" s="7">
        <f>INDEX(Products!$A$1:$G$49,MATCH(Orders!$D239,Products!$A$1:$A$49,0),MATCH(Orders!L$1,Products!$A$1:$G$1,0))</f>
        <v>3.5849999999999995</v>
      </c>
      <c r="M239" s="7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str">
        <f>_xlfn.XLOOKUP(Orders[[#This Row],[Customer ID]],Customers!$A$1:$A$1001,Customers!$I$1:$I$1001,,0)</f>
        <v>Yes</v>
      </c>
    </row>
    <row r="240" spans="1:16" x14ac:dyDescent="0.25">
      <c r="A240" s="2" t="s">
        <v>530</v>
      </c>
      <c r="B240" s="3">
        <v>44172</v>
      </c>
      <c r="C240" s="2" t="s">
        <v>531</v>
      </c>
      <c r="D240" t="s">
        <v>80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IF(_xlfn.XLOOKUP(C240,Customers!$A$1:$A$1001,Customers!$C$1:$C$1001,,0) = 0, " ", _xlfn.XLOOKUP(C240,Customers!$A$1:$A$1001,Customers!$C$1:$C$1001,,0))</f>
        <v>fdrysdale6m@symantec.com</v>
      </c>
      <c r="H240" s="2" t="str">
        <f>_xlfn.XLOOKUP(Orders!C240,Customers!$A$1:$A$1001,Customers!$G$1:$G$1001,,0)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5">
        <f>INDEX(Products!$A$1:$G$49,MATCH(Orders!$D240,Products!$A$1:$A$49,0),MATCH(Orders!K$1,Products!$A$1:$G$1,0))</f>
        <v>2.5</v>
      </c>
      <c r="L240" s="7">
        <f>INDEX(Products!$A$1:$G$49,MATCH(Orders!$D240,Products!$A$1:$A$49,0),MATCH(Orders!L$1,Products!$A$1:$G$1,0))</f>
        <v>22.884999999999998</v>
      </c>
      <c r="M240" s="7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_xlfn.XLOOKUP(Orders[[#This Row],[Customer ID]],Customers!$A$1:$A$1001,Customers!$I$1:$I$1001,,0)</f>
        <v>Yes</v>
      </c>
    </row>
    <row r="241" spans="1:16" x14ac:dyDescent="0.25">
      <c r="A241" s="2" t="s">
        <v>532</v>
      </c>
      <c r="B241" s="3">
        <v>43881</v>
      </c>
      <c r="C241" s="2" t="s">
        <v>533</v>
      </c>
      <c r="D241" t="s">
        <v>176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IF(_xlfn.XLOOKUP(C241,Customers!$A$1:$A$1001,Customers!$C$1:$C$1001,,0) = 0, " ", _xlfn.XLOOKUP(C241,Customers!$A$1:$A$1001,Customers!$C$1:$C$1001,,0))</f>
        <v>dmagowan6n@fc2.com</v>
      </c>
      <c r="H241" s="2" t="str">
        <f>_xlfn.XLOOKUP(Orders!C241,Customers!$A$1:$A$1001,Customers!$G$1:$G$1001,,0)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5">
        <f>INDEX(Products!$A$1:$G$49,MATCH(Orders!$D241,Products!$A$1:$A$49,0),MATCH(Orders!K$1,Products!$A$1:$G$1,0))</f>
        <v>1</v>
      </c>
      <c r="L241" s="7">
        <f>INDEX(Products!$A$1:$G$49,MATCH(Orders!$D241,Products!$A$1:$A$49,0),MATCH(Orders!L$1,Products!$A$1:$G$1,0))</f>
        <v>14.85</v>
      </c>
      <c r="M241" s="7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_xlfn.XLOOKUP(Orders[[#This Row],[Customer ID]],Customers!$A$1:$A$1001,Customers!$I$1:$I$1001,,0)</f>
        <v>No</v>
      </c>
    </row>
    <row r="242" spans="1:16" x14ac:dyDescent="0.25">
      <c r="A242" s="2" t="s">
        <v>534</v>
      </c>
      <c r="B242" s="3">
        <v>43993</v>
      </c>
      <c r="C242" s="2" t="s">
        <v>535</v>
      </c>
      <c r="D242" t="s">
        <v>210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IF(_xlfn.XLOOKUP(C242,Customers!$A$1:$A$1001,Customers!$C$1:$C$1001,,0) = 0, " ", _xlfn.XLOOKUP(C242,Customers!$A$1:$A$1001,Customers!$C$1:$C$1001,,0))</f>
        <v xml:space="preserve"> </v>
      </c>
      <c r="H242" s="2" t="str">
        <f>_xlfn.XLOOKUP(Orders!C242,Customers!$A$1:$A$1001,Customers!$G$1:$G$1001,,0)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5">
        <f>INDEX(Products!$A$1:$G$49,MATCH(Orders!$D242,Products!$A$1:$A$49,0),MATCH(Orders!K$1,Products!$A$1:$G$1,0))</f>
        <v>2.5</v>
      </c>
      <c r="L242" s="7">
        <f>INDEX(Products!$A$1:$G$49,MATCH(Orders!$D242,Products!$A$1:$A$49,0),MATCH(Orders!L$1,Products!$A$1:$G$1,0))</f>
        <v>25.874999999999996</v>
      </c>
      <c r="M242" s="7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_xlfn.XLOOKUP(Orders[[#This Row],[Customer ID]],Customers!$A$1:$A$1001,Customers!$I$1:$I$1001,,0)</f>
        <v>Yes</v>
      </c>
    </row>
    <row r="243" spans="1:16" x14ac:dyDescent="0.25">
      <c r="A243" s="2" t="s">
        <v>536</v>
      </c>
      <c r="B243" s="3">
        <v>44082</v>
      </c>
      <c r="C243" s="2" t="s">
        <v>537</v>
      </c>
      <c r="D243" t="s">
        <v>80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IF(_xlfn.XLOOKUP(C243,Customers!$A$1:$A$1001,Customers!$C$1:$C$1001,,0) = 0, " ", _xlfn.XLOOKUP(C243,Customers!$A$1:$A$1001,Customers!$C$1:$C$1001,,0))</f>
        <v xml:space="preserve"> </v>
      </c>
      <c r="H243" s="2" t="str">
        <f>_xlfn.XLOOKUP(Orders!C243,Customers!$A$1:$A$1001,Customers!$G$1:$G$1001,,0)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5">
        <f>INDEX(Products!$A$1:$G$49,MATCH(Orders!$D243,Products!$A$1:$A$49,0),MATCH(Orders!K$1,Products!$A$1:$G$1,0))</f>
        <v>2.5</v>
      </c>
      <c r="L243" s="7">
        <f>INDEX(Products!$A$1:$G$49,MATCH(Orders!$D243,Products!$A$1:$A$49,0),MATCH(Orders!L$1,Products!$A$1:$G$1,0))</f>
        <v>22.884999999999998</v>
      </c>
      <c r="M243" s="7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_xlfn.XLOOKUP(Orders[[#This Row],[Customer ID]],Customers!$A$1:$A$1001,Customers!$I$1:$I$1001,,0)</f>
        <v>No</v>
      </c>
    </row>
    <row r="244" spans="1:16" x14ac:dyDescent="0.25">
      <c r="A244" s="2" t="s">
        <v>538</v>
      </c>
      <c r="B244" s="3">
        <v>43918</v>
      </c>
      <c r="C244" s="2" t="s">
        <v>539</v>
      </c>
      <c r="D244" t="s">
        <v>284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IF(_xlfn.XLOOKUP(C244,Customers!$A$1:$A$1001,Customers!$C$1:$C$1001,,0) = 0, " ", _xlfn.XLOOKUP(C244,Customers!$A$1:$A$1001,Customers!$C$1:$C$1001,,0))</f>
        <v>srushbrooke6q@youku.com</v>
      </c>
      <c r="H244" s="2" t="str">
        <f>_xlfn.XLOOKUP(Orders!C244,Customers!$A$1:$A$1001,Customers!$G$1:$G$1001,,0)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5">
        <f>INDEX(Products!$A$1:$G$49,MATCH(Orders!$D244,Products!$A$1:$A$49,0),MATCH(Orders!K$1,Products!$A$1:$G$1,0))</f>
        <v>1</v>
      </c>
      <c r="L244" s="7">
        <f>INDEX(Products!$A$1:$G$49,MATCH(Orders!$D244,Products!$A$1:$A$49,0),MATCH(Orders!L$1,Products!$A$1:$G$1,0))</f>
        <v>12.15</v>
      </c>
      <c r="M244" s="7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_xlfn.XLOOKUP(Orders[[#This Row],[Customer ID]],Customers!$A$1:$A$1001,Customers!$I$1:$I$1001,,0)</f>
        <v>Yes</v>
      </c>
    </row>
    <row r="245" spans="1:16" x14ac:dyDescent="0.25">
      <c r="A245" s="2" t="s">
        <v>540</v>
      </c>
      <c r="B245" s="3">
        <v>44114</v>
      </c>
      <c r="C245" s="2" t="s">
        <v>541</v>
      </c>
      <c r="D245" t="s">
        <v>55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IF(_xlfn.XLOOKUP(C245,Customers!$A$1:$A$1001,Customers!$C$1:$C$1001,,0) = 0, " ", _xlfn.XLOOKUP(C245,Customers!$A$1:$A$1001,Customers!$C$1:$C$1001,,0))</f>
        <v>tdrynan6r@deviantart.com</v>
      </c>
      <c r="H245" s="2" t="str">
        <f>_xlfn.XLOOKUP(Orders!C245,Customers!$A$1:$A$1001,Customers!$G$1:$G$1001,,0)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5">
        <f>INDEX(Products!$A$1:$G$49,MATCH(Orders!$D245,Products!$A$1:$A$49,0),MATCH(Orders!K$1,Products!$A$1:$G$1,0))</f>
        <v>0.5</v>
      </c>
      <c r="L245" s="7">
        <f>INDEX(Products!$A$1:$G$49,MATCH(Orders!$D245,Products!$A$1:$A$49,0),MATCH(Orders!L$1,Products!$A$1:$G$1,0))</f>
        <v>7.29</v>
      </c>
      <c r="M245" s="7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_xlfn.XLOOKUP(Orders[[#This Row],[Customer ID]],Customers!$A$1:$A$1001,Customers!$I$1:$I$1001,,0)</f>
        <v>Yes</v>
      </c>
    </row>
    <row r="246" spans="1:16" x14ac:dyDescent="0.25">
      <c r="A246" s="2" t="s">
        <v>542</v>
      </c>
      <c r="B246" s="3">
        <v>44702</v>
      </c>
      <c r="C246" s="2" t="s">
        <v>543</v>
      </c>
      <c r="D246" t="s">
        <v>236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IF(_xlfn.XLOOKUP(C246,Customers!$A$1:$A$1001,Customers!$C$1:$C$1001,,0) = 0, " ", _xlfn.XLOOKUP(C246,Customers!$A$1:$A$1001,Customers!$C$1:$C$1001,,0))</f>
        <v>eyurkov6s@hud.gov</v>
      </c>
      <c r="H246" s="2" t="str">
        <f>_xlfn.XLOOKUP(Orders!C246,Customers!$A$1:$A$1001,Customers!$G$1:$G$1001,,0)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5">
        <f>INDEX(Products!$A$1:$G$49,MATCH(Orders!$D246,Products!$A$1:$A$49,0),MATCH(Orders!K$1,Products!$A$1:$G$1,0))</f>
        <v>2.5</v>
      </c>
      <c r="L246" s="7">
        <f>INDEX(Products!$A$1:$G$49,MATCH(Orders!$D246,Products!$A$1:$A$49,0),MATCH(Orders!L$1,Products!$A$1:$G$1,0))</f>
        <v>33.464999999999996</v>
      </c>
      <c r="M246" s="7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_xlfn.XLOOKUP(Orders[[#This Row],[Customer ID]],Customers!$A$1:$A$1001,Customers!$I$1:$I$1001,,0)</f>
        <v>No</v>
      </c>
    </row>
    <row r="247" spans="1:16" x14ac:dyDescent="0.25">
      <c r="A247" s="2" t="s">
        <v>544</v>
      </c>
      <c r="B247" s="3">
        <v>43951</v>
      </c>
      <c r="C247" s="2" t="s">
        <v>545</v>
      </c>
      <c r="D247" t="s">
        <v>58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IF(_xlfn.XLOOKUP(C247,Customers!$A$1:$A$1001,Customers!$C$1:$C$1001,,0) = 0, " ", _xlfn.XLOOKUP(C247,Customers!$A$1:$A$1001,Customers!$C$1:$C$1001,,0))</f>
        <v>lmallan6t@state.gov</v>
      </c>
      <c r="H247" s="2" t="str">
        <f>_xlfn.XLOOKUP(Orders!C247,Customers!$A$1:$A$1001,Customers!$G$1:$G$1001,,0)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5">
        <f>INDEX(Products!$A$1:$G$49,MATCH(Orders!$D247,Products!$A$1:$A$49,0),MATCH(Orders!K$1,Products!$A$1:$G$1,0))</f>
        <v>0.2</v>
      </c>
      <c r="L247" s="7">
        <f>INDEX(Products!$A$1:$G$49,MATCH(Orders!$D247,Products!$A$1:$A$49,0),MATCH(Orders!L$1,Products!$A$1:$G$1,0))</f>
        <v>4.7549999999999999</v>
      </c>
      <c r="M247" s="7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>_xlfn.XLOOKUP(Orders[[#This Row],[Customer ID]],Customers!$A$1:$A$1001,Customers!$I$1:$I$1001,,0)</f>
        <v>Yes</v>
      </c>
    </row>
    <row r="248" spans="1:16" x14ac:dyDescent="0.25">
      <c r="A248" s="2" t="s">
        <v>546</v>
      </c>
      <c r="B248" s="3">
        <v>44542</v>
      </c>
      <c r="C248" s="2" t="s">
        <v>547</v>
      </c>
      <c r="D248" t="s">
        <v>52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IF(_xlfn.XLOOKUP(C248,Customers!$A$1:$A$1001,Customers!$C$1:$C$1001,,0) = 0, " ", _xlfn.XLOOKUP(C248,Customers!$A$1:$A$1001,Customers!$C$1:$C$1001,,0))</f>
        <v>gbentjens6u@netlog.com</v>
      </c>
      <c r="H248" s="2" t="str">
        <f>_xlfn.XLOOKUP(Orders!C248,Customers!$A$1:$A$1001,Customers!$G$1:$G$1001,,0)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5">
        <f>INDEX(Products!$A$1:$G$49,MATCH(Orders!$D248,Products!$A$1:$A$49,0),MATCH(Orders!K$1,Products!$A$1:$G$1,0))</f>
        <v>1</v>
      </c>
      <c r="L248" s="7">
        <f>INDEX(Products!$A$1:$G$49,MATCH(Orders!$D248,Products!$A$1:$A$49,0),MATCH(Orders!L$1,Products!$A$1:$G$1,0))</f>
        <v>12.95</v>
      </c>
      <c r="M248" s="7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_xlfn.XLOOKUP(Orders[[#This Row],[Customer ID]],Customers!$A$1:$A$1001,Customers!$I$1:$I$1001,,0)</f>
        <v>No</v>
      </c>
    </row>
    <row r="249" spans="1:16" x14ac:dyDescent="0.25">
      <c r="A249" s="2" t="s">
        <v>548</v>
      </c>
      <c r="B249" s="3">
        <v>44131</v>
      </c>
      <c r="C249" s="2" t="s">
        <v>549</v>
      </c>
      <c r="D249" t="s">
        <v>221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IF(_xlfn.XLOOKUP(C249,Customers!$A$1:$A$1001,Customers!$C$1:$C$1001,,0) = 0, " ", _xlfn.XLOOKUP(C249,Customers!$A$1:$A$1001,Customers!$C$1:$C$1001,,0))</f>
        <v xml:space="preserve"> </v>
      </c>
      <c r="H249" s="2" t="str">
        <f>_xlfn.XLOOKUP(Orders!C249,Customers!$A$1:$A$1001,Customers!$G$1:$G$1001,,0)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5">
        <f>INDEX(Products!$A$1:$G$49,MATCH(Orders!$D249,Products!$A$1:$A$49,0),MATCH(Orders!K$1,Products!$A$1:$G$1,0))</f>
        <v>0.2</v>
      </c>
      <c r="L249" s="7">
        <f>INDEX(Products!$A$1:$G$49,MATCH(Orders!$D249,Products!$A$1:$A$49,0),MATCH(Orders!L$1,Products!$A$1:$G$1,0))</f>
        <v>3.5849999999999995</v>
      </c>
      <c r="M249" s="7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str">
        <f>_xlfn.XLOOKUP(Orders[[#This Row],[Customer ID]],Customers!$A$1:$A$1001,Customers!$I$1:$I$1001,,0)</f>
        <v>Yes</v>
      </c>
    </row>
    <row r="250" spans="1:16" x14ac:dyDescent="0.25">
      <c r="A250" s="2" t="s">
        <v>550</v>
      </c>
      <c r="B250" s="3">
        <v>44019</v>
      </c>
      <c r="C250" s="2" t="s">
        <v>551</v>
      </c>
      <c r="D250" t="s">
        <v>66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IF(_xlfn.XLOOKUP(C250,Customers!$A$1:$A$1001,Customers!$C$1:$C$1001,,0) = 0, " ", _xlfn.XLOOKUP(C250,Customers!$A$1:$A$1001,Customers!$C$1:$C$1001,,0))</f>
        <v>lentwistle6w@omniture.com</v>
      </c>
      <c r="H250" s="2" t="str">
        <f>_xlfn.XLOOKUP(Orders!C250,Customers!$A$1:$A$1001,Customers!$G$1:$G$1001,,0)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5">
        <f>INDEX(Products!$A$1:$G$49,MATCH(Orders!$D250,Products!$A$1:$A$49,0),MATCH(Orders!K$1,Products!$A$1:$G$1,0))</f>
        <v>1</v>
      </c>
      <c r="L250" s="7">
        <f>INDEX(Products!$A$1:$G$49,MATCH(Orders!$D250,Products!$A$1:$A$49,0),MATCH(Orders!L$1,Products!$A$1:$G$1,0))</f>
        <v>9.9499999999999993</v>
      </c>
      <c r="M250" s="7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_xlfn.XLOOKUP(Orders[[#This Row],[Customer ID]],Customers!$A$1:$A$1001,Customers!$I$1:$I$1001,,0)</f>
        <v>Yes</v>
      </c>
    </row>
    <row r="251" spans="1:16" x14ac:dyDescent="0.25">
      <c r="A251" s="2" t="s">
        <v>552</v>
      </c>
      <c r="B251" s="3">
        <v>43861</v>
      </c>
      <c r="C251" s="2" t="s">
        <v>553</v>
      </c>
      <c r="D251" t="s">
        <v>171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IF(_xlfn.XLOOKUP(C251,Customers!$A$1:$A$1001,Customers!$C$1:$C$1001,,0) = 0, " ", _xlfn.XLOOKUP(C251,Customers!$A$1:$A$1001,Customers!$C$1:$C$1001,,0))</f>
        <v>zkiffe74@cyberchimps.com</v>
      </c>
      <c r="H251" s="2" t="str">
        <f>_xlfn.XLOOKUP(Orders!C251,Customers!$A$1:$A$1001,Customers!$G$1:$G$1001,,0)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5">
        <f>INDEX(Products!$A$1:$G$49,MATCH(Orders!$D251,Products!$A$1:$A$49,0),MATCH(Orders!K$1,Products!$A$1:$G$1,0))</f>
        <v>1</v>
      </c>
      <c r="L251" s="7">
        <f>INDEX(Products!$A$1:$G$49,MATCH(Orders!$D251,Products!$A$1:$A$49,0),MATCH(Orders!L$1,Products!$A$1:$G$1,0))</f>
        <v>15.85</v>
      </c>
      <c r="M251" s="7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_xlfn.XLOOKUP(Orders[[#This Row],[Customer ID]],Customers!$A$1:$A$1001,Customers!$I$1:$I$1001,,0)</f>
        <v>Yes</v>
      </c>
    </row>
    <row r="252" spans="1:16" x14ac:dyDescent="0.25">
      <c r="A252" s="2" t="s">
        <v>554</v>
      </c>
      <c r="B252" s="3">
        <v>43879</v>
      </c>
      <c r="C252" s="2" t="s">
        <v>555</v>
      </c>
      <c r="D252" t="s">
        <v>201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IF(_xlfn.XLOOKUP(C252,Customers!$A$1:$A$1001,Customers!$C$1:$C$1001,,0) = 0, " ", _xlfn.XLOOKUP(C252,Customers!$A$1:$A$1001,Customers!$C$1:$C$1001,,0))</f>
        <v>macott6y@pagesperso-orange.fr</v>
      </c>
      <c r="H252" s="2" t="str">
        <f>_xlfn.XLOOKUP(Orders!C252,Customers!$A$1:$A$1001,Customers!$G$1:$G$1001,,0)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5">
        <f>INDEX(Products!$A$1:$G$49,MATCH(Orders!$D252,Products!$A$1:$A$49,0),MATCH(Orders!K$1,Products!$A$1:$G$1,0))</f>
        <v>0.2</v>
      </c>
      <c r="L252" s="7">
        <f>INDEX(Products!$A$1:$G$49,MATCH(Orders!$D252,Products!$A$1:$A$49,0),MATCH(Orders!L$1,Products!$A$1:$G$1,0))</f>
        <v>2.9849999999999999</v>
      </c>
      <c r="M252" s="7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_xlfn.XLOOKUP(Orders[[#This Row],[Customer ID]],Customers!$A$1:$A$1001,Customers!$I$1:$I$1001,,0)</f>
        <v>Yes</v>
      </c>
    </row>
    <row r="253" spans="1:16" x14ac:dyDescent="0.25">
      <c r="A253" s="2" t="s">
        <v>556</v>
      </c>
      <c r="B253" s="3">
        <v>44360</v>
      </c>
      <c r="C253" s="2" t="s">
        <v>557</v>
      </c>
      <c r="D253" t="s">
        <v>48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IF(_xlfn.XLOOKUP(C253,Customers!$A$1:$A$1001,Customers!$C$1:$C$1001,,0) = 0, " ", _xlfn.XLOOKUP(C253,Customers!$A$1:$A$1001,Customers!$C$1:$C$1001,,0))</f>
        <v>cheaviside6z@rediff.com</v>
      </c>
      <c r="H253" s="2" t="str">
        <f>_xlfn.XLOOKUP(Orders!C253,Customers!$A$1:$A$1001,Customers!$G$1:$G$1001,,0)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5">
        <f>INDEX(Products!$A$1:$G$49,MATCH(Orders!$D253,Products!$A$1:$A$49,0),MATCH(Orders!K$1,Products!$A$1:$G$1,0))</f>
        <v>1</v>
      </c>
      <c r="L253" s="7">
        <f>INDEX(Products!$A$1:$G$49,MATCH(Orders!$D253,Products!$A$1:$A$49,0),MATCH(Orders!L$1,Products!$A$1:$G$1,0))</f>
        <v>13.75</v>
      </c>
      <c r="M253" s="7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_xlfn.XLOOKUP(Orders[[#This Row],[Customer ID]],Customers!$A$1:$A$1001,Customers!$I$1:$I$1001,,0)</f>
        <v>Yes</v>
      </c>
    </row>
    <row r="254" spans="1:16" x14ac:dyDescent="0.25">
      <c r="A254" s="2" t="s">
        <v>558</v>
      </c>
      <c r="B254" s="3">
        <v>44779</v>
      </c>
      <c r="C254" s="2" t="s">
        <v>559</v>
      </c>
      <c r="D254" t="s">
        <v>66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IF(_xlfn.XLOOKUP(C254,Customers!$A$1:$A$1001,Customers!$C$1:$C$1001,,0) = 0, " ", _xlfn.XLOOKUP(C254,Customers!$A$1:$A$1001,Customers!$C$1:$C$1001,,0))</f>
        <v xml:space="preserve"> </v>
      </c>
      <c r="H254" s="2" t="str">
        <f>_xlfn.XLOOKUP(Orders!C254,Customers!$A$1:$A$1001,Customers!$G$1:$G$1001,,0)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5">
        <f>INDEX(Products!$A$1:$G$49,MATCH(Orders!$D254,Products!$A$1:$A$49,0),MATCH(Orders!K$1,Products!$A$1:$G$1,0))</f>
        <v>1</v>
      </c>
      <c r="L254" s="7">
        <f>INDEX(Products!$A$1:$G$49,MATCH(Orders!$D254,Products!$A$1:$A$49,0),MATCH(Orders!L$1,Products!$A$1:$G$1,0))</f>
        <v>9.9499999999999993</v>
      </c>
      <c r="M254" s="7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_xlfn.XLOOKUP(Orders[[#This Row],[Customer ID]],Customers!$A$1:$A$1001,Customers!$I$1:$I$1001,,0)</f>
        <v>No</v>
      </c>
    </row>
    <row r="255" spans="1:16" x14ac:dyDescent="0.25">
      <c r="A255" s="2" t="s">
        <v>560</v>
      </c>
      <c r="B255" s="3">
        <v>44523</v>
      </c>
      <c r="C255" s="2" t="s">
        <v>561</v>
      </c>
      <c r="D255" t="s">
        <v>135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IF(_xlfn.XLOOKUP(C255,Customers!$A$1:$A$1001,Customers!$C$1:$C$1001,,0) = 0, " ", _xlfn.XLOOKUP(C255,Customers!$A$1:$A$1001,Customers!$C$1:$C$1001,,0))</f>
        <v>lkernan71@wsj.com</v>
      </c>
      <c r="H255" s="2" t="str">
        <f>_xlfn.XLOOKUP(Orders!C255,Customers!$A$1:$A$1001,Customers!$G$1:$G$1001,,0)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5">
        <f>INDEX(Products!$A$1:$G$49,MATCH(Orders!$D255,Products!$A$1:$A$49,0),MATCH(Orders!K$1,Products!$A$1:$G$1,0))</f>
        <v>1</v>
      </c>
      <c r="L255" s="7">
        <f>INDEX(Products!$A$1:$G$49,MATCH(Orders!$D255,Products!$A$1:$A$49,0),MATCH(Orders!L$1,Products!$A$1:$G$1,0))</f>
        <v>14.55</v>
      </c>
      <c r="M255" s="7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_xlfn.XLOOKUP(Orders[[#This Row],[Customer ID]],Customers!$A$1:$A$1001,Customers!$I$1:$I$1001,,0)</f>
        <v>No</v>
      </c>
    </row>
    <row r="256" spans="1:16" x14ac:dyDescent="0.25">
      <c r="A256" s="2" t="s">
        <v>562</v>
      </c>
      <c r="B256" s="3">
        <v>44482</v>
      </c>
      <c r="C256" s="2" t="s">
        <v>563</v>
      </c>
      <c r="D256" t="s">
        <v>196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IF(_xlfn.XLOOKUP(C256,Customers!$A$1:$A$1001,Customers!$C$1:$C$1001,,0) = 0, " ", _xlfn.XLOOKUP(C256,Customers!$A$1:$A$1001,Customers!$C$1:$C$1001,,0))</f>
        <v>rmclae72@dailymotion.com</v>
      </c>
      <c r="H256" s="2" t="str">
        <f>_xlfn.XLOOKUP(Orders!C256,Customers!$A$1:$A$1001,Customers!$G$1:$G$1001,,0)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5">
        <f>INDEX(Products!$A$1:$G$49,MATCH(Orders!$D256,Products!$A$1:$A$49,0),MATCH(Orders!K$1,Products!$A$1:$G$1,0))</f>
        <v>0.5</v>
      </c>
      <c r="L256" s="7">
        <f>INDEX(Products!$A$1:$G$49,MATCH(Orders!$D256,Products!$A$1:$A$49,0),MATCH(Orders!L$1,Products!$A$1:$G$1,0))</f>
        <v>7.169999999999999</v>
      </c>
      <c r="M256" s="7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str">
        <f>_xlfn.XLOOKUP(Orders[[#This Row],[Customer ID]],Customers!$A$1:$A$1001,Customers!$I$1:$I$1001,,0)</f>
        <v>No</v>
      </c>
    </row>
    <row r="257" spans="1:16" x14ac:dyDescent="0.25">
      <c r="A257" s="2" t="s">
        <v>564</v>
      </c>
      <c r="B257" s="3">
        <v>44439</v>
      </c>
      <c r="C257" s="2" t="s">
        <v>565</v>
      </c>
      <c r="D257" t="s">
        <v>196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IF(_xlfn.XLOOKUP(C257,Customers!$A$1:$A$1001,Customers!$C$1:$C$1001,,0) = 0, " ", _xlfn.XLOOKUP(C257,Customers!$A$1:$A$1001,Customers!$C$1:$C$1001,,0))</f>
        <v>cblowfelde73@ustream.tv</v>
      </c>
      <c r="H257" s="2" t="str">
        <f>_xlfn.XLOOKUP(Orders!C257,Customers!$A$1:$A$1001,Customers!$G$1:$G$1001,,0)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5">
        <f>INDEX(Products!$A$1:$G$49,MATCH(Orders!$D257,Products!$A$1:$A$49,0),MATCH(Orders!K$1,Products!$A$1:$G$1,0))</f>
        <v>0.5</v>
      </c>
      <c r="L257" s="7">
        <f>INDEX(Products!$A$1:$G$49,MATCH(Orders!$D257,Products!$A$1:$A$49,0),MATCH(Orders!L$1,Products!$A$1:$G$1,0))</f>
        <v>7.169999999999999</v>
      </c>
      <c r="M257" s="7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str">
        <f>_xlfn.XLOOKUP(Orders[[#This Row],[Customer ID]],Customers!$A$1:$A$1001,Customers!$I$1:$I$1001,,0)</f>
        <v>No</v>
      </c>
    </row>
    <row r="258" spans="1:16" x14ac:dyDescent="0.25">
      <c r="A258" s="2" t="s">
        <v>566</v>
      </c>
      <c r="B258" s="3">
        <v>43846</v>
      </c>
      <c r="C258" s="2" t="s">
        <v>553</v>
      </c>
      <c r="D258" t="s">
        <v>117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IF(_xlfn.XLOOKUP(C258,Customers!$A$1:$A$1001,Customers!$C$1:$C$1001,,0) = 0, " ", _xlfn.XLOOKUP(C258,Customers!$A$1:$A$1001,Customers!$C$1:$C$1001,,0))</f>
        <v>zkiffe74@cyberchimps.com</v>
      </c>
      <c r="H258" s="2" t="str">
        <f>_xlfn.XLOOKUP(Orders!C258,Customers!$A$1:$A$1001,Customers!$G$1:$G$1001,,0)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5">
        <f>INDEX(Products!$A$1:$G$49,MATCH(Orders!$D258,Products!$A$1:$A$49,0),MATCH(Orders!K$1,Products!$A$1:$G$1,0))</f>
        <v>0.5</v>
      </c>
      <c r="L258" s="7">
        <f>INDEX(Products!$A$1:$G$49,MATCH(Orders!$D258,Products!$A$1:$A$49,0),MATCH(Orders!L$1,Products!$A$1:$G$1,0))</f>
        <v>8.73</v>
      </c>
      <c r="M258" s="7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_xlfn.XLOOKUP(Orders[[#This Row],[Customer ID]],Customers!$A$1:$A$1001,Customers!$I$1:$I$1001,,0)</f>
        <v>Yes</v>
      </c>
    </row>
    <row r="259" spans="1:16" x14ac:dyDescent="0.25">
      <c r="A259" s="2" t="s">
        <v>567</v>
      </c>
      <c r="B259" s="3">
        <v>44676</v>
      </c>
      <c r="C259" s="2" t="s">
        <v>568</v>
      </c>
      <c r="D259" t="s">
        <v>569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IF(_xlfn.XLOOKUP(C259,Customers!$A$1:$A$1001,Customers!$C$1:$C$1001,,0) = 0, " ", _xlfn.XLOOKUP(C259,Customers!$A$1:$A$1001,Customers!$C$1:$C$1001,,0))</f>
        <v>docalleran75@ucla.edu</v>
      </c>
      <c r="H259" s="2" t="str">
        <f>_xlfn.XLOOKUP(Orders!C259,Customers!$A$1:$A$1001,Customers!$G$1:$G$1001,,0)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5">
        <f>INDEX(Products!$A$1:$G$49,MATCH(Orders!$D259,Products!$A$1:$A$49,0),MATCH(Orders!K$1,Products!$A$1:$G$1,0))</f>
        <v>2.5</v>
      </c>
      <c r="L259" s="7">
        <f>INDEX(Products!$A$1:$G$49,MATCH(Orders!$D259,Products!$A$1:$A$49,0),MATCH(Orders!L$1,Products!$A$1:$G$1,0))</f>
        <v>27.945</v>
      </c>
      <c r="M259" s="7">
        <f t="shared" ref="M259:M322" si="12">L259*E259</f>
        <v>27.945</v>
      </c>
      <c r="N259" t="str">
        <f t="shared" ref="N259:N322" si="13">IF(I259="Rob", "Robusta", IF(I259 = "Exc","Excelsa", IF(I259="Ara","Arabica", IF(I259 = "Lib", "Liberica",""))))</f>
        <v>Excelsa</v>
      </c>
      <c r="O259" t="str">
        <f t="shared" ref="O259:O322" si="14">IF(J259 = "M", "Medium", IF(J259="L", "Light", IF(J259="D", "Dark","")))</f>
        <v>Dark</v>
      </c>
      <c r="P259" t="str">
        <f>_xlfn.XLOOKUP(Orders[[#This Row],[Customer ID]],Customers!$A$1:$A$1001,Customers!$I$1:$I$1001,,0)</f>
        <v>Yes</v>
      </c>
    </row>
    <row r="260" spans="1:16" x14ac:dyDescent="0.25">
      <c r="A260" s="2" t="s">
        <v>570</v>
      </c>
      <c r="B260" s="3">
        <v>44513</v>
      </c>
      <c r="C260" s="2" t="s">
        <v>571</v>
      </c>
      <c r="D260" t="s">
        <v>569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IF(_xlfn.XLOOKUP(C260,Customers!$A$1:$A$1001,Customers!$C$1:$C$1001,,0) = 0, " ", _xlfn.XLOOKUP(C260,Customers!$A$1:$A$1001,Customers!$C$1:$C$1001,,0))</f>
        <v>ccromwell76@desdev.cn</v>
      </c>
      <c r="H260" s="2" t="str">
        <f>_xlfn.XLOOKUP(Orders!C260,Customers!$A$1:$A$1001,Customers!$G$1:$G$1001,,0)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5">
        <f>INDEX(Products!$A$1:$G$49,MATCH(Orders!$D260,Products!$A$1:$A$49,0),MATCH(Orders!K$1,Products!$A$1:$G$1,0))</f>
        <v>2.5</v>
      </c>
      <c r="L260" s="7">
        <f>INDEX(Products!$A$1:$G$49,MATCH(Orders!$D260,Products!$A$1:$A$49,0),MATCH(Orders!L$1,Products!$A$1:$G$1,0))</f>
        <v>27.945</v>
      </c>
      <c r="M260" s="7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_xlfn.XLOOKUP(Orders[[#This Row],[Customer ID]],Customers!$A$1:$A$1001,Customers!$I$1:$I$1001,,0)</f>
        <v>No</v>
      </c>
    </row>
    <row r="261" spans="1:16" x14ac:dyDescent="0.25">
      <c r="A261" s="2" t="s">
        <v>572</v>
      </c>
      <c r="B261" s="3">
        <v>44355</v>
      </c>
      <c r="C261" s="2" t="s">
        <v>573</v>
      </c>
      <c r="D261" t="s">
        <v>201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IF(_xlfn.XLOOKUP(C261,Customers!$A$1:$A$1001,Customers!$C$1:$C$1001,,0) = 0, " ", _xlfn.XLOOKUP(C261,Customers!$A$1:$A$1001,Customers!$C$1:$C$1001,,0))</f>
        <v>ihay77@lulu.com</v>
      </c>
      <c r="H261" s="2" t="str">
        <f>_xlfn.XLOOKUP(Orders!C261,Customers!$A$1:$A$1001,Customers!$G$1:$G$1001,,0)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5">
        <f>INDEX(Products!$A$1:$G$49,MATCH(Orders!$D261,Products!$A$1:$A$49,0),MATCH(Orders!K$1,Products!$A$1:$G$1,0))</f>
        <v>0.2</v>
      </c>
      <c r="L261" s="7">
        <f>INDEX(Products!$A$1:$G$49,MATCH(Orders!$D261,Products!$A$1:$A$49,0),MATCH(Orders!L$1,Products!$A$1:$G$1,0))</f>
        <v>2.9849999999999999</v>
      </c>
      <c r="M261" s="7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_xlfn.XLOOKUP(Orders[[#This Row],[Customer ID]],Customers!$A$1:$A$1001,Customers!$I$1:$I$1001,,0)</f>
        <v>No</v>
      </c>
    </row>
    <row r="262" spans="1:16" x14ac:dyDescent="0.25">
      <c r="A262" s="2" t="s">
        <v>574</v>
      </c>
      <c r="B262" s="3">
        <v>44156</v>
      </c>
      <c r="C262" s="2" t="s">
        <v>575</v>
      </c>
      <c r="D262" t="s">
        <v>49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IF(_xlfn.XLOOKUP(C262,Customers!$A$1:$A$1001,Customers!$C$1:$C$1001,,0) = 0, " ", _xlfn.XLOOKUP(C262,Customers!$A$1:$A$1001,Customers!$C$1:$C$1001,,0))</f>
        <v>ttaffarello78@sciencedaily.com</v>
      </c>
      <c r="H262" s="2" t="str">
        <f>_xlfn.XLOOKUP(Orders!C262,Customers!$A$1:$A$1001,Customers!$G$1:$G$1001,,0)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5">
        <f>INDEX(Products!$A$1:$G$49,MATCH(Orders!$D262,Products!$A$1:$A$49,0),MATCH(Orders!K$1,Products!$A$1:$G$1,0))</f>
        <v>2.5</v>
      </c>
      <c r="L262" s="7">
        <f>INDEX(Products!$A$1:$G$49,MATCH(Orders!$D262,Products!$A$1:$A$49,0),MATCH(Orders!L$1,Products!$A$1:$G$1,0))</f>
        <v>27.484999999999996</v>
      </c>
      <c r="M262" s="7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str">
        <f>_xlfn.XLOOKUP(Orders[[#This Row],[Customer ID]],Customers!$A$1:$A$1001,Customers!$I$1:$I$1001,,0)</f>
        <v>Yes</v>
      </c>
    </row>
    <row r="263" spans="1:16" x14ac:dyDescent="0.25">
      <c r="A263" s="2" t="s">
        <v>576</v>
      </c>
      <c r="B263" s="3">
        <v>43538</v>
      </c>
      <c r="C263" s="2" t="s">
        <v>577</v>
      </c>
      <c r="D263" t="s">
        <v>228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IF(_xlfn.XLOOKUP(C263,Customers!$A$1:$A$1001,Customers!$C$1:$C$1001,,0) = 0, " ", _xlfn.XLOOKUP(C263,Customers!$A$1:$A$1001,Customers!$C$1:$C$1001,,0))</f>
        <v>mcanty79@jigsy.com</v>
      </c>
      <c r="H263" s="2" t="str">
        <f>_xlfn.XLOOKUP(Orders!C263,Customers!$A$1:$A$1001,Customers!$G$1:$G$1001,,0)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5">
        <f>INDEX(Products!$A$1:$G$49,MATCH(Orders!$D263,Products!$A$1:$A$49,0),MATCH(Orders!K$1,Products!$A$1:$G$1,0))</f>
        <v>1</v>
      </c>
      <c r="L263" s="7">
        <f>INDEX(Products!$A$1:$G$49,MATCH(Orders!$D263,Products!$A$1:$A$49,0),MATCH(Orders!L$1,Products!$A$1:$G$1,0))</f>
        <v>11.95</v>
      </c>
      <c r="M263" s="7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_xlfn.XLOOKUP(Orders[[#This Row],[Customer ID]],Customers!$A$1:$A$1001,Customers!$I$1:$I$1001,,0)</f>
        <v>Yes</v>
      </c>
    </row>
    <row r="264" spans="1:16" x14ac:dyDescent="0.25">
      <c r="A264" s="2" t="s">
        <v>578</v>
      </c>
      <c r="B264" s="3">
        <v>43693</v>
      </c>
      <c r="C264" s="2" t="s">
        <v>579</v>
      </c>
      <c r="D264" t="s">
        <v>48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IF(_xlfn.XLOOKUP(C264,Customers!$A$1:$A$1001,Customers!$C$1:$C$1001,,0) = 0, " ", _xlfn.XLOOKUP(C264,Customers!$A$1:$A$1001,Customers!$C$1:$C$1001,,0))</f>
        <v>jkopke7a@auda.org.au</v>
      </c>
      <c r="H264" s="2" t="str">
        <f>_xlfn.XLOOKUP(Orders!C264,Customers!$A$1:$A$1001,Customers!$G$1:$G$1001,,0)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5">
        <f>INDEX(Products!$A$1:$G$49,MATCH(Orders!$D264,Products!$A$1:$A$49,0),MATCH(Orders!K$1,Products!$A$1:$G$1,0))</f>
        <v>1</v>
      </c>
      <c r="L264" s="7">
        <f>INDEX(Products!$A$1:$G$49,MATCH(Orders!$D264,Products!$A$1:$A$49,0),MATCH(Orders!L$1,Products!$A$1:$G$1,0))</f>
        <v>13.75</v>
      </c>
      <c r="M264" s="7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_xlfn.XLOOKUP(Orders[[#This Row],[Customer ID]],Customers!$A$1:$A$1001,Customers!$I$1:$I$1001,,0)</f>
        <v>No</v>
      </c>
    </row>
    <row r="265" spans="1:16" x14ac:dyDescent="0.25">
      <c r="A265" s="2" t="s">
        <v>580</v>
      </c>
      <c r="B265" s="3">
        <v>43577</v>
      </c>
      <c r="C265" s="2" t="s">
        <v>581</v>
      </c>
      <c r="D265" t="s">
        <v>236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IF(_xlfn.XLOOKUP(C265,Customers!$A$1:$A$1001,Customers!$C$1:$C$1001,,0) = 0, " ", _xlfn.XLOOKUP(C265,Customers!$A$1:$A$1001,Customers!$C$1:$C$1001,,0))</f>
        <v xml:space="preserve"> </v>
      </c>
      <c r="H265" s="2" t="str">
        <f>_xlfn.XLOOKUP(Orders!C265,Customers!$A$1:$A$1001,Customers!$G$1:$G$1001,,0)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5">
        <f>INDEX(Products!$A$1:$G$49,MATCH(Orders!$D265,Products!$A$1:$A$49,0),MATCH(Orders!K$1,Products!$A$1:$G$1,0))</f>
        <v>2.5</v>
      </c>
      <c r="L265" s="7">
        <f>INDEX(Products!$A$1:$G$49,MATCH(Orders!$D265,Products!$A$1:$A$49,0),MATCH(Orders!L$1,Products!$A$1:$G$1,0))</f>
        <v>33.464999999999996</v>
      </c>
      <c r="M265" s="7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_xlfn.XLOOKUP(Orders[[#This Row],[Customer ID]],Customers!$A$1:$A$1001,Customers!$I$1:$I$1001,,0)</f>
        <v>No</v>
      </c>
    </row>
    <row r="266" spans="1:16" x14ac:dyDescent="0.25">
      <c r="A266" s="2" t="s">
        <v>582</v>
      </c>
      <c r="B266" s="3">
        <v>44683</v>
      </c>
      <c r="C266" s="2" t="s">
        <v>583</v>
      </c>
      <c r="D266" t="s">
        <v>228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IF(_xlfn.XLOOKUP(C266,Customers!$A$1:$A$1001,Customers!$C$1:$C$1001,,0) = 0, " ", _xlfn.XLOOKUP(C266,Customers!$A$1:$A$1001,Customers!$C$1:$C$1001,,0))</f>
        <v xml:space="preserve"> </v>
      </c>
      <c r="H266" s="2" t="str">
        <f>_xlfn.XLOOKUP(Orders!C266,Customers!$A$1:$A$1001,Customers!$G$1:$G$1001,,0)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5">
        <f>INDEX(Products!$A$1:$G$49,MATCH(Orders!$D266,Products!$A$1:$A$49,0),MATCH(Orders!K$1,Products!$A$1:$G$1,0))</f>
        <v>1</v>
      </c>
      <c r="L266" s="7">
        <f>INDEX(Products!$A$1:$G$49,MATCH(Orders!$D266,Products!$A$1:$A$49,0),MATCH(Orders!L$1,Products!$A$1:$G$1,0))</f>
        <v>11.95</v>
      </c>
      <c r="M266" s="7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_xlfn.XLOOKUP(Orders[[#This Row],[Customer ID]],Customers!$A$1:$A$1001,Customers!$I$1:$I$1001,,0)</f>
        <v>Yes</v>
      </c>
    </row>
    <row r="267" spans="1:16" x14ac:dyDescent="0.25">
      <c r="A267" s="2" t="s">
        <v>584</v>
      </c>
      <c r="B267" s="3">
        <v>43872</v>
      </c>
      <c r="C267" s="2" t="s">
        <v>585</v>
      </c>
      <c r="D267" t="s">
        <v>111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IF(_xlfn.XLOOKUP(C267,Customers!$A$1:$A$1001,Customers!$C$1:$C$1001,,0) = 0, " ", _xlfn.XLOOKUP(C267,Customers!$A$1:$A$1001,Customers!$C$1:$C$1001,,0))</f>
        <v>vhellmore7d@bbc.co.uk</v>
      </c>
      <c r="H267" s="2" t="str">
        <f>_xlfn.XLOOKUP(Orders!C267,Customers!$A$1:$A$1001,Customers!$G$1:$G$1001,,0)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5">
        <f>INDEX(Products!$A$1:$G$49,MATCH(Orders!$D267,Products!$A$1:$A$49,0),MATCH(Orders!K$1,Products!$A$1:$G$1,0))</f>
        <v>0.5</v>
      </c>
      <c r="L267" s="7">
        <f>INDEX(Products!$A$1:$G$49,MATCH(Orders!$D267,Products!$A$1:$A$49,0),MATCH(Orders!L$1,Products!$A$1:$G$1,0))</f>
        <v>5.97</v>
      </c>
      <c r="M267" s="7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_xlfn.XLOOKUP(Orders[[#This Row],[Customer ID]],Customers!$A$1:$A$1001,Customers!$I$1:$I$1001,,0)</f>
        <v>Yes</v>
      </c>
    </row>
    <row r="268" spans="1:16" x14ac:dyDescent="0.25">
      <c r="A268" s="2" t="s">
        <v>586</v>
      </c>
      <c r="B268" s="3">
        <v>44283</v>
      </c>
      <c r="C268" s="2" t="s">
        <v>587</v>
      </c>
      <c r="D268" t="s">
        <v>284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IF(_xlfn.XLOOKUP(C268,Customers!$A$1:$A$1001,Customers!$C$1:$C$1001,,0) = 0, " ", _xlfn.XLOOKUP(C268,Customers!$A$1:$A$1001,Customers!$C$1:$C$1001,,0))</f>
        <v>mseawright7e@nbcnews.com</v>
      </c>
      <c r="H268" s="2" t="str">
        <f>_xlfn.XLOOKUP(Orders!C268,Customers!$A$1:$A$1001,Customers!$G$1:$G$1001,,0)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5">
        <f>INDEX(Products!$A$1:$G$49,MATCH(Orders!$D268,Products!$A$1:$A$49,0),MATCH(Orders!K$1,Products!$A$1:$G$1,0))</f>
        <v>1</v>
      </c>
      <c r="L268" s="7">
        <f>INDEX(Products!$A$1:$G$49,MATCH(Orders!$D268,Products!$A$1:$A$49,0),MATCH(Orders!L$1,Products!$A$1:$G$1,0))</f>
        <v>12.15</v>
      </c>
      <c r="M268" s="7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_xlfn.XLOOKUP(Orders[[#This Row],[Customer ID]],Customers!$A$1:$A$1001,Customers!$I$1:$I$1001,,0)</f>
        <v>No</v>
      </c>
    </row>
    <row r="269" spans="1:16" x14ac:dyDescent="0.25">
      <c r="A269" s="2" t="s">
        <v>588</v>
      </c>
      <c r="B269" s="3">
        <v>44324</v>
      </c>
      <c r="C269" s="2" t="s">
        <v>589</v>
      </c>
      <c r="D269" t="s">
        <v>90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IF(_xlfn.XLOOKUP(C269,Customers!$A$1:$A$1001,Customers!$C$1:$C$1001,,0) = 0, " ", _xlfn.XLOOKUP(C269,Customers!$A$1:$A$1001,Customers!$C$1:$C$1001,,0))</f>
        <v>snortheast7f@mashable.com</v>
      </c>
      <c r="H269" s="2" t="str">
        <f>_xlfn.XLOOKUP(Orders!C269,Customers!$A$1:$A$1001,Customers!$G$1:$G$1001,,0)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5">
        <f>INDEX(Products!$A$1:$G$49,MATCH(Orders!$D269,Products!$A$1:$A$49,0),MATCH(Orders!K$1,Products!$A$1:$G$1,0))</f>
        <v>0.2</v>
      </c>
      <c r="L269" s="7">
        <f>INDEX(Products!$A$1:$G$49,MATCH(Orders!$D269,Products!$A$1:$A$49,0),MATCH(Orders!L$1,Products!$A$1:$G$1,0))</f>
        <v>3.645</v>
      </c>
      <c r="M269" s="7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_xlfn.XLOOKUP(Orders[[#This Row],[Customer ID]],Customers!$A$1:$A$1001,Customers!$I$1:$I$1001,,0)</f>
        <v>Yes</v>
      </c>
    </row>
    <row r="270" spans="1:16" x14ac:dyDescent="0.25">
      <c r="A270" s="2" t="s">
        <v>590</v>
      </c>
      <c r="B270" s="3">
        <v>43790</v>
      </c>
      <c r="C270" s="2" t="s">
        <v>477</v>
      </c>
      <c r="D270" t="s">
        <v>66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IF(_xlfn.XLOOKUP(C270,Customers!$A$1:$A$1001,Customers!$C$1:$C$1001,,0) = 0, " ", _xlfn.XLOOKUP(C270,Customers!$A$1:$A$1001,Customers!$C$1:$C$1001,,0))</f>
        <v>aattwater5u@wikia.com</v>
      </c>
      <c r="H270" s="2" t="str">
        <f>_xlfn.XLOOKUP(Orders!C270,Customers!$A$1:$A$1001,Customers!$G$1:$G$1001,,0)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5">
        <f>INDEX(Products!$A$1:$G$49,MATCH(Orders!$D270,Products!$A$1:$A$49,0),MATCH(Orders!K$1,Products!$A$1:$G$1,0))</f>
        <v>1</v>
      </c>
      <c r="L270" s="7">
        <f>INDEX(Products!$A$1:$G$49,MATCH(Orders!$D270,Products!$A$1:$A$49,0),MATCH(Orders!L$1,Products!$A$1:$G$1,0))</f>
        <v>9.9499999999999993</v>
      </c>
      <c r="M270" s="7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_xlfn.XLOOKUP(Orders[[#This Row],[Customer ID]],Customers!$A$1:$A$1001,Customers!$I$1:$I$1001,,0)</f>
        <v>Yes</v>
      </c>
    </row>
    <row r="271" spans="1:16" x14ac:dyDescent="0.25">
      <c r="A271" s="2" t="s">
        <v>591</v>
      </c>
      <c r="B271" s="3">
        <v>44333</v>
      </c>
      <c r="C271" s="2" t="s">
        <v>592</v>
      </c>
      <c r="D271" t="s">
        <v>93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IF(_xlfn.XLOOKUP(C271,Customers!$A$1:$A$1001,Customers!$C$1:$C$1001,,0) = 0, " ", _xlfn.XLOOKUP(C271,Customers!$A$1:$A$1001,Customers!$C$1:$C$1001,,0))</f>
        <v>mfearon7h@reverbnation.com</v>
      </c>
      <c r="H271" s="2" t="str">
        <f>_xlfn.XLOOKUP(Orders!C271,Customers!$A$1:$A$1001,Customers!$G$1:$G$1001,,0)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5">
        <f>INDEX(Products!$A$1:$G$49,MATCH(Orders!$D271,Products!$A$1:$A$49,0),MATCH(Orders!K$1,Products!$A$1:$G$1,0))</f>
        <v>0.2</v>
      </c>
      <c r="L271" s="7">
        <f>INDEX(Products!$A$1:$G$49,MATCH(Orders!$D271,Products!$A$1:$A$49,0),MATCH(Orders!L$1,Products!$A$1:$G$1,0))</f>
        <v>2.9849999999999999</v>
      </c>
      <c r="M271" s="7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_xlfn.XLOOKUP(Orders[[#This Row],[Customer ID]],Customers!$A$1:$A$1001,Customers!$I$1:$I$1001,,0)</f>
        <v>No</v>
      </c>
    </row>
    <row r="272" spans="1:16" x14ac:dyDescent="0.25">
      <c r="A272" s="2" t="s">
        <v>593</v>
      </c>
      <c r="B272" s="3">
        <v>43655</v>
      </c>
      <c r="C272" s="2" t="s">
        <v>594</v>
      </c>
      <c r="D272" t="s">
        <v>55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IF(_xlfn.XLOOKUP(C272,Customers!$A$1:$A$1001,Customers!$C$1:$C$1001,,0) = 0, " ", _xlfn.XLOOKUP(C272,Customers!$A$1:$A$1001,Customers!$C$1:$C$1001,,0))</f>
        <v xml:space="preserve"> </v>
      </c>
      <c r="H272" s="2" t="str">
        <f>_xlfn.XLOOKUP(Orders!C272,Customers!$A$1:$A$1001,Customers!$G$1:$G$1001,,0)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5">
        <f>INDEX(Products!$A$1:$G$49,MATCH(Orders!$D272,Products!$A$1:$A$49,0),MATCH(Orders!K$1,Products!$A$1:$G$1,0))</f>
        <v>0.5</v>
      </c>
      <c r="L272" s="7">
        <f>INDEX(Products!$A$1:$G$49,MATCH(Orders!$D272,Products!$A$1:$A$49,0),MATCH(Orders!L$1,Products!$A$1:$G$1,0))</f>
        <v>7.29</v>
      </c>
      <c r="M272" s="7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_xlfn.XLOOKUP(Orders[[#This Row],[Customer ID]],Customers!$A$1:$A$1001,Customers!$I$1:$I$1001,,0)</f>
        <v>Yes</v>
      </c>
    </row>
    <row r="273" spans="1:16" x14ac:dyDescent="0.25">
      <c r="A273" s="2" t="s">
        <v>595</v>
      </c>
      <c r="B273" s="3">
        <v>43971</v>
      </c>
      <c r="C273" s="2" t="s">
        <v>596</v>
      </c>
      <c r="D273" t="s">
        <v>93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IF(_xlfn.XLOOKUP(C273,Customers!$A$1:$A$1001,Customers!$C$1:$C$1001,,0) = 0, " ", _xlfn.XLOOKUP(C273,Customers!$A$1:$A$1001,Customers!$C$1:$C$1001,,0))</f>
        <v>jsisneros7j@a8.net</v>
      </c>
      <c r="H273" s="2" t="str">
        <f>_xlfn.XLOOKUP(Orders!C273,Customers!$A$1:$A$1001,Customers!$G$1:$G$1001,,0)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5">
        <f>INDEX(Products!$A$1:$G$49,MATCH(Orders!$D273,Products!$A$1:$A$49,0),MATCH(Orders!K$1,Products!$A$1:$G$1,0))</f>
        <v>0.2</v>
      </c>
      <c r="L273" s="7">
        <f>INDEX(Products!$A$1:$G$49,MATCH(Orders!$D273,Products!$A$1:$A$49,0),MATCH(Orders!L$1,Products!$A$1:$G$1,0))</f>
        <v>2.9849999999999999</v>
      </c>
      <c r="M273" s="7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_xlfn.XLOOKUP(Orders[[#This Row],[Customer ID]],Customers!$A$1:$A$1001,Customers!$I$1:$I$1001,,0)</f>
        <v>Yes</v>
      </c>
    </row>
    <row r="274" spans="1:16" x14ac:dyDescent="0.25">
      <c r="A274" s="2" t="s">
        <v>597</v>
      </c>
      <c r="B274" s="3">
        <v>44435</v>
      </c>
      <c r="C274" s="2" t="s">
        <v>598</v>
      </c>
      <c r="D274" t="s">
        <v>228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IF(_xlfn.XLOOKUP(C274,Customers!$A$1:$A$1001,Customers!$C$1:$C$1001,,0) = 0, " ", _xlfn.XLOOKUP(C274,Customers!$A$1:$A$1001,Customers!$C$1:$C$1001,,0))</f>
        <v>zcarlson7k@bigcartel.com</v>
      </c>
      <c r="H274" s="2" t="str">
        <f>_xlfn.XLOOKUP(Orders!C274,Customers!$A$1:$A$1001,Customers!$G$1:$G$1001,,0)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5">
        <f>INDEX(Products!$A$1:$G$49,MATCH(Orders!$D274,Products!$A$1:$A$49,0),MATCH(Orders!K$1,Products!$A$1:$G$1,0))</f>
        <v>1</v>
      </c>
      <c r="L274" s="7">
        <f>INDEX(Products!$A$1:$G$49,MATCH(Orders!$D274,Products!$A$1:$A$49,0),MATCH(Orders!L$1,Products!$A$1:$G$1,0))</f>
        <v>11.95</v>
      </c>
      <c r="M274" s="7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str">
        <f>_xlfn.XLOOKUP(Orders[[#This Row],[Customer ID]],Customers!$A$1:$A$1001,Customers!$I$1:$I$1001,,0)</f>
        <v>Yes</v>
      </c>
    </row>
    <row r="275" spans="1:16" x14ac:dyDescent="0.25">
      <c r="A275" s="2" t="s">
        <v>599</v>
      </c>
      <c r="B275" s="3">
        <v>44681</v>
      </c>
      <c r="C275" s="2" t="s">
        <v>600</v>
      </c>
      <c r="D275" t="s">
        <v>154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IF(_xlfn.XLOOKUP(C275,Customers!$A$1:$A$1001,Customers!$C$1:$C$1001,,0) = 0, " ", _xlfn.XLOOKUP(C275,Customers!$A$1:$A$1001,Customers!$C$1:$C$1001,,0))</f>
        <v>wmaddox7l@timesonline.co.uk</v>
      </c>
      <c r="H275" s="2" t="str">
        <f>_xlfn.XLOOKUP(Orders!C275,Customers!$A$1:$A$1001,Customers!$G$1:$G$1001,,0)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5">
        <f>INDEX(Products!$A$1:$G$49,MATCH(Orders!$D275,Products!$A$1:$A$49,0),MATCH(Orders!K$1,Products!$A$1:$G$1,0))</f>
        <v>0.2</v>
      </c>
      <c r="L275" s="7">
        <f>INDEX(Products!$A$1:$G$49,MATCH(Orders!$D275,Products!$A$1:$A$49,0),MATCH(Orders!L$1,Products!$A$1:$G$1,0))</f>
        <v>3.8849999999999998</v>
      </c>
      <c r="M275" s="7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_xlfn.XLOOKUP(Orders[[#This Row],[Customer ID]],Customers!$A$1:$A$1001,Customers!$I$1:$I$1001,,0)</f>
        <v>No</v>
      </c>
    </row>
    <row r="276" spans="1:16" x14ac:dyDescent="0.25">
      <c r="A276" s="2" t="s">
        <v>601</v>
      </c>
      <c r="B276" s="3">
        <v>43985</v>
      </c>
      <c r="C276" s="2" t="s">
        <v>602</v>
      </c>
      <c r="D276" t="s">
        <v>210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IF(_xlfn.XLOOKUP(C276,Customers!$A$1:$A$1001,Customers!$C$1:$C$1001,,0) = 0, " ", _xlfn.XLOOKUP(C276,Customers!$A$1:$A$1001,Customers!$C$1:$C$1001,,0))</f>
        <v>dhedlestone7m@craigslist.org</v>
      </c>
      <c r="H276" s="2" t="str">
        <f>_xlfn.XLOOKUP(Orders!C276,Customers!$A$1:$A$1001,Customers!$G$1:$G$1001,,0)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5">
        <f>INDEX(Products!$A$1:$G$49,MATCH(Orders!$D276,Products!$A$1:$A$49,0),MATCH(Orders!K$1,Products!$A$1:$G$1,0))</f>
        <v>2.5</v>
      </c>
      <c r="L276" s="7">
        <f>INDEX(Products!$A$1:$G$49,MATCH(Orders!$D276,Products!$A$1:$A$49,0),MATCH(Orders!L$1,Products!$A$1:$G$1,0))</f>
        <v>25.874999999999996</v>
      </c>
      <c r="M276" s="7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_xlfn.XLOOKUP(Orders[[#This Row],[Customer ID]],Customers!$A$1:$A$1001,Customers!$I$1:$I$1001,,0)</f>
        <v>No</v>
      </c>
    </row>
    <row r="277" spans="1:16" x14ac:dyDescent="0.25">
      <c r="A277" s="2" t="s">
        <v>603</v>
      </c>
      <c r="B277" s="3">
        <v>44725</v>
      </c>
      <c r="C277" s="2" t="s">
        <v>604</v>
      </c>
      <c r="D277" t="s">
        <v>69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IF(_xlfn.XLOOKUP(C277,Customers!$A$1:$A$1001,Customers!$C$1:$C$1001,,0) = 0, " ", _xlfn.XLOOKUP(C277,Customers!$A$1:$A$1001,Customers!$C$1:$C$1001,,0))</f>
        <v>tcrowthe7n@europa.eu</v>
      </c>
      <c r="H277" s="2" t="str">
        <f>_xlfn.XLOOKUP(Orders!C277,Customers!$A$1:$A$1001,Customers!$G$1:$G$1001,,0)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5">
        <f>INDEX(Products!$A$1:$G$49,MATCH(Orders!$D277,Products!$A$1:$A$49,0),MATCH(Orders!K$1,Products!$A$1:$G$1,0))</f>
        <v>2.5</v>
      </c>
      <c r="L277" s="7">
        <f>INDEX(Products!$A$1:$G$49,MATCH(Orders!$D277,Products!$A$1:$A$49,0),MATCH(Orders!L$1,Products!$A$1:$G$1,0))</f>
        <v>34.154999999999994</v>
      </c>
      <c r="M277" s="7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_xlfn.XLOOKUP(Orders[[#This Row],[Customer ID]],Customers!$A$1:$A$1001,Customers!$I$1:$I$1001,,0)</f>
        <v>No</v>
      </c>
    </row>
    <row r="278" spans="1:16" x14ac:dyDescent="0.25">
      <c r="A278" s="2" t="s">
        <v>605</v>
      </c>
      <c r="B278" s="3">
        <v>43992</v>
      </c>
      <c r="C278" s="2" t="s">
        <v>606</v>
      </c>
      <c r="D278" t="s">
        <v>49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IF(_xlfn.XLOOKUP(C278,Customers!$A$1:$A$1001,Customers!$C$1:$C$1001,,0) = 0, " ", _xlfn.XLOOKUP(C278,Customers!$A$1:$A$1001,Customers!$C$1:$C$1001,,0))</f>
        <v>dbury7o@tinyurl.com</v>
      </c>
      <c r="H278" s="2" t="str">
        <f>_xlfn.XLOOKUP(Orders!C278,Customers!$A$1:$A$1001,Customers!$G$1:$G$1001,,0)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5">
        <f>INDEX(Products!$A$1:$G$49,MATCH(Orders!$D278,Products!$A$1:$A$49,0),MATCH(Orders!K$1,Products!$A$1:$G$1,0))</f>
        <v>2.5</v>
      </c>
      <c r="L278" s="7">
        <f>INDEX(Products!$A$1:$G$49,MATCH(Orders!$D278,Products!$A$1:$A$49,0),MATCH(Orders!L$1,Products!$A$1:$G$1,0))</f>
        <v>27.484999999999996</v>
      </c>
      <c r="M278" s="7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str">
        <f>_xlfn.XLOOKUP(Orders[[#This Row],[Customer ID]],Customers!$A$1:$A$1001,Customers!$I$1:$I$1001,,0)</f>
        <v>Yes</v>
      </c>
    </row>
    <row r="279" spans="1:16" x14ac:dyDescent="0.25">
      <c r="A279" s="2" t="s">
        <v>607</v>
      </c>
      <c r="B279" s="3">
        <v>44183</v>
      </c>
      <c r="C279" s="2" t="s">
        <v>608</v>
      </c>
      <c r="D279" t="s">
        <v>176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IF(_xlfn.XLOOKUP(C279,Customers!$A$1:$A$1001,Customers!$C$1:$C$1001,,0) = 0, " ", _xlfn.XLOOKUP(C279,Customers!$A$1:$A$1001,Customers!$C$1:$C$1001,,0))</f>
        <v>gbroadbear7p@omniture.com</v>
      </c>
      <c r="H279" s="2" t="str">
        <f>_xlfn.XLOOKUP(Orders!C279,Customers!$A$1:$A$1001,Customers!$G$1:$G$1001,,0)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5">
        <f>INDEX(Products!$A$1:$G$49,MATCH(Orders!$D279,Products!$A$1:$A$49,0),MATCH(Orders!K$1,Products!$A$1:$G$1,0))</f>
        <v>1</v>
      </c>
      <c r="L279" s="7">
        <f>INDEX(Products!$A$1:$G$49,MATCH(Orders!$D279,Products!$A$1:$A$49,0),MATCH(Orders!L$1,Products!$A$1:$G$1,0))</f>
        <v>14.85</v>
      </c>
      <c r="M279" s="7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_xlfn.XLOOKUP(Orders[[#This Row],[Customer ID]],Customers!$A$1:$A$1001,Customers!$I$1:$I$1001,,0)</f>
        <v>No</v>
      </c>
    </row>
    <row r="280" spans="1:16" x14ac:dyDescent="0.25">
      <c r="A280" s="2" t="s">
        <v>609</v>
      </c>
      <c r="B280" s="3">
        <v>43708</v>
      </c>
      <c r="C280" s="2" t="s">
        <v>610</v>
      </c>
      <c r="D280" t="s">
        <v>154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IF(_xlfn.XLOOKUP(C280,Customers!$A$1:$A$1001,Customers!$C$1:$C$1001,,0) = 0, " ", _xlfn.XLOOKUP(C280,Customers!$A$1:$A$1001,Customers!$C$1:$C$1001,,0))</f>
        <v>epalfrey7q@devhub.com</v>
      </c>
      <c r="H280" s="2" t="str">
        <f>_xlfn.XLOOKUP(Orders!C280,Customers!$A$1:$A$1001,Customers!$G$1:$G$1001,,0)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5">
        <f>INDEX(Products!$A$1:$G$49,MATCH(Orders!$D280,Products!$A$1:$A$49,0),MATCH(Orders!K$1,Products!$A$1:$G$1,0))</f>
        <v>0.2</v>
      </c>
      <c r="L280" s="7">
        <f>INDEX(Products!$A$1:$G$49,MATCH(Orders!$D280,Products!$A$1:$A$49,0),MATCH(Orders!L$1,Products!$A$1:$G$1,0))</f>
        <v>3.8849999999999998</v>
      </c>
      <c r="M280" s="7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_xlfn.XLOOKUP(Orders[[#This Row],[Customer ID]],Customers!$A$1:$A$1001,Customers!$I$1:$I$1001,,0)</f>
        <v>Yes</v>
      </c>
    </row>
    <row r="281" spans="1:16" x14ac:dyDescent="0.25">
      <c r="A281" s="2" t="s">
        <v>611</v>
      </c>
      <c r="B281" s="3">
        <v>43521</v>
      </c>
      <c r="C281" s="2" t="s">
        <v>612</v>
      </c>
      <c r="D281" t="s">
        <v>236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IF(_xlfn.XLOOKUP(C281,Customers!$A$1:$A$1001,Customers!$C$1:$C$1001,,0) = 0, " ", _xlfn.XLOOKUP(C281,Customers!$A$1:$A$1001,Customers!$C$1:$C$1001,,0))</f>
        <v>pmetrick7r@rakuten.co.jp</v>
      </c>
      <c r="H281" s="2" t="str">
        <f>_xlfn.XLOOKUP(Orders!C281,Customers!$A$1:$A$1001,Customers!$G$1:$G$1001,,0)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5">
        <f>INDEX(Products!$A$1:$G$49,MATCH(Orders!$D281,Products!$A$1:$A$49,0),MATCH(Orders!K$1,Products!$A$1:$G$1,0))</f>
        <v>2.5</v>
      </c>
      <c r="L281" s="7">
        <f>INDEX(Products!$A$1:$G$49,MATCH(Orders!$D281,Products!$A$1:$A$49,0),MATCH(Orders!L$1,Products!$A$1:$G$1,0))</f>
        <v>33.464999999999996</v>
      </c>
      <c r="M281" s="7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_xlfn.XLOOKUP(Orders[[#This Row],[Customer ID]],Customers!$A$1:$A$1001,Customers!$I$1:$I$1001,,0)</f>
        <v>Yes</v>
      </c>
    </row>
    <row r="282" spans="1:16" x14ac:dyDescent="0.25">
      <c r="A282" s="2" t="s">
        <v>613</v>
      </c>
      <c r="B282" s="3">
        <v>44234</v>
      </c>
      <c r="C282" s="2" t="s">
        <v>614</v>
      </c>
      <c r="D282" t="s">
        <v>42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IF(_xlfn.XLOOKUP(C282,Customers!$A$1:$A$1001,Customers!$C$1:$C$1001,,0) = 0, " ", _xlfn.XLOOKUP(C282,Customers!$A$1:$A$1001,Customers!$C$1:$C$1001,,0))</f>
        <v xml:space="preserve"> </v>
      </c>
      <c r="H282" s="2" t="str">
        <f>_xlfn.XLOOKUP(Orders!C282,Customers!$A$1:$A$1001,Customers!$G$1:$G$1001,,0)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5">
        <f>INDEX(Products!$A$1:$G$49,MATCH(Orders!$D282,Products!$A$1:$A$49,0),MATCH(Orders!K$1,Products!$A$1:$G$1,0))</f>
        <v>0.5</v>
      </c>
      <c r="L282" s="7">
        <f>INDEX(Products!$A$1:$G$49,MATCH(Orders!$D282,Products!$A$1:$A$49,0),MATCH(Orders!L$1,Products!$A$1:$G$1,0))</f>
        <v>8.25</v>
      </c>
      <c r="M282" s="7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_xlfn.XLOOKUP(Orders[[#This Row],[Customer ID]],Customers!$A$1:$A$1001,Customers!$I$1:$I$1001,,0)</f>
        <v>Yes</v>
      </c>
    </row>
    <row r="283" spans="1:16" x14ac:dyDescent="0.25">
      <c r="A283" s="2" t="s">
        <v>615</v>
      </c>
      <c r="B283" s="3">
        <v>44210</v>
      </c>
      <c r="C283" s="2" t="s">
        <v>616</v>
      </c>
      <c r="D283" t="s">
        <v>176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IF(_xlfn.XLOOKUP(C283,Customers!$A$1:$A$1001,Customers!$C$1:$C$1001,,0) = 0, " ", _xlfn.XLOOKUP(C283,Customers!$A$1:$A$1001,Customers!$C$1:$C$1001,,0))</f>
        <v>kkarby7t@sbwire.com</v>
      </c>
      <c r="H283" s="2" t="str">
        <f>_xlfn.XLOOKUP(Orders!C283,Customers!$A$1:$A$1001,Customers!$G$1:$G$1001,,0)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5">
        <f>INDEX(Products!$A$1:$G$49,MATCH(Orders!$D283,Products!$A$1:$A$49,0),MATCH(Orders!K$1,Products!$A$1:$G$1,0))</f>
        <v>1</v>
      </c>
      <c r="L283" s="7">
        <f>INDEX(Products!$A$1:$G$49,MATCH(Orders!$D283,Products!$A$1:$A$49,0),MATCH(Orders!L$1,Products!$A$1:$G$1,0))</f>
        <v>14.85</v>
      </c>
      <c r="M283" s="7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_xlfn.XLOOKUP(Orders[[#This Row],[Customer ID]],Customers!$A$1:$A$1001,Customers!$I$1:$I$1001,,0)</f>
        <v>Yes</v>
      </c>
    </row>
    <row r="284" spans="1:16" x14ac:dyDescent="0.25">
      <c r="A284" s="2" t="s">
        <v>617</v>
      </c>
      <c r="B284" s="3">
        <v>43520</v>
      </c>
      <c r="C284" s="2" t="s">
        <v>618</v>
      </c>
      <c r="D284" t="s">
        <v>231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IF(_xlfn.XLOOKUP(C284,Customers!$A$1:$A$1001,Customers!$C$1:$C$1001,,0) = 0, " ", _xlfn.XLOOKUP(C284,Customers!$A$1:$A$1001,Customers!$C$1:$C$1001,,0))</f>
        <v>fcrumpe7u@ftc.gov</v>
      </c>
      <c r="H284" s="2" t="str">
        <f>_xlfn.XLOOKUP(Orders!C284,Customers!$A$1:$A$1001,Customers!$G$1:$G$1001,,0)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5">
        <f>INDEX(Products!$A$1:$G$49,MATCH(Orders!$D284,Products!$A$1:$A$49,0),MATCH(Orders!K$1,Products!$A$1:$G$1,0))</f>
        <v>0.5</v>
      </c>
      <c r="L284" s="7">
        <f>INDEX(Products!$A$1:$G$49,MATCH(Orders!$D284,Products!$A$1:$A$49,0),MATCH(Orders!L$1,Products!$A$1:$G$1,0))</f>
        <v>7.77</v>
      </c>
      <c r="M284" s="7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_xlfn.XLOOKUP(Orders[[#This Row],[Customer ID]],Customers!$A$1:$A$1001,Customers!$I$1:$I$1001,,0)</f>
        <v>No</v>
      </c>
    </row>
    <row r="285" spans="1:16" x14ac:dyDescent="0.25">
      <c r="A285" s="2" t="s">
        <v>619</v>
      </c>
      <c r="B285" s="3">
        <v>43639</v>
      </c>
      <c r="C285" s="2" t="s">
        <v>620</v>
      </c>
      <c r="D285" t="s">
        <v>185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IF(_xlfn.XLOOKUP(C285,Customers!$A$1:$A$1001,Customers!$C$1:$C$1001,,0) = 0, " ", _xlfn.XLOOKUP(C285,Customers!$A$1:$A$1001,Customers!$C$1:$C$1001,,0))</f>
        <v>achatto7v@sakura.ne.jp</v>
      </c>
      <c r="H285" s="2" t="str">
        <f>_xlfn.XLOOKUP(Orders!C285,Customers!$A$1:$A$1001,Customers!$G$1:$G$1001,,0)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5">
        <f>INDEX(Products!$A$1:$G$49,MATCH(Orders!$D285,Products!$A$1:$A$49,0),MATCH(Orders!K$1,Products!$A$1:$G$1,0))</f>
        <v>0.5</v>
      </c>
      <c r="L285" s="7">
        <f>INDEX(Products!$A$1:$G$49,MATCH(Orders!$D285,Products!$A$1:$A$49,0),MATCH(Orders!L$1,Products!$A$1:$G$1,0))</f>
        <v>5.3699999999999992</v>
      </c>
      <c r="M285" s="7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_xlfn.XLOOKUP(Orders[[#This Row],[Customer ID]],Customers!$A$1:$A$1001,Customers!$I$1:$I$1001,,0)</f>
        <v>Yes</v>
      </c>
    </row>
    <row r="286" spans="1:16" x14ac:dyDescent="0.25">
      <c r="A286" s="2" t="s">
        <v>621</v>
      </c>
      <c r="B286" s="3">
        <v>43960</v>
      </c>
      <c r="C286" s="2" t="s">
        <v>622</v>
      </c>
      <c r="D286" t="s">
        <v>151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IF(_xlfn.XLOOKUP(C286,Customers!$A$1:$A$1001,Customers!$C$1:$C$1001,,0) = 0, " ", _xlfn.XLOOKUP(C286,Customers!$A$1:$A$1001,Customers!$C$1:$C$1001,,0))</f>
        <v xml:space="preserve"> </v>
      </c>
      <c r="H286" s="2" t="str">
        <f>_xlfn.XLOOKUP(Orders!C286,Customers!$A$1:$A$1001,Customers!$G$1:$G$1001,,0)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5">
        <f>INDEX(Products!$A$1:$G$49,MATCH(Orders!$D286,Products!$A$1:$A$49,0),MATCH(Orders!K$1,Products!$A$1:$G$1,0))</f>
        <v>2.5</v>
      </c>
      <c r="L286" s="7">
        <f>INDEX(Products!$A$1:$G$49,MATCH(Orders!$D286,Products!$A$1:$A$49,0),MATCH(Orders!L$1,Products!$A$1:$G$1,0))</f>
        <v>31.624999999999996</v>
      </c>
      <c r="M286" s="7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_xlfn.XLOOKUP(Orders[[#This Row],[Customer ID]],Customers!$A$1:$A$1001,Customers!$I$1:$I$1001,,0)</f>
        <v>No</v>
      </c>
    </row>
    <row r="287" spans="1:16" x14ac:dyDescent="0.25">
      <c r="A287" s="2" t="s">
        <v>623</v>
      </c>
      <c r="B287" s="3">
        <v>44030</v>
      </c>
      <c r="C287" s="2" t="s">
        <v>624</v>
      </c>
      <c r="D287" t="s">
        <v>143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IF(_xlfn.XLOOKUP(C287,Customers!$A$1:$A$1001,Customers!$C$1:$C$1001,,0) = 0, " ", _xlfn.XLOOKUP(C287,Customers!$A$1:$A$1001,Customers!$C$1:$C$1001,,0))</f>
        <v xml:space="preserve"> </v>
      </c>
      <c r="H287" s="2" t="str">
        <f>_xlfn.XLOOKUP(Orders!C287,Customers!$A$1:$A$1001,Customers!$G$1:$G$1001,,0)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5">
        <f>INDEX(Products!$A$1:$G$49,MATCH(Orders!$D287,Products!$A$1:$A$49,0),MATCH(Orders!K$1,Products!$A$1:$G$1,0))</f>
        <v>2.5</v>
      </c>
      <c r="L287" s="7">
        <f>INDEX(Products!$A$1:$G$49,MATCH(Orders!$D287,Products!$A$1:$A$49,0),MATCH(Orders!L$1,Products!$A$1:$G$1,0))</f>
        <v>36.454999999999998</v>
      </c>
      <c r="M287" s="7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>_xlfn.XLOOKUP(Orders[[#This Row],[Customer ID]],Customers!$A$1:$A$1001,Customers!$I$1:$I$1001,,0)</f>
        <v>No</v>
      </c>
    </row>
    <row r="288" spans="1:16" x14ac:dyDescent="0.25">
      <c r="A288" s="2" t="s">
        <v>625</v>
      </c>
      <c r="B288" s="3">
        <v>43755</v>
      </c>
      <c r="C288" s="2" t="s">
        <v>626</v>
      </c>
      <c r="D288" t="s">
        <v>83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IF(_xlfn.XLOOKUP(C288,Customers!$A$1:$A$1001,Customers!$C$1:$C$1001,,0) = 0, " ", _xlfn.XLOOKUP(C288,Customers!$A$1:$A$1001,Customers!$C$1:$C$1001,,0))</f>
        <v>bmergue7y@umn.edu</v>
      </c>
      <c r="H288" s="2" t="str">
        <f>_xlfn.XLOOKUP(Orders!C288,Customers!$A$1:$A$1001,Customers!$G$1:$G$1001,,0)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5">
        <f>INDEX(Products!$A$1:$G$49,MATCH(Orders!$D288,Products!$A$1:$A$49,0),MATCH(Orders!K$1,Products!$A$1:$G$1,0))</f>
        <v>0.2</v>
      </c>
      <c r="L288" s="7">
        <f>INDEX(Products!$A$1:$G$49,MATCH(Orders!$D288,Products!$A$1:$A$49,0),MATCH(Orders!L$1,Products!$A$1:$G$1,0))</f>
        <v>3.375</v>
      </c>
      <c r="M288" s="7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_xlfn.XLOOKUP(Orders[[#This Row],[Customer ID]],Customers!$A$1:$A$1001,Customers!$I$1:$I$1001,,0)</f>
        <v>Yes</v>
      </c>
    </row>
    <row r="289" spans="1:16" x14ac:dyDescent="0.25">
      <c r="A289" s="2" t="s">
        <v>627</v>
      </c>
      <c r="B289" s="3">
        <v>44697</v>
      </c>
      <c r="C289" s="2" t="s">
        <v>628</v>
      </c>
      <c r="D289" t="s">
        <v>221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IF(_xlfn.XLOOKUP(C289,Customers!$A$1:$A$1001,Customers!$C$1:$C$1001,,0) = 0, " ", _xlfn.XLOOKUP(C289,Customers!$A$1:$A$1001,Customers!$C$1:$C$1001,,0))</f>
        <v>kpatise7z@jigsy.com</v>
      </c>
      <c r="H289" s="2" t="str">
        <f>_xlfn.XLOOKUP(Orders!C289,Customers!$A$1:$A$1001,Customers!$G$1:$G$1001,,0)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5">
        <f>INDEX(Products!$A$1:$G$49,MATCH(Orders!$D289,Products!$A$1:$A$49,0),MATCH(Orders!K$1,Products!$A$1:$G$1,0))</f>
        <v>0.2</v>
      </c>
      <c r="L289" s="7">
        <f>INDEX(Products!$A$1:$G$49,MATCH(Orders!$D289,Products!$A$1:$A$49,0),MATCH(Orders!L$1,Products!$A$1:$G$1,0))</f>
        <v>3.5849999999999995</v>
      </c>
      <c r="M289" s="7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str">
        <f>_xlfn.XLOOKUP(Orders[[#This Row],[Customer ID]],Customers!$A$1:$A$1001,Customers!$I$1:$I$1001,,0)</f>
        <v>No</v>
      </c>
    </row>
    <row r="290" spans="1:16" x14ac:dyDescent="0.25">
      <c r="A290" s="2" t="s">
        <v>629</v>
      </c>
      <c r="B290" s="3">
        <v>44279</v>
      </c>
      <c r="C290" s="2" t="s">
        <v>630</v>
      </c>
      <c r="D290" t="s">
        <v>42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IF(_xlfn.XLOOKUP(C290,Customers!$A$1:$A$1001,Customers!$C$1:$C$1001,,0) = 0, " ", _xlfn.XLOOKUP(C290,Customers!$A$1:$A$1001,Customers!$C$1:$C$1001,,0))</f>
        <v xml:space="preserve"> </v>
      </c>
      <c r="H290" s="2" t="str">
        <f>_xlfn.XLOOKUP(Orders!C290,Customers!$A$1:$A$1001,Customers!$G$1:$G$1001,,0)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5">
        <f>INDEX(Products!$A$1:$G$49,MATCH(Orders!$D290,Products!$A$1:$A$49,0),MATCH(Orders!K$1,Products!$A$1:$G$1,0))</f>
        <v>0.5</v>
      </c>
      <c r="L290" s="7">
        <f>INDEX(Products!$A$1:$G$49,MATCH(Orders!$D290,Products!$A$1:$A$49,0),MATCH(Orders!L$1,Products!$A$1:$G$1,0))</f>
        <v>8.25</v>
      </c>
      <c r="M290" s="7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_xlfn.XLOOKUP(Orders[[#This Row],[Customer ID]],Customers!$A$1:$A$1001,Customers!$I$1:$I$1001,,0)</f>
        <v>Yes</v>
      </c>
    </row>
    <row r="291" spans="1:16" x14ac:dyDescent="0.25">
      <c r="A291" s="2" t="s">
        <v>631</v>
      </c>
      <c r="B291" s="3">
        <v>43772</v>
      </c>
      <c r="C291" s="2" t="s">
        <v>632</v>
      </c>
      <c r="D291" t="s">
        <v>140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IF(_xlfn.XLOOKUP(C291,Customers!$A$1:$A$1001,Customers!$C$1:$C$1001,,0) = 0, " ", _xlfn.XLOOKUP(C291,Customers!$A$1:$A$1001,Customers!$C$1:$C$1001,,0))</f>
        <v xml:space="preserve"> </v>
      </c>
      <c r="H291" s="2" t="str">
        <f>_xlfn.XLOOKUP(Orders!C291,Customers!$A$1:$A$1001,Customers!$G$1:$G$1001,,0)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5">
        <f>INDEX(Products!$A$1:$G$49,MATCH(Orders!$D291,Products!$A$1:$A$49,0),MATCH(Orders!K$1,Products!$A$1:$G$1,0))</f>
        <v>0.2</v>
      </c>
      <c r="L291" s="7">
        <f>INDEX(Products!$A$1:$G$49,MATCH(Orders!$D291,Products!$A$1:$A$49,0),MATCH(Orders!L$1,Products!$A$1:$G$1,0))</f>
        <v>2.6849999999999996</v>
      </c>
      <c r="M291" s="7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_xlfn.XLOOKUP(Orders[[#This Row],[Customer ID]],Customers!$A$1:$A$1001,Customers!$I$1:$I$1001,,0)</f>
        <v>Yes</v>
      </c>
    </row>
    <row r="292" spans="1:16" x14ac:dyDescent="0.25">
      <c r="A292" s="2" t="s">
        <v>633</v>
      </c>
      <c r="B292" s="3">
        <v>44497</v>
      </c>
      <c r="C292" s="2" t="s">
        <v>634</v>
      </c>
      <c r="D292" t="s">
        <v>66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IF(_xlfn.XLOOKUP(C292,Customers!$A$1:$A$1001,Customers!$C$1:$C$1001,,0) = 0, " ", _xlfn.XLOOKUP(C292,Customers!$A$1:$A$1001,Customers!$C$1:$C$1001,,0))</f>
        <v>dduke82@vkontakte.ru</v>
      </c>
      <c r="H292" s="2" t="str">
        <f>_xlfn.XLOOKUP(Orders!C292,Customers!$A$1:$A$1001,Customers!$G$1:$G$1001,,0)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5">
        <f>INDEX(Products!$A$1:$G$49,MATCH(Orders!$D292,Products!$A$1:$A$49,0),MATCH(Orders!K$1,Products!$A$1:$G$1,0))</f>
        <v>1</v>
      </c>
      <c r="L292" s="7">
        <f>INDEX(Products!$A$1:$G$49,MATCH(Orders!$D292,Products!$A$1:$A$49,0),MATCH(Orders!L$1,Products!$A$1:$G$1,0))</f>
        <v>9.9499999999999993</v>
      </c>
      <c r="M292" s="7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_xlfn.XLOOKUP(Orders[[#This Row],[Customer ID]],Customers!$A$1:$A$1001,Customers!$I$1:$I$1001,,0)</f>
        <v>No</v>
      </c>
    </row>
    <row r="293" spans="1:16" x14ac:dyDescent="0.25">
      <c r="A293" s="2" t="s">
        <v>635</v>
      </c>
      <c r="B293" s="3">
        <v>44181</v>
      </c>
      <c r="C293" s="2" t="s">
        <v>636</v>
      </c>
      <c r="D293" t="s">
        <v>42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IF(_xlfn.XLOOKUP(C293,Customers!$A$1:$A$1001,Customers!$C$1:$C$1001,,0) = 0, " ", _xlfn.XLOOKUP(C293,Customers!$A$1:$A$1001,Customers!$C$1:$C$1001,,0))</f>
        <v xml:space="preserve"> </v>
      </c>
      <c r="H293" s="2" t="str">
        <f>_xlfn.XLOOKUP(Orders!C293,Customers!$A$1:$A$1001,Customers!$G$1:$G$1001,,0)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5">
        <f>INDEX(Products!$A$1:$G$49,MATCH(Orders!$D293,Products!$A$1:$A$49,0),MATCH(Orders!K$1,Products!$A$1:$G$1,0))</f>
        <v>0.5</v>
      </c>
      <c r="L293" s="7">
        <f>INDEX(Products!$A$1:$G$49,MATCH(Orders!$D293,Products!$A$1:$A$49,0),MATCH(Orders!L$1,Products!$A$1:$G$1,0))</f>
        <v>8.25</v>
      </c>
      <c r="M293" s="7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_xlfn.XLOOKUP(Orders[[#This Row],[Customer ID]],Customers!$A$1:$A$1001,Customers!$I$1:$I$1001,,0)</f>
        <v>No</v>
      </c>
    </row>
    <row r="294" spans="1:16" x14ac:dyDescent="0.25">
      <c r="A294" s="2" t="s">
        <v>637</v>
      </c>
      <c r="B294" s="3">
        <v>44529</v>
      </c>
      <c r="C294" s="2" t="s">
        <v>638</v>
      </c>
      <c r="D294" t="s">
        <v>111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IF(_xlfn.XLOOKUP(C294,Customers!$A$1:$A$1001,Customers!$C$1:$C$1001,,0) = 0, " ", _xlfn.XLOOKUP(C294,Customers!$A$1:$A$1001,Customers!$C$1:$C$1001,,0))</f>
        <v>ihussey84@mapy.cz</v>
      </c>
      <c r="H294" s="2" t="str">
        <f>_xlfn.XLOOKUP(Orders!C294,Customers!$A$1:$A$1001,Customers!$G$1:$G$1001,,0)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5">
        <f>INDEX(Products!$A$1:$G$49,MATCH(Orders!$D294,Products!$A$1:$A$49,0),MATCH(Orders!K$1,Products!$A$1:$G$1,0))</f>
        <v>0.5</v>
      </c>
      <c r="L294" s="7">
        <f>INDEX(Products!$A$1:$G$49,MATCH(Orders!$D294,Products!$A$1:$A$49,0),MATCH(Orders!L$1,Products!$A$1:$G$1,0))</f>
        <v>5.97</v>
      </c>
      <c r="M294" s="7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_xlfn.XLOOKUP(Orders[[#This Row],[Customer ID]],Customers!$A$1:$A$1001,Customers!$I$1:$I$1001,,0)</f>
        <v>No</v>
      </c>
    </row>
    <row r="295" spans="1:16" x14ac:dyDescent="0.25">
      <c r="A295" s="2" t="s">
        <v>639</v>
      </c>
      <c r="B295" s="3">
        <v>44275</v>
      </c>
      <c r="C295" s="2" t="s">
        <v>640</v>
      </c>
      <c r="D295" t="s">
        <v>111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IF(_xlfn.XLOOKUP(C295,Customers!$A$1:$A$1001,Customers!$C$1:$C$1001,,0) = 0, " ", _xlfn.XLOOKUP(C295,Customers!$A$1:$A$1001,Customers!$C$1:$C$1001,,0))</f>
        <v>cpinkerton85@upenn.edu</v>
      </c>
      <c r="H295" s="2" t="str">
        <f>_xlfn.XLOOKUP(Orders!C295,Customers!$A$1:$A$1001,Customers!$G$1:$G$1001,,0)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5">
        <f>INDEX(Products!$A$1:$G$49,MATCH(Orders!$D295,Products!$A$1:$A$49,0),MATCH(Orders!K$1,Products!$A$1:$G$1,0))</f>
        <v>0.5</v>
      </c>
      <c r="L295" s="7">
        <f>INDEX(Products!$A$1:$G$49,MATCH(Orders!$D295,Products!$A$1:$A$49,0),MATCH(Orders!L$1,Products!$A$1:$G$1,0))</f>
        <v>5.97</v>
      </c>
      <c r="M295" s="7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_xlfn.XLOOKUP(Orders[[#This Row],[Customer ID]],Customers!$A$1:$A$1001,Customers!$I$1:$I$1001,,0)</f>
        <v>No</v>
      </c>
    </row>
    <row r="296" spans="1:16" x14ac:dyDescent="0.25">
      <c r="A296" s="2" t="s">
        <v>641</v>
      </c>
      <c r="B296" s="3">
        <v>44659</v>
      </c>
      <c r="C296" s="2" t="s">
        <v>642</v>
      </c>
      <c r="D296" t="s">
        <v>176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IF(_xlfn.XLOOKUP(C296,Customers!$A$1:$A$1001,Customers!$C$1:$C$1001,,0) = 0, " ", _xlfn.XLOOKUP(C296,Customers!$A$1:$A$1001,Customers!$C$1:$C$1001,,0))</f>
        <v xml:space="preserve"> </v>
      </c>
      <c r="H296" s="2" t="str">
        <f>_xlfn.XLOOKUP(Orders!C296,Customers!$A$1:$A$1001,Customers!$G$1:$G$1001,,0)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5">
        <f>INDEX(Products!$A$1:$G$49,MATCH(Orders!$D296,Products!$A$1:$A$49,0),MATCH(Orders!K$1,Products!$A$1:$G$1,0))</f>
        <v>1</v>
      </c>
      <c r="L296" s="7">
        <f>INDEX(Products!$A$1:$G$49,MATCH(Orders!$D296,Products!$A$1:$A$49,0),MATCH(Orders!L$1,Products!$A$1:$G$1,0))</f>
        <v>14.85</v>
      </c>
      <c r="M296" s="7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_xlfn.XLOOKUP(Orders[[#This Row],[Customer ID]],Customers!$A$1:$A$1001,Customers!$I$1:$I$1001,,0)</f>
        <v>No</v>
      </c>
    </row>
    <row r="297" spans="1:16" x14ac:dyDescent="0.25">
      <c r="A297" s="2" t="s">
        <v>643</v>
      </c>
      <c r="B297" s="3">
        <v>44057</v>
      </c>
      <c r="C297" s="2" t="s">
        <v>644</v>
      </c>
      <c r="D297" t="s">
        <v>48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IF(_xlfn.XLOOKUP(C297,Customers!$A$1:$A$1001,Customers!$C$1:$C$1001,,0) = 0, " ", _xlfn.XLOOKUP(C297,Customers!$A$1:$A$1001,Customers!$C$1:$C$1001,,0))</f>
        <v xml:space="preserve"> </v>
      </c>
      <c r="H297" s="2" t="str">
        <f>_xlfn.XLOOKUP(Orders!C297,Customers!$A$1:$A$1001,Customers!$G$1:$G$1001,,0)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5">
        <f>INDEX(Products!$A$1:$G$49,MATCH(Orders!$D297,Products!$A$1:$A$49,0),MATCH(Orders!K$1,Products!$A$1:$G$1,0))</f>
        <v>1</v>
      </c>
      <c r="L297" s="7">
        <f>INDEX(Products!$A$1:$G$49,MATCH(Orders!$D297,Products!$A$1:$A$49,0),MATCH(Orders!L$1,Products!$A$1:$G$1,0))</f>
        <v>13.75</v>
      </c>
      <c r="M297" s="7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_xlfn.XLOOKUP(Orders[[#This Row],[Customer ID]],Customers!$A$1:$A$1001,Customers!$I$1:$I$1001,,0)</f>
        <v>No</v>
      </c>
    </row>
    <row r="298" spans="1:16" x14ac:dyDescent="0.25">
      <c r="A298" s="2" t="s">
        <v>645</v>
      </c>
      <c r="B298" s="3">
        <v>43597</v>
      </c>
      <c r="C298" s="2" t="s">
        <v>646</v>
      </c>
      <c r="D298" t="s">
        <v>61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IF(_xlfn.XLOOKUP(C298,Customers!$A$1:$A$1001,Customers!$C$1:$C$1001,,0) = 0, " ", _xlfn.XLOOKUP(C298,Customers!$A$1:$A$1001,Customers!$C$1:$C$1001,,0))</f>
        <v>dvizor88@furl.net</v>
      </c>
      <c r="H298" s="2" t="str">
        <f>_xlfn.XLOOKUP(Orders!C298,Customers!$A$1:$A$1001,Customers!$G$1:$G$1001,,0)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5">
        <f>INDEX(Products!$A$1:$G$49,MATCH(Orders!$D298,Products!$A$1:$A$49,0),MATCH(Orders!K$1,Products!$A$1:$G$1,0))</f>
        <v>0.5</v>
      </c>
      <c r="L298" s="7">
        <f>INDEX(Products!$A$1:$G$49,MATCH(Orders!$D298,Products!$A$1:$A$49,0),MATCH(Orders!L$1,Products!$A$1:$G$1,0))</f>
        <v>5.97</v>
      </c>
      <c r="M298" s="7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_xlfn.XLOOKUP(Orders[[#This Row],[Customer ID]],Customers!$A$1:$A$1001,Customers!$I$1:$I$1001,,0)</f>
        <v>Yes</v>
      </c>
    </row>
    <row r="299" spans="1:16" x14ac:dyDescent="0.25">
      <c r="A299" s="2" t="s">
        <v>647</v>
      </c>
      <c r="B299" s="3">
        <v>44258</v>
      </c>
      <c r="C299" s="2" t="s">
        <v>648</v>
      </c>
      <c r="D299" t="s">
        <v>185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IF(_xlfn.XLOOKUP(C299,Customers!$A$1:$A$1001,Customers!$C$1:$C$1001,,0) = 0, " ", _xlfn.XLOOKUP(C299,Customers!$A$1:$A$1001,Customers!$C$1:$C$1001,,0))</f>
        <v>esedgebeer89@oaic.gov.au</v>
      </c>
      <c r="H299" s="2" t="str">
        <f>_xlfn.XLOOKUP(Orders!C299,Customers!$A$1:$A$1001,Customers!$G$1:$G$1001,,0)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5">
        <f>INDEX(Products!$A$1:$G$49,MATCH(Orders!$D299,Products!$A$1:$A$49,0),MATCH(Orders!K$1,Products!$A$1:$G$1,0))</f>
        <v>0.5</v>
      </c>
      <c r="L299" s="7">
        <f>INDEX(Products!$A$1:$G$49,MATCH(Orders!$D299,Products!$A$1:$A$49,0),MATCH(Orders!L$1,Products!$A$1:$G$1,0))</f>
        <v>5.3699999999999992</v>
      </c>
      <c r="M299" s="7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_xlfn.XLOOKUP(Orders[[#This Row],[Customer ID]],Customers!$A$1:$A$1001,Customers!$I$1:$I$1001,,0)</f>
        <v>Yes</v>
      </c>
    </row>
    <row r="300" spans="1:16" x14ac:dyDescent="0.25">
      <c r="A300" s="2" t="s">
        <v>649</v>
      </c>
      <c r="B300" s="3">
        <v>43872</v>
      </c>
      <c r="C300" s="2" t="s">
        <v>650</v>
      </c>
      <c r="D300" t="s">
        <v>293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IF(_xlfn.XLOOKUP(C300,Customers!$A$1:$A$1001,Customers!$C$1:$C$1001,,0) = 0, " ", _xlfn.XLOOKUP(C300,Customers!$A$1:$A$1001,Customers!$C$1:$C$1001,,0))</f>
        <v>klestrange8a@lulu.com</v>
      </c>
      <c r="H300" s="2" t="str">
        <f>_xlfn.XLOOKUP(Orders!C300,Customers!$A$1:$A$1001,Customers!$G$1:$G$1001,,0)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5">
        <f>INDEX(Products!$A$1:$G$49,MATCH(Orders!$D300,Products!$A$1:$A$49,0),MATCH(Orders!K$1,Products!$A$1:$G$1,0))</f>
        <v>0.2</v>
      </c>
      <c r="L300" s="7">
        <f>INDEX(Products!$A$1:$G$49,MATCH(Orders!$D300,Products!$A$1:$A$49,0),MATCH(Orders!L$1,Products!$A$1:$G$1,0))</f>
        <v>4.4550000000000001</v>
      </c>
      <c r="M300" s="7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_xlfn.XLOOKUP(Orders[[#This Row],[Customer ID]],Customers!$A$1:$A$1001,Customers!$I$1:$I$1001,,0)</f>
        <v>Yes</v>
      </c>
    </row>
    <row r="301" spans="1:16" x14ac:dyDescent="0.25">
      <c r="A301" s="2" t="s">
        <v>651</v>
      </c>
      <c r="B301" s="3">
        <v>43582</v>
      </c>
      <c r="C301" s="2" t="s">
        <v>652</v>
      </c>
      <c r="D301" t="s">
        <v>69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IF(_xlfn.XLOOKUP(C301,Customers!$A$1:$A$1001,Customers!$C$1:$C$1001,,0) = 0, " ", _xlfn.XLOOKUP(C301,Customers!$A$1:$A$1001,Customers!$C$1:$C$1001,,0))</f>
        <v>ltanti8b@techcrunch.com</v>
      </c>
      <c r="H301" s="2" t="str">
        <f>_xlfn.XLOOKUP(Orders!C301,Customers!$A$1:$A$1001,Customers!$G$1:$G$1001,,0)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5">
        <f>INDEX(Products!$A$1:$G$49,MATCH(Orders!$D301,Products!$A$1:$A$49,0),MATCH(Orders!K$1,Products!$A$1:$G$1,0))</f>
        <v>2.5</v>
      </c>
      <c r="L301" s="7">
        <f>INDEX(Products!$A$1:$G$49,MATCH(Orders!$D301,Products!$A$1:$A$49,0),MATCH(Orders!L$1,Products!$A$1:$G$1,0))</f>
        <v>34.154999999999994</v>
      </c>
      <c r="M301" s="7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_xlfn.XLOOKUP(Orders[[#This Row],[Customer ID]],Customers!$A$1:$A$1001,Customers!$I$1:$I$1001,,0)</f>
        <v>Yes</v>
      </c>
    </row>
    <row r="302" spans="1:16" x14ac:dyDescent="0.25">
      <c r="A302" s="2" t="s">
        <v>653</v>
      </c>
      <c r="B302" s="3">
        <v>44646</v>
      </c>
      <c r="C302" s="2" t="s">
        <v>654</v>
      </c>
      <c r="D302" t="s">
        <v>45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IF(_xlfn.XLOOKUP(C302,Customers!$A$1:$A$1001,Customers!$C$1:$C$1001,,0) = 0, " ", _xlfn.XLOOKUP(C302,Customers!$A$1:$A$1001,Customers!$C$1:$C$1001,,0))</f>
        <v>ade8c@1und1.de</v>
      </c>
      <c r="H302" s="2" t="str">
        <f>_xlfn.XLOOKUP(Orders!C302,Customers!$A$1:$A$1001,Customers!$G$1:$G$1001,,0)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5">
        <f>INDEX(Products!$A$1:$G$49,MATCH(Orders!$D302,Products!$A$1:$A$49,0),MATCH(Orders!K$1,Products!$A$1:$G$1,0))</f>
        <v>1</v>
      </c>
      <c r="L302" s="7">
        <f>INDEX(Products!$A$1:$G$49,MATCH(Orders!$D302,Products!$A$1:$A$49,0),MATCH(Orders!L$1,Products!$A$1:$G$1,0))</f>
        <v>12.95</v>
      </c>
      <c r="M302" s="7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_xlfn.XLOOKUP(Orders[[#This Row],[Customer ID]],Customers!$A$1:$A$1001,Customers!$I$1:$I$1001,,0)</f>
        <v>Yes</v>
      </c>
    </row>
    <row r="303" spans="1:16" x14ac:dyDescent="0.25">
      <c r="A303" s="2" t="s">
        <v>655</v>
      </c>
      <c r="B303" s="3">
        <v>44102</v>
      </c>
      <c r="C303" s="2" t="s">
        <v>656</v>
      </c>
      <c r="D303" t="s">
        <v>77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IF(_xlfn.XLOOKUP(C303,Customers!$A$1:$A$1001,Customers!$C$1:$C$1001,,0) = 0, " ", _xlfn.XLOOKUP(C303,Customers!$A$1:$A$1001,Customers!$C$1:$C$1001,,0))</f>
        <v>tjedrachowicz8d@acquirethisname.com</v>
      </c>
      <c r="H303" s="2" t="str">
        <f>_xlfn.XLOOKUP(Orders!C303,Customers!$A$1:$A$1001,Customers!$G$1:$G$1001,,0)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5">
        <f>INDEX(Products!$A$1:$G$49,MATCH(Orders!$D303,Products!$A$1:$A$49,0),MATCH(Orders!K$1,Products!$A$1:$G$1,0))</f>
        <v>0.2</v>
      </c>
      <c r="L303" s="7">
        <f>INDEX(Products!$A$1:$G$49,MATCH(Orders!$D303,Products!$A$1:$A$49,0),MATCH(Orders!L$1,Products!$A$1:$G$1,0))</f>
        <v>3.8849999999999998</v>
      </c>
      <c r="M303" s="7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_xlfn.XLOOKUP(Orders[[#This Row],[Customer ID]],Customers!$A$1:$A$1001,Customers!$I$1:$I$1001,,0)</f>
        <v>Yes</v>
      </c>
    </row>
    <row r="304" spans="1:16" x14ac:dyDescent="0.25">
      <c r="A304" s="2" t="s">
        <v>657</v>
      </c>
      <c r="B304" s="3">
        <v>43762</v>
      </c>
      <c r="C304" s="2" t="s">
        <v>658</v>
      </c>
      <c r="D304" t="s">
        <v>106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IF(_xlfn.XLOOKUP(C304,Customers!$A$1:$A$1001,Customers!$C$1:$C$1001,,0) = 0, " ", _xlfn.XLOOKUP(C304,Customers!$A$1:$A$1001,Customers!$C$1:$C$1001,,0))</f>
        <v>pstonner8e@moonfruit.com</v>
      </c>
      <c r="H304" s="2" t="str">
        <f>_xlfn.XLOOKUP(Orders!C304,Customers!$A$1:$A$1001,Customers!$G$1:$G$1001,,0)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5">
        <f>INDEX(Products!$A$1:$G$49,MATCH(Orders!$D304,Products!$A$1:$A$49,0),MATCH(Orders!K$1,Products!$A$1:$G$1,0))</f>
        <v>0.5</v>
      </c>
      <c r="L304" s="7">
        <f>INDEX(Products!$A$1:$G$49,MATCH(Orders!$D304,Products!$A$1:$A$49,0),MATCH(Orders!L$1,Products!$A$1:$G$1,0))</f>
        <v>6.75</v>
      </c>
      <c r="M304" s="7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_xlfn.XLOOKUP(Orders[[#This Row],[Customer ID]],Customers!$A$1:$A$1001,Customers!$I$1:$I$1001,,0)</f>
        <v>No</v>
      </c>
    </row>
    <row r="305" spans="1:16" x14ac:dyDescent="0.25">
      <c r="A305" s="2" t="s">
        <v>659</v>
      </c>
      <c r="B305" s="3">
        <v>44412</v>
      </c>
      <c r="C305" s="2" t="s">
        <v>660</v>
      </c>
      <c r="D305" t="s">
        <v>569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IF(_xlfn.XLOOKUP(C305,Customers!$A$1:$A$1001,Customers!$C$1:$C$1001,,0) = 0, " ", _xlfn.XLOOKUP(C305,Customers!$A$1:$A$1001,Customers!$C$1:$C$1001,,0))</f>
        <v>dtingly8f@goo.ne.jp</v>
      </c>
      <c r="H305" s="2" t="str">
        <f>_xlfn.XLOOKUP(Orders!C305,Customers!$A$1:$A$1001,Customers!$G$1:$G$1001,,0)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5">
        <f>INDEX(Products!$A$1:$G$49,MATCH(Orders!$D305,Products!$A$1:$A$49,0),MATCH(Orders!K$1,Products!$A$1:$G$1,0))</f>
        <v>2.5</v>
      </c>
      <c r="L305" s="7">
        <f>INDEX(Products!$A$1:$G$49,MATCH(Orders!$D305,Products!$A$1:$A$49,0),MATCH(Orders!L$1,Products!$A$1:$G$1,0))</f>
        <v>27.945</v>
      </c>
      <c r="M305" s="7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_xlfn.XLOOKUP(Orders[[#This Row],[Customer ID]],Customers!$A$1:$A$1001,Customers!$I$1:$I$1001,,0)</f>
        <v>Yes</v>
      </c>
    </row>
    <row r="306" spans="1:16" x14ac:dyDescent="0.25">
      <c r="A306" s="2" t="s">
        <v>661</v>
      </c>
      <c r="B306" s="3">
        <v>43828</v>
      </c>
      <c r="C306" s="2" t="s">
        <v>662</v>
      </c>
      <c r="D306" t="s">
        <v>154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IF(_xlfn.XLOOKUP(C306,Customers!$A$1:$A$1001,Customers!$C$1:$C$1001,,0) = 0, " ", _xlfn.XLOOKUP(C306,Customers!$A$1:$A$1001,Customers!$C$1:$C$1001,,0))</f>
        <v>crushe8n@about.me</v>
      </c>
      <c r="H306" s="2" t="str">
        <f>_xlfn.XLOOKUP(Orders!C306,Customers!$A$1:$A$1001,Customers!$G$1:$G$1001,,0)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5">
        <f>INDEX(Products!$A$1:$G$49,MATCH(Orders!$D306,Products!$A$1:$A$49,0),MATCH(Orders!K$1,Products!$A$1:$G$1,0))</f>
        <v>0.2</v>
      </c>
      <c r="L306" s="7">
        <f>INDEX(Products!$A$1:$G$49,MATCH(Orders!$D306,Products!$A$1:$A$49,0),MATCH(Orders!L$1,Products!$A$1:$G$1,0))</f>
        <v>3.8849999999999998</v>
      </c>
      <c r="M306" s="7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_xlfn.XLOOKUP(Orders[[#This Row],[Customer ID]],Customers!$A$1:$A$1001,Customers!$I$1:$I$1001,,0)</f>
        <v>Yes</v>
      </c>
    </row>
    <row r="307" spans="1:16" x14ac:dyDescent="0.25">
      <c r="A307" s="2" t="s">
        <v>663</v>
      </c>
      <c r="B307" s="3">
        <v>43796</v>
      </c>
      <c r="C307" s="2" t="s">
        <v>664</v>
      </c>
      <c r="D307" t="s">
        <v>116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IF(_xlfn.XLOOKUP(C307,Customers!$A$1:$A$1001,Customers!$C$1:$C$1001,,0) = 0, " ", _xlfn.XLOOKUP(C307,Customers!$A$1:$A$1001,Customers!$C$1:$C$1001,,0))</f>
        <v>bchecci8h@usa.gov</v>
      </c>
      <c r="H307" s="2" t="str">
        <f>_xlfn.XLOOKUP(Orders!C307,Customers!$A$1:$A$1001,Customers!$G$1:$G$1001,,0)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5">
        <f>INDEX(Products!$A$1:$G$49,MATCH(Orders!$D307,Products!$A$1:$A$49,0),MATCH(Orders!K$1,Products!$A$1:$G$1,0))</f>
        <v>0.2</v>
      </c>
      <c r="L307" s="7">
        <f>INDEX(Products!$A$1:$G$49,MATCH(Orders!$D307,Products!$A$1:$A$49,0),MATCH(Orders!L$1,Products!$A$1:$G$1,0))</f>
        <v>4.3650000000000002</v>
      </c>
      <c r="M307" s="7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_xlfn.XLOOKUP(Orders[[#This Row],[Customer ID]],Customers!$A$1:$A$1001,Customers!$I$1:$I$1001,,0)</f>
        <v>No</v>
      </c>
    </row>
    <row r="308" spans="1:16" x14ac:dyDescent="0.25">
      <c r="A308" s="2" t="s">
        <v>665</v>
      </c>
      <c r="B308" s="3">
        <v>43890</v>
      </c>
      <c r="C308" s="2" t="s">
        <v>666</v>
      </c>
      <c r="D308" t="s">
        <v>201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IF(_xlfn.XLOOKUP(C308,Customers!$A$1:$A$1001,Customers!$C$1:$C$1001,,0) = 0, " ", _xlfn.XLOOKUP(C308,Customers!$A$1:$A$1001,Customers!$C$1:$C$1001,,0))</f>
        <v>jbagot8i@mac.com</v>
      </c>
      <c r="H308" s="2" t="str">
        <f>_xlfn.XLOOKUP(Orders!C308,Customers!$A$1:$A$1001,Customers!$G$1:$G$1001,,0)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5">
        <f>INDEX(Products!$A$1:$G$49,MATCH(Orders!$D308,Products!$A$1:$A$49,0),MATCH(Orders!K$1,Products!$A$1:$G$1,0))</f>
        <v>0.2</v>
      </c>
      <c r="L308" s="7">
        <f>INDEX(Products!$A$1:$G$49,MATCH(Orders!$D308,Products!$A$1:$A$49,0),MATCH(Orders!L$1,Products!$A$1:$G$1,0))</f>
        <v>2.9849999999999999</v>
      </c>
      <c r="M308" s="7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_xlfn.XLOOKUP(Orders[[#This Row],[Customer ID]],Customers!$A$1:$A$1001,Customers!$I$1:$I$1001,,0)</f>
        <v>No</v>
      </c>
    </row>
    <row r="309" spans="1:16" x14ac:dyDescent="0.25">
      <c r="A309" s="2" t="s">
        <v>667</v>
      </c>
      <c r="B309" s="3">
        <v>44227</v>
      </c>
      <c r="C309" s="2" t="s">
        <v>668</v>
      </c>
      <c r="D309" t="s">
        <v>100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IF(_xlfn.XLOOKUP(C309,Customers!$A$1:$A$1001,Customers!$C$1:$C$1001,,0) = 0, " ", _xlfn.XLOOKUP(C309,Customers!$A$1:$A$1001,Customers!$C$1:$C$1001,,0))</f>
        <v>ebeeble8j@soundcloud.com</v>
      </c>
      <c r="H309" s="2" t="str">
        <f>_xlfn.XLOOKUP(Orders!C309,Customers!$A$1:$A$1001,Customers!$G$1:$G$1001,,0)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5">
        <f>INDEX(Products!$A$1:$G$49,MATCH(Orders!$D309,Products!$A$1:$A$49,0),MATCH(Orders!K$1,Products!$A$1:$G$1,0))</f>
        <v>1</v>
      </c>
      <c r="L309" s="7">
        <f>INDEX(Products!$A$1:$G$49,MATCH(Orders!$D309,Products!$A$1:$A$49,0),MATCH(Orders!L$1,Products!$A$1:$G$1,0))</f>
        <v>11.25</v>
      </c>
      <c r="M309" s="7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_xlfn.XLOOKUP(Orders[[#This Row],[Customer ID]],Customers!$A$1:$A$1001,Customers!$I$1:$I$1001,,0)</f>
        <v>Yes</v>
      </c>
    </row>
    <row r="310" spans="1:16" x14ac:dyDescent="0.25">
      <c r="A310" s="2" t="s">
        <v>669</v>
      </c>
      <c r="B310" s="3">
        <v>44729</v>
      </c>
      <c r="C310" s="2" t="s">
        <v>670</v>
      </c>
      <c r="D310" t="s">
        <v>100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IF(_xlfn.XLOOKUP(C310,Customers!$A$1:$A$1001,Customers!$C$1:$C$1001,,0) = 0, " ", _xlfn.XLOOKUP(C310,Customers!$A$1:$A$1001,Customers!$C$1:$C$1001,,0))</f>
        <v>cfluin8k@flickr.com</v>
      </c>
      <c r="H310" s="2" t="str">
        <f>_xlfn.XLOOKUP(Orders!C310,Customers!$A$1:$A$1001,Customers!$G$1:$G$1001,,0)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5">
        <f>INDEX(Products!$A$1:$G$49,MATCH(Orders!$D310,Products!$A$1:$A$49,0),MATCH(Orders!K$1,Products!$A$1:$G$1,0))</f>
        <v>1</v>
      </c>
      <c r="L310" s="7">
        <f>INDEX(Products!$A$1:$G$49,MATCH(Orders!$D310,Products!$A$1:$A$49,0),MATCH(Orders!L$1,Products!$A$1:$G$1,0))</f>
        <v>11.25</v>
      </c>
      <c r="M310" s="7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_xlfn.XLOOKUP(Orders[[#This Row],[Customer ID]],Customers!$A$1:$A$1001,Customers!$I$1:$I$1001,,0)</f>
        <v>No</v>
      </c>
    </row>
    <row r="311" spans="1:16" x14ac:dyDescent="0.25">
      <c r="A311" s="2" t="s">
        <v>671</v>
      </c>
      <c r="B311" s="3">
        <v>43864</v>
      </c>
      <c r="C311" s="2" t="s">
        <v>672</v>
      </c>
      <c r="D311" t="s">
        <v>116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IF(_xlfn.XLOOKUP(C311,Customers!$A$1:$A$1001,Customers!$C$1:$C$1001,,0) = 0, " ", _xlfn.XLOOKUP(C311,Customers!$A$1:$A$1001,Customers!$C$1:$C$1001,,0))</f>
        <v>ebletsor8l@vinaora.com</v>
      </c>
      <c r="H311" s="2" t="str">
        <f>_xlfn.XLOOKUP(Orders!C311,Customers!$A$1:$A$1001,Customers!$G$1:$G$1001,,0)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5">
        <f>INDEX(Products!$A$1:$G$49,MATCH(Orders!$D311,Products!$A$1:$A$49,0),MATCH(Orders!K$1,Products!$A$1:$G$1,0))</f>
        <v>0.2</v>
      </c>
      <c r="L311" s="7">
        <f>INDEX(Products!$A$1:$G$49,MATCH(Orders!$D311,Products!$A$1:$A$49,0),MATCH(Orders!L$1,Products!$A$1:$G$1,0))</f>
        <v>4.3650000000000002</v>
      </c>
      <c r="M311" s="7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_xlfn.XLOOKUP(Orders[[#This Row],[Customer ID]],Customers!$A$1:$A$1001,Customers!$I$1:$I$1001,,0)</f>
        <v>Yes</v>
      </c>
    </row>
    <row r="312" spans="1:16" x14ac:dyDescent="0.25">
      <c r="A312" s="2" t="s">
        <v>673</v>
      </c>
      <c r="B312" s="3">
        <v>44586</v>
      </c>
      <c r="C312" s="2" t="s">
        <v>674</v>
      </c>
      <c r="D312" t="s">
        <v>176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IF(_xlfn.XLOOKUP(C312,Customers!$A$1:$A$1001,Customers!$C$1:$C$1001,,0) = 0, " ", _xlfn.XLOOKUP(C312,Customers!$A$1:$A$1001,Customers!$C$1:$C$1001,,0))</f>
        <v>pbrydell8m@bloglovin.com</v>
      </c>
      <c r="H312" s="2" t="str">
        <f>_xlfn.XLOOKUP(Orders!C312,Customers!$A$1:$A$1001,Customers!$G$1:$G$1001,,0)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5">
        <f>INDEX(Products!$A$1:$G$49,MATCH(Orders!$D312,Products!$A$1:$A$49,0),MATCH(Orders!K$1,Products!$A$1:$G$1,0))</f>
        <v>1</v>
      </c>
      <c r="L312" s="7">
        <f>INDEX(Products!$A$1:$G$49,MATCH(Orders!$D312,Products!$A$1:$A$49,0),MATCH(Orders!L$1,Products!$A$1:$G$1,0))</f>
        <v>14.85</v>
      </c>
      <c r="M312" s="7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_xlfn.XLOOKUP(Orders[[#This Row],[Customer ID]],Customers!$A$1:$A$1001,Customers!$I$1:$I$1001,,0)</f>
        <v>No</v>
      </c>
    </row>
    <row r="313" spans="1:16" x14ac:dyDescent="0.25">
      <c r="A313" s="2" t="s">
        <v>675</v>
      </c>
      <c r="B313" s="3">
        <v>43951</v>
      </c>
      <c r="C313" s="2" t="s">
        <v>662</v>
      </c>
      <c r="D313" t="s">
        <v>151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IF(_xlfn.XLOOKUP(C313,Customers!$A$1:$A$1001,Customers!$C$1:$C$1001,,0) = 0, " ", _xlfn.XLOOKUP(C313,Customers!$A$1:$A$1001,Customers!$C$1:$C$1001,,0))</f>
        <v>crushe8n@about.me</v>
      </c>
      <c r="H313" s="2" t="str">
        <f>_xlfn.XLOOKUP(Orders!C313,Customers!$A$1:$A$1001,Customers!$G$1:$G$1001,,0)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5">
        <f>INDEX(Products!$A$1:$G$49,MATCH(Orders!$D313,Products!$A$1:$A$49,0),MATCH(Orders!K$1,Products!$A$1:$G$1,0))</f>
        <v>2.5</v>
      </c>
      <c r="L313" s="7">
        <f>INDEX(Products!$A$1:$G$49,MATCH(Orders!$D313,Products!$A$1:$A$49,0),MATCH(Orders!L$1,Products!$A$1:$G$1,0))</f>
        <v>31.624999999999996</v>
      </c>
      <c r="M313" s="7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_xlfn.XLOOKUP(Orders[[#This Row],[Customer ID]],Customers!$A$1:$A$1001,Customers!$I$1:$I$1001,,0)</f>
        <v>Yes</v>
      </c>
    </row>
    <row r="314" spans="1:16" x14ac:dyDescent="0.25">
      <c r="A314" s="2" t="s">
        <v>676</v>
      </c>
      <c r="B314" s="3">
        <v>44317</v>
      </c>
      <c r="C314" s="2" t="s">
        <v>677</v>
      </c>
      <c r="D314" t="s">
        <v>61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IF(_xlfn.XLOOKUP(C314,Customers!$A$1:$A$1001,Customers!$C$1:$C$1001,,0) = 0, " ", _xlfn.XLOOKUP(C314,Customers!$A$1:$A$1001,Customers!$C$1:$C$1001,,0))</f>
        <v>nleethem8o@mac.com</v>
      </c>
      <c r="H314" s="2" t="str">
        <f>_xlfn.XLOOKUP(Orders!C314,Customers!$A$1:$A$1001,Customers!$G$1:$G$1001,,0)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5">
        <f>INDEX(Products!$A$1:$G$49,MATCH(Orders!$D314,Products!$A$1:$A$49,0),MATCH(Orders!K$1,Products!$A$1:$G$1,0))</f>
        <v>0.5</v>
      </c>
      <c r="L314" s="7">
        <f>INDEX(Products!$A$1:$G$49,MATCH(Orders!$D314,Products!$A$1:$A$49,0),MATCH(Orders!L$1,Products!$A$1:$G$1,0))</f>
        <v>5.97</v>
      </c>
      <c r="M314" s="7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_xlfn.XLOOKUP(Orders[[#This Row],[Customer ID]],Customers!$A$1:$A$1001,Customers!$I$1:$I$1001,,0)</f>
        <v>Yes</v>
      </c>
    </row>
    <row r="315" spans="1:16" x14ac:dyDescent="0.25">
      <c r="A315" s="2" t="s">
        <v>678</v>
      </c>
      <c r="B315" s="3">
        <v>44497</v>
      </c>
      <c r="C315" s="2" t="s">
        <v>679</v>
      </c>
      <c r="D315" t="s">
        <v>41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IF(_xlfn.XLOOKUP(C315,Customers!$A$1:$A$1001,Customers!$C$1:$C$1001,,0) = 0, " ", _xlfn.XLOOKUP(C315,Customers!$A$1:$A$1001,Customers!$C$1:$C$1001,,0))</f>
        <v>anesfield8p@people.com.cn</v>
      </c>
      <c r="H315" s="2" t="str">
        <f>_xlfn.XLOOKUP(Orders!C315,Customers!$A$1:$A$1001,Customers!$G$1:$G$1001,,0)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5">
        <f>INDEX(Products!$A$1:$G$49,MATCH(Orders!$D315,Products!$A$1:$A$49,0),MATCH(Orders!K$1,Products!$A$1:$G$1,0))</f>
        <v>1</v>
      </c>
      <c r="L315" s="7">
        <f>INDEX(Products!$A$1:$G$49,MATCH(Orders!$D315,Products!$A$1:$A$49,0),MATCH(Orders!L$1,Products!$A$1:$G$1,0))</f>
        <v>9.9499999999999993</v>
      </c>
      <c r="M315" s="7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_xlfn.XLOOKUP(Orders[[#This Row],[Customer ID]],Customers!$A$1:$A$1001,Customers!$I$1:$I$1001,,0)</f>
        <v>Yes</v>
      </c>
    </row>
    <row r="316" spans="1:16" x14ac:dyDescent="0.25">
      <c r="A316" s="2" t="s">
        <v>680</v>
      </c>
      <c r="B316" s="3">
        <v>44437</v>
      </c>
      <c r="C316" s="2" t="s">
        <v>681</v>
      </c>
      <c r="D316" t="s">
        <v>218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IF(_xlfn.XLOOKUP(C316,Customers!$A$1:$A$1001,Customers!$C$1:$C$1001,,0) = 0, " ", _xlfn.XLOOKUP(C316,Customers!$A$1:$A$1001,Customers!$C$1:$C$1001,,0))</f>
        <v xml:space="preserve"> </v>
      </c>
      <c r="H316" s="2" t="str">
        <f>_xlfn.XLOOKUP(Orders!C316,Customers!$A$1:$A$1001,Customers!$G$1:$G$1001,,0)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5">
        <f>INDEX(Products!$A$1:$G$49,MATCH(Orders!$D316,Products!$A$1:$A$49,0),MATCH(Orders!K$1,Products!$A$1:$G$1,0))</f>
        <v>1</v>
      </c>
      <c r="L316" s="7">
        <f>INDEX(Products!$A$1:$G$49,MATCH(Orders!$D316,Products!$A$1:$A$49,0),MATCH(Orders!L$1,Products!$A$1:$G$1,0))</f>
        <v>8.9499999999999993</v>
      </c>
      <c r="M316" s="7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_xlfn.XLOOKUP(Orders[[#This Row],[Customer ID]],Customers!$A$1:$A$1001,Customers!$I$1:$I$1001,,0)</f>
        <v>No</v>
      </c>
    </row>
    <row r="317" spans="1:16" x14ac:dyDescent="0.25">
      <c r="A317" s="2" t="s">
        <v>682</v>
      </c>
      <c r="B317" s="3">
        <v>43826</v>
      </c>
      <c r="C317" s="2" t="s">
        <v>683</v>
      </c>
      <c r="D317" t="s">
        <v>69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IF(_xlfn.XLOOKUP(C317,Customers!$A$1:$A$1001,Customers!$C$1:$C$1001,,0) = 0, " ", _xlfn.XLOOKUP(C317,Customers!$A$1:$A$1001,Customers!$C$1:$C$1001,,0))</f>
        <v>mbrockway8r@ibm.com</v>
      </c>
      <c r="H317" s="2" t="str">
        <f>_xlfn.XLOOKUP(Orders!C317,Customers!$A$1:$A$1001,Customers!$G$1:$G$1001,,0)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5">
        <f>INDEX(Products!$A$1:$G$49,MATCH(Orders!$D317,Products!$A$1:$A$49,0),MATCH(Orders!K$1,Products!$A$1:$G$1,0))</f>
        <v>2.5</v>
      </c>
      <c r="L317" s="7">
        <f>INDEX(Products!$A$1:$G$49,MATCH(Orders!$D317,Products!$A$1:$A$49,0),MATCH(Orders!L$1,Products!$A$1:$G$1,0))</f>
        <v>34.154999999999994</v>
      </c>
      <c r="M317" s="7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_xlfn.XLOOKUP(Orders[[#This Row],[Customer ID]],Customers!$A$1:$A$1001,Customers!$I$1:$I$1001,,0)</f>
        <v>Yes</v>
      </c>
    </row>
    <row r="318" spans="1:16" x14ac:dyDescent="0.25">
      <c r="A318" s="2" t="s">
        <v>684</v>
      </c>
      <c r="B318" s="3">
        <v>43641</v>
      </c>
      <c r="C318" s="2" t="s">
        <v>685</v>
      </c>
      <c r="D318" t="s">
        <v>69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IF(_xlfn.XLOOKUP(C318,Customers!$A$1:$A$1001,Customers!$C$1:$C$1001,,0) = 0, " ", _xlfn.XLOOKUP(C318,Customers!$A$1:$A$1001,Customers!$C$1:$C$1001,,0))</f>
        <v>nlush8s@dedecms.com</v>
      </c>
      <c r="H318" s="2" t="str">
        <f>_xlfn.XLOOKUP(Orders!C318,Customers!$A$1:$A$1001,Customers!$G$1:$G$1001,,0)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5">
        <f>INDEX(Products!$A$1:$G$49,MATCH(Orders!$D318,Products!$A$1:$A$49,0),MATCH(Orders!K$1,Products!$A$1:$G$1,0))</f>
        <v>2.5</v>
      </c>
      <c r="L318" s="7">
        <f>INDEX(Products!$A$1:$G$49,MATCH(Orders!$D318,Products!$A$1:$A$49,0),MATCH(Orders!L$1,Products!$A$1:$G$1,0))</f>
        <v>34.154999999999994</v>
      </c>
      <c r="M318" s="7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_xlfn.XLOOKUP(Orders[[#This Row],[Customer ID]],Customers!$A$1:$A$1001,Customers!$I$1:$I$1001,,0)</f>
        <v>No</v>
      </c>
    </row>
    <row r="319" spans="1:16" x14ac:dyDescent="0.25">
      <c r="A319" s="2" t="s">
        <v>686</v>
      </c>
      <c r="B319" s="3">
        <v>43526</v>
      </c>
      <c r="C319" s="2" t="s">
        <v>687</v>
      </c>
      <c r="D319" t="s">
        <v>55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IF(_xlfn.XLOOKUP(C319,Customers!$A$1:$A$1001,Customers!$C$1:$C$1001,,0) = 0, " ", _xlfn.XLOOKUP(C319,Customers!$A$1:$A$1001,Customers!$C$1:$C$1001,,0))</f>
        <v>smcmillian8t@csmonitor.com</v>
      </c>
      <c r="H319" s="2" t="str">
        <f>_xlfn.XLOOKUP(Orders!C319,Customers!$A$1:$A$1001,Customers!$G$1:$G$1001,,0)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5">
        <f>INDEX(Products!$A$1:$G$49,MATCH(Orders!$D319,Products!$A$1:$A$49,0),MATCH(Orders!K$1,Products!$A$1:$G$1,0))</f>
        <v>0.5</v>
      </c>
      <c r="L319" s="7">
        <f>INDEX(Products!$A$1:$G$49,MATCH(Orders!$D319,Products!$A$1:$A$49,0),MATCH(Orders!L$1,Products!$A$1:$G$1,0))</f>
        <v>7.29</v>
      </c>
      <c r="M319" s="7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_xlfn.XLOOKUP(Orders[[#This Row],[Customer ID]],Customers!$A$1:$A$1001,Customers!$I$1:$I$1001,,0)</f>
        <v>No</v>
      </c>
    </row>
    <row r="320" spans="1:16" x14ac:dyDescent="0.25">
      <c r="A320" s="2" t="s">
        <v>688</v>
      </c>
      <c r="B320" s="3">
        <v>44563</v>
      </c>
      <c r="C320" s="2" t="s">
        <v>689</v>
      </c>
      <c r="D320" t="s">
        <v>210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IF(_xlfn.XLOOKUP(C320,Customers!$A$1:$A$1001,Customers!$C$1:$C$1001,,0) = 0, " ", _xlfn.XLOOKUP(C320,Customers!$A$1:$A$1001,Customers!$C$1:$C$1001,,0))</f>
        <v>tbennison8u@google.cn</v>
      </c>
      <c r="H320" s="2" t="str">
        <f>_xlfn.XLOOKUP(Orders!C320,Customers!$A$1:$A$1001,Customers!$G$1:$G$1001,,0)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5">
        <f>INDEX(Products!$A$1:$G$49,MATCH(Orders!$D320,Products!$A$1:$A$49,0),MATCH(Orders!K$1,Products!$A$1:$G$1,0))</f>
        <v>2.5</v>
      </c>
      <c r="L320" s="7">
        <f>INDEX(Products!$A$1:$G$49,MATCH(Orders!$D320,Products!$A$1:$A$49,0),MATCH(Orders!L$1,Products!$A$1:$G$1,0))</f>
        <v>25.874999999999996</v>
      </c>
      <c r="M320" s="7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_xlfn.XLOOKUP(Orders[[#This Row],[Customer ID]],Customers!$A$1:$A$1001,Customers!$I$1:$I$1001,,0)</f>
        <v>Yes</v>
      </c>
    </row>
    <row r="321" spans="1:16" x14ac:dyDescent="0.25">
      <c r="A321" s="2" t="s">
        <v>690</v>
      </c>
      <c r="B321" s="3">
        <v>43676</v>
      </c>
      <c r="C321" s="2" t="s">
        <v>691</v>
      </c>
      <c r="D321" t="s">
        <v>103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IF(_xlfn.XLOOKUP(C321,Customers!$A$1:$A$1001,Customers!$C$1:$C$1001,,0) = 0, " ", _xlfn.XLOOKUP(C321,Customers!$A$1:$A$1001,Customers!$C$1:$C$1001,,0))</f>
        <v>gtweed8v@yolasite.com</v>
      </c>
      <c r="H321" s="2" t="str">
        <f>_xlfn.XLOOKUP(Orders!C321,Customers!$A$1:$A$1001,Customers!$G$1:$G$1001,,0)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5">
        <f>INDEX(Products!$A$1:$G$49,MATCH(Orders!$D321,Products!$A$1:$A$49,0),MATCH(Orders!K$1,Products!$A$1:$G$1,0))</f>
        <v>0.2</v>
      </c>
      <c r="L321" s="7">
        <f>INDEX(Products!$A$1:$G$49,MATCH(Orders!$D321,Products!$A$1:$A$49,0),MATCH(Orders!L$1,Products!$A$1:$G$1,0))</f>
        <v>4.125</v>
      </c>
      <c r="M321" s="7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_xlfn.XLOOKUP(Orders[[#This Row],[Customer ID]],Customers!$A$1:$A$1001,Customers!$I$1:$I$1001,,0)</f>
        <v>Yes</v>
      </c>
    </row>
    <row r="322" spans="1:16" x14ac:dyDescent="0.25">
      <c r="A322" s="2" t="s">
        <v>690</v>
      </c>
      <c r="B322" s="3">
        <v>43676</v>
      </c>
      <c r="C322" s="2" t="s">
        <v>691</v>
      </c>
      <c r="D322" t="s">
        <v>154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IF(_xlfn.XLOOKUP(C322,Customers!$A$1:$A$1001,Customers!$C$1:$C$1001,,0) = 0, " ", _xlfn.XLOOKUP(C322,Customers!$A$1:$A$1001,Customers!$C$1:$C$1001,,0))</f>
        <v>gtweed8v@yolasite.com</v>
      </c>
      <c r="H322" s="2" t="str">
        <f>_xlfn.XLOOKUP(Orders!C322,Customers!$A$1:$A$1001,Customers!$G$1:$G$1001,,0)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5">
        <f>INDEX(Products!$A$1:$G$49,MATCH(Orders!$D322,Products!$A$1:$A$49,0),MATCH(Orders!K$1,Products!$A$1:$G$1,0))</f>
        <v>0.2</v>
      </c>
      <c r="L322" s="7">
        <f>INDEX(Products!$A$1:$G$49,MATCH(Orders!$D322,Products!$A$1:$A$49,0),MATCH(Orders!L$1,Products!$A$1:$G$1,0))</f>
        <v>3.8849999999999998</v>
      </c>
      <c r="M322" s="7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>_xlfn.XLOOKUP(Orders[[#This Row],[Customer ID]],Customers!$A$1:$A$1001,Customers!$I$1:$I$1001,,0)</f>
        <v>Yes</v>
      </c>
    </row>
    <row r="323" spans="1:16" x14ac:dyDescent="0.25">
      <c r="A323" s="2" t="s">
        <v>692</v>
      </c>
      <c r="B323" s="3">
        <v>44170</v>
      </c>
      <c r="C323" s="2" t="s">
        <v>693</v>
      </c>
      <c r="D323" t="s">
        <v>83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IF(_xlfn.XLOOKUP(C323,Customers!$A$1:$A$1001,Customers!$C$1:$C$1001,,0) = 0, " ", _xlfn.XLOOKUP(C323,Customers!$A$1:$A$1001,Customers!$C$1:$C$1001,,0))</f>
        <v>ggoggin8x@wix.com</v>
      </c>
      <c r="H323" s="2" t="str">
        <f>_xlfn.XLOOKUP(Orders!C323,Customers!$A$1:$A$1001,Customers!$G$1:$G$1001,,0)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5">
        <f>INDEX(Products!$A$1:$G$49,MATCH(Orders!$D323,Products!$A$1:$A$49,0),MATCH(Orders!K$1,Products!$A$1:$G$1,0))</f>
        <v>0.2</v>
      </c>
      <c r="L323" s="7">
        <f>INDEX(Products!$A$1:$G$49,MATCH(Orders!$D323,Products!$A$1:$A$49,0),MATCH(Orders!L$1,Products!$A$1:$G$1,0))</f>
        <v>3.375</v>
      </c>
      <c r="M323" s="7">
        <f t="shared" ref="M323:M386" si="15">L323*E323</f>
        <v>20.25</v>
      </c>
      <c r="N323" t="str">
        <f t="shared" ref="N323:N386" si="16">IF(I323="Rob", "Robusta", IF(I323 = "Exc","Excelsa", IF(I323="Ara","Arabica", IF(I323 = "Lib", "Liberica",""))))</f>
        <v>Arabica</v>
      </c>
      <c r="O323" t="str">
        <f t="shared" ref="O323:O386" si="17">IF(J323 = "M", "Medium", IF(J323="L", "Light", IF(J323="D", "Dark","")))</f>
        <v>Medium</v>
      </c>
      <c r="P323" t="str">
        <f>_xlfn.XLOOKUP(Orders[[#This Row],[Customer ID]],Customers!$A$1:$A$1001,Customers!$I$1:$I$1001,,0)</f>
        <v>Yes</v>
      </c>
    </row>
    <row r="324" spans="1:16" x14ac:dyDescent="0.25">
      <c r="A324" s="2" t="s">
        <v>694</v>
      </c>
      <c r="B324" s="3">
        <v>44182</v>
      </c>
      <c r="C324" s="2" t="s">
        <v>695</v>
      </c>
      <c r="D324" t="s">
        <v>162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IF(_xlfn.XLOOKUP(C324,Customers!$A$1:$A$1001,Customers!$C$1:$C$1001,,0) = 0, " ", _xlfn.XLOOKUP(C324,Customers!$A$1:$A$1001,Customers!$C$1:$C$1001,,0))</f>
        <v>sjeyness8y@biglobe.ne.jp</v>
      </c>
      <c r="H324" s="2" t="str">
        <f>_xlfn.XLOOKUP(Orders!C324,Customers!$A$1:$A$1001,Customers!$G$1:$G$1001,,0)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5">
        <f>INDEX(Products!$A$1:$G$49,MATCH(Orders!$D324,Products!$A$1:$A$49,0),MATCH(Orders!K$1,Products!$A$1:$G$1,0))</f>
        <v>0.5</v>
      </c>
      <c r="L324" s="7">
        <f>INDEX(Products!$A$1:$G$49,MATCH(Orders!$D324,Products!$A$1:$A$49,0),MATCH(Orders!L$1,Products!$A$1:$G$1,0))</f>
        <v>7.77</v>
      </c>
      <c r="M324" s="7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_xlfn.XLOOKUP(Orders[[#This Row],[Customer ID]],Customers!$A$1:$A$1001,Customers!$I$1:$I$1001,,0)</f>
        <v>No</v>
      </c>
    </row>
    <row r="325" spans="1:16" x14ac:dyDescent="0.25">
      <c r="A325" s="2" t="s">
        <v>696</v>
      </c>
      <c r="B325" s="3">
        <v>44373</v>
      </c>
      <c r="C325" s="2" t="s">
        <v>697</v>
      </c>
      <c r="D325" t="s">
        <v>90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IF(_xlfn.XLOOKUP(C325,Customers!$A$1:$A$1001,Customers!$C$1:$C$1001,,0) = 0, " ", _xlfn.XLOOKUP(C325,Customers!$A$1:$A$1001,Customers!$C$1:$C$1001,,0))</f>
        <v>dbonhome8z@shinystat.com</v>
      </c>
      <c r="H325" s="2" t="str">
        <f>_xlfn.XLOOKUP(Orders!C325,Customers!$A$1:$A$1001,Customers!$G$1:$G$1001,,0)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5">
        <f>INDEX(Products!$A$1:$G$49,MATCH(Orders!$D325,Products!$A$1:$A$49,0),MATCH(Orders!K$1,Products!$A$1:$G$1,0))</f>
        <v>0.2</v>
      </c>
      <c r="L325" s="7">
        <f>INDEX(Products!$A$1:$G$49,MATCH(Orders!$D325,Products!$A$1:$A$49,0),MATCH(Orders!L$1,Products!$A$1:$G$1,0))</f>
        <v>3.645</v>
      </c>
      <c r="M325" s="7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_xlfn.XLOOKUP(Orders[[#This Row],[Customer ID]],Customers!$A$1:$A$1001,Customers!$I$1:$I$1001,,0)</f>
        <v>Yes</v>
      </c>
    </row>
    <row r="326" spans="1:16" x14ac:dyDescent="0.25">
      <c r="A326" s="2" t="s">
        <v>698</v>
      </c>
      <c r="B326" s="3">
        <v>43666</v>
      </c>
      <c r="C326" s="2" t="s">
        <v>699</v>
      </c>
      <c r="D326" t="s">
        <v>48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IF(_xlfn.XLOOKUP(C326,Customers!$A$1:$A$1001,Customers!$C$1:$C$1001,,0) = 0, " ", _xlfn.XLOOKUP(C326,Customers!$A$1:$A$1001,Customers!$C$1:$C$1001,,0))</f>
        <v xml:space="preserve"> </v>
      </c>
      <c r="H326" s="2" t="str">
        <f>_xlfn.XLOOKUP(Orders!C326,Customers!$A$1:$A$1001,Customers!$G$1:$G$1001,,0)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5">
        <f>INDEX(Products!$A$1:$G$49,MATCH(Orders!$D326,Products!$A$1:$A$49,0),MATCH(Orders!K$1,Products!$A$1:$G$1,0))</f>
        <v>1</v>
      </c>
      <c r="L326" s="7">
        <f>INDEX(Products!$A$1:$G$49,MATCH(Orders!$D326,Products!$A$1:$A$49,0),MATCH(Orders!L$1,Products!$A$1:$G$1,0))</f>
        <v>13.75</v>
      </c>
      <c r="M326" s="7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_xlfn.XLOOKUP(Orders[[#This Row],[Customer ID]],Customers!$A$1:$A$1001,Customers!$I$1:$I$1001,,0)</f>
        <v>No</v>
      </c>
    </row>
    <row r="327" spans="1:16" x14ac:dyDescent="0.25">
      <c r="A327" s="2" t="s">
        <v>700</v>
      </c>
      <c r="B327" s="3">
        <v>44756</v>
      </c>
      <c r="C327" s="2" t="s">
        <v>701</v>
      </c>
      <c r="D327" t="s">
        <v>243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IF(_xlfn.XLOOKUP(C327,Customers!$A$1:$A$1001,Customers!$C$1:$C$1001,,0) = 0, " ", _xlfn.XLOOKUP(C327,Customers!$A$1:$A$1001,Customers!$C$1:$C$1001,,0))</f>
        <v>tle91@epa.gov</v>
      </c>
      <c r="H327" s="2" t="str">
        <f>_xlfn.XLOOKUP(Orders!C327,Customers!$A$1:$A$1001,Customers!$G$1:$G$1001,,0)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5">
        <f>INDEX(Products!$A$1:$G$49,MATCH(Orders!$D327,Products!$A$1:$A$49,0),MATCH(Orders!K$1,Products!$A$1:$G$1,0))</f>
        <v>2.5</v>
      </c>
      <c r="L327" s="7">
        <f>INDEX(Products!$A$1:$G$49,MATCH(Orders!$D327,Products!$A$1:$A$49,0),MATCH(Orders!L$1,Products!$A$1:$G$1,0))</f>
        <v>29.784999999999997</v>
      </c>
      <c r="M327" s="7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_xlfn.XLOOKUP(Orders[[#This Row],[Customer ID]],Customers!$A$1:$A$1001,Customers!$I$1:$I$1001,,0)</f>
        <v>Yes</v>
      </c>
    </row>
    <row r="328" spans="1:16" x14ac:dyDescent="0.25">
      <c r="A328" s="2" t="s">
        <v>702</v>
      </c>
      <c r="B328" s="3">
        <v>44057</v>
      </c>
      <c r="C328" s="2" t="s">
        <v>703</v>
      </c>
      <c r="D328" t="s">
        <v>218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IF(_xlfn.XLOOKUP(C328,Customers!$A$1:$A$1001,Customers!$C$1:$C$1001,,0) = 0, " ", _xlfn.XLOOKUP(C328,Customers!$A$1:$A$1001,Customers!$C$1:$C$1001,,0))</f>
        <v xml:space="preserve"> </v>
      </c>
      <c r="H328" s="2" t="str">
        <f>_xlfn.XLOOKUP(Orders!C328,Customers!$A$1:$A$1001,Customers!$G$1:$G$1001,,0)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5">
        <f>INDEX(Products!$A$1:$G$49,MATCH(Orders!$D328,Products!$A$1:$A$49,0),MATCH(Orders!K$1,Products!$A$1:$G$1,0))</f>
        <v>1</v>
      </c>
      <c r="L328" s="7">
        <f>INDEX(Products!$A$1:$G$49,MATCH(Orders!$D328,Products!$A$1:$A$49,0),MATCH(Orders!L$1,Products!$A$1:$G$1,0))</f>
        <v>8.9499999999999993</v>
      </c>
      <c r="M328" s="7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_xlfn.XLOOKUP(Orders[[#This Row],[Customer ID]],Customers!$A$1:$A$1001,Customers!$I$1:$I$1001,,0)</f>
        <v>No</v>
      </c>
    </row>
    <row r="329" spans="1:16" x14ac:dyDescent="0.25">
      <c r="A329" s="2" t="s">
        <v>704</v>
      </c>
      <c r="B329" s="3">
        <v>43579</v>
      </c>
      <c r="C329" s="2" t="s">
        <v>705</v>
      </c>
      <c r="D329" t="s">
        <v>218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IF(_xlfn.XLOOKUP(C329,Customers!$A$1:$A$1001,Customers!$C$1:$C$1001,,0) = 0, " ", _xlfn.XLOOKUP(C329,Customers!$A$1:$A$1001,Customers!$C$1:$C$1001,,0))</f>
        <v>balldridge93@yandex.ru</v>
      </c>
      <c r="H329" s="2" t="str">
        <f>_xlfn.XLOOKUP(Orders!C329,Customers!$A$1:$A$1001,Customers!$G$1:$G$1001,,0)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5">
        <f>INDEX(Products!$A$1:$G$49,MATCH(Orders!$D329,Products!$A$1:$A$49,0),MATCH(Orders!K$1,Products!$A$1:$G$1,0))</f>
        <v>1</v>
      </c>
      <c r="L329" s="7">
        <f>INDEX(Products!$A$1:$G$49,MATCH(Orders!$D329,Products!$A$1:$A$49,0),MATCH(Orders!L$1,Products!$A$1:$G$1,0))</f>
        <v>8.9499999999999993</v>
      </c>
      <c r="M329" s="7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_xlfn.XLOOKUP(Orders[[#This Row],[Customer ID]],Customers!$A$1:$A$1001,Customers!$I$1:$I$1001,,0)</f>
        <v>Yes</v>
      </c>
    </row>
    <row r="330" spans="1:16" x14ac:dyDescent="0.25">
      <c r="A330" s="2" t="s">
        <v>706</v>
      </c>
      <c r="B330" s="3">
        <v>43620</v>
      </c>
      <c r="C330" s="2" t="s">
        <v>707</v>
      </c>
      <c r="D330" t="s">
        <v>122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IF(_xlfn.XLOOKUP(C330,Customers!$A$1:$A$1001,Customers!$C$1:$C$1001,,0) = 0, " ", _xlfn.XLOOKUP(C330,Customers!$A$1:$A$1001,Customers!$C$1:$C$1001,,0))</f>
        <v xml:space="preserve"> </v>
      </c>
      <c r="H330" s="2" t="str">
        <f>_xlfn.XLOOKUP(Orders!C330,Customers!$A$1:$A$1001,Customers!$G$1:$G$1001,,0)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5">
        <f>INDEX(Products!$A$1:$G$49,MATCH(Orders!$D330,Products!$A$1:$A$49,0),MATCH(Orders!K$1,Products!$A$1:$G$1,0))</f>
        <v>0.5</v>
      </c>
      <c r="L330" s="7">
        <f>INDEX(Products!$A$1:$G$49,MATCH(Orders!$D330,Products!$A$1:$A$49,0),MATCH(Orders!L$1,Products!$A$1:$G$1,0))</f>
        <v>9.51</v>
      </c>
      <c r="M330" s="7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_xlfn.XLOOKUP(Orders[[#This Row],[Customer ID]],Customers!$A$1:$A$1001,Customers!$I$1:$I$1001,,0)</f>
        <v>Yes</v>
      </c>
    </row>
    <row r="331" spans="1:16" x14ac:dyDescent="0.25">
      <c r="A331" s="2" t="s">
        <v>708</v>
      </c>
      <c r="B331" s="3">
        <v>44781</v>
      </c>
      <c r="C331" s="2" t="s">
        <v>709</v>
      </c>
      <c r="D331" t="s">
        <v>185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IF(_xlfn.XLOOKUP(C331,Customers!$A$1:$A$1001,Customers!$C$1:$C$1001,,0) = 0, " ", _xlfn.XLOOKUP(C331,Customers!$A$1:$A$1001,Customers!$C$1:$C$1001,,0))</f>
        <v>lgoodger95@guardian.co.uk</v>
      </c>
      <c r="H331" s="2" t="str">
        <f>_xlfn.XLOOKUP(Orders!C331,Customers!$A$1:$A$1001,Customers!$G$1:$G$1001,,0)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5">
        <f>INDEX(Products!$A$1:$G$49,MATCH(Orders!$D331,Products!$A$1:$A$49,0),MATCH(Orders!K$1,Products!$A$1:$G$1,0))</f>
        <v>0.5</v>
      </c>
      <c r="L331" s="7">
        <f>INDEX(Products!$A$1:$G$49,MATCH(Orders!$D331,Products!$A$1:$A$49,0),MATCH(Orders!L$1,Products!$A$1:$G$1,0))</f>
        <v>5.3699999999999992</v>
      </c>
      <c r="M331" s="7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_xlfn.XLOOKUP(Orders[[#This Row],[Customer ID]],Customers!$A$1:$A$1001,Customers!$I$1:$I$1001,,0)</f>
        <v>Yes</v>
      </c>
    </row>
    <row r="332" spans="1:16" x14ac:dyDescent="0.25">
      <c r="A332" s="2" t="s">
        <v>710</v>
      </c>
      <c r="B332" s="3">
        <v>43782</v>
      </c>
      <c r="C332" s="2" t="s">
        <v>687</v>
      </c>
      <c r="D332" t="s">
        <v>185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IF(_xlfn.XLOOKUP(C332,Customers!$A$1:$A$1001,Customers!$C$1:$C$1001,,0) = 0, " ", _xlfn.XLOOKUP(C332,Customers!$A$1:$A$1001,Customers!$C$1:$C$1001,,0))</f>
        <v>smcmillian8t@csmonitor.com</v>
      </c>
      <c r="H332" s="2" t="str">
        <f>_xlfn.XLOOKUP(Orders!C332,Customers!$A$1:$A$1001,Customers!$G$1:$G$1001,,0)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5">
        <f>INDEX(Products!$A$1:$G$49,MATCH(Orders!$D332,Products!$A$1:$A$49,0),MATCH(Orders!K$1,Products!$A$1:$G$1,0))</f>
        <v>0.5</v>
      </c>
      <c r="L332" s="7">
        <f>INDEX(Products!$A$1:$G$49,MATCH(Orders!$D332,Products!$A$1:$A$49,0),MATCH(Orders!L$1,Products!$A$1:$G$1,0))</f>
        <v>5.3699999999999992</v>
      </c>
      <c r="M332" s="7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_xlfn.XLOOKUP(Orders[[#This Row],[Customer ID]],Customers!$A$1:$A$1001,Customers!$I$1:$I$1001,,0)</f>
        <v>No</v>
      </c>
    </row>
    <row r="333" spans="1:16" x14ac:dyDescent="0.25">
      <c r="A333" s="2" t="s">
        <v>711</v>
      </c>
      <c r="B333" s="3">
        <v>43989</v>
      </c>
      <c r="C333" s="2" t="s">
        <v>712</v>
      </c>
      <c r="D333" t="s">
        <v>80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IF(_xlfn.XLOOKUP(C333,Customers!$A$1:$A$1001,Customers!$C$1:$C$1001,,0) = 0, " ", _xlfn.XLOOKUP(C333,Customers!$A$1:$A$1001,Customers!$C$1:$C$1001,,0))</f>
        <v>cdrewett97@wikipedia.org</v>
      </c>
      <c r="H333" s="2" t="str">
        <f>_xlfn.XLOOKUP(Orders!C333,Customers!$A$1:$A$1001,Customers!$G$1:$G$1001,,0)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5">
        <f>INDEX(Products!$A$1:$G$49,MATCH(Orders!$D333,Products!$A$1:$A$49,0),MATCH(Orders!K$1,Products!$A$1:$G$1,0))</f>
        <v>2.5</v>
      </c>
      <c r="L333" s="7">
        <f>INDEX(Products!$A$1:$G$49,MATCH(Orders!$D333,Products!$A$1:$A$49,0),MATCH(Orders!L$1,Products!$A$1:$G$1,0))</f>
        <v>22.884999999999998</v>
      </c>
      <c r="M333" s="7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_xlfn.XLOOKUP(Orders[[#This Row],[Customer ID]],Customers!$A$1:$A$1001,Customers!$I$1:$I$1001,,0)</f>
        <v>Yes</v>
      </c>
    </row>
    <row r="334" spans="1:16" x14ac:dyDescent="0.25">
      <c r="A334" s="2" t="s">
        <v>713</v>
      </c>
      <c r="B334" s="3">
        <v>43689</v>
      </c>
      <c r="C334" s="2" t="s">
        <v>714</v>
      </c>
      <c r="D334" t="s">
        <v>111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IF(_xlfn.XLOOKUP(C334,Customers!$A$1:$A$1001,Customers!$C$1:$C$1001,,0) = 0, " ", _xlfn.XLOOKUP(C334,Customers!$A$1:$A$1001,Customers!$C$1:$C$1001,,0))</f>
        <v>qparsons98@blogtalkradio.com</v>
      </c>
      <c r="H334" s="2" t="str">
        <f>_xlfn.XLOOKUP(Orders!C334,Customers!$A$1:$A$1001,Customers!$G$1:$G$1001,,0)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5">
        <f>INDEX(Products!$A$1:$G$49,MATCH(Orders!$D334,Products!$A$1:$A$49,0),MATCH(Orders!K$1,Products!$A$1:$G$1,0))</f>
        <v>0.5</v>
      </c>
      <c r="L334" s="7">
        <f>INDEX(Products!$A$1:$G$49,MATCH(Orders!$D334,Products!$A$1:$A$49,0),MATCH(Orders!L$1,Products!$A$1:$G$1,0))</f>
        <v>5.97</v>
      </c>
      <c r="M334" s="7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_xlfn.XLOOKUP(Orders[[#This Row],[Customer ID]],Customers!$A$1:$A$1001,Customers!$I$1:$I$1001,,0)</f>
        <v>Yes</v>
      </c>
    </row>
    <row r="335" spans="1:16" x14ac:dyDescent="0.25">
      <c r="A335" s="2" t="s">
        <v>715</v>
      </c>
      <c r="B335" s="3">
        <v>43712</v>
      </c>
      <c r="C335" s="2" t="s">
        <v>716</v>
      </c>
      <c r="D335" t="s">
        <v>61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IF(_xlfn.XLOOKUP(C335,Customers!$A$1:$A$1001,Customers!$C$1:$C$1001,,0) = 0, " ", _xlfn.XLOOKUP(C335,Customers!$A$1:$A$1001,Customers!$C$1:$C$1001,,0))</f>
        <v>vceely99@auda.org.au</v>
      </c>
      <c r="H335" s="2" t="str">
        <f>_xlfn.XLOOKUP(Orders!C335,Customers!$A$1:$A$1001,Customers!$G$1:$G$1001,,0)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5">
        <f>INDEX(Products!$A$1:$G$49,MATCH(Orders!$D335,Products!$A$1:$A$49,0),MATCH(Orders!K$1,Products!$A$1:$G$1,0))</f>
        <v>0.5</v>
      </c>
      <c r="L335" s="7">
        <f>INDEX(Products!$A$1:$G$49,MATCH(Orders!$D335,Products!$A$1:$A$49,0),MATCH(Orders!L$1,Products!$A$1:$G$1,0))</f>
        <v>5.97</v>
      </c>
      <c r="M335" s="7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_xlfn.XLOOKUP(Orders[[#This Row],[Customer ID]],Customers!$A$1:$A$1001,Customers!$I$1:$I$1001,,0)</f>
        <v>Yes</v>
      </c>
    </row>
    <row r="336" spans="1:16" x14ac:dyDescent="0.25">
      <c r="A336" s="2" t="s">
        <v>717</v>
      </c>
      <c r="B336" s="3">
        <v>43742</v>
      </c>
      <c r="C336" s="2" t="s">
        <v>718</v>
      </c>
      <c r="D336" t="s">
        <v>228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IF(_xlfn.XLOOKUP(C336,Customers!$A$1:$A$1001,Customers!$C$1:$C$1001,,0) = 0, " ", _xlfn.XLOOKUP(C336,Customers!$A$1:$A$1001,Customers!$C$1:$C$1001,,0))</f>
        <v xml:space="preserve"> </v>
      </c>
      <c r="H336" s="2" t="str">
        <f>_xlfn.XLOOKUP(Orders!C336,Customers!$A$1:$A$1001,Customers!$G$1:$G$1001,,0)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5">
        <f>INDEX(Products!$A$1:$G$49,MATCH(Orders!$D336,Products!$A$1:$A$49,0),MATCH(Orders!K$1,Products!$A$1:$G$1,0))</f>
        <v>1</v>
      </c>
      <c r="L336" s="7">
        <f>INDEX(Products!$A$1:$G$49,MATCH(Orders!$D336,Products!$A$1:$A$49,0),MATCH(Orders!L$1,Products!$A$1:$G$1,0))</f>
        <v>11.95</v>
      </c>
      <c r="M336" s="7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_xlfn.XLOOKUP(Orders[[#This Row],[Customer ID]],Customers!$A$1:$A$1001,Customers!$I$1:$I$1001,,0)</f>
        <v>No</v>
      </c>
    </row>
    <row r="337" spans="1:16" x14ac:dyDescent="0.25">
      <c r="A337" s="2" t="s">
        <v>719</v>
      </c>
      <c r="B337" s="3">
        <v>43885</v>
      </c>
      <c r="C337" s="2" t="s">
        <v>720</v>
      </c>
      <c r="D337" t="s">
        <v>58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IF(_xlfn.XLOOKUP(C337,Customers!$A$1:$A$1001,Customers!$C$1:$C$1001,,0) = 0, " ", _xlfn.XLOOKUP(C337,Customers!$A$1:$A$1001,Customers!$C$1:$C$1001,,0))</f>
        <v>cvasiliev9b@discuz.net</v>
      </c>
      <c r="H337" s="2" t="str">
        <f>_xlfn.XLOOKUP(Orders!C337,Customers!$A$1:$A$1001,Customers!$G$1:$G$1001,,0)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5">
        <f>INDEX(Products!$A$1:$G$49,MATCH(Orders!$D337,Products!$A$1:$A$49,0),MATCH(Orders!K$1,Products!$A$1:$G$1,0))</f>
        <v>0.2</v>
      </c>
      <c r="L337" s="7">
        <f>INDEX(Products!$A$1:$G$49,MATCH(Orders!$D337,Products!$A$1:$A$49,0),MATCH(Orders!L$1,Products!$A$1:$G$1,0))</f>
        <v>4.7549999999999999</v>
      </c>
      <c r="M337" s="7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_xlfn.XLOOKUP(Orders[[#This Row],[Customer ID]],Customers!$A$1:$A$1001,Customers!$I$1:$I$1001,,0)</f>
        <v>Yes</v>
      </c>
    </row>
    <row r="338" spans="1:16" x14ac:dyDescent="0.25">
      <c r="A338" s="2" t="s">
        <v>721</v>
      </c>
      <c r="B338" s="3">
        <v>44434</v>
      </c>
      <c r="C338" s="2" t="s">
        <v>722</v>
      </c>
      <c r="D338" t="s">
        <v>100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IF(_xlfn.XLOOKUP(C338,Customers!$A$1:$A$1001,Customers!$C$1:$C$1001,,0) = 0, " ", _xlfn.XLOOKUP(C338,Customers!$A$1:$A$1001,Customers!$C$1:$C$1001,,0))</f>
        <v>tomoylan9c@liveinternet.ru</v>
      </c>
      <c r="H338" s="2" t="str">
        <f>_xlfn.XLOOKUP(Orders!C338,Customers!$A$1:$A$1001,Customers!$G$1:$G$1001,,0)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5">
        <f>INDEX(Products!$A$1:$G$49,MATCH(Orders!$D338,Products!$A$1:$A$49,0),MATCH(Orders!K$1,Products!$A$1:$G$1,0))</f>
        <v>1</v>
      </c>
      <c r="L338" s="7">
        <f>INDEX(Products!$A$1:$G$49,MATCH(Orders!$D338,Products!$A$1:$A$49,0),MATCH(Orders!L$1,Products!$A$1:$G$1,0))</f>
        <v>11.25</v>
      </c>
      <c r="M338" s="7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_xlfn.XLOOKUP(Orders[[#This Row],[Customer ID]],Customers!$A$1:$A$1001,Customers!$I$1:$I$1001,,0)</f>
        <v>No</v>
      </c>
    </row>
    <row r="339" spans="1:16" x14ac:dyDescent="0.25">
      <c r="A339" s="2" t="s">
        <v>723</v>
      </c>
      <c r="B339" s="3">
        <v>44472</v>
      </c>
      <c r="C339" s="2" t="s">
        <v>703</v>
      </c>
      <c r="D339" t="s">
        <v>569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IF(_xlfn.XLOOKUP(C339,Customers!$A$1:$A$1001,Customers!$C$1:$C$1001,,0) = 0, " ", _xlfn.XLOOKUP(C339,Customers!$A$1:$A$1001,Customers!$C$1:$C$1001,,0))</f>
        <v xml:space="preserve"> </v>
      </c>
      <c r="H339" s="2" t="str">
        <f>_xlfn.XLOOKUP(Orders!C339,Customers!$A$1:$A$1001,Customers!$G$1:$G$1001,,0)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5">
        <f>INDEX(Products!$A$1:$G$49,MATCH(Orders!$D339,Products!$A$1:$A$49,0),MATCH(Orders!K$1,Products!$A$1:$G$1,0))</f>
        <v>2.5</v>
      </c>
      <c r="L339" s="7">
        <f>INDEX(Products!$A$1:$G$49,MATCH(Orders!$D339,Products!$A$1:$A$49,0),MATCH(Orders!L$1,Products!$A$1:$G$1,0))</f>
        <v>27.945</v>
      </c>
      <c r="M339" s="7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_xlfn.XLOOKUP(Orders[[#This Row],[Customer ID]],Customers!$A$1:$A$1001,Customers!$I$1:$I$1001,,0)</f>
        <v>No</v>
      </c>
    </row>
    <row r="340" spans="1:16" x14ac:dyDescent="0.25">
      <c r="A340" s="2" t="s">
        <v>724</v>
      </c>
      <c r="B340" s="3">
        <v>43995</v>
      </c>
      <c r="C340" s="2" t="s">
        <v>725</v>
      </c>
      <c r="D340" t="s">
        <v>176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IF(_xlfn.XLOOKUP(C340,Customers!$A$1:$A$1001,Customers!$C$1:$C$1001,,0) = 0, " ", _xlfn.XLOOKUP(C340,Customers!$A$1:$A$1001,Customers!$C$1:$C$1001,,0))</f>
        <v>wfetherston9e@constantcontact.com</v>
      </c>
      <c r="H340" s="2" t="str">
        <f>_xlfn.XLOOKUP(Orders!C340,Customers!$A$1:$A$1001,Customers!$G$1:$G$1001,,0)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5">
        <f>INDEX(Products!$A$1:$G$49,MATCH(Orders!$D340,Products!$A$1:$A$49,0),MATCH(Orders!K$1,Products!$A$1:$G$1,0))</f>
        <v>1</v>
      </c>
      <c r="L340" s="7">
        <f>INDEX(Products!$A$1:$G$49,MATCH(Orders!$D340,Products!$A$1:$A$49,0),MATCH(Orders!L$1,Products!$A$1:$G$1,0))</f>
        <v>14.85</v>
      </c>
      <c r="M340" s="7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_xlfn.XLOOKUP(Orders[[#This Row],[Customer ID]],Customers!$A$1:$A$1001,Customers!$I$1:$I$1001,,0)</f>
        <v>No</v>
      </c>
    </row>
    <row r="341" spans="1:16" x14ac:dyDescent="0.25">
      <c r="A341" s="2" t="s">
        <v>726</v>
      </c>
      <c r="B341" s="3">
        <v>44256</v>
      </c>
      <c r="C341" s="2" t="s">
        <v>727</v>
      </c>
      <c r="D341" t="s">
        <v>90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IF(_xlfn.XLOOKUP(C341,Customers!$A$1:$A$1001,Customers!$C$1:$C$1001,,0) = 0, " ", _xlfn.XLOOKUP(C341,Customers!$A$1:$A$1001,Customers!$C$1:$C$1001,,0))</f>
        <v>erasmus9f@techcrunch.com</v>
      </c>
      <c r="H341" s="2" t="str">
        <f>_xlfn.XLOOKUP(Orders!C341,Customers!$A$1:$A$1001,Customers!$G$1:$G$1001,,0)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5">
        <f>INDEX(Products!$A$1:$G$49,MATCH(Orders!$D341,Products!$A$1:$A$49,0),MATCH(Orders!K$1,Products!$A$1:$G$1,0))</f>
        <v>0.2</v>
      </c>
      <c r="L341" s="7">
        <f>INDEX(Products!$A$1:$G$49,MATCH(Orders!$D341,Products!$A$1:$A$49,0),MATCH(Orders!L$1,Products!$A$1:$G$1,0))</f>
        <v>3.645</v>
      </c>
      <c r="M341" s="7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_xlfn.XLOOKUP(Orders[[#This Row],[Customer ID]],Customers!$A$1:$A$1001,Customers!$I$1:$I$1001,,0)</f>
        <v>Yes</v>
      </c>
    </row>
    <row r="342" spans="1:16" x14ac:dyDescent="0.25">
      <c r="A342" s="2" t="s">
        <v>728</v>
      </c>
      <c r="B342" s="3">
        <v>43528</v>
      </c>
      <c r="C342" s="2" t="s">
        <v>729</v>
      </c>
      <c r="D342" t="s">
        <v>55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IF(_xlfn.XLOOKUP(C342,Customers!$A$1:$A$1001,Customers!$C$1:$C$1001,,0) = 0, " ", _xlfn.XLOOKUP(C342,Customers!$A$1:$A$1001,Customers!$C$1:$C$1001,,0))</f>
        <v>wgiorgioni9g@wikipedia.org</v>
      </c>
      <c r="H342" s="2" t="str">
        <f>_xlfn.XLOOKUP(Orders!C342,Customers!$A$1:$A$1001,Customers!$G$1:$G$1001,,0)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5">
        <f>INDEX(Products!$A$1:$G$49,MATCH(Orders!$D342,Products!$A$1:$A$49,0),MATCH(Orders!K$1,Products!$A$1:$G$1,0))</f>
        <v>0.5</v>
      </c>
      <c r="L342" s="7">
        <f>INDEX(Products!$A$1:$G$49,MATCH(Orders!$D342,Products!$A$1:$A$49,0),MATCH(Orders!L$1,Products!$A$1:$G$1,0))</f>
        <v>7.29</v>
      </c>
      <c r="M342" s="7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_xlfn.XLOOKUP(Orders[[#This Row],[Customer ID]],Customers!$A$1:$A$1001,Customers!$I$1:$I$1001,,0)</f>
        <v>Yes</v>
      </c>
    </row>
    <row r="343" spans="1:16" x14ac:dyDescent="0.25">
      <c r="A343" s="2" t="s">
        <v>730</v>
      </c>
      <c r="B343" s="3">
        <v>43751</v>
      </c>
      <c r="C343" s="2" t="s">
        <v>731</v>
      </c>
      <c r="D343" t="s">
        <v>215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IF(_xlfn.XLOOKUP(C343,Customers!$A$1:$A$1001,Customers!$C$1:$C$1001,,0) = 0, " ", _xlfn.XLOOKUP(C343,Customers!$A$1:$A$1001,Customers!$C$1:$C$1001,,0))</f>
        <v>lscargle9h@myspace.com</v>
      </c>
      <c r="H343" s="2" t="str">
        <f>_xlfn.XLOOKUP(Orders!C343,Customers!$A$1:$A$1001,Customers!$G$1:$G$1001,,0)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5">
        <f>INDEX(Products!$A$1:$G$49,MATCH(Orders!$D343,Products!$A$1:$A$49,0),MATCH(Orders!K$1,Products!$A$1:$G$1,0))</f>
        <v>0.5</v>
      </c>
      <c r="L343" s="7">
        <f>INDEX(Products!$A$1:$G$49,MATCH(Orders!$D343,Products!$A$1:$A$49,0),MATCH(Orders!L$1,Products!$A$1:$G$1,0))</f>
        <v>8.91</v>
      </c>
      <c r="M343" s="7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_xlfn.XLOOKUP(Orders[[#This Row],[Customer ID]],Customers!$A$1:$A$1001,Customers!$I$1:$I$1001,,0)</f>
        <v>No</v>
      </c>
    </row>
    <row r="344" spans="1:16" x14ac:dyDescent="0.25">
      <c r="A344" s="2" t="s">
        <v>730</v>
      </c>
      <c r="B344" s="3">
        <v>43751</v>
      </c>
      <c r="C344" s="2" t="s">
        <v>731</v>
      </c>
      <c r="D344" t="s">
        <v>162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IF(_xlfn.XLOOKUP(C344,Customers!$A$1:$A$1001,Customers!$C$1:$C$1001,,0) = 0, " ", _xlfn.XLOOKUP(C344,Customers!$A$1:$A$1001,Customers!$C$1:$C$1001,,0))</f>
        <v>lscargle9h@myspace.com</v>
      </c>
      <c r="H344" s="2" t="str">
        <f>_xlfn.XLOOKUP(Orders!C344,Customers!$A$1:$A$1001,Customers!$G$1:$G$1001,,0)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5">
        <f>INDEX(Products!$A$1:$G$49,MATCH(Orders!$D344,Products!$A$1:$A$49,0),MATCH(Orders!K$1,Products!$A$1:$G$1,0))</f>
        <v>0.5</v>
      </c>
      <c r="L344" s="7">
        <f>INDEX(Products!$A$1:$G$49,MATCH(Orders!$D344,Products!$A$1:$A$49,0),MATCH(Orders!L$1,Products!$A$1:$G$1,0))</f>
        <v>7.77</v>
      </c>
      <c r="M344" s="7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_xlfn.XLOOKUP(Orders[[#This Row],[Customer ID]],Customers!$A$1:$A$1001,Customers!$I$1:$I$1001,,0)</f>
        <v>No</v>
      </c>
    </row>
    <row r="345" spans="1:16" x14ac:dyDescent="0.25">
      <c r="A345" s="2" t="s">
        <v>732</v>
      </c>
      <c r="B345" s="3">
        <v>43692</v>
      </c>
      <c r="C345" s="2" t="s">
        <v>733</v>
      </c>
      <c r="D345" t="s">
        <v>185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IF(_xlfn.XLOOKUP(C345,Customers!$A$1:$A$1001,Customers!$C$1:$C$1001,,0) = 0, " ", _xlfn.XLOOKUP(C345,Customers!$A$1:$A$1001,Customers!$C$1:$C$1001,,0))</f>
        <v>nclimance9j@europa.eu</v>
      </c>
      <c r="H345" s="2" t="str">
        <f>_xlfn.XLOOKUP(Orders!C345,Customers!$A$1:$A$1001,Customers!$G$1:$G$1001,,0)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5">
        <f>INDEX(Products!$A$1:$G$49,MATCH(Orders!$D345,Products!$A$1:$A$49,0),MATCH(Orders!K$1,Products!$A$1:$G$1,0))</f>
        <v>0.5</v>
      </c>
      <c r="L345" s="7">
        <f>INDEX(Products!$A$1:$G$49,MATCH(Orders!$D345,Products!$A$1:$A$49,0),MATCH(Orders!L$1,Products!$A$1:$G$1,0))</f>
        <v>5.3699999999999992</v>
      </c>
      <c r="M345" s="7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_xlfn.XLOOKUP(Orders[[#This Row],[Customer ID]],Customers!$A$1:$A$1001,Customers!$I$1:$I$1001,,0)</f>
        <v>No</v>
      </c>
    </row>
    <row r="346" spans="1:16" x14ac:dyDescent="0.25">
      <c r="A346" s="2" t="s">
        <v>734</v>
      </c>
      <c r="B346" s="3">
        <v>44529</v>
      </c>
      <c r="C346" s="2" t="s">
        <v>735</v>
      </c>
      <c r="D346" t="s">
        <v>41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IF(_xlfn.XLOOKUP(C346,Customers!$A$1:$A$1001,Customers!$C$1:$C$1001,,0) = 0, " ", _xlfn.XLOOKUP(C346,Customers!$A$1:$A$1001,Customers!$C$1:$C$1001,,0))</f>
        <v xml:space="preserve"> </v>
      </c>
      <c r="H346" s="2" t="str">
        <f>_xlfn.XLOOKUP(Orders!C346,Customers!$A$1:$A$1001,Customers!$G$1:$G$1001,,0)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5">
        <f>INDEX(Products!$A$1:$G$49,MATCH(Orders!$D346,Products!$A$1:$A$49,0),MATCH(Orders!K$1,Products!$A$1:$G$1,0))</f>
        <v>1</v>
      </c>
      <c r="L346" s="7">
        <f>INDEX(Products!$A$1:$G$49,MATCH(Orders!$D346,Products!$A$1:$A$49,0),MATCH(Orders!L$1,Products!$A$1:$G$1,0))</f>
        <v>9.9499999999999993</v>
      </c>
      <c r="M346" s="7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_xlfn.XLOOKUP(Orders[[#This Row],[Customer ID]],Customers!$A$1:$A$1001,Customers!$I$1:$I$1001,,0)</f>
        <v>Yes</v>
      </c>
    </row>
    <row r="347" spans="1:16" x14ac:dyDescent="0.25">
      <c r="A347" s="2" t="s">
        <v>736</v>
      </c>
      <c r="B347" s="3">
        <v>43849</v>
      </c>
      <c r="C347" s="2" t="s">
        <v>737</v>
      </c>
      <c r="D347" t="s">
        <v>228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IF(_xlfn.XLOOKUP(C347,Customers!$A$1:$A$1001,Customers!$C$1:$C$1001,,0) = 0, " ", _xlfn.XLOOKUP(C347,Customers!$A$1:$A$1001,Customers!$C$1:$C$1001,,0))</f>
        <v>asnazle9l@oracle.com</v>
      </c>
      <c r="H347" s="2" t="str">
        <f>_xlfn.XLOOKUP(Orders!C347,Customers!$A$1:$A$1001,Customers!$G$1:$G$1001,,0)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5">
        <f>INDEX(Products!$A$1:$G$49,MATCH(Orders!$D347,Products!$A$1:$A$49,0),MATCH(Orders!K$1,Products!$A$1:$G$1,0))</f>
        <v>1</v>
      </c>
      <c r="L347" s="7">
        <f>INDEX(Products!$A$1:$G$49,MATCH(Orders!$D347,Products!$A$1:$A$49,0),MATCH(Orders!L$1,Products!$A$1:$G$1,0))</f>
        <v>11.95</v>
      </c>
      <c r="M347" s="7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_xlfn.XLOOKUP(Orders[[#This Row],[Customer ID]],Customers!$A$1:$A$1001,Customers!$I$1:$I$1001,,0)</f>
        <v>No</v>
      </c>
    </row>
    <row r="348" spans="1:16" x14ac:dyDescent="0.25">
      <c r="A348" s="2" t="s">
        <v>738</v>
      </c>
      <c r="B348" s="3">
        <v>44344</v>
      </c>
      <c r="C348" s="2" t="s">
        <v>739</v>
      </c>
      <c r="D348" t="s">
        <v>231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IF(_xlfn.XLOOKUP(C348,Customers!$A$1:$A$1001,Customers!$C$1:$C$1001,,0) = 0, " ", _xlfn.XLOOKUP(C348,Customers!$A$1:$A$1001,Customers!$C$1:$C$1001,,0))</f>
        <v>rworg9m@arstechnica.com</v>
      </c>
      <c r="H348" s="2" t="str">
        <f>_xlfn.XLOOKUP(Orders!C348,Customers!$A$1:$A$1001,Customers!$G$1:$G$1001,,0)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5">
        <f>INDEX(Products!$A$1:$G$49,MATCH(Orders!$D348,Products!$A$1:$A$49,0),MATCH(Orders!K$1,Products!$A$1:$G$1,0))</f>
        <v>0.5</v>
      </c>
      <c r="L348" s="7">
        <f>INDEX(Products!$A$1:$G$49,MATCH(Orders!$D348,Products!$A$1:$A$49,0),MATCH(Orders!L$1,Products!$A$1:$G$1,0))</f>
        <v>7.77</v>
      </c>
      <c r="M348" s="7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_xlfn.XLOOKUP(Orders[[#This Row],[Customer ID]],Customers!$A$1:$A$1001,Customers!$I$1:$I$1001,,0)</f>
        <v>Yes</v>
      </c>
    </row>
    <row r="349" spans="1:16" x14ac:dyDescent="0.25">
      <c r="A349" s="2" t="s">
        <v>740</v>
      </c>
      <c r="B349" s="3">
        <v>44576</v>
      </c>
      <c r="C349" s="2" t="s">
        <v>741</v>
      </c>
      <c r="D349" t="s">
        <v>135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IF(_xlfn.XLOOKUP(C349,Customers!$A$1:$A$1001,Customers!$C$1:$C$1001,,0) = 0, " ", _xlfn.XLOOKUP(C349,Customers!$A$1:$A$1001,Customers!$C$1:$C$1001,,0))</f>
        <v>ldanes9n@umn.edu</v>
      </c>
      <c r="H349" s="2" t="str">
        <f>_xlfn.XLOOKUP(Orders!C349,Customers!$A$1:$A$1001,Customers!$G$1:$G$1001,,0)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5">
        <f>INDEX(Products!$A$1:$G$49,MATCH(Orders!$D349,Products!$A$1:$A$49,0),MATCH(Orders!K$1,Products!$A$1:$G$1,0))</f>
        <v>1</v>
      </c>
      <c r="L349" s="7">
        <f>INDEX(Products!$A$1:$G$49,MATCH(Orders!$D349,Products!$A$1:$A$49,0),MATCH(Orders!L$1,Products!$A$1:$G$1,0))</f>
        <v>14.55</v>
      </c>
      <c r="M349" s="7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_xlfn.XLOOKUP(Orders[[#This Row],[Customer ID]],Customers!$A$1:$A$1001,Customers!$I$1:$I$1001,,0)</f>
        <v>No</v>
      </c>
    </row>
    <row r="350" spans="1:16" x14ac:dyDescent="0.25">
      <c r="A350" s="2" t="s">
        <v>742</v>
      </c>
      <c r="B350" s="3">
        <v>43803</v>
      </c>
      <c r="C350" s="2" t="s">
        <v>743</v>
      </c>
      <c r="D350" t="s">
        <v>69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IF(_xlfn.XLOOKUP(C350,Customers!$A$1:$A$1001,Customers!$C$1:$C$1001,,0) = 0, " ", _xlfn.XLOOKUP(C350,Customers!$A$1:$A$1001,Customers!$C$1:$C$1001,,0))</f>
        <v>skeynd9o@narod.ru</v>
      </c>
      <c r="H350" s="2" t="str">
        <f>_xlfn.XLOOKUP(Orders!C350,Customers!$A$1:$A$1001,Customers!$G$1:$G$1001,,0)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5">
        <f>INDEX(Products!$A$1:$G$49,MATCH(Orders!$D350,Products!$A$1:$A$49,0),MATCH(Orders!K$1,Products!$A$1:$G$1,0))</f>
        <v>2.5</v>
      </c>
      <c r="L350" s="7">
        <f>INDEX(Products!$A$1:$G$49,MATCH(Orders!$D350,Products!$A$1:$A$49,0),MATCH(Orders!L$1,Products!$A$1:$G$1,0))</f>
        <v>34.154999999999994</v>
      </c>
      <c r="M350" s="7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_xlfn.XLOOKUP(Orders[[#This Row],[Customer ID]],Customers!$A$1:$A$1001,Customers!$I$1:$I$1001,,0)</f>
        <v>No</v>
      </c>
    </row>
    <row r="351" spans="1:16" x14ac:dyDescent="0.25">
      <c r="A351" s="2" t="s">
        <v>744</v>
      </c>
      <c r="B351" s="3">
        <v>44743</v>
      </c>
      <c r="C351" s="2" t="s">
        <v>745</v>
      </c>
      <c r="D351" t="s">
        <v>221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IF(_xlfn.XLOOKUP(C351,Customers!$A$1:$A$1001,Customers!$C$1:$C$1001,,0) = 0, " ", _xlfn.XLOOKUP(C351,Customers!$A$1:$A$1001,Customers!$C$1:$C$1001,,0))</f>
        <v>ddaveridge9p@arstechnica.com</v>
      </c>
      <c r="H351" s="2" t="str">
        <f>_xlfn.XLOOKUP(Orders!C351,Customers!$A$1:$A$1001,Customers!$G$1:$G$1001,,0)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5">
        <f>INDEX(Products!$A$1:$G$49,MATCH(Orders!$D351,Products!$A$1:$A$49,0),MATCH(Orders!K$1,Products!$A$1:$G$1,0))</f>
        <v>0.2</v>
      </c>
      <c r="L351" s="7">
        <f>INDEX(Products!$A$1:$G$49,MATCH(Orders!$D351,Products!$A$1:$A$49,0),MATCH(Orders!L$1,Products!$A$1:$G$1,0))</f>
        <v>3.5849999999999995</v>
      </c>
      <c r="M351" s="7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str">
        <f>_xlfn.XLOOKUP(Orders[[#This Row],[Customer ID]],Customers!$A$1:$A$1001,Customers!$I$1:$I$1001,,0)</f>
        <v>No</v>
      </c>
    </row>
    <row r="352" spans="1:16" x14ac:dyDescent="0.25">
      <c r="A352" s="2" t="s">
        <v>746</v>
      </c>
      <c r="B352" s="3">
        <v>43592</v>
      </c>
      <c r="C352" s="2" t="s">
        <v>747</v>
      </c>
      <c r="D352" t="s">
        <v>111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IF(_xlfn.XLOOKUP(C352,Customers!$A$1:$A$1001,Customers!$C$1:$C$1001,,0) = 0, " ", _xlfn.XLOOKUP(C352,Customers!$A$1:$A$1001,Customers!$C$1:$C$1001,,0))</f>
        <v>jawdry9q@utexas.edu</v>
      </c>
      <c r="H352" s="2" t="str">
        <f>_xlfn.XLOOKUP(Orders!C352,Customers!$A$1:$A$1001,Customers!$G$1:$G$1001,,0)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5">
        <f>INDEX(Products!$A$1:$G$49,MATCH(Orders!$D352,Products!$A$1:$A$49,0),MATCH(Orders!K$1,Products!$A$1:$G$1,0))</f>
        <v>0.5</v>
      </c>
      <c r="L352" s="7">
        <f>INDEX(Products!$A$1:$G$49,MATCH(Orders!$D352,Products!$A$1:$A$49,0),MATCH(Orders!L$1,Products!$A$1:$G$1,0))</f>
        <v>5.97</v>
      </c>
      <c r="M352" s="7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_xlfn.XLOOKUP(Orders[[#This Row],[Customer ID]],Customers!$A$1:$A$1001,Customers!$I$1:$I$1001,,0)</f>
        <v>No</v>
      </c>
    </row>
    <row r="353" spans="1:16" x14ac:dyDescent="0.25">
      <c r="A353" s="2" t="s">
        <v>748</v>
      </c>
      <c r="B353" s="3">
        <v>44066</v>
      </c>
      <c r="C353" s="2" t="s">
        <v>749</v>
      </c>
      <c r="D353" t="s">
        <v>100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IF(_xlfn.XLOOKUP(C353,Customers!$A$1:$A$1001,Customers!$C$1:$C$1001,,0) = 0, " ", _xlfn.XLOOKUP(C353,Customers!$A$1:$A$1001,Customers!$C$1:$C$1001,,0))</f>
        <v>eryles9r@fastcompany.com</v>
      </c>
      <c r="H353" s="2" t="str">
        <f>_xlfn.XLOOKUP(Orders!C353,Customers!$A$1:$A$1001,Customers!$G$1:$G$1001,,0)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5">
        <f>INDEX(Products!$A$1:$G$49,MATCH(Orders!$D353,Products!$A$1:$A$49,0),MATCH(Orders!K$1,Products!$A$1:$G$1,0))</f>
        <v>1</v>
      </c>
      <c r="L353" s="7">
        <f>INDEX(Products!$A$1:$G$49,MATCH(Orders!$D353,Products!$A$1:$A$49,0),MATCH(Orders!L$1,Products!$A$1:$G$1,0))</f>
        <v>11.25</v>
      </c>
      <c r="M353" s="7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_xlfn.XLOOKUP(Orders[[#This Row],[Customer ID]],Customers!$A$1:$A$1001,Customers!$I$1:$I$1001,,0)</f>
        <v>No</v>
      </c>
    </row>
    <row r="354" spans="1:16" x14ac:dyDescent="0.25">
      <c r="A354" s="2" t="s">
        <v>750</v>
      </c>
      <c r="B354" s="3">
        <v>43984</v>
      </c>
      <c r="C354" s="2" t="s">
        <v>703</v>
      </c>
      <c r="D354" t="s">
        <v>55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IF(_xlfn.XLOOKUP(C354,Customers!$A$1:$A$1001,Customers!$C$1:$C$1001,,0) = 0, " ", _xlfn.XLOOKUP(C354,Customers!$A$1:$A$1001,Customers!$C$1:$C$1001,,0))</f>
        <v xml:space="preserve"> </v>
      </c>
      <c r="H354" s="2" t="str">
        <f>_xlfn.XLOOKUP(Orders!C354,Customers!$A$1:$A$1001,Customers!$G$1:$G$1001,,0)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5">
        <f>INDEX(Products!$A$1:$G$49,MATCH(Orders!$D354,Products!$A$1:$A$49,0),MATCH(Orders!K$1,Products!$A$1:$G$1,0))</f>
        <v>0.5</v>
      </c>
      <c r="L354" s="7">
        <f>INDEX(Products!$A$1:$G$49,MATCH(Orders!$D354,Products!$A$1:$A$49,0),MATCH(Orders!L$1,Products!$A$1:$G$1,0))</f>
        <v>7.29</v>
      </c>
      <c r="M354" s="7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_xlfn.XLOOKUP(Orders[[#This Row],[Customer ID]],Customers!$A$1:$A$1001,Customers!$I$1:$I$1001,,0)</f>
        <v>No</v>
      </c>
    </row>
    <row r="355" spans="1:16" x14ac:dyDescent="0.25">
      <c r="A355" s="2" t="s">
        <v>751</v>
      </c>
      <c r="B355" s="3">
        <v>43860</v>
      </c>
      <c r="C355" s="2" t="s">
        <v>752</v>
      </c>
      <c r="D355" t="s">
        <v>106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IF(_xlfn.XLOOKUP(C355,Customers!$A$1:$A$1001,Customers!$C$1:$C$1001,,0) = 0, " ", _xlfn.XLOOKUP(C355,Customers!$A$1:$A$1001,Customers!$C$1:$C$1001,,0))</f>
        <v xml:space="preserve"> </v>
      </c>
      <c r="H355" s="2" t="str">
        <f>_xlfn.XLOOKUP(Orders!C355,Customers!$A$1:$A$1001,Customers!$G$1:$G$1001,,0)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5">
        <f>INDEX(Products!$A$1:$G$49,MATCH(Orders!$D355,Products!$A$1:$A$49,0),MATCH(Orders!K$1,Products!$A$1:$G$1,0))</f>
        <v>0.5</v>
      </c>
      <c r="L355" s="7">
        <f>INDEX(Products!$A$1:$G$49,MATCH(Orders!$D355,Products!$A$1:$A$49,0),MATCH(Orders!L$1,Products!$A$1:$G$1,0))</f>
        <v>6.75</v>
      </c>
      <c r="M355" s="7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_xlfn.XLOOKUP(Orders[[#This Row],[Customer ID]],Customers!$A$1:$A$1001,Customers!$I$1:$I$1001,,0)</f>
        <v>Yes</v>
      </c>
    </row>
    <row r="356" spans="1:16" x14ac:dyDescent="0.25">
      <c r="A356" s="2" t="s">
        <v>753</v>
      </c>
      <c r="B356" s="3">
        <v>43876</v>
      </c>
      <c r="C356" s="2" t="s">
        <v>754</v>
      </c>
      <c r="D356" t="s">
        <v>210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IF(_xlfn.XLOOKUP(C356,Customers!$A$1:$A$1001,Customers!$C$1:$C$1001,,0) = 0, " ", _xlfn.XLOOKUP(C356,Customers!$A$1:$A$1001,Customers!$C$1:$C$1001,,0))</f>
        <v>jcaldicott9u@usda.gov</v>
      </c>
      <c r="H356" s="2" t="str">
        <f>_xlfn.XLOOKUP(Orders!C356,Customers!$A$1:$A$1001,Customers!$G$1:$G$1001,,0)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5">
        <f>INDEX(Products!$A$1:$G$49,MATCH(Orders!$D356,Products!$A$1:$A$49,0),MATCH(Orders!K$1,Products!$A$1:$G$1,0))</f>
        <v>2.5</v>
      </c>
      <c r="L356" s="7">
        <f>INDEX(Products!$A$1:$G$49,MATCH(Orders!$D356,Products!$A$1:$A$49,0),MATCH(Orders!L$1,Products!$A$1:$G$1,0))</f>
        <v>25.874999999999996</v>
      </c>
      <c r="M356" s="7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_xlfn.XLOOKUP(Orders[[#This Row],[Customer ID]],Customers!$A$1:$A$1001,Customers!$I$1:$I$1001,,0)</f>
        <v>No</v>
      </c>
    </row>
    <row r="357" spans="1:16" x14ac:dyDescent="0.25">
      <c r="A357" s="2" t="s">
        <v>755</v>
      </c>
      <c r="B357" s="3">
        <v>44358</v>
      </c>
      <c r="C357" s="2" t="s">
        <v>756</v>
      </c>
      <c r="D357" t="s">
        <v>157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IF(_xlfn.XLOOKUP(C357,Customers!$A$1:$A$1001,Customers!$C$1:$C$1001,,0) = 0, " ", _xlfn.XLOOKUP(C357,Customers!$A$1:$A$1001,Customers!$C$1:$C$1001,,0))</f>
        <v>mvedmore9v@a8.net</v>
      </c>
      <c r="H357" s="2" t="str">
        <f>_xlfn.XLOOKUP(Orders!C357,Customers!$A$1:$A$1001,Customers!$G$1:$G$1001,,0)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5">
        <f>INDEX(Products!$A$1:$G$49,MATCH(Orders!$D357,Products!$A$1:$A$49,0),MATCH(Orders!K$1,Products!$A$1:$G$1,0))</f>
        <v>2.5</v>
      </c>
      <c r="L357" s="7">
        <f>INDEX(Products!$A$1:$G$49,MATCH(Orders!$D357,Products!$A$1:$A$49,0),MATCH(Orders!L$1,Products!$A$1:$G$1,0))</f>
        <v>22.884999999999998</v>
      </c>
      <c r="M357" s="7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_xlfn.XLOOKUP(Orders[[#This Row],[Customer ID]],Customers!$A$1:$A$1001,Customers!$I$1:$I$1001,,0)</f>
        <v>Yes</v>
      </c>
    </row>
    <row r="358" spans="1:16" x14ac:dyDescent="0.25">
      <c r="A358" s="2" t="s">
        <v>757</v>
      </c>
      <c r="B358" s="3">
        <v>44631</v>
      </c>
      <c r="C358" s="2" t="s">
        <v>758</v>
      </c>
      <c r="D358" t="s">
        <v>52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IF(_xlfn.XLOOKUP(C358,Customers!$A$1:$A$1001,Customers!$C$1:$C$1001,,0) = 0, " ", _xlfn.XLOOKUP(C358,Customers!$A$1:$A$1001,Customers!$C$1:$C$1001,,0))</f>
        <v>wromao9w@chronoengine.com</v>
      </c>
      <c r="H358" s="2" t="str">
        <f>_xlfn.XLOOKUP(Orders!C358,Customers!$A$1:$A$1001,Customers!$G$1:$G$1001,,0)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5">
        <f>INDEX(Products!$A$1:$G$49,MATCH(Orders!$D358,Products!$A$1:$A$49,0),MATCH(Orders!K$1,Products!$A$1:$G$1,0))</f>
        <v>1</v>
      </c>
      <c r="L358" s="7">
        <f>INDEX(Products!$A$1:$G$49,MATCH(Orders!$D358,Products!$A$1:$A$49,0),MATCH(Orders!L$1,Products!$A$1:$G$1,0))</f>
        <v>12.95</v>
      </c>
      <c r="M358" s="7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_xlfn.XLOOKUP(Orders[[#This Row],[Customer ID]],Customers!$A$1:$A$1001,Customers!$I$1:$I$1001,,0)</f>
        <v>Yes</v>
      </c>
    </row>
    <row r="359" spans="1:16" x14ac:dyDescent="0.25">
      <c r="A359" s="2" t="s">
        <v>759</v>
      </c>
      <c r="B359" s="3">
        <v>44448</v>
      </c>
      <c r="C359" s="2" t="s">
        <v>760</v>
      </c>
      <c r="D359" t="s">
        <v>210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IF(_xlfn.XLOOKUP(C359,Customers!$A$1:$A$1001,Customers!$C$1:$C$1001,,0) = 0, " ", _xlfn.XLOOKUP(C359,Customers!$A$1:$A$1001,Customers!$C$1:$C$1001,,0))</f>
        <v xml:space="preserve"> </v>
      </c>
      <c r="H359" s="2" t="str">
        <f>_xlfn.XLOOKUP(Orders!C359,Customers!$A$1:$A$1001,Customers!$G$1:$G$1001,,0)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5">
        <f>INDEX(Products!$A$1:$G$49,MATCH(Orders!$D359,Products!$A$1:$A$49,0),MATCH(Orders!K$1,Products!$A$1:$G$1,0))</f>
        <v>2.5</v>
      </c>
      <c r="L359" s="7">
        <f>INDEX(Products!$A$1:$G$49,MATCH(Orders!$D359,Products!$A$1:$A$49,0),MATCH(Orders!L$1,Products!$A$1:$G$1,0))</f>
        <v>25.874999999999996</v>
      </c>
      <c r="M359" s="7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_xlfn.XLOOKUP(Orders[[#This Row],[Customer ID]],Customers!$A$1:$A$1001,Customers!$I$1:$I$1001,,0)</f>
        <v>No</v>
      </c>
    </row>
    <row r="360" spans="1:16" x14ac:dyDescent="0.25">
      <c r="A360" s="2" t="s">
        <v>761</v>
      </c>
      <c r="B360" s="3">
        <v>43599</v>
      </c>
      <c r="C360" s="2" t="s">
        <v>762</v>
      </c>
      <c r="D360" t="s">
        <v>243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IF(_xlfn.XLOOKUP(C360,Customers!$A$1:$A$1001,Customers!$C$1:$C$1001,,0) = 0, " ", _xlfn.XLOOKUP(C360,Customers!$A$1:$A$1001,Customers!$C$1:$C$1001,,0))</f>
        <v>tcotmore9y@amazonaws.com</v>
      </c>
      <c r="H360" s="2" t="str">
        <f>_xlfn.XLOOKUP(Orders!C360,Customers!$A$1:$A$1001,Customers!$G$1:$G$1001,,0)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5">
        <f>INDEX(Products!$A$1:$G$49,MATCH(Orders!$D360,Products!$A$1:$A$49,0),MATCH(Orders!K$1,Products!$A$1:$G$1,0))</f>
        <v>2.5</v>
      </c>
      <c r="L360" s="7">
        <f>INDEX(Products!$A$1:$G$49,MATCH(Orders!$D360,Products!$A$1:$A$49,0),MATCH(Orders!L$1,Products!$A$1:$G$1,0))</f>
        <v>29.784999999999997</v>
      </c>
      <c r="M360" s="7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_xlfn.XLOOKUP(Orders[[#This Row],[Customer ID]],Customers!$A$1:$A$1001,Customers!$I$1:$I$1001,,0)</f>
        <v>No</v>
      </c>
    </row>
    <row r="361" spans="1:16" x14ac:dyDescent="0.25">
      <c r="A361" s="2" t="s">
        <v>763</v>
      </c>
      <c r="B361" s="3">
        <v>43563</v>
      </c>
      <c r="C361" s="2" t="s">
        <v>764</v>
      </c>
      <c r="D361" t="s">
        <v>221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IF(_xlfn.XLOOKUP(C361,Customers!$A$1:$A$1001,Customers!$C$1:$C$1001,,0) = 0, " ", _xlfn.XLOOKUP(C361,Customers!$A$1:$A$1001,Customers!$C$1:$C$1001,,0))</f>
        <v>yskipsey9z@spotify.com</v>
      </c>
      <c r="H361" s="2" t="str">
        <f>_xlfn.XLOOKUP(Orders!C361,Customers!$A$1:$A$1001,Customers!$G$1:$G$1001,,0)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5">
        <f>INDEX(Products!$A$1:$G$49,MATCH(Orders!$D361,Products!$A$1:$A$49,0),MATCH(Orders!K$1,Products!$A$1:$G$1,0))</f>
        <v>0.2</v>
      </c>
      <c r="L361" s="7">
        <f>INDEX(Products!$A$1:$G$49,MATCH(Orders!$D361,Products!$A$1:$A$49,0),MATCH(Orders!L$1,Products!$A$1:$G$1,0))</f>
        <v>3.5849999999999995</v>
      </c>
      <c r="M361" s="7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str">
        <f>_xlfn.XLOOKUP(Orders[[#This Row],[Customer ID]],Customers!$A$1:$A$1001,Customers!$I$1:$I$1001,,0)</f>
        <v>No</v>
      </c>
    </row>
    <row r="362" spans="1:16" x14ac:dyDescent="0.25">
      <c r="A362" s="2" t="s">
        <v>765</v>
      </c>
      <c r="B362" s="3">
        <v>44058</v>
      </c>
      <c r="C362" s="2" t="s">
        <v>766</v>
      </c>
      <c r="D362" t="s">
        <v>74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IF(_xlfn.XLOOKUP(C362,Customers!$A$1:$A$1001,Customers!$C$1:$C$1001,,0) = 0, " ", _xlfn.XLOOKUP(C362,Customers!$A$1:$A$1001,Customers!$C$1:$C$1001,,0))</f>
        <v>ncorpsa0@gmpg.org</v>
      </c>
      <c r="H362" s="2" t="str">
        <f>_xlfn.XLOOKUP(Orders!C362,Customers!$A$1:$A$1001,Customers!$G$1:$G$1001,,0)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5">
        <f>INDEX(Products!$A$1:$G$49,MATCH(Orders!$D362,Products!$A$1:$A$49,0),MATCH(Orders!K$1,Products!$A$1:$G$1,0))</f>
        <v>2.5</v>
      </c>
      <c r="L362" s="7">
        <f>INDEX(Products!$A$1:$G$49,MATCH(Orders!$D362,Products!$A$1:$A$49,0),MATCH(Orders!L$1,Products!$A$1:$G$1,0))</f>
        <v>20.584999999999997</v>
      </c>
      <c r="M362" s="7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_xlfn.XLOOKUP(Orders[[#This Row],[Customer ID]],Customers!$A$1:$A$1001,Customers!$I$1:$I$1001,,0)</f>
        <v>No</v>
      </c>
    </row>
    <row r="363" spans="1:16" x14ac:dyDescent="0.25">
      <c r="A363" s="2" t="s">
        <v>765</v>
      </c>
      <c r="B363" s="3">
        <v>44058</v>
      </c>
      <c r="C363" s="2" t="s">
        <v>766</v>
      </c>
      <c r="D363" t="s">
        <v>61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IF(_xlfn.XLOOKUP(C363,Customers!$A$1:$A$1001,Customers!$C$1:$C$1001,,0) = 0, " ", _xlfn.XLOOKUP(C363,Customers!$A$1:$A$1001,Customers!$C$1:$C$1001,,0))</f>
        <v>ncorpsa0@gmpg.org</v>
      </c>
      <c r="H363" s="2" t="str">
        <f>_xlfn.XLOOKUP(Orders!C363,Customers!$A$1:$A$1001,Customers!$G$1:$G$1001,,0)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5">
        <f>INDEX(Products!$A$1:$G$49,MATCH(Orders!$D363,Products!$A$1:$A$49,0),MATCH(Orders!K$1,Products!$A$1:$G$1,0))</f>
        <v>0.5</v>
      </c>
      <c r="L363" s="7">
        <f>INDEX(Products!$A$1:$G$49,MATCH(Orders!$D363,Products!$A$1:$A$49,0),MATCH(Orders!L$1,Products!$A$1:$G$1,0))</f>
        <v>5.97</v>
      </c>
      <c r="M363" s="7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_xlfn.XLOOKUP(Orders[[#This Row],[Customer ID]],Customers!$A$1:$A$1001,Customers!$I$1:$I$1001,,0)</f>
        <v>No</v>
      </c>
    </row>
    <row r="364" spans="1:16" x14ac:dyDescent="0.25">
      <c r="A364" s="2" t="s">
        <v>767</v>
      </c>
      <c r="B364" s="3">
        <v>44686</v>
      </c>
      <c r="C364" s="2" t="s">
        <v>768</v>
      </c>
      <c r="D364" t="s">
        <v>176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IF(_xlfn.XLOOKUP(C364,Customers!$A$1:$A$1001,Customers!$C$1:$C$1001,,0) = 0, " ", _xlfn.XLOOKUP(C364,Customers!$A$1:$A$1001,Customers!$C$1:$C$1001,,0))</f>
        <v>fbabbera2@stanford.edu</v>
      </c>
      <c r="H364" s="2" t="str">
        <f>_xlfn.XLOOKUP(Orders!C364,Customers!$A$1:$A$1001,Customers!$G$1:$G$1001,,0)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5">
        <f>INDEX(Products!$A$1:$G$49,MATCH(Orders!$D364,Products!$A$1:$A$49,0),MATCH(Orders!K$1,Products!$A$1:$G$1,0))</f>
        <v>1</v>
      </c>
      <c r="L364" s="7">
        <f>INDEX(Products!$A$1:$G$49,MATCH(Orders!$D364,Products!$A$1:$A$49,0),MATCH(Orders!L$1,Products!$A$1:$G$1,0))</f>
        <v>14.85</v>
      </c>
      <c r="M364" s="7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_xlfn.XLOOKUP(Orders[[#This Row],[Customer ID]],Customers!$A$1:$A$1001,Customers!$I$1:$I$1001,,0)</f>
        <v>Yes</v>
      </c>
    </row>
    <row r="365" spans="1:16" x14ac:dyDescent="0.25">
      <c r="A365" s="2" t="s">
        <v>769</v>
      </c>
      <c r="B365" s="3">
        <v>44282</v>
      </c>
      <c r="C365" s="2" t="s">
        <v>770</v>
      </c>
      <c r="D365" t="s">
        <v>135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IF(_xlfn.XLOOKUP(C365,Customers!$A$1:$A$1001,Customers!$C$1:$C$1001,,0) = 0, " ", _xlfn.XLOOKUP(C365,Customers!$A$1:$A$1001,Customers!$C$1:$C$1001,,0))</f>
        <v>kloxtona3@opensource.org</v>
      </c>
      <c r="H365" s="2" t="str">
        <f>_xlfn.XLOOKUP(Orders!C365,Customers!$A$1:$A$1001,Customers!$G$1:$G$1001,,0)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5">
        <f>INDEX(Products!$A$1:$G$49,MATCH(Orders!$D365,Products!$A$1:$A$49,0),MATCH(Orders!K$1,Products!$A$1:$G$1,0))</f>
        <v>1</v>
      </c>
      <c r="L365" s="7">
        <f>INDEX(Products!$A$1:$G$49,MATCH(Orders!$D365,Products!$A$1:$A$49,0),MATCH(Orders!L$1,Products!$A$1:$G$1,0))</f>
        <v>14.55</v>
      </c>
      <c r="M365" s="7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_xlfn.XLOOKUP(Orders[[#This Row],[Customer ID]],Customers!$A$1:$A$1001,Customers!$I$1:$I$1001,,0)</f>
        <v>No</v>
      </c>
    </row>
    <row r="366" spans="1:16" x14ac:dyDescent="0.25">
      <c r="A366" s="2" t="s">
        <v>771</v>
      </c>
      <c r="B366" s="3">
        <v>43582</v>
      </c>
      <c r="C366" s="2" t="s">
        <v>772</v>
      </c>
      <c r="D366" t="s">
        <v>284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IF(_xlfn.XLOOKUP(C366,Customers!$A$1:$A$1001,Customers!$C$1:$C$1001,,0) = 0, " ", _xlfn.XLOOKUP(C366,Customers!$A$1:$A$1001,Customers!$C$1:$C$1001,,0))</f>
        <v>ptoffula4@posterous.com</v>
      </c>
      <c r="H366" s="2" t="str">
        <f>_xlfn.XLOOKUP(Orders!C366,Customers!$A$1:$A$1001,Customers!$G$1:$G$1001,,0)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5">
        <f>INDEX(Products!$A$1:$G$49,MATCH(Orders!$D366,Products!$A$1:$A$49,0),MATCH(Orders!K$1,Products!$A$1:$G$1,0))</f>
        <v>1</v>
      </c>
      <c r="L366" s="7">
        <f>INDEX(Products!$A$1:$G$49,MATCH(Orders!$D366,Products!$A$1:$A$49,0),MATCH(Orders!L$1,Products!$A$1:$G$1,0))</f>
        <v>12.15</v>
      </c>
      <c r="M366" s="7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_xlfn.XLOOKUP(Orders[[#This Row],[Customer ID]],Customers!$A$1:$A$1001,Customers!$I$1:$I$1001,,0)</f>
        <v>Yes</v>
      </c>
    </row>
    <row r="367" spans="1:16" x14ac:dyDescent="0.25">
      <c r="A367" s="2" t="s">
        <v>773</v>
      </c>
      <c r="B367" s="3">
        <v>44464</v>
      </c>
      <c r="C367" s="2" t="s">
        <v>774</v>
      </c>
      <c r="D367" t="s">
        <v>162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IF(_xlfn.XLOOKUP(C367,Customers!$A$1:$A$1001,Customers!$C$1:$C$1001,,0) = 0, " ", _xlfn.XLOOKUP(C367,Customers!$A$1:$A$1001,Customers!$C$1:$C$1001,,0))</f>
        <v>cgwinnetta5@behance.net</v>
      </c>
      <c r="H367" s="2" t="str">
        <f>_xlfn.XLOOKUP(Orders!C367,Customers!$A$1:$A$1001,Customers!$G$1:$G$1001,,0)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5">
        <f>INDEX(Products!$A$1:$G$49,MATCH(Orders!$D367,Products!$A$1:$A$49,0),MATCH(Orders!K$1,Products!$A$1:$G$1,0))</f>
        <v>0.5</v>
      </c>
      <c r="L367" s="7">
        <f>INDEX(Products!$A$1:$G$49,MATCH(Orders!$D367,Products!$A$1:$A$49,0),MATCH(Orders!L$1,Products!$A$1:$G$1,0))</f>
        <v>7.77</v>
      </c>
      <c r="M367" s="7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_xlfn.XLOOKUP(Orders[[#This Row],[Customer ID]],Customers!$A$1:$A$1001,Customers!$I$1:$I$1001,,0)</f>
        <v>No</v>
      </c>
    </row>
    <row r="368" spans="1:16" x14ac:dyDescent="0.25">
      <c r="A368" s="2" t="s">
        <v>775</v>
      </c>
      <c r="B368" s="3">
        <v>43874</v>
      </c>
      <c r="C368" s="2" t="s">
        <v>776</v>
      </c>
      <c r="D368" t="s">
        <v>55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IF(_xlfn.XLOOKUP(C368,Customers!$A$1:$A$1001,Customers!$C$1:$C$1001,,0) = 0, " ", _xlfn.XLOOKUP(C368,Customers!$A$1:$A$1001,Customers!$C$1:$C$1001,,0))</f>
        <v xml:space="preserve"> </v>
      </c>
      <c r="H368" s="2" t="str">
        <f>_xlfn.XLOOKUP(Orders!C368,Customers!$A$1:$A$1001,Customers!$G$1:$G$1001,,0)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5">
        <f>INDEX(Products!$A$1:$G$49,MATCH(Orders!$D368,Products!$A$1:$A$49,0),MATCH(Orders!K$1,Products!$A$1:$G$1,0))</f>
        <v>0.5</v>
      </c>
      <c r="L368" s="7">
        <f>INDEX(Products!$A$1:$G$49,MATCH(Orders!$D368,Products!$A$1:$A$49,0),MATCH(Orders!L$1,Products!$A$1:$G$1,0))</f>
        <v>7.29</v>
      </c>
      <c r="M368" s="7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_xlfn.XLOOKUP(Orders[[#This Row],[Customer ID]],Customers!$A$1:$A$1001,Customers!$I$1:$I$1001,,0)</f>
        <v>No</v>
      </c>
    </row>
    <row r="369" spans="1:16" x14ac:dyDescent="0.25">
      <c r="A369" s="2" t="s">
        <v>777</v>
      </c>
      <c r="B369" s="3">
        <v>44393</v>
      </c>
      <c r="C369" s="2" t="s">
        <v>778</v>
      </c>
      <c r="D369" t="s">
        <v>116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IF(_xlfn.XLOOKUP(C369,Customers!$A$1:$A$1001,Customers!$C$1:$C$1001,,0) = 0, " ", _xlfn.XLOOKUP(C369,Customers!$A$1:$A$1001,Customers!$C$1:$C$1001,,0))</f>
        <v xml:space="preserve"> </v>
      </c>
      <c r="H369" s="2" t="str">
        <f>_xlfn.XLOOKUP(Orders!C369,Customers!$A$1:$A$1001,Customers!$G$1:$G$1001,,0)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5">
        <f>INDEX(Products!$A$1:$G$49,MATCH(Orders!$D369,Products!$A$1:$A$49,0),MATCH(Orders!K$1,Products!$A$1:$G$1,0))</f>
        <v>0.2</v>
      </c>
      <c r="L369" s="7">
        <f>INDEX(Products!$A$1:$G$49,MATCH(Orders!$D369,Products!$A$1:$A$49,0),MATCH(Orders!L$1,Products!$A$1:$G$1,0))</f>
        <v>4.3650000000000002</v>
      </c>
      <c r="M369" s="7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_xlfn.XLOOKUP(Orders[[#This Row],[Customer ID]],Customers!$A$1:$A$1001,Customers!$I$1:$I$1001,,0)</f>
        <v>Yes</v>
      </c>
    </row>
    <row r="370" spans="1:16" x14ac:dyDescent="0.25">
      <c r="A370" s="2" t="s">
        <v>779</v>
      </c>
      <c r="B370" s="3">
        <v>44692</v>
      </c>
      <c r="C370" s="2" t="s">
        <v>780</v>
      </c>
      <c r="D370" t="s">
        <v>151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IF(_xlfn.XLOOKUP(C370,Customers!$A$1:$A$1001,Customers!$C$1:$C$1001,,0) = 0, " ", _xlfn.XLOOKUP(C370,Customers!$A$1:$A$1001,Customers!$C$1:$C$1001,,0))</f>
        <v>lflaoniera8@wordpress.org</v>
      </c>
      <c r="H370" s="2" t="str">
        <f>_xlfn.XLOOKUP(Orders!C370,Customers!$A$1:$A$1001,Customers!$G$1:$G$1001,,0)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5">
        <f>INDEX(Products!$A$1:$G$49,MATCH(Orders!$D370,Products!$A$1:$A$49,0),MATCH(Orders!K$1,Products!$A$1:$G$1,0))</f>
        <v>2.5</v>
      </c>
      <c r="L370" s="7">
        <f>INDEX(Products!$A$1:$G$49,MATCH(Orders!$D370,Products!$A$1:$A$49,0),MATCH(Orders!L$1,Products!$A$1:$G$1,0))</f>
        <v>31.624999999999996</v>
      </c>
      <c r="M370" s="7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_xlfn.XLOOKUP(Orders[[#This Row],[Customer ID]],Customers!$A$1:$A$1001,Customers!$I$1:$I$1001,,0)</f>
        <v>No</v>
      </c>
    </row>
    <row r="371" spans="1:16" x14ac:dyDescent="0.25">
      <c r="A371" s="2" t="s">
        <v>781</v>
      </c>
      <c r="B371" s="3">
        <v>43500</v>
      </c>
      <c r="C371" s="2" t="s">
        <v>782</v>
      </c>
      <c r="D371" t="s">
        <v>215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IF(_xlfn.XLOOKUP(C371,Customers!$A$1:$A$1001,Customers!$C$1:$C$1001,,0) = 0, " ", _xlfn.XLOOKUP(C371,Customers!$A$1:$A$1001,Customers!$C$1:$C$1001,,0))</f>
        <v xml:space="preserve"> </v>
      </c>
      <c r="H371" s="2" t="str">
        <f>_xlfn.XLOOKUP(Orders!C371,Customers!$A$1:$A$1001,Customers!$G$1:$G$1001,,0)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5">
        <f>INDEX(Products!$A$1:$G$49,MATCH(Orders!$D371,Products!$A$1:$A$49,0),MATCH(Orders!K$1,Products!$A$1:$G$1,0))</f>
        <v>0.5</v>
      </c>
      <c r="L371" s="7">
        <f>INDEX(Products!$A$1:$G$49,MATCH(Orders!$D371,Products!$A$1:$A$49,0),MATCH(Orders!L$1,Products!$A$1:$G$1,0))</f>
        <v>8.91</v>
      </c>
      <c r="M371" s="7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_xlfn.XLOOKUP(Orders[[#This Row],[Customer ID]],Customers!$A$1:$A$1001,Customers!$I$1:$I$1001,,0)</f>
        <v>Yes</v>
      </c>
    </row>
    <row r="372" spans="1:16" x14ac:dyDescent="0.25">
      <c r="A372" s="2" t="s">
        <v>783</v>
      </c>
      <c r="B372" s="3">
        <v>43501</v>
      </c>
      <c r="C372" s="2" t="s">
        <v>784</v>
      </c>
      <c r="D372" t="s">
        <v>284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IF(_xlfn.XLOOKUP(C372,Customers!$A$1:$A$1001,Customers!$C$1:$C$1001,,0) = 0, " ", _xlfn.XLOOKUP(C372,Customers!$A$1:$A$1001,Customers!$C$1:$C$1001,,0))</f>
        <v>ccatchesideaa@macromedia.com</v>
      </c>
      <c r="H372" s="2" t="str">
        <f>_xlfn.XLOOKUP(Orders!C372,Customers!$A$1:$A$1001,Customers!$G$1:$G$1001,,0)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5">
        <f>INDEX(Products!$A$1:$G$49,MATCH(Orders!$D372,Products!$A$1:$A$49,0),MATCH(Orders!K$1,Products!$A$1:$G$1,0))</f>
        <v>1</v>
      </c>
      <c r="L372" s="7">
        <f>INDEX(Products!$A$1:$G$49,MATCH(Orders!$D372,Products!$A$1:$A$49,0),MATCH(Orders!L$1,Products!$A$1:$G$1,0))</f>
        <v>12.15</v>
      </c>
      <c r="M372" s="7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_xlfn.XLOOKUP(Orders[[#This Row],[Customer ID]],Customers!$A$1:$A$1001,Customers!$I$1:$I$1001,,0)</f>
        <v>Yes</v>
      </c>
    </row>
    <row r="373" spans="1:16" x14ac:dyDescent="0.25">
      <c r="A373" s="2" t="s">
        <v>785</v>
      </c>
      <c r="B373" s="3">
        <v>44705</v>
      </c>
      <c r="C373" s="2" t="s">
        <v>786</v>
      </c>
      <c r="D373" t="s">
        <v>231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IF(_xlfn.XLOOKUP(C373,Customers!$A$1:$A$1001,Customers!$C$1:$C$1001,,0) = 0, " ", _xlfn.XLOOKUP(C373,Customers!$A$1:$A$1001,Customers!$C$1:$C$1001,,0))</f>
        <v>cgibbonsonab@accuweather.com</v>
      </c>
      <c r="H373" s="2" t="str">
        <f>_xlfn.XLOOKUP(Orders!C373,Customers!$A$1:$A$1001,Customers!$G$1:$G$1001,,0)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5">
        <f>INDEX(Products!$A$1:$G$49,MATCH(Orders!$D373,Products!$A$1:$A$49,0),MATCH(Orders!K$1,Products!$A$1:$G$1,0))</f>
        <v>0.5</v>
      </c>
      <c r="L373" s="7">
        <f>INDEX(Products!$A$1:$G$49,MATCH(Orders!$D373,Products!$A$1:$A$49,0),MATCH(Orders!L$1,Products!$A$1:$G$1,0))</f>
        <v>7.77</v>
      </c>
      <c r="M373" s="7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_xlfn.XLOOKUP(Orders[[#This Row],[Customer ID]],Customers!$A$1:$A$1001,Customers!$I$1:$I$1001,,0)</f>
        <v>Yes</v>
      </c>
    </row>
    <row r="374" spans="1:16" x14ac:dyDescent="0.25">
      <c r="A374" s="2" t="s">
        <v>787</v>
      </c>
      <c r="B374" s="3">
        <v>44108</v>
      </c>
      <c r="C374" s="2" t="s">
        <v>788</v>
      </c>
      <c r="D374" t="s">
        <v>196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IF(_xlfn.XLOOKUP(C374,Customers!$A$1:$A$1001,Customers!$C$1:$C$1001,,0) = 0, " ", _xlfn.XLOOKUP(C374,Customers!$A$1:$A$1001,Customers!$C$1:$C$1001,,0))</f>
        <v>tfarraac@behance.net</v>
      </c>
      <c r="H374" s="2" t="str">
        <f>_xlfn.XLOOKUP(Orders!C374,Customers!$A$1:$A$1001,Customers!$G$1:$G$1001,,0)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5">
        <f>INDEX(Products!$A$1:$G$49,MATCH(Orders!$D374,Products!$A$1:$A$49,0),MATCH(Orders!K$1,Products!$A$1:$G$1,0))</f>
        <v>0.5</v>
      </c>
      <c r="L374" s="7">
        <f>INDEX(Products!$A$1:$G$49,MATCH(Orders!$D374,Products!$A$1:$A$49,0),MATCH(Orders!L$1,Products!$A$1:$G$1,0))</f>
        <v>7.169999999999999</v>
      </c>
      <c r="M374" s="7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str">
        <f>_xlfn.XLOOKUP(Orders[[#This Row],[Customer ID]],Customers!$A$1:$A$1001,Customers!$I$1:$I$1001,,0)</f>
        <v>No</v>
      </c>
    </row>
    <row r="375" spans="1:16" x14ac:dyDescent="0.25">
      <c r="A375" s="2" t="s">
        <v>789</v>
      </c>
      <c r="B375" s="3">
        <v>44742</v>
      </c>
      <c r="C375" s="2" t="s">
        <v>790</v>
      </c>
      <c r="D375" t="s">
        <v>111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IF(_xlfn.XLOOKUP(C375,Customers!$A$1:$A$1001,Customers!$C$1:$C$1001,,0) = 0, " ", _xlfn.XLOOKUP(C375,Customers!$A$1:$A$1001,Customers!$C$1:$C$1001,,0))</f>
        <v xml:space="preserve"> </v>
      </c>
      <c r="H375" s="2" t="str">
        <f>_xlfn.XLOOKUP(Orders!C375,Customers!$A$1:$A$1001,Customers!$G$1:$G$1001,,0)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5">
        <f>INDEX(Products!$A$1:$G$49,MATCH(Orders!$D375,Products!$A$1:$A$49,0),MATCH(Orders!K$1,Products!$A$1:$G$1,0))</f>
        <v>0.5</v>
      </c>
      <c r="L375" s="7">
        <f>INDEX(Products!$A$1:$G$49,MATCH(Orders!$D375,Products!$A$1:$A$49,0),MATCH(Orders!L$1,Products!$A$1:$G$1,0))</f>
        <v>5.97</v>
      </c>
      <c r="M375" s="7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_xlfn.XLOOKUP(Orders[[#This Row],[Customer ID]],Customers!$A$1:$A$1001,Customers!$I$1:$I$1001,,0)</f>
        <v>Yes</v>
      </c>
    </row>
    <row r="376" spans="1:16" x14ac:dyDescent="0.25">
      <c r="A376" s="2" t="s">
        <v>791</v>
      </c>
      <c r="B376" s="3">
        <v>44125</v>
      </c>
      <c r="C376" s="2" t="s">
        <v>792</v>
      </c>
      <c r="D376" t="s">
        <v>122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IF(_xlfn.XLOOKUP(C376,Customers!$A$1:$A$1001,Customers!$C$1:$C$1001,,0) = 0, " ", _xlfn.XLOOKUP(C376,Customers!$A$1:$A$1001,Customers!$C$1:$C$1001,,0))</f>
        <v>gbamfieldae@yellowpages.com</v>
      </c>
      <c r="H376" s="2" t="str">
        <f>_xlfn.XLOOKUP(Orders!C376,Customers!$A$1:$A$1001,Customers!$G$1:$G$1001,,0)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5">
        <f>INDEX(Products!$A$1:$G$49,MATCH(Orders!$D376,Products!$A$1:$A$49,0),MATCH(Orders!K$1,Products!$A$1:$G$1,0))</f>
        <v>0.5</v>
      </c>
      <c r="L376" s="7">
        <f>INDEX(Products!$A$1:$G$49,MATCH(Orders!$D376,Products!$A$1:$A$49,0),MATCH(Orders!L$1,Products!$A$1:$G$1,0))</f>
        <v>9.51</v>
      </c>
      <c r="M376" s="7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_xlfn.XLOOKUP(Orders[[#This Row],[Customer ID]],Customers!$A$1:$A$1001,Customers!$I$1:$I$1001,,0)</f>
        <v>Yes</v>
      </c>
    </row>
    <row r="377" spans="1:16" x14ac:dyDescent="0.25">
      <c r="A377" s="2" t="s">
        <v>793</v>
      </c>
      <c r="B377" s="3">
        <v>44120</v>
      </c>
      <c r="C377" s="2" t="s">
        <v>794</v>
      </c>
      <c r="D377" t="s">
        <v>83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IF(_xlfn.XLOOKUP(C377,Customers!$A$1:$A$1001,Customers!$C$1:$C$1001,,0) = 0, " ", _xlfn.XLOOKUP(C377,Customers!$A$1:$A$1001,Customers!$C$1:$C$1001,,0))</f>
        <v>whollingdaleaf@about.me</v>
      </c>
      <c r="H377" s="2" t="str">
        <f>_xlfn.XLOOKUP(Orders!C377,Customers!$A$1:$A$1001,Customers!$G$1:$G$1001,,0)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5">
        <f>INDEX(Products!$A$1:$G$49,MATCH(Orders!$D377,Products!$A$1:$A$49,0),MATCH(Orders!K$1,Products!$A$1:$G$1,0))</f>
        <v>0.2</v>
      </c>
      <c r="L377" s="7">
        <f>INDEX(Products!$A$1:$G$49,MATCH(Orders!$D377,Products!$A$1:$A$49,0),MATCH(Orders!L$1,Products!$A$1:$G$1,0))</f>
        <v>3.375</v>
      </c>
      <c r="M377" s="7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_xlfn.XLOOKUP(Orders[[#This Row],[Customer ID]],Customers!$A$1:$A$1001,Customers!$I$1:$I$1001,,0)</f>
        <v>Yes</v>
      </c>
    </row>
    <row r="378" spans="1:16" x14ac:dyDescent="0.25">
      <c r="A378" s="2" t="s">
        <v>795</v>
      </c>
      <c r="B378" s="3">
        <v>44097</v>
      </c>
      <c r="C378" s="2" t="s">
        <v>796</v>
      </c>
      <c r="D378" t="s">
        <v>61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IF(_xlfn.XLOOKUP(C378,Customers!$A$1:$A$1001,Customers!$C$1:$C$1001,,0) = 0, " ", _xlfn.XLOOKUP(C378,Customers!$A$1:$A$1001,Customers!$C$1:$C$1001,,0))</f>
        <v>jdeag@xrea.com</v>
      </c>
      <c r="H378" s="2" t="str">
        <f>_xlfn.XLOOKUP(Orders!C378,Customers!$A$1:$A$1001,Customers!$G$1:$G$1001,,0)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5">
        <f>INDEX(Products!$A$1:$G$49,MATCH(Orders!$D378,Products!$A$1:$A$49,0),MATCH(Orders!K$1,Products!$A$1:$G$1,0))</f>
        <v>0.5</v>
      </c>
      <c r="L378" s="7">
        <f>INDEX(Products!$A$1:$G$49,MATCH(Orders!$D378,Products!$A$1:$A$49,0),MATCH(Orders!L$1,Products!$A$1:$G$1,0))</f>
        <v>5.97</v>
      </c>
      <c r="M378" s="7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_xlfn.XLOOKUP(Orders[[#This Row],[Customer ID]],Customers!$A$1:$A$1001,Customers!$I$1:$I$1001,,0)</f>
        <v>Yes</v>
      </c>
    </row>
    <row r="379" spans="1:16" x14ac:dyDescent="0.25">
      <c r="A379" s="2" t="s">
        <v>797</v>
      </c>
      <c r="B379" s="3">
        <v>43532</v>
      </c>
      <c r="C379" s="2" t="s">
        <v>798</v>
      </c>
      <c r="D379" t="s">
        <v>140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IF(_xlfn.XLOOKUP(C379,Customers!$A$1:$A$1001,Customers!$C$1:$C$1001,,0) = 0, " ", _xlfn.XLOOKUP(C379,Customers!$A$1:$A$1001,Customers!$C$1:$C$1001,,0))</f>
        <v>vskulletah@tinyurl.com</v>
      </c>
      <c r="H379" s="2" t="str">
        <f>_xlfn.XLOOKUP(Orders!C379,Customers!$A$1:$A$1001,Customers!$G$1:$G$1001,,0)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5">
        <f>INDEX(Products!$A$1:$G$49,MATCH(Orders!$D379,Products!$A$1:$A$49,0),MATCH(Orders!K$1,Products!$A$1:$G$1,0))</f>
        <v>0.2</v>
      </c>
      <c r="L379" s="7">
        <f>INDEX(Products!$A$1:$G$49,MATCH(Orders!$D379,Products!$A$1:$A$49,0),MATCH(Orders!L$1,Products!$A$1:$G$1,0))</f>
        <v>2.6849999999999996</v>
      </c>
      <c r="M379" s="7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_xlfn.XLOOKUP(Orders[[#This Row],[Customer ID]],Customers!$A$1:$A$1001,Customers!$I$1:$I$1001,,0)</f>
        <v>No</v>
      </c>
    </row>
    <row r="380" spans="1:16" x14ac:dyDescent="0.25">
      <c r="A380" s="2" t="s">
        <v>799</v>
      </c>
      <c r="B380" s="3">
        <v>44377</v>
      </c>
      <c r="C380" s="2" t="s">
        <v>800</v>
      </c>
      <c r="D380" t="s">
        <v>231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IF(_xlfn.XLOOKUP(C380,Customers!$A$1:$A$1001,Customers!$C$1:$C$1001,,0) = 0, " ", _xlfn.XLOOKUP(C380,Customers!$A$1:$A$1001,Customers!$C$1:$C$1001,,0))</f>
        <v>jrudeforthai@wunderground.com</v>
      </c>
      <c r="H380" s="2" t="str">
        <f>_xlfn.XLOOKUP(Orders!C380,Customers!$A$1:$A$1001,Customers!$G$1:$G$1001,,0)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5">
        <f>INDEX(Products!$A$1:$G$49,MATCH(Orders!$D380,Products!$A$1:$A$49,0),MATCH(Orders!K$1,Products!$A$1:$G$1,0))</f>
        <v>0.5</v>
      </c>
      <c r="L380" s="7">
        <f>INDEX(Products!$A$1:$G$49,MATCH(Orders!$D380,Products!$A$1:$A$49,0),MATCH(Orders!L$1,Products!$A$1:$G$1,0))</f>
        <v>7.77</v>
      </c>
      <c r="M380" s="7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_xlfn.XLOOKUP(Orders[[#This Row],[Customer ID]],Customers!$A$1:$A$1001,Customers!$I$1:$I$1001,,0)</f>
        <v>Yes</v>
      </c>
    </row>
    <row r="381" spans="1:16" x14ac:dyDescent="0.25">
      <c r="A381" s="2" t="s">
        <v>801</v>
      </c>
      <c r="B381" s="3">
        <v>43690</v>
      </c>
      <c r="C381" s="2" t="s">
        <v>802</v>
      </c>
      <c r="D381" t="s">
        <v>196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IF(_xlfn.XLOOKUP(C381,Customers!$A$1:$A$1001,Customers!$C$1:$C$1001,,0) = 0, " ", _xlfn.XLOOKUP(C381,Customers!$A$1:$A$1001,Customers!$C$1:$C$1001,,0))</f>
        <v>atomaszewskiaj@answers.com</v>
      </c>
      <c r="H381" s="2" t="str">
        <f>_xlfn.XLOOKUP(Orders!C381,Customers!$A$1:$A$1001,Customers!$G$1:$G$1001,,0)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5">
        <f>INDEX(Products!$A$1:$G$49,MATCH(Orders!$D381,Products!$A$1:$A$49,0),MATCH(Orders!K$1,Products!$A$1:$G$1,0))</f>
        <v>0.5</v>
      </c>
      <c r="L381" s="7">
        <f>INDEX(Products!$A$1:$G$49,MATCH(Orders!$D381,Products!$A$1:$A$49,0),MATCH(Orders!L$1,Products!$A$1:$G$1,0))</f>
        <v>7.169999999999999</v>
      </c>
      <c r="M381" s="7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str">
        <f>_xlfn.XLOOKUP(Orders[[#This Row],[Customer ID]],Customers!$A$1:$A$1001,Customers!$I$1:$I$1001,,0)</f>
        <v>Yes</v>
      </c>
    </row>
    <row r="382" spans="1:16" x14ac:dyDescent="0.25">
      <c r="A382" s="2" t="s">
        <v>803</v>
      </c>
      <c r="B382" s="3">
        <v>44249</v>
      </c>
      <c r="C382" s="2" t="s">
        <v>703</v>
      </c>
      <c r="D382" t="s">
        <v>162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IF(_xlfn.XLOOKUP(C382,Customers!$A$1:$A$1001,Customers!$C$1:$C$1001,,0) = 0, " ", _xlfn.XLOOKUP(C382,Customers!$A$1:$A$1001,Customers!$C$1:$C$1001,,0))</f>
        <v xml:space="preserve"> </v>
      </c>
      <c r="H382" s="2" t="str">
        <f>_xlfn.XLOOKUP(Orders!C382,Customers!$A$1:$A$1001,Customers!$G$1:$G$1001,,0)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5">
        <f>INDEX(Products!$A$1:$G$49,MATCH(Orders!$D382,Products!$A$1:$A$49,0),MATCH(Orders!K$1,Products!$A$1:$G$1,0))</f>
        <v>0.5</v>
      </c>
      <c r="L382" s="7">
        <f>INDEX(Products!$A$1:$G$49,MATCH(Orders!$D382,Products!$A$1:$A$49,0),MATCH(Orders!L$1,Products!$A$1:$G$1,0))</f>
        <v>7.77</v>
      </c>
      <c r="M382" s="7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_xlfn.XLOOKUP(Orders[[#This Row],[Customer ID]],Customers!$A$1:$A$1001,Customers!$I$1:$I$1001,,0)</f>
        <v>No</v>
      </c>
    </row>
    <row r="383" spans="1:16" x14ac:dyDescent="0.25">
      <c r="A383" s="2" t="s">
        <v>804</v>
      </c>
      <c r="B383" s="3">
        <v>44646</v>
      </c>
      <c r="C383" s="2" t="s">
        <v>805</v>
      </c>
      <c r="D383" t="s">
        <v>93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IF(_xlfn.XLOOKUP(C383,Customers!$A$1:$A$1001,Customers!$C$1:$C$1001,,0) = 0, " ", _xlfn.XLOOKUP(C383,Customers!$A$1:$A$1001,Customers!$C$1:$C$1001,,0))</f>
        <v>pbessal@qq.com</v>
      </c>
      <c r="H383" s="2" t="str">
        <f>_xlfn.XLOOKUP(Orders!C383,Customers!$A$1:$A$1001,Customers!$G$1:$G$1001,,0)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5">
        <f>INDEX(Products!$A$1:$G$49,MATCH(Orders!$D383,Products!$A$1:$A$49,0),MATCH(Orders!K$1,Products!$A$1:$G$1,0))</f>
        <v>0.2</v>
      </c>
      <c r="L383" s="7">
        <f>INDEX(Products!$A$1:$G$49,MATCH(Orders!$D383,Products!$A$1:$A$49,0),MATCH(Orders!L$1,Products!$A$1:$G$1,0))</f>
        <v>2.9849999999999999</v>
      </c>
      <c r="M383" s="7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_xlfn.XLOOKUP(Orders[[#This Row],[Customer ID]],Customers!$A$1:$A$1001,Customers!$I$1:$I$1001,,0)</f>
        <v>Yes</v>
      </c>
    </row>
    <row r="384" spans="1:16" x14ac:dyDescent="0.25">
      <c r="A384" s="2" t="s">
        <v>806</v>
      </c>
      <c r="B384" s="3">
        <v>43840</v>
      </c>
      <c r="C384" s="2" t="s">
        <v>807</v>
      </c>
      <c r="D384" t="s">
        <v>55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IF(_xlfn.XLOOKUP(C384,Customers!$A$1:$A$1001,Customers!$C$1:$C$1001,,0) = 0, " ", _xlfn.XLOOKUP(C384,Customers!$A$1:$A$1001,Customers!$C$1:$C$1001,,0))</f>
        <v>ewindressam@marketwatch.com</v>
      </c>
      <c r="H384" s="2" t="str">
        <f>_xlfn.XLOOKUP(Orders!C384,Customers!$A$1:$A$1001,Customers!$G$1:$G$1001,,0)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5">
        <f>INDEX(Products!$A$1:$G$49,MATCH(Orders!$D384,Products!$A$1:$A$49,0),MATCH(Orders!K$1,Products!$A$1:$G$1,0))</f>
        <v>0.5</v>
      </c>
      <c r="L384" s="7">
        <f>INDEX(Products!$A$1:$G$49,MATCH(Orders!$D384,Products!$A$1:$A$49,0),MATCH(Orders!L$1,Products!$A$1:$G$1,0))</f>
        <v>7.29</v>
      </c>
      <c r="M384" s="7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_xlfn.XLOOKUP(Orders[[#This Row],[Customer ID]],Customers!$A$1:$A$1001,Customers!$I$1:$I$1001,,0)</f>
        <v>No</v>
      </c>
    </row>
    <row r="385" spans="1:16" x14ac:dyDescent="0.25">
      <c r="A385" s="2" t="s">
        <v>808</v>
      </c>
      <c r="B385" s="3">
        <v>43586</v>
      </c>
      <c r="C385" s="2" t="s">
        <v>809</v>
      </c>
      <c r="D385" t="s">
        <v>215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IF(_xlfn.XLOOKUP(C385,Customers!$A$1:$A$1001,Customers!$C$1:$C$1001,,0) = 0, " ", _xlfn.XLOOKUP(C385,Customers!$A$1:$A$1001,Customers!$C$1:$C$1001,,0))</f>
        <v xml:space="preserve"> </v>
      </c>
      <c r="H385" s="2" t="str">
        <f>_xlfn.XLOOKUP(Orders!C385,Customers!$A$1:$A$1001,Customers!$G$1:$G$1001,,0)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5">
        <f>INDEX(Products!$A$1:$G$49,MATCH(Orders!$D385,Products!$A$1:$A$49,0),MATCH(Orders!K$1,Products!$A$1:$G$1,0))</f>
        <v>0.5</v>
      </c>
      <c r="L385" s="7">
        <f>INDEX(Products!$A$1:$G$49,MATCH(Orders!$D385,Products!$A$1:$A$49,0),MATCH(Orders!L$1,Products!$A$1:$G$1,0))</f>
        <v>8.91</v>
      </c>
      <c r="M385" s="7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_xlfn.XLOOKUP(Orders[[#This Row],[Customer ID]],Customers!$A$1:$A$1001,Customers!$I$1:$I$1001,,0)</f>
        <v>Yes</v>
      </c>
    </row>
    <row r="386" spans="1:16" x14ac:dyDescent="0.25">
      <c r="A386" s="2" t="s">
        <v>810</v>
      </c>
      <c r="B386" s="3">
        <v>43870</v>
      </c>
      <c r="C386" s="2" t="s">
        <v>811</v>
      </c>
      <c r="D386" t="s">
        <v>243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IF(_xlfn.XLOOKUP(C386,Customers!$A$1:$A$1001,Customers!$C$1:$C$1001,,0) = 0, " ", _xlfn.XLOOKUP(C386,Customers!$A$1:$A$1001,Customers!$C$1:$C$1001,,0))</f>
        <v xml:space="preserve"> </v>
      </c>
      <c r="H386" s="2" t="str">
        <f>_xlfn.XLOOKUP(Orders!C386,Customers!$A$1:$A$1001,Customers!$G$1:$G$1001,,0)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5">
        <f>INDEX(Products!$A$1:$G$49,MATCH(Orders!$D386,Products!$A$1:$A$49,0),MATCH(Orders!K$1,Products!$A$1:$G$1,0))</f>
        <v>2.5</v>
      </c>
      <c r="L386" s="7">
        <f>INDEX(Products!$A$1:$G$49,MATCH(Orders!$D386,Products!$A$1:$A$49,0),MATCH(Orders!L$1,Products!$A$1:$G$1,0))</f>
        <v>29.784999999999997</v>
      </c>
      <c r="M386" s="7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>_xlfn.XLOOKUP(Orders[[#This Row],[Customer ID]],Customers!$A$1:$A$1001,Customers!$I$1:$I$1001,,0)</f>
        <v>No</v>
      </c>
    </row>
    <row r="387" spans="1:16" x14ac:dyDescent="0.25">
      <c r="A387" s="2" t="s">
        <v>812</v>
      </c>
      <c r="B387" s="3">
        <v>44559</v>
      </c>
      <c r="C387" s="2" t="s">
        <v>813</v>
      </c>
      <c r="D387" t="s">
        <v>117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IF(_xlfn.XLOOKUP(C387,Customers!$A$1:$A$1001,Customers!$C$1:$C$1001,,0) = 0, " ", _xlfn.XLOOKUP(C387,Customers!$A$1:$A$1001,Customers!$C$1:$C$1001,,0))</f>
        <v>vbaumadierap@google.cn</v>
      </c>
      <c r="H387" s="2" t="str">
        <f>_xlfn.XLOOKUP(Orders!C387,Customers!$A$1:$A$1001,Customers!$G$1:$G$1001,,0)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5">
        <f>INDEX(Products!$A$1:$G$49,MATCH(Orders!$D387,Products!$A$1:$A$49,0),MATCH(Orders!K$1,Products!$A$1:$G$1,0))</f>
        <v>0.5</v>
      </c>
      <c r="L387" s="7">
        <f>INDEX(Products!$A$1:$G$49,MATCH(Orders!$D387,Products!$A$1:$A$49,0),MATCH(Orders!L$1,Products!$A$1:$G$1,0))</f>
        <v>8.73</v>
      </c>
      <c r="M387" s="7">
        <f t="shared" ref="M387:M450" si="18">L387*E387</f>
        <v>43.650000000000006</v>
      </c>
      <c r="N387" t="str">
        <f t="shared" ref="N387:N450" si="19">IF(I387="Rob", "Robusta", IF(I387 = "Exc","Excelsa", IF(I387="Ara","Arabica", IF(I387 = "Lib", "Liberica",""))))</f>
        <v>Liberica</v>
      </c>
      <c r="O387" t="str">
        <f t="shared" ref="O387:O450" si="20">IF(J387 = "M", "Medium", IF(J387="L", "Light", IF(J387="D", "Dark","")))</f>
        <v>Medium</v>
      </c>
      <c r="P387" t="str">
        <f>_xlfn.XLOOKUP(Orders[[#This Row],[Customer ID]],Customers!$A$1:$A$1001,Customers!$I$1:$I$1001,,0)</f>
        <v>Yes</v>
      </c>
    </row>
    <row r="388" spans="1:16" x14ac:dyDescent="0.25">
      <c r="A388" s="2" t="s">
        <v>814</v>
      </c>
      <c r="B388" s="3">
        <v>44083</v>
      </c>
      <c r="C388" s="2" t="s">
        <v>815</v>
      </c>
      <c r="D388" t="s">
        <v>93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IF(_xlfn.XLOOKUP(C388,Customers!$A$1:$A$1001,Customers!$C$1:$C$1001,,0) = 0, " ", _xlfn.XLOOKUP(C388,Customers!$A$1:$A$1001,Customers!$C$1:$C$1001,,0))</f>
        <v xml:space="preserve"> </v>
      </c>
      <c r="H388" s="2" t="str">
        <f>_xlfn.XLOOKUP(Orders!C388,Customers!$A$1:$A$1001,Customers!$G$1:$G$1001,,0)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5">
        <f>INDEX(Products!$A$1:$G$49,MATCH(Orders!$D388,Products!$A$1:$A$49,0),MATCH(Orders!K$1,Products!$A$1:$G$1,0))</f>
        <v>0.2</v>
      </c>
      <c r="L388" s="7">
        <f>INDEX(Products!$A$1:$G$49,MATCH(Orders!$D388,Products!$A$1:$A$49,0),MATCH(Orders!L$1,Products!$A$1:$G$1,0))</f>
        <v>2.9849999999999999</v>
      </c>
      <c r="M388" s="7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_xlfn.XLOOKUP(Orders[[#This Row],[Customer ID]],Customers!$A$1:$A$1001,Customers!$I$1:$I$1001,,0)</f>
        <v>Yes</v>
      </c>
    </row>
    <row r="389" spans="1:16" x14ac:dyDescent="0.25">
      <c r="A389" s="2" t="s">
        <v>816</v>
      </c>
      <c r="B389" s="3">
        <v>44455</v>
      </c>
      <c r="C389" s="2" t="s">
        <v>817</v>
      </c>
      <c r="D389" t="s">
        <v>176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IF(_xlfn.XLOOKUP(C389,Customers!$A$1:$A$1001,Customers!$C$1:$C$1001,,0) = 0, " ", _xlfn.XLOOKUP(C389,Customers!$A$1:$A$1001,Customers!$C$1:$C$1001,,0))</f>
        <v>sweldsar@wired.com</v>
      </c>
      <c r="H389" s="2" t="str">
        <f>_xlfn.XLOOKUP(Orders!C389,Customers!$A$1:$A$1001,Customers!$G$1:$G$1001,,0)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5">
        <f>INDEX(Products!$A$1:$G$49,MATCH(Orders!$D389,Products!$A$1:$A$49,0),MATCH(Orders!K$1,Products!$A$1:$G$1,0))</f>
        <v>1</v>
      </c>
      <c r="L389" s="7">
        <f>INDEX(Products!$A$1:$G$49,MATCH(Orders!$D389,Products!$A$1:$A$49,0),MATCH(Orders!L$1,Products!$A$1:$G$1,0))</f>
        <v>14.85</v>
      </c>
      <c r="M389" s="7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_xlfn.XLOOKUP(Orders[[#This Row],[Customer ID]],Customers!$A$1:$A$1001,Customers!$I$1:$I$1001,,0)</f>
        <v>Yes</v>
      </c>
    </row>
    <row r="390" spans="1:16" x14ac:dyDescent="0.25">
      <c r="A390" s="2" t="s">
        <v>818</v>
      </c>
      <c r="B390" s="3">
        <v>44130</v>
      </c>
      <c r="C390" s="2" t="s">
        <v>819</v>
      </c>
      <c r="D390" t="s">
        <v>77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IF(_xlfn.XLOOKUP(C390,Customers!$A$1:$A$1001,Customers!$C$1:$C$1001,,0) = 0, " ", _xlfn.XLOOKUP(C390,Customers!$A$1:$A$1001,Customers!$C$1:$C$1001,,0))</f>
        <v>msarvaras@artisteer.com</v>
      </c>
      <c r="H390" s="2" t="str">
        <f>_xlfn.XLOOKUP(Orders!C390,Customers!$A$1:$A$1001,Customers!$G$1:$G$1001,,0)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5">
        <f>INDEX(Products!$A$1:$G$49,MATCH(Orders!$D390,Products!$A$1:$A$49,0),MATCH(Orders!K$1,Products!$A$1:$G$1,0))</f>
        <v>0.2</v>
      </c>
      <c r="L390" s="7">
        <f>INDEX(Products!$A$1:$G$49,MATCH(Orders!$D390,Products!$A$1:$A$49,0),MATCH(Orders!L$1,Products!$A$1:$G$1,0))</f>
        <v>3.8849999999999998</v>
      </c>
      <c r="M390" s="7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_xlfn.XLOOKUP(Orders[[#This Row],[Customer ID]],Customers!$A$1:$A$1001,Customers!$I$1:$I$1001,,0)</f>
        <v>Yes</v>
      </c>
    </row>
    <row r="391" spans="1:16" x14ac:dyDescent="0.25">
      <c r="A391" s="2" t="s">
        <v>820</v>
      </c>
      <c r="B391" s="3">
        <v>43536</v>
      </c>
      <c r="C391" s="2" t="s">
        <v>821</v>
      </c>
      <c r="D391" t="s">
        <v>162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IF(_xlfn.XLOOKUP(C391,Customers!$A$1:$A$1001,Customers!$C$1:$C$1001,,0) = 0, " ", _xlfn.XLOOKUP(C391,Customers!$A$1:$A$1001,Customers!$C$1:$C$1001,,0))</f>
        <v>ahavickat@nsw.gov.au</v>
      </c>
      <c r="H391" s="2" t="str">
        <f>_xlfn.XLOOKUP(Orders!C391,Customers!$A$1:$A$1001,Customers!$G$1:$G$1001,,0)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5">
        <f>INDEX(Products!$A$1:$G$49,MATCH(Orders!$D391,Products!$A$1:$A$49,0),MATCH(Orders!K$1,Products!$A$1:$G$1,0))</f>
        <v>0.5</v>
      </c>
      <c r="L391" s="7">
        <f>INDEX(Products!$A$1:$G$49,MATCH(Orders!$D391,Products!$A$1:$A$49,0),MATCH(Orders!L$1,Products!$A$1:$G$1,0))</f>
        <v>7.77</v>
      </c>
      <c r="M391" s="7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_xlfn.XLOOKUP(Orders[[#This Row],[Customer ID]],Customers!$A$1:$A$1001,Customers!$I$1:$I$1001,,0)</f>
        <v>Yes</v>
      </c>
    </row>
    <row r="392" spans="1:16" x14ac:dyDescent="0.25">
      <c r="A392" s="2" t="s">
        <v>822</v>
      </c>
      <c r="B392" s="3">
        <v>44245</v>
      </c>
      <c r="C392" s="2" t="s">
        <v>823</v>
      </c>
      <c r="D392" t="s">
        <v>55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IF(_xlfn.XLOOKUP(C392,Customers!$A$1:$A$1001,Customers!$C$1:$C$1001,,0) = 0, " ", _xlfn.XLOOKUP(C392,Customers!$A$1:$A$1001,Customers!$C$1:$C$1001,,0))</f>
        <v>sdivinyau@ask.com</v>
      </c>
      <c r="H392" s="2" t="str">
        <f>_xlfn.XLOOKUP(Orders!C392,Customers!$A$1:$A$1001,Customers!$G$1:$G$1001,,0)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5">
        <f>INDEX(Products!$A$1:$G$49,MATCH(Orders!$D392,Products!$A$1:$A$49,0),MATCH(Orders!K$1,Products!$A$1:$G$1,0))</f>
        <v>0.5</v>
      </c>
      <c r="L392" s="7">
        <f>INDEX(Products!$A$1:$G$49,MATCH(Orders!$D392,Products!$A$1:$A$49,0),MATCH(Orders!L$1,Products!$A$1:$G$1,0))</f>
        <v>7.29</v>
      </c>
      <c r="M392" s="7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_xlfn.XLOOKUP(Orders[[#This Row],[Customer ID]],Customers!$A$1:$A$1001,Customers!$I$1:$I$1001,,0)</f>
        <v>Yes</v>
      </c>
    </row>
    <row r="393" spans="1:16" x14ac:dyDescent="0.25">
      <c r="A393" s="2" t="s">
        <v>824</v>
      </c>
      <c r="B393" s="3">
        <v>44133</v>
      </c>
      <c r="C393" s="2" t="s">
        <v>825</v>
      </c>
      <c r="D393" t="s">
        <v>106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IF(_xlfn.XLOOKUP(C393,Customers!$A$1:$A$1001,Customers!$C$1:$C$1001,,0) = 0, " ", _xlfn.XLOOKUP(C393,Customers!$A$1:$A$1001,Customers!$C$1:$C$1001,,0))</f>
        <v>inorquoyav@businessweek.com</v>
      </c>
      <c r="H393" s="2" t="str">
        <f>_xlfn.XLOOKUP(Orders!C393,Customers!$A$1:$A$1001,Customers!$G$1:$G$1001,,0)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5">
        <f>INDEX(Products!$A$1:$G$49,MATCH(Orders!$D393,Products!$A$1:$A$49,0),MATCH(Orders!K$1,Products!$A$1:$G$1,0))</f>
        <v>0.5</v>
      </c>
      <c r="L393" s="7">
        <f>INDEX(Products!$A$1:$G$49,MATCH(Orders!$D393,Products!$A$1:$A$49,0),MATCH(Orders!L$1,Products!$A$1:$G$1,0))</f>
        <v>6.75</v>
      </c>
      <c r="M393" s="7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_xlfn.XLOOKUP(Orders[[#This Row],[Customer ID]],Customers!$A$1:$A$1001,Customers!$I$1:$I$1001,,0)</f>
        <v>No</v>
      </c>
    </row>
    <row r="394" spans="1:16" x14ac:dyDescent="0.25">
      <c r="A394" s="2" t="s">
        <v>826</v>
      </c>
      <c r="B394" s="3">
        <v>44445</v>
      </c>
      <c r="C394" s="2" t="s">
        <v>827</v>
      </c>
      <c r="D394" t="s">
        <v>176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IF(_xlfn.XLOOKUP(C394,Customers!$A$1:$A$1001,Customers!$C$1:$C$1001,,0) = 0, " ", _xlfn.XLOOKUP(C394,Customers!$A$1:$A$1001,Customers!$C$1:$C$1001,,0))</f>
        <v>aiddisonaw@usa.gov</v>
      </c>
      <c r="H394" s="2" t="str">
        <f>_xlfn.XLOOKUP(Orders!C394,Customers!$A$1:$A$1001,Customers!$G$1:$G$1001,,0)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5">
        <f>INDEX(Products!$A$1:$G$49,MATCH(Orders!$D394,Products!$A$1:$A$49,0),MATCH(Orders!K$1,Products!$A$1:$G$1,0))</f>
        <v>1</v>
      </c>
      <c r="L394" s="7">
        <f>INDEX(Products!$A$1:$G$49,MATCH(Orders!$D394,Products!$A$1:$A$49,0),MATCH(Orders!L$1,Products!$A$1:$G$1,0))</f>
        <v>14.85</v>
      </c>
      <c r="M394" s="7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_xlfn.XLOOKUP(Orders[[#This Row],[Customer ID]],Customers!$A$1:$A$1001,Customers!$I$1:$I$1001,,0)</f>
        <v>No</v>
      </c>
    </row>
    <row r="395" spans="1:16" x14ac:dyDescent="0.25">
      <c r="A395" s="2" t="s">
        <v>826</v>
      </c>
      <c r="B395" s="3">
        <v>44445</v>
      </c>
      <c r="C395" s="2" t="s">
        <v>827</v>
      </c>
      <c r="D395" t="s">
        <v>154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IF(_xlfn.XLOOKUP(C395,Customers!$A$1:$A$1001,Customers!$C$1:$C$1001,,0) = 0, " ", _xlfn.XLOOKUP(C395,Customers!$A$1:$A$1001,Customers!$C$1:$C$1001,,0))</f>
        <v>aiddisonaw@usa.gov</v>
      </c>
      <c r="H395" s="2" t="str">
        <f>_xlfn.XLOOKUP(Orders!C395,Customers!$A$1:$A$1001,Customers!$G$1:$G$1001,,0)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5">
        <f>INDEX(Products!$A$1:$G$49,MATCH(Orders!$D395,Products!$A$1:$A$49,0),MATCH(Orders!K$1,Products!$A$1:$G$1,0))</f>
        <v>0.2</v>
      </c>
      <c r="L395" s="7">
        <f>INDEX(Products!$A$1:$G$49,MATCH(Orders!$D395,Products!$A$1:$A$49,0),MATCH(Orders!L$1,Products!$A$1:$G$1,0))</f>
        <v>3.8849999999999998</v>
      </c>
      <c r="M395" s="7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_xlfn.XLOOKUP(Orders[[#This Row],[Customer ID]],Customers!$A$1:$A$1001,Customers!$I$1:$I$1001,,0)</f>
        <v>No</v>
      </c>
    </row>
    <row r="396" spans="1:16" x14ac:dyDescent="0.25">
      <c r="A396" s="2" t="s">
        <v>828</v>
      </c>
      <c r="B396" s="3">
        <v>44083</v>
      </c>
      <c r="C396" s="2" t="s">
        <v>829</v>
      </c>
      <c r="D396" t="s">
        <v>49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IF(_xlfn.XLOOKUP(C396,Customers!$A$1:$A$1001,Customers!$C$1:$C$1001,,0) = 0, " ", _xlfn.XLOOKUP(C396,Customers!$A$1:$A$1001,Customers!$C$1:$C$1001,,0))</f>
        <v>rlongfielday@bluehost.com</v>
      </c>
      <c r="H396" s="2" t="str">
        <f>_xlfn.XLOOKUP(Orders!C396,Customers!$A$1:$A$1001,Customers!$G$1:$G$1001,,0)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5">
        <f>INDEX(Products!$A$1:$G$49,MATCH(Orders!$D396,Products!$A$1:$A$49,0),MATCH(Orders!K$1,Products!$A$1:$G$1,0))</f>
        <v>2.5</v>
      </c>
      <c r="L396" s="7">
        <f>INDEX(Products!$A$1:$G$49,MATCH(Orders!$D396,Products!$A$1:$A$49,0),MATCH(Orders!L$1,Products!$A$1:$G$1,0))</f>
        <v>27.484999999999996</v>
      </c>
      <c r="M396" s="7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str">
        <f>_xlfn.XLOOKUP(Orders[[#This Row],[Customer ID]],Customers!$A$1:$A$1001,Customers!$I$1:$I$1001,,0)</f>
        <v>No</v>
      </c>
    </row>
    <row r="397" spans="1:16" x14ac:dyDescent="0.25">
      <c r="A397" s="2" t="s">
        <v>830</v>
      </c>
      <c r="B397" s="3">
        <v>44465</v>
      </c>
      <c r="C397" s="2" t="s">
        <v>831</v>
      </c>
      <c r="D397" t="s">
        <v>162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IF(_xlfn.XLOOKUP(C397,Customers!$A$1:$A$1001,Customers!$C$1:$C$1001,,0) = 0, " ", _xlfn.XLOOKUP(C397,Customers!$A$1:$A$1001,Customers!$C$1:$C$1001,,0))</f>
        <v>gkislingburyaz@samsung.com</v>
      </c>
      <c r="H397" s="2" t="str">
        <f>_xlfn.XLOOKUP(Orders!C397,Customers!$A$1:$A$1001,Customers!$G$1:$G$1001,,0)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5">
        <f>INDEX(Products!$A$1:$G$49,MATCH(Orders!$D397,Products!$A$1:$A$49,0),MATCH(Orders!K$1,Products!$A$1:$G$1,0))</f>
        <v>0.5</v>
      </c>
      <c r="L397" s="7">
        <f>INDEX(Products!$A$1:$G$49,MATCH(Orders!$D397,Products!$A$1:$A$49,0),MATCH(Orders!L$1,Products!$A$1:$G$1,0))</f>
        <v>7.77</v>
      </c>
      <c r="M397" s="7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_xlfn.XLOOKUP(Orders[[#This Row],[Customer ID]],Customers!$A$1:$A$1001,Customers!$I$1:$I$1001,,0)</f>
        <v>Yes</v>
      </c>
    </row>
    <row r="398" spans="1:16" x14ac:dyDescent="0.25">
      <c r="A398" s="2" t="s">
        <v>832</v>
      </c>
      <c r="B398" s="3">
        <v>44140</v>
      </c>
      <c r="C398" s="2" t="s">
        <v>833</v>
      </c>
      <c r="D398" t="s">
        <v>231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IF(_xlfn.XLOOKUP(C398,Customers!$A$1:$A$1001,Customers!$C$1:$C$1001,,0) = 0, " ", _xlfn.XLOOKUP(C398,Customers!$A$1:$A$1001,Customers!$C$1:$C$1001,,0))</f>
        <v>xgibbonsb0@artisteer.com</v>
      </c>
      <c r="H398" s="2" t="str">
        <f>_xlfn.XLOOKUP(Orders!C398,Customers!$A$1:$A$1001,Customers!$G$1:$G$1001,,0)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5">
        <f>INDEX(Products!$A$1:$G$49,MATCH(Orders!$D398,Products!$A$1:$A$49,0),MATCH(Orders!K$1,Products!$A$1:$G$1,0))</f>
        <v>0.5</v>
      </c>
      <c r="L398" s="7">
        <f>INDEX(Products!$A$1:$G$49,MATCH(Orders!$D398,Products!$A$1:$A$49,0),MATCH(Orders!L$1,Products!$A$1:$G$1,0))</f>
        <v>7.77</v>
      </c>
      <c r="M398" s="7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_xlfn.XLOOKUP(Orders[[#This Row],[Customer ID]],Customers!$A$1:$A$1001,Customers!$I$1:$I$1001,,0)</f>
        <v>No</v>
      </c>
    </row>
    <row r="399" spans="1:16" x14ac:dyDescent="0.25">
      <c r="A399" s="2" t="s">
        <v>834</v>
      </c>
      <c r="B399" s="3">
        <v>43720</v>
      </c>
      <c r="C399" s="2" t="s">
        <v>835</v>
      </c>
      <c r="D399" t="s">
        <v>162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IF(_xlfn.XLOOKUP(C399,Customers!$A$1:$A$1001,Customers!$C$1:$C$1001,,0) = 0, " ", _xlfn.XLOOKUP(C399,Customers!$A$1:$A$1001,Customers!$C$1:$C$1001,,0))</f>
        <v>fparresb1@imageshack.us</v>
      </c>
      <c r="H399" s="2" t="str">
        <f>_xlfn.XLOOKUP(Orders!C399,Customers!$A$1:$A$1001,Customers!$G$1:$G$1001,,0)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5">
        <f>INDEX(Products!$A$1:$G$49,MATCH(Orders!$D399,Products!$A$1:$A$49,0),MATCH(Orders!K$1,Products!$A$1:$G$1,0))</f>
        <v>0.5</v>
      </c>
      <c r="L399" s="7">
        <f>INDEX(Products!$A$1:$G$49,MATCH(Orders!$D399,Products!$A$1:$A$49,0),MATCH(Orders!L$1,Products!$A$1:$G$1,0))</f>
        <v>7.77</v>
      </c>
      <c r="M399" s="7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_xlfn.XLOOKUP(Orders[[#This Row],[Customer ID]],Customers!$A$1:$A$1001,Customers!$I$1:$I$1001,,0)</f>
        <v>Yes</v>
      </c>
    </row>
    <row r="400" spans="1:16" x14ac:dyDescent="0.25">
      <c r="A400" s="2" t="s">
        <v>836</v>
      </c>
      <c r="B400" s="3">
        <v>43677</v>
      </c>
      <c r="C400" s="2" t="s">
        <v>837</v>
      </c>
      <c r="D400" t="s">
        <v>93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IF(_xlfn.XLOOKUP(C400,Customers!$A$1:$A$1001,Customers!$C$1:$C$1001,,0) = 0, " ", _xlfn.XLOOKUP(C400,Customers!$A$1:$A$1001,Customers!$C$1:$C$1001,,0))</f>
        <v>gsibrayb2@wsj.com</v>
      </c>
      <c r="H400" s="2" t="str">
        <f>_xlfn.XLOOKUP(Orders!C400,Customers!$A$1:$A$1001,Customers!$G$1:$G$1001,,0)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5">
        <f>INDEX(Products!$A$1:$G$49,MATCH(Orders!$D400,Products!$A$1:$A$49,0),MATCH(Orders!K$1,Products!$A$1:$G$1,0))</f>
        <v>0.2</v>
      </c>
      <c r="L400" s="7">
        <f>INDEX(Products!$A$1:$G$49,MATCH(Orders!$D400,Products!$A$1:$A$49,0),MATCH(Orders!L$1,Products!$A$1:$G$1,0))</f>
        <v>2.9849999999999999</v>
      </c>
      <c r="M400" s="7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_xlfn.XLOOKUP(Orders[[#This Row],[Customer ID]],Customers!$A$1:$A$1001,Customers!$I$1:$I$1001,,0)</f>
        <v>Yes</v>
      </c>
    </row>
    <row r="401" spans="1:16" x14ac:dyDescent="0.25">
      <c r="A401" s="2" t="s">
        <v>838</v>
      </c>
      <c r="B401" s="3">
        <v>43539</v>
      </c>
      <c r="C401" s="2" t="s">
        <v>839</v>
      </c>
      <c r="D401" t="s">
        <v>569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IF(_xlfn.XLOOKUP(C401,Customers!$A$1:$A$1001,Customers!$C$1:$C$1001,,0) = 0, " ", _xlfn.XLOOKUP(C401,Customers!$A$1:$A$1001,Customers!$C$1:$C$1001,,0))</f>
        <v>ihotchkinb3@mit.edu</v>
      </c>
      <c r="H401" s="2" t="str">
        <f>_xlfn.XLOOKUP(Orders!C401,Customers!$A$1:$A$1001,Customers!$G$1:$G$1001,,0)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5">
        <f>INDEX(Products!$A$1:$G$49,MATCH(Orders!$D401,Products!$A$1:$A$49,0),MATCH(Orders!K$1,Products!$A$1:$G$1,0))</f>
        <v>2.5</v>
      </c>
      <c r="L401" s="7">
        <f>INDEX(Products!$A$1:$G$49,MATCH(Orders!$D401,Products!$A$1:$A$49,0),MATCH(Orders!L$1,Products!$A$1:$G$1,0))</f>
        <v>27.945</v>
      </c>
      <c r="M401" s="7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_xlfn.XLOOKUP(Orders[[#This Row],[Customer ID]],Customers!$A$1:$A$1001,Customers!$I$1:$I$1001,,0)</f>
        <v>No</v>
      </c>
    </row>
    <row r="402" spans="1:16" x14ac:dyDescent="0.25">
      <c r="A402" s="2" t="s">
        <v>840</v>
      </c>
      <c r="B402" s="3">
        <v>44332</v>
      </c>
      <c r="C402" s="2" t="s">
        <v>841</v>
      </c>
      <c r="D402" t="s">
        <v>171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IF(_xlfn.XLOOKUP(C402,Customers!$A$1:$A$1001,Customers!$C$1:$C$1001,,0) = 0, " ", _xlfn.XLOOKUP(C402,Customers!$A$1:$A$1001,Customers!$C$1:$C$1001,,0))</f>
        <v>nbroadberrieb4@gnu.org</v>
      </c>
      <c r="H402" s="2" t="str">
        <f>_xlfn.XLOOKUP(Orders!C402,Customers!$A$1:$A$1001,Customers!$G$1:$G$1001,,0)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5">
        <f>INDEX(Products!$A$1:$G$49,MATCH(Orders!$D402,Products!$A$1:$A$49,0),MATCH(Orders!K$1,Products!$A$1:$G$1,0))</f>
        <v>1</v>
      </c>
      <c r="L402" s="7">
        <f>INDEX(Products!$A$1:$G$49,MATCH(Orders!$D402,Products!$A$1:$A$49,0),MATCH(Orders!L$1,Products!$A$1:$G$1,0))</f>
        <v>15.85</v>
      </c>
      <c r="M402" s="7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_xlfn.XLOOKUP(Orders[[#This Row],[Customer ID]],Customers!$A$1:$A$1001,Customers!$I$1:$I$1001,,0)</f>
        <v>No</v>
      </c>
    </row>
    <row r="403" spans="1:16" x14ac:dyDescent="0.25">
      <c r="A403" s="2" t="s">
        <v>842</v>
      </c>
      <c r="B403" s="3">
        <v>43591</v>
      </c>
      <c r="C403" s="2" t="s">
        <v>843</v>
      </c>
      <c r="D403" t="s">
        <v>116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IF(_xlfn.XLOOKUP(C403,Customers!$A$1:$A$1001,Customers!$C$1:$C$1001,,0) = 0, " ", _xlfn.XLOOKUP(C403,Customers!$A$1:$A$1001,Customers!$C$1:$C$1001,,0))</f>
        <v>rpithcockb5@yellowbook.com</v>
      </c>
      <c r="H403" s="2" t="str">
        <f>_xlfn.XLOOKUP(Orders!C403,Customers!$A$1:$A$1001,Customers!$G$1:$G$1001,,0)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5">
        <f>INDEX(Products!$A$1:$G$49,MATCH(Orders!$D403,Products!$A$1:$A$49,0),MATCH(Orders!K$1,Products!$A$1:$G$1,0))</f>
        <v>0.2</v>
      </c>
      <c r="L403" s="7">
        <f>INDEX(Products!$A$1:$G$49,MATCH(Orders!$D403,Products!$A$1:$A$49,0),MATCH(Orders!L$1,Products!$A$1:$G$1,0))</f>
        <v>4.3650000000000002</v>
      </c>
      <c r="M403" s="7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_xlfn.XLOOKUP(Orders[[#This Row],[Customer ID]],Customers!$A$1:$A$1001,Customers!$I$1:$I$1001,,0)</f>
        <v>Yes</v>
      </c>
    </row>
    <row r="404" spans="1:16" x14ac:dyDescent="0.25">
      <c r="A404" s="2" t="s">
        <v>844</v>
      </c>
      <c r="B404" s="3">
        <v>43502</v>
      </c>
      <c r="C404" s="2" t="s">
        <v>845</v>
      </c>
      <c r="D404" t="s">
        <v>218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IF(_xlfn.XLOOKUP(C404,Customers!$A$1:$A$1001,Customers!$C$1:$C$1001,,0) = 0, " ", _xlfn.XLOOKUP(C404,Customers!$A$1:$A$1001,Customers!$C$1:$C$1001,,0))</f>
        <v>gcroysdaleb6@nih.gov</v>
      </c>
      <c r="H404" s="2" t="str">
        <f>_xlfn.XLOOKUP(Orders!C404,Customers!$A$1:$A$1001,Customers!$G$1:$G$1001,,0)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5">
        <f>INDEX(Products!$A$1:$G$49,MATCH(Orders!$D404,Products!$A$1:$A$49,0),MATCH(Orders!K$1,Products!$A$1:$G$1,0))</f>
        <v>1</v>
      </c>
      <c r="L404" s="7">
        <f>INDEX(Products!$A$1:$G$49,MATCH(Orders!$D404,Products!$A$1:$A$49,0),MATCH(Orders!L$1,Products!$A$1:$G$1,0))</f>
        <v>8.9499999999999993</v>
      </c>
      <c r="M404" s="7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_xlfn.XLOOKUP(Orders[[#This Row],[Customer ID]],Customers!$A$1:$A$1001,Customers!$I$1:$I$1001,,0)</f>
        <v>Yes</v>
      </c>
    </row>
    <row r="405" spans="1:16" x14ac:dyDescent="0.25">
      <c r="A405" s="2" t="s">
        <v>846</v>
      </c>
      <c r="B405" s="3">
        <v>44295</v>
      </c>
      <c r="C405" s="2" t="s">
        <v>847</v>
      </c>
      <c r="D405" t="s">
        <v>58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IF(_xlfn.XLOOKUP(C405,Customers!$A$1:$A$1001,Customers!$C$1:$C$1001,,0) = 0, " ", _xlfn.XLOOKUP(C405,Customers!$A$1:$A$1001,Customers!$C$1:$C$1001,,0))</f>
        <v>bgozzettb7@github.com</v>
      </c>
      <c r="H405" s="2" t="str">
        <f>_xlfn.XLOOKUP(Orders!C405,Customers!$A$1:$A$1001,Customers!$G$1:$G$1001,,0)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5">
        <f>INDEX(Products!$A$1:$G$49,MATCH(Orders!$D405,Products!$A$1:$A$49,0),MATCH(Orders!K$1,Products!$A$1:$G$1,0))</f>
        <v>0.2</v>
      </c>
      <c r="L405" s="7">
        <f>INDEX(Products!$A$1:$G$49,MATCH(Orders!$D405,Products!$A$1:$A$49,0),MATCH(Orders!L$1,Products!$A$1:$G$1,0))</f>
        <v>4.7549999999999999</v>
      </c>
      <c r="M405" s="7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_xlfn.XLOOKUP(Orders[[#This Row],[Customer ID]],Customers!$A$1:$A$1001,Customers!$I$1:$I$1001,,0)</f>
        <v>No</v>
      </c>
    </row>
    <row r="406" spans="1:16" x14ac:dyDescent="0.25">
      <c r="A406" s="2" t="s">
        <v>848</v>
      </c>
      <c r="B406" s="3">
        <v>43971</v>
      </c>
      <c r="C406" s="2" t="s">
        <v>849</v>
      </c>
      <c r="D406" t="s">
        <v>66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IF(_xlfn.XLOOKUP(C406,Customers!$A$1:$A$1001,Customers!$C$1:$C$1001,,0) = 0, " ", _xlfn.XLOOKUP(C406,Customers!$A$1:$A$1001,Customers!$C$1:$C$1001,,0))</f>
        <v>tcraggsb8@house.gov</v>
      </c>
      <c r="H406" s="2" t="str">
        <f>_xlfn.XLOOKUP(Orders!C406,Customers!$A$1:$A$1001,Customers!$G$1:$G$1001,,0)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5">
        <f>INDEX(Products!$A$1:$G$49,MATCH(Orders!$D406,Products!$A$1:$A$49,0),MATCH(Orders!K$1,Products!$A$1:$G$1,0))</f>
        <v>1</v>
      </c>
      <c r="L406" s="7">
        <f>INDEX(Products!$A$1:$G$49,MATCH(Orders!$D406,Products!$A$1:$A$49,0),MATCH(Orders!L$1,Products!$A$1:$G$1,0))</f>
        <v>9.9499999999999993</v>
      </c>
      <c r="M406" s="7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_xlfn.XLOOKUP(Orders[[#This Row],[Customer ID]],Customers!$A$1:$A$1001,Customers!$I$1:$I$1001,,0)</f>
        <v>No</v>
      </c>
    </row>
    <row r="407" spans="1:16" x14ac:dyDescent="0.25">
      <c r="A407" s="2" t="s">
        <v>850</v>
      </c>
      <c r="B407" s="3">
        <v>44167</v>
      </c>
      <c r="C407" s="2" t="s">
        <v>851</v>
      </c>
      <c r="D407" t="s">
        <v>42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IF(_xlfn.XLOOKUP(C407,Customers!$A$1:$A$1001,Customers!$C$1:$C$1001,,0) = 0, " ", _xlfn.XLOOKUP(C407,Customers!$A$1:$A$1001,Customers!$C$1:$C$1001,,0))</f>
        <v>lcullrfordb9@xing.com</v>
      </c>
      <c r="H407" s="2" t="str">
        <f>_xlfn.XLOOKUP(Orders!C407,Customers!$A$1:$A$1001,Customers!$G$1:$G$1001,,0)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5">
        <f>INDEX(Products!$A$1:$G$49,MATCH(Orders!$D407,Products!$A$1:$A$49,0),MATCH(Orders!K$1,Products!$A$1:$G$1,0))</f>
        <v>0.5</v>
      </c>
      <c r="L407" s="7">
        <f>INDEX(Products!$A$1:$G$49,MATCH(Orders!$D407,Products!$A$1:$A$49,0),MATCH(Orders!L$1,Products!$A$1:$G$1,0))</f>
        <v>8.25</v>
      </c>
      <c r="M407" s="7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_xlfn.XLOOKUP(Orders[[#This Row],[Customer ID]],Customers!$A$1:$A$1001,Customers!$I$1:$I$1001,,0)</f>
        <v>Yes</v>
      </c>
    </row>
    <row r="408" spans="1:16" x14ac:dyDescent="0.25">
      <c r="A408" s="2" t="s">
        <v>852</v>
      </c>
      <c r="B408" s="3">
        <v>44416</v>
      </c>
      <c r="C408" s="2" t="s">
        <v>853</v>
      </c>
      <c r="D408" t="s">
        <v>48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IF(_xlfn.XLOOKUP(C408,Customers!$A$1:$A$1001,Customers!$C$1:$C$1001,,0) = 0, " ", _xlfn.XLOOKUP(C408,Customers!$A$1:$A$1001,Customers!$C$1:$C$1001,,0))</f>
        <v>arizonba@xing.com</v>
      </c>
      <c r="H408" s="2" t="str">
        <f>_xlfn.XLOOKUP(Orders!C408,Customers!$A$1:$A$1001,Customers!$G$1:$G$1001,,0)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5">
        <f>INDEX(Products!$A$1:$G$49,MATCH(Orders!$D408,Products!$A$1:$A$49,0),MATCH(Orders!K$1,Products!$A$1:$G$1,0))</f>
        <v>1</v>
      </c>
      <c r="L408" s="7">
        <f>INDEX(Products!$A$1:$G$49,MATCH(Orders!$D408,Products!$A$1:$A$49,0),MATCH(Orders!L$1,Products!$A$1:$G$1,0))</f>
        <v>13.75</v>
      </c>
      <c r="M408" s="7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_xlfn.XLOOKUP(Orders[[#This Row],[Customer ID]],Customers!$A$1:$A$1001,Customers!$I$1:$I$1001,,0)</f>
        <v>Yes</v>
      </c>
    </row>
    <row r="409" spans="1:16" x14ac:dyDescent="0.25">
      <c r="A409" s="2" t="s">
        <v>854</v>
      </c>
      <c r="B409" s="3">
        <v>44595</v>
      </c>
      <c r="C409" s="2" t="s">
        <v>855</v>
      </c>
      <c r="D409" t="s">
        <v>42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IF(_xlfn.XLOOKUP(C409,Customers!$A$1:$A$1001,Customers!$C$1:$C$1001,,0) = 0, " ", _xlfn.XLOOKUP(C409,Customers!$A$1:$A$1001,Customers!$C$1:$C$1001,,0))</f>
        <v xml:space="preserve"> </v>
      </c>
      <c r="H409" s="2" t="str">
        <f>_xlfn.XLOOKUP(Orders!C409,Customers!$A$1:$A$1001,Customers!$G$1:$G$1001,,0)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5">
        <f>INDEX(Products!$A$1:$G$49,MATCH(Orders!$D409,Products!$A$1:$A$49,0),MATCH(Orders!K$1,Products!$A$1:$G$1,0))</f>
        <v>0.5</v>
      </c>
      <c r="L409" s="7">
        <f>INDEX(Products!$A$1:$G$49,MATCH(Orders!$D409,Products!$A$1:$A$49,0),MATCH(Orders!L$1,Products!$A$1:$G$1,0))</f>
        <v>8.25</v>
      </c>
      <c r="M409" s="7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_xlfn.XLOOKUP(Orders[[#This Row],[Customer ID]],Customers!$A$1:$A$1001,Customers!$I$1:$I$1001,,0)</f>
        <v>No</v>
      </c>
    </row>
    <row r="410" spans="1:16" x14ac:dyDescent="0.25">
      <c r="A410" s="2" t="s">
        <v>856</v>
      </c>
      <c r="B410" s="3">
        <v>44659</v>
      </c>
      <c r="C410" s="2" t="s">
        <v>857</v>
      </c>
      <c r="D410" t="s">
        <v>210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IF(_xlfn.XLOOKUP(C410,Customers!$A$1:$A$1001,Customers!$C$1:$C$1001,,0) = 0, " ", _xlfn.XLOOKUP(C410,Customers!$A$1:$A$1001,Customers!$C$1:$C$1001,,0))</f>
        <v>fmiellbc@spiegel.de</v>
      </c>
      <c r="H410" s="2" t="str">
        <f>_xlfn.XLOOKUP(Orders!C410,Customers!$A$1:$A$1001,Customers!$G$1:$G$1001,,0)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5">
        <f>INDEX(Products!$A$1:$G$49,MATCH(Orders!$D410,Products!$A$1:$A$49,0),MATCH(Orders!K$1,Products!$A$1:$G$1,0))</f>
        <v>2.5</v>
      </c>
      <c r="L410" s="7">
        <f>INDEX(Products!$A$1:$G$49,MATCH(Orders!$D410,Products!$A$1:$A$49,0),MATCH(Orders!L$1,Products!$A$1:$G$1,0))</f>
        <v>25.874999999999996</v>
      </c>
      <c r="M410" s="7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_xlfn.XLOOKUP(Orders[[#This Row],[Customer ID]],Customers!$A$1:$A$1001,Customers!$I$1:$I$1001,,0)</f>
        <v>Yes</v>
      </c>
    </row>
    <row r="411" spans="1:16" x14ac:dyDescent="0.25">
      <c r="A411" s="2" t="s">
        <v>858</v>
      </c>
      <c r="B411" s="3">
        <v>44203</v>
      </c>
      <c r="C411" s="2" t="s">
        <v>859</v>
      </c>
      <c r="D411" t="s">
        <v>171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IF(_xlfn.XLOOKUP(C411,Customers!$A$1:$A$1001,Customers!$C$1:$C$1001,,0) = 0, " ", _xlfn.XLOOKUP(C411,Customers!$A$1:$A$1001,Customers!$C$1:$C$1001,,0))</f>
        <v xml:space="preserve"> </v>
      </c>
      <c r="H411" s="2" t="str">
        <f>_xlfn.XLOOKUP(Orders!C411,Customers!$A$1:$A$1001,Customers!$G$1:$G$1001,,0)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5">
        <f>INDEX(Products!$A$1:$G$49,MATCH(Orders!$D411,Products!$A$1:$A$49,0),MATCH(Orders!K$1,Products!$A$1:$G$1,0))</f>
        <v>1</v>
      </c>
      <c r="L411" s="7">
        <f>INDEX(Products!$A$1:$G$49,MATCH(Orders!$D411,Products!$A$1:$A$49,0),MATCH(Orders!L$1,Products!$A$1:$G$1,0))</f>
        <v>15.85</v>
      </c>
      <c r="M411" s="7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_xlfn.XLOOKUP(Orders[[#This Row],[Customer ID]],Customers!$A$1:$A$1001,Customers!$I$1:$I$1001,,0)</f>
        <v>Yes</v>
      </c>
    </row>
    <row r="412" spans="1:16" x14ac:dyDescent="0.25">
      <c r="A412" s="2" t="s">
        <v>860</v>
      </c>
      <c r="B412" s="3">
        <v>44441</v>
      </c>
      <c r="C412" s="2" t="s">
        <v>861</v>
      </c>
      <c r="D412" t="s">
        <v>154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IF(_xlfn.XLOOKUP(C412,Customers!$A$1:$A$1001,Customers!$C$1:$C$1001,,0) = 0, " ", _xlfn.XLOOKUP(C412,Customers!$A$1:$A$1001,Customers!$C$1:$C$1001,,0))</f>
        <v xml:space="preserve"> </v>
      </c>
      <c r="H412" s="2" t="str">
        <f>_xlfn.XLOOKUP(Orders!C412,Customers!$A$1:$A$1001,Customers!$G$1:$G$1001,,0)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5">
        <f>INDEX(Products!$A$1:$G$49,MATCH(Orders!$D412,Products!$A$1:$A$49,0),MATCH(Orders!K$1,Products!$A$1:$G$1,0))</f>
        <v>0.2</v>
      </c>
      <c r="L412" s="7">
        <f>INDEX(Products!$A$1:$G$49,MATCH(Orders!$D412,Products!$A$1:$A$49,0),MATCH(Orders!L$1,Products!$A$1:$G$1,0))</f>
        <v>3.8849999999999998</v>
      </c>
      <c r="M412" s="7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_xlfn.XLOOKUP(Orders[[#This Row],[Customer ID]],Customers!$A$1:$A$1001,Customers!$I$1:$I$1001,,0)</f>
        <v>No</v>
      </c>
    </row>
    <row r="413" spans="1:16" x14ac:dyDescent="0.25">
      <c r="A413" s="2" t="s">
        <v>862</v>
      </c>
      <c r="B413" s="3">
        <v>44504</v>
      </c>
      <c r="C413" s="2" t="s">
        <v>863</v>
      </c>
      <c r="D413" t="s">
        <v>135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IF(_xlfn.XLOOKUP(C413,Customers!$A$1:$A$1001,Customers!$C$1:$C$1001,,0) = 0, " ", _xlfn.XLOOKUP(C413,Customers!$A$1:$A$1001,Customers!$C$1:$C$1001,,0))</f>
        <v xml:space="preserve"> </v>
      </c>
      <c r="H413" s="2" t="str">
        <f>_xlfn.XLOOKUP(Orders!C413,Customers!$A$1:$A$1001,Customers!$G$1:$G$1001,,0)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5">
        <f>INDEX(Products!$A$1:$G$49,MATCH(Orders!$D413,Products!$A$1:$A$49,0),MATCH(Orders!K$1,Products!$A$1:$G$1,0))</f>
        <v>1</v>
      </c>
      <c r="L413" s="7">
        <f>INDEX(Products!$A$1:$G$49,MATCH(Orders!$D413,Products!$A$1:$A$49,0),MATCH(Orders!L$1,Products!$A$1:$G$1,0))</f>
        <v>14.55</v>
      </c>
      <c r="M413" s="7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_xlfn.XLOOKUP(Orders[[#This Row],[Customer ID]],Customers!$A$1:$A$1001,Customers!$I$1:$I$1001,,0)</f>
        <v>Yes</v>
      </c>
    </row>
    <row r="414" spans="1:16" x14ac:dyDescent="0.25">
      <c r="A414" s="2" t="s">
        <v>864</v>
      </c>
      <c r="B414" s="3">
        <v>44410</v>
      </c>
      <c r="C414" s="2" t="s">
        <v>865</v>
      </c>
      <c r="D414" t="s">
        <v>100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IF(_xlfn.XLOOKUP(C414,Customers!$A$1:$A$1001,Customers!$C$1:$C$1001,,0) = 0, " ", _xlfn.XLOOKUP(C414,Customers!$A$1:$A$1001,Customers!$C$1:$C$1001,,0))</f>
        <v xml:space="preserve"> </v>
      </c>
      <c r="H414" s="2" t="str">
        <f>_xlfn.XLOOKUP(Orders!C414,Customers!$A$1:$A$1001,Customers!$G$1:$G$1001,,0)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5">
        <f>INDEX(Products!$A$1:$G$49,MATCH(Orders!$D414,Products!$A$1:$A$49,0),MATCH(Orders!K$1,Products!$A$1:$G$1,0))</f>
        <v>1</v>
      </c>
      <c r="L414" s="7">
        <f>INDEX(Products!$A$1:$G$49,MATCH(Orders!$D414,Products!$A$1:$A$49,0),MATCH(Orders!L$1,Products!$A$1:$G$1,0))</f>
        <v>11.25</v>
      </c>
      <c r="M414" s="7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_xlfn.XLOOKUP(Orders[[#This Row],[Customer ID]],Customers!$A$1:$A$1001,Customers!$I$1:$I$1001,,0)</f>
        <v>Yes</v>
      </c>
    </row>
    <row r="415" spans="1:16" x14ac:dyDescent="0.25">
      <c r="A415" s="2" t="s">
        <v>866</v>
      </c>
      <c r="B415" s="3">
        <v>43857</v>
      </c>
      <c r="C415" s="2" t="s">
        <v>867</v>
      </c>
      <c r="D415" t="s">
        <v>143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IF(_xlfn.XLOOKUP(C415,Customers!$A$1:$A$1001,Customers!$C$1:$C$1001,,0) = 0, " ", _xlfn.XLOOKUP(C415,Customers!$A$1:$A$1001,Customers!$C$1:$C$1001,,0))</f>
        <v>wspringallbh@jugem.jp</v>
      </c>
      <c r="H415" s="2" t="str">
        <f>_xlfn.XLOOKUP(Orders!C415,Customers!$A$1:$A$1001,Customers!$G$1:$G$1001,,0)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5">
        <f>INDEX(Products!$A$1:$G$49,MATCH(Orders!$D415,Products!$A$1:$A$49,0),MATCH(Orders!K$1,Products!$A$1:$G$1,0))</f>
        <v>2.5</v>
      </c>
      <c r="L415" s="7">
        <f>INDEX(Products!$A$1:$G$49,MATCH(Orders!$D415,Products!$A$1:$A$49,0),MATCH(Orders!L$1,Products!$A$1:$G$1,0))</f>
        <v>36.454999999999998</v>
      </c>
      <c r="M415" s="7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>_xlfn.XLOOKUP(Orders[[#This Row],[Customer ID]],Customers!$A$1:$A$1001,Customers!$I$1:$I$1001,,0)</f>
        <v>Yes</v>
      </c>
    </row>
    <row r="416" spans="1:16" x14ac:dyDescent="0.25">
      <c r="A416" s="2" t="s">
        <v>868</v>
      </c>
      <c r="B416" s="3">
        <v>43802</v>
      </c>
      <c r="C416" s="2" t="s">
        <v>869</v>
      </c>
      <c r="D416" t="s">
        <v>221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IF(_xlfn.XLOOKUP(C416,Customers!$A$1:$A$1001,Customers!$C$1:$C$1001,,0) = 0, " ", _xlfn.XLOOKUP(C416,Customers!$A$1:$A$1001,Customers!$C$1:$C$1001,,0))</f>
        <v xml:space="preserve"> </v>
      </c>
      <c r="H416" s="2" t="str">
        <f>_xlfn.XLOOKUP(Orders!C416,Customers!$A$1:$A$1001,Customers!$G$1:$G$1001,,0)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5">
        <f>INDEX(Products!$A$1:$G$49,MATCH(Orders!$D416,Products!$A$1:$A$49,0),MATCH(Orders!K$1,Products!$A$1:$G$1,0))</f>
        <v>0.2</v>
      </c>
      <c r="L416" s="7">
        <f>INDEX(Products!$A$1:$G$49,MATCH(Orders!$D416,Products!$A$1:$A$49,0),MATCH(Orders!L$1,Products!$A$1:$G$1,0))</f>
        <v>3.5849999999999995</v>
      </c>
      <c r="M416" s="7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str">
        <f>_xlfn.XLOOKUP(Orders[[#This Row],[Customer ID]],Customers!$A$1:$A$1001,Customers!$I$1:$I$1001,,0)</f>
        <v>Yes</v>
      </c>
    </row>
    <row r="417" spans="1:16" x14ac:dyDescent="0.25">
      <c r="A417" s="2" t="s">
        <v>870</v>
      </c>
      <c r="B417" s="3">
        <v>43683</v>
      </c>
      <c r="C417" s="2" t="s">
        <v>871</v>
      </c>
      <c r="D417" t="s">
        <v>201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IF(_xlfn.XLOOKUP(C417,Customers!$A$1:$A$1001,Customers!$C$1:$C$1001,,0) = 0, " ", _xlfn.XLOOKUP(C417,Customers!$A$1:$A$1001,Customers!$C$1:$C$1001,,0))</f>
        <v>ghawkyensbj@census.gov</v>
      </c>
      <c r="H417" s="2" t="str">
        <f>_xlfn.XLOOKUP(Orders!C417,Customers!$A$1:$A$1001,Customers!$G$1:$G$1001,,0)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5">
        <f>INDEX(Products!$A$1:$G$49,MATCH(Orders!$D417,Products!$A$1:$A$49,0),MATCH(Orders!K$1,Products!$A$1:$G$1,0))</f>
        <v>0.2</v>
      </c>
      <c r="L417" s="7">
        <f>INDEX(Products!$A$1:$G$49,MATCH(Orders!$D417,Products!$A$1:$A$49,0),MATCH(Orders!L$1,Products!$A$1:$G$1,0))</f>
        <v>2.9849999999999999</v>
      </c>
      <c r="M417" s="7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_xlfn.XLOOKUP(Orders[[#This Row],[Customer ID]],Customers!$A$1:$A$1001,Customers!$I$1:$I$1001,,0)</f>
        <v>No</v>
      </c>
    </row>
    <row r="418" spans="1:16" x14ac:dyDescent="0.25">
      <c r="A418" s="2" t="s">
        <v>872</v>
      </c>
      <c r="B418" s="3">
        <v>43901</v>
      </c>
      <c r="C418" s="2" t="s">
        <v>873</v>
      </c>
      <c r="D418" t="s">
        <v>231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IF(_xlfn.XLOOKUP(C418,Customers!$A$1:$A$1001,Customers!$C$1:$C$1001,,0) = 0, " ", _xlfn.XLOOKUP(C418,Customers!$A$1:$A$1001,Customers!$C$1:$C$1001,,0))</f>
        <v xml:space="preserve"> </v>
      </c>
      <c r="H418" s="2" t="str">
        <f>_xlfn.XLOOKUP(Orders!C418,Customers!$A$1:$A$1001,Customers!$G$1:$G$1001,,0)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5">
        <f>INDEX(Products!$A$1:$G$49,MATCH(Orders!$D418,Products!$A$1:$A$49,0),MATCH(Orders!K$1,Products!$A$1:$G$1,0))</f>
        <v>0.5</v>
      </c>
      <c r="L418" s="7">
        <f>INDEX(Products!$A$1:$G$49,MATCH(Orders!$D418,Products!$A$1:$A$49,0),MATCH(Orders!L$1,Products!$A$1:$G$1,0))</f>
        <v>7.77</v>
      </c>
      <c r="M418" s="7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_xlfn.XLOOKUP(Orders[[#This Row],[Customer ID]],Customers!$A$1:$A$1001,Customers!$I$1:$I$1001,,0)</f>
        <v>Yes</v>
      </c>
    </row>
    <row r="419" spans="1:16" x14ac:dyDescent="0.25">
      <c r="A419" s="2" t="s">
        <v>874</v>
      </c>
      <c r="B419" s="3">
        <v>44457</v>
      </c>
      <c r="C419" s="2" t="s">
        <v>875</v>
      </c>
      <c r="D419" t="s">
        <v>243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IF(_xlfn.XLOOKUP(C419,Customers!$A$1:$A$1001,Customers!$C$1:$C$1001,,0) = 0, " ", _xlfn.XLOOKUP(C419,Customers!$A$1:$A$1001,Customers!$C$1:$C$1001,,0))</f>
        <v xml:space="preserve"> </v>
      </c>
      <c r="H419" s="2" t="str">
        <f>_xlfn.XLOOKUP(Orders!C419,Customers!$A$1:$A$1001,Customers!$G$1:$G$1001,,0)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5">
        <f>INDEX(Products!$A$1:$G$49,MATCH(Orders!$D419,Products!$A$1:$A$49,0),MATCH(Orders!K$1,Products!$A$1:$G$1,0))</f>
        <v>2.5</v>
      </c>
      <c r="L419" s="7">
        <f>INDEX(Products!$A$1:$G$49,MATCH(Orders!$D419,Products!$A$1:$A$49,0),MATCH(Orders!L$1,Products!$A$1:$G$1,0))</f>
        <v>29.784999999999997</v>
      </c>
      <c r="M419" s="7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_xlfn.XLOOKUP(Orders[[#This Row],[Customer ID]],Customers!$A$1:$A$1001,Customers!$I$1:$I$1001,,0)</f>
        <v>Yes</v>
      </c>
    </row>
    <row r="420" spans="1:16" x14ac:dyDescent="0.25">
      <c r="A420" s="2" t="s">
        <v>876</v>
      </c>
      <c r="B420" s="3">
        <v>44142</v>
      </c>
      <c r="C420" s="2" t="s">
        <v>877</v>
      </c>
      <c r="D420" t="s">
        <v>243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IF(_xlfn.XLOOKUP(C420,Customers!$A$1:$A$1001,Customers!$C$1:$C$1001,,0) = 0, " ", _xlfn.XLOOKUP(C420,Customers!$A$1:$A$1001,Customers!$C$1:$C$1001,,0))</f>
        <v>bmcgilvrabm@so-net.ne.jp</v>
      </c>
      <c r="H420" s="2" t="str">
        <f>_xlfn.XLOOKUP(Orders!C420,Customers!$A$1:$A$1001,Customers!$G$1:$G$1001,,0)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5">
        <f>INDEX(Products!$A$1:$G$49,MATCH(Orders!$D420,Products!$A$1:$A$49,0),MATCH(Orders!K$1,Products!$A$1:$G$1,0))</f>
        <v>2.5</v>
      </c>
      <c r="L420" s="7">
        <f>INDEX(Products!$A$1:$G$49,MATCH(Orders!$D420,Products!$A$1:$A$49,0),MATCH(Orders!L$1,Products!$A$1:$G$1,0))</f>
        <v>29.784999999999997</v>
      </c>
      <c r="M420" s="7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_xlfn.XLOOKUP(Orders[[#This Row],[Customer ID]],Customers!$A$1:$A$1001,Customers!$I$1:$I$1001,,0)</f>
        <v>Yes</v>
      </c>
    </row>
    <row r="421" spans="1:16" x14ac:dyDescent="0.25">
      <c r="A421" s="2" t="s">
        <v>878</v>
      </c>
      <c r="B421" s="3">
        <v>44739</v>
      </c>
      <c r="C421" s="2" t="s">
        <v>879</v>
      </c>
      <c r="D421" t="s">
        <v>117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IF(_xlfn.XLOOKUP(C421,Customers!$A$1:$A$1001,Customers!$C$1:$C$1001,,0) = 0, " ", _xlfn.XLOOKUP(C421,Customers!$A$1:$A$1001,Customers!$C$1:$C$1001,,0))</f>
        <v>adanzeybn@github.com</v>
      </c>
      <c r="H421" s="2" t="str">
        <f>_xlfn.XLOOKUP(Orders!C421,Customers!$A$1:$A$1001,Customers!$G$1:$G$1001,,0)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5">
        <f>INDEX(Products!$A$1:$G$49,MATCH(Orders!$D421,Products!$A$1:$A$49,0),MATCH(Orders!K$1,Products!$A$1:$G$1,0))</f>
        <v>0.5</v>
      </c>
      <c r="L421" s="7">
        <f>INDEX(Products!$A$1:$G$49,MATCH(Orders!$D421,Products!$A$1:$A$49,0),MATCH(Orders!L$1,Products!$A$1:$G$1,0))</f>
        <v>8.73</v>
      </c>
      <c r="M421" s="7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_xlfn.XLOOKUP(Orders[[#This Row],[Customer ID]],Customers!$A$1:$A$1001,Customers!$I$1:$I$1001,,0)</f>
        <v>Yes</v>
      </c>
    </row>
    <row r="422" spans="1:16" x14ac:dyDescent="0.25">
      <c r="A422" s="2" t="s">
        <v>880</v>
      </c>
      <c r="B422" s="3">
        <v>43866</v>
      </c>
      <c r="C422" s="2" t="s">
        <v>788</v>
      </c>
      <c r="D422" t="s">
        <v>162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IF(_xlfn.XLOOKUP(C422,Customers!$A$1:$A$1001,Customers!$C$1:$C$1001,,0) = 0, " ", _xlfn.XLOOKUP(C422,Customers!$A$1:$A$1001,Customers!$C$1:$C$1001,,0))</f>
        <v>tfarraac@behance.net</v>
      </c>
      <c r="H422" s="2" t="str">
        <f>_xlfn.XLOOKUP(Orders!C422,Customers!$A$1:$A$1001,Customers!$G$1:$G$1001,,0)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5">
        <f>INDEX(Products!$A$1:$G$49,MATCH(Orders!$D422,Products!$A$1:$A$49,0),MATCH(Orders!K$1,Products!$A$1:$G$1,0))</f>
        <v>0.5</v>
      </c>
      <c r="L422" s="7">
        <f>INDEX(Products!$A$1:$G$49,MATCH(Orders!$D422,Products!$A$1:$A$49,0),MATCH(Orders!L$1,Products!$A$1:$G$1,0))</f>
        <v>7.77</v>
      </c>
      <c r="M422" s="7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_xlfn.XLOOKUP(Orders[[#This Row],[Customer ID]],Customers!$A$1:$A$1001,Customers!$I$1:$I$1001,,0)</f>
        <v>No</v>
      </c>
    </row>
    <row r="423" spans="1:16" x14ac:dyDescent="0.25">
      <c r="A423" s="2" t="s">
        <v>880</v>
      </c>
      <c r="B423" s="3">
        <v>43866</v>
      </c>
      <c r="C423" s="2" t="s">
        <v>788</v>
      </c>
      <c r="D423" t="s">
        <v>157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IF(_xlfn.XLOOKUP(C423,Customers!$A$1:$A$1001,Customers!$C$1:$C$1001,,0) = 0, " ", _xlfn.XLOOKUP(C423,Customers!$A$1:$A$1001,Customers!$C$1:$C$1001,,0))</f>
        <v>tfarraac@behance.net</v>
      </c>
      <c r="H423" s="2" t="str">
        <f>_xlfn.XLOOKUP(Orders!C423,Customers!$A$1:$A$1001,Customers!$G$1:$G$1001,,0)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5">
        <f>INDEX(Products!$A$1:$G$49,MATCH(Orders!$D423,Products!$A$1:$A$49,0),MATCH(Orders!K$1,Products!$A$1:$G$1,0))</f>
        <v>2.5</v>
      </c>
      <c r="L423" s="7">
        <f>INDEX(Products!$A$1:$G$49,MATCH(Orders!$D423,Products!$A$1:$A$49,0),MATCH(Orders!L$1,Products!$A$1:$G$1,0))</f>
        <v>22.884999999999998</v>
      </c>
      <c r="M423" s="7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_xlfn.XLOOKUP(Orders[[#This Row],[Customer ID]],Customers!$A$1:$A$1001,Customers!$I$1:$I$1001,,0)</f>
        <v>No</v>
      </c>
    </row>
    <row r="424" spans="1:16" x14ac:dyDescent="0.25">
      <c r="A424" s="2" t="s">
        <v>881</v>
      </c>
      <c r="B424" s="3">
        <v>43868</v>
      </c>
      <c r="C424" s="2" t="s">
        <v>882</v>
      </c>
      <c r="D424" t="s">
        <v>111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IF(_xlfn.XLOOKUP(C424,Customers!$A$1:$A$1001,Customers!$C$1:$C$1001,,0) = 0, " ", _xlfn.XLOOKUP(C424,Customers!$A$1:$A$1001,Customers!$C$1:$C$1001,,0))</f>
        <v xml:space="preserve"> </v>
      </c>
      <c r="H424" s="2" t="str">
        <f>_xlfn.XLOOKUP(Orders!C424,Customers!$A$1:$A$1001,Customers!$G$1:$G$1001,,0)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5">
        <f>INDEX(Products!$A$1:$G$49,MATCH(Orders!$D424,Products!$A$1:$A$49,0),MATCH(Orders!K$1,Products!$A$1:$G$1,0))</f>
        <v>0.5</v>
      </c>
      <c r="L424" s="7">
        <f>INDEX(Products!$A$1:$G$49,MATCH(Orders!$D424,Products!$A$1:$A$49,0),MATCH(Orders!L$1,Products!$A$1:$G$1,0))</f>
        <v>5.97</v>
      </c>
      <c r="M424" s="7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_xlfn.XLOOKUP(Orders[[#This Row],[Customer ID]],Customers!$A$1:$A$1001,Customers!$I$1:$I$1001,,0)</f>
        <v>No</v>
      </c>
    </row>
    <row r="425" spans="1:16" x14ac:dyDescent="0.25">
      <c r="A425" s="2" t="s">
        <v>883</v>
      </c>
      <c r="B425" s="3">
        <v>44183</v>
      </c>
      <c r="C425" s="2" t="s">
        <v>884</v>
      </c>
      <c r="D425" t="s">
        <v>61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IF(_xlfn.XLOOKUP(C425,Customers!$A$1:$A$1001,Customers!$C$1:$C$1001,,0) = 0, " ", _xlfn.XLOOKUP(C425,Customers!$A$1:$A$1001,Customers!$C$1:$C$1001,,0))</f>
        <v xml:space="preserve"> </v>
      </c>
      <c r="H425" s="2" t="str">
        <f>_xlfn.XLOOKUP(Orders!C425,Customers!$A$1:$A$1001,Customers!$G$1:$G$1001,,0)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5">
        <f>INDEX(Products!$A$1:$G$49,MATCH(Orders!$D425,Products!$A$1:$A$49,0),MATCH(Orders!K$1,Products!$A$1:$G$1,0))</f>
        <v>0.5</v>
      </c>
      <c r="L425" s="7">
        <f>INDEX(Products!$A$1:$G$49,MATCH(Orders!$D425,Products!$A$1:$A$49,0),MATCH(Orders!L$1,Products!$A$1:$G$1,0))</f>
        <v>5.97</v>
      </c>
      <c r="M425" s="7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_xlfn.XLOOKUP(Orders[[#This Row],[Customer ID]],Customers!$A$1:$A$1001,Customers!$I$1:$I$1001,,0)</f>
        <v>No</v>
      </c>
    </row>
    <row r="426" spans="1:16" x14ac:dyDescent="0.25">
      <c r="A426" s="2" t="s">
        <v>885</v>
      </c>
      <c r="B426" s="3">
        <v>44431</v>
      </c>
      <c r="C426" s="2" t="s">
        <v>886</v>
      </c>
      <c r="D426" t="s">
        <v>215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IF(_xlfn.XLOOKUP(C426,Customers!$A$1:$A$1001,Customers!$C$1:$C$1001,,0) = 0, " ", _xlfn.XLOOKUP(C426,Customers!$A$1:$A$1001,Customers!$C$1:$C$1001,,0))</f>
        <v>ydombrellbs@dedecms.com</v>
      </c>
      <c r="H426" s="2" t="str">
        <f>_xlfn.XLOOKUP(Orders!C426,Customers!$A$1:$A$1001,Customers!$G$1:$G$1001,,0)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5">
        <f>INDEX(Products!$A$1:$G$49,MATCH(Orders!$D426,Products!$A$1:$A$49,0),MATCH(Orders!K$1,Products!$A$1:$G$1,0))</f>
        <v>0.5</v>
      </c>
      <c r="L426" s="7">
        <f>INDEX(Products!$A$1:$G$49,MATCH(Orders!$D426,Products!$A$1:$A$49,0),MATCH(Orders!L$1,Products!$A$1:$G$1,0))</f>
        <v>8.91</v>
      </c>
      <c r="M426" s="7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_xlfn.XLOOKUP(Orders[[#This Row],[Customer ID]],Customers!$A$1:$A$1001,Customers!$I$1:$I$1001,,0)</f>
        <v>Yes</v>
      </c>
    </row>
    <row r="427" spans="1:16" x14ac:dyDescent="0.25">
      <c r="A427" s="2" t="s">
        <v>887</v>
      </c>
      <c r="B427" s="3">
        <v>44428</v>
      </c>
      <c r="C427" s="2" t="s">
        <v>888</v>
      </c>
      <c r="D427" t="s">
        <v>218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IF(_xlfn.XLOOKUP(C427,Customers!$A$1:$A$1001,Customers!$C$1:$C$1001,,0) = 0, " ", _xlfn.XLOOKUP(C427,Customers!$A$1:$A$1001,Customers!$C$1:$C$1001,,0))</f>
        <v>adarthbt@t.co</v>
      </c>
      <c r="H427" s="2" t="str">
        <f>_xlfn.XLOOKUP(Orders!C427,Customers!$A$1:$A$1001,Customers!$G$1:$G$1001,,0)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5">
        <f>INDEX(Products!$A$1:$G$49,MATCH(Orders!$D427,Products!$A$1:$A$49,0),MATCH(Orders!K$1,Products!$A$1:$G$1,0))</f>
        <v>1</v>
      </c>
      <c r="L427" s="7">
        <f>INDEX(Products!$A$1:$G$49,MATCH(Orders!$D427,Products!$A$1:$A$49,0),MATCH(Orders!L$1,Products!$A$1:$G$1,0))</f>
        <v>8.9499999999999993</v>
      </c>
      <c r="M427" s="7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_xlfn.XLOOKUP(Orders[[#This Row],[Customer ID]],Customers!$A$1:$A$1001,Customers!$I$1:$I$1001,,0)</f>
        <v>No</v>
      </c>
    </row>
    <row r="428" spans="1:16" x14ac:dyDescent="0.25">
      <c r="A428" s="2" t="s">
        <v>889</v>
      </c>
      <c r="B428" s="3">
        <v>43556</v>
      </c>
      <c r="C428" s="2" t="s">
        <v>890</v>
      </c>
      <c r="D428" t="s">
        <v>221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IF(_xlfn.XLOOKUP(C428,Customers!$A$1:$A$1001,Customers!$C$1:$C$1001,,0) = 0, " ", _xlfn.XLOOKUP(C428,Customers!$A$1:$A$1001,Customers!$C$1:$C$1001,,0))</f>
        <v>mdarrigoebu@hud.gov</v>
      </c>
      <c r="H428" s="2" t="str">
        <f>_xlfn.XLOOKUP(Orders!C428,Customers!$A$1:$A$1001,Customers!$G$1:$G$1001,,0)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5">
        <f>INDEX(Products!$A$1:$G$49,MATCH(Orders!$D428,Products!$A$1:$A$49,0),MATCH(Orders!K$1,Products!$A$1:$G$1,0))</f>
        <v>0.2</v>
      </c>
      <c r="L428" s="7">
        <f>INDEX(Products!$A$1:$G$49,MATCH(Orders!$D428,Products!$A$1:$A$49,0),MATCH(Orders!L$1,Products!$A$1:$G$1,0))</f>
        <v>3.5849999999999995</v>
      </c>
      <c r="M428" s="7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str">
        <f>_xlfn.XLOOKUP(Orders[[#This Row],[Customer ID]],Customers!$A$1:$A$1001,Customers!$I$1:$I$1001,,0)</f>
        <v>Yes</v>
      </c>
    </row>
    <row r="429" spans="1:16" x14ac:dyDescent="0.25">
      <c r="A429" s="2" t="s">
        <v>891</v>
      </c>
      <c r="B429" s="3">
        <v>44224</v>
      </c>
      <c r="C429" s="2" t="s">
        <v>892</v>
      </c>
      <c r="D429" t="s">
        <v>210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IF(_xlfn.XLOOKUP(C429,Customers!$A$1:$A$1001,Customers!$C$1:$C$1001,,0) = 0, " ", _xlfn.XLOOKUP(C429,Customers!$A$1:$A$1001,Customers!$C$1:$C$1001,,0))</f>
        <v xml:space="preserve"> </v>
      </c>
      <c r="H429" s="2" t="str">
        <f>_xlfn.XLOOKUP(Orders!C429,Customers!$A$1:$A$1001,Customers!$G$1:$G$1001,,0)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5">
        <f>INDEX(Products!$A$1:$G$49,MATCH(Orders!$D429,Products!$A$1:$A$49,0),MATCH(Orders!K$1,Products!$A$1:$G$1,0))</f>
        <v>2.5</v>
      </c>
      <c r="L429" s="7">
        <f>INDEX(Products!$A$1:$G$49,MATCH(Orders!$D429,Products!$A$1:$A$49,0),MATCH(Orders!L$1,Products!$A$1:$G$1,0))</f>
        <v>25.874999999999996</v>
      </c>
      <c r="M429" s="7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_xlfn.XLOOKUP(Orders[[#This Row],[Customer ID]],Customers!$A$1:$A$1001,Customers!$I$1:$I$1001,,0)</f>
        <v>Yes</v>
      </c>
    </row>
    <row r="430" spans="1:16" x14ac:dyDescent="0.25">
      <c r="A430" s="2" t="s">
        <v>893</v>
      </c>
      <c r="B430" s="3">
        <v>43759</v>
      </c>
      <c r="C430" s="2" t="s">
        <v>894</v>
      </c>
      <c r="D430" t="s">
        <v>228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IF(_xlfn.XLOOKUP(C430,Customers!$A$1:$A$1001,Customers!$C$1:$C$1001,,0) = 0, " ", _xlfn.XLOOKUP(C430,Customers!$A$1:$A$1001,Customers!$C$1:$C$1001,,0))</f>
        <v>mackrillbw@bandcamp.com</v>
      </c>
      <c r="H430" s="2" t="str">
        <f>_xlfn.XLOOKUP(Orders!C430,Customers!$A$1:$A$1001,Customers!$G$1:$G$1001,,0)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5">
        <f>INDEX(Products!$A$1:$G$49,MATCH(Orders!$D430,Products!$A$1:$A$49,0),MATCH(Orders!K$1,Products!$A$1:$G$1,0))</f>
        <v>1</v>
      </c>
      <c r="L430" s="7">
        <f>INDEX(Products!$A$1:$G$49,MATCH(Orders!$D430,Products!$A$1:$A$49,0),MATCH(Orders!L$1,Products!$A$1:$G$1,0))</f>
        <v>11.95</v>
      </c>
      <c r="M430" s="7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_xlfn.XLOOKUP(Orders[[#This Row],[Customer ID]],Customers!$A$1:$A$1001,Customers!$I$1:$I$1001,,0)</f>
        <v>No</v>
      </c>
    </row>
    <row r="431" spans="1:16" x14ac:dyDescent="0.25">
      <c r="A431" s="2" t="s">
        <v>895</v>
      </c>
      <c r="B431" s="3">
        <v>44367</v>
      </c>
      <c r="C431" s="2" t="s">
        <v>788</v>
      </c>
      <c r="D431" t="s">
        <v>45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IF(_xlfn.XLOOKUP(C431,Customers!$A$1:$A$1001,Customers!$C$1:$C$1001,,0) = 0, " ", _xlfn.XLOOKUP(C431,Customers!$A$1:$A$1001,Customers!$C$1:$C$1001,,0))</f>
        <v>tfarraac@behance.net</v>
      </c>
      <c r="H431" s="2" t="str">
        <f>_xlfn.XLOOKUP(Orders!C431,Customers!$A$1:$A$1001,Customers!$G$1:$G$1001,,0)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5">
        <f>INDEX(Products!$A$1:$G$49,MATCH(Orders!$D431,Products!$A$1:$A$49,0),MATCH(Orders!K$1,Products!$A$1:$G$1,0))</f>
        <v>1</v>
      </c>
      <c r="L431" s="7">
        <f>INDEX(Products!$A$1:$G$49,MATCH(Orders!$D431,Products!$A$1:$A$49,0),MATCH(Orders!L$1,Products!$A$1:$G$1,0))</f>
        <v>12.95</v>
      </c>
      <c r="M431" s="7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_xlfn.XLOOKUP(Orders[[#This Row],[Customer ID]],Customers!$A$1:$A$1001,Customers!$I$1:$I$1001,,0)</f>
        <v>No</v>
      </c>
    </row>
    <row r="432" spans="1:16" x14ac:dyDescent="0.25">
      <c r="A432" s="2" t="s">
        <v>896</v>
      </c>
      <c r="B432" s="3">
        <v>44504</v>
      </c>
      <c r="C432" s="2" t="s">
        <v>897</v>
      </c>
      <c r="D432" t="s">
        <v>140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IF(_xlfn.XLOOKUP(C432,Customers!$A$1:$A$1001,Customers!$C$1:$C$1001,,0) = 0, " ", _xlfn.XLOOKUP(C432,Customers!$A$1:$A$1001,Customers!$C$1:$C$1001,,0))</f>
        <v>mkippenby@dion.ne.jp</v>
      </c>
      <c r="H432" s="2" t="str">
        <f>_xlfn.XLOOKUP(Orders!C432,Customers!$A$1:$A$1001,Customers!$G$1:$G$1001,,0)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5">
        <f>INDEX(Products!$A$1:$G$49,MATCH(Orders!$D432,Products!$A$1:$A$49,0),MATCH(Orders!K$1,Products!$A$1:$G$1,0))</f>
        <v>0.2</v>
      </c>
      <c r="L432" s="7">
        <f>INDEX(Products!$A$1:$G$49,MATCH(Orders!$D432,Products!$A$1:$A$49,0),MATCH(Orders!L$1,Products!$A$1:$G$1,0))</f>
        <v>2.6849999999999996</v>
      </c>
      <c r="M432" s="7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_xlfn.XLOOKUP(Orders[[#This Row],[Customer ID]],Customers!$A$1:$A$1001,Customers!$I$1:$I$1001,,0)</f>
        <v>Yes</v>
      </c>
    </row>
    <row r="433" spans="1:16" x14ac:dyDescent="0.25">
      <c r="A433" s="2" t="s">
        <v>898</v>
      </c>
      <c r="B433" s="3">
        <v>44291</v>
      </c>
      <c r="C433" s="2" t="s">
        <v>899</v>
      </c>
      <c r="D433" t="s">
        <v>569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IF(_xlfn.XLOOKUP(C433,Customers!$A$1:$A$1001,Customers!$C$1:$C$1001,,0) = 0, " ", _xlfn.XLOOKUP(C433,Customers!$A$1:$A$1001,Customers!$C$1:$C$1001,,0))</f>
        <v>wransonbz@ted.com</v>
      </c>
      <c r="H433" s="2" t="str">
        <f>_xlfn.XLOOKUP(Orders!C433,Customers!$A$1:$A$1001,Customers!$G$1:$G$1001,,0)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5">
        <f>INDEX(Products!$A$1:$G$49,MATCH(Orders!$D433,Products!$A$1:$A$49,0),MATCH(Orders!K$1,Products!$A$1:$G$1,0))</f>
        <v>2.5</v>
      </c>
      <c r="L433" s="7">
        <f>INDEX(Products!$A$1:$G$49,MATCH(Orders!$D433,Products!$A$1:$A$49,0),MATCH(Orders!L$1,Products!$A$1:$G$1,0))</f>
        <v>27.945</v>
      </c>
      <c r="M433" s="7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_xlfn.XLOOKUP(Orders[[#This Row],[Customer ID]],Customers!$A$1:$A$1001,Customers!$I$1:$I$1001,,0)</f>
        <v>Yes</v>
      </c>
    </row>
    <row r="434" spans="1:16" x14ac:dyDescent="0.25">
      <c r="A434" s="2" t="s">
        <v>900</v>
      </c>
      <c r="B434" s="3">
        <v>43808</v>
      </c>
      <c r="C434" s="2" t="s">
        <v>901</v>
      </c>
      <c r="D434" t="s">
        <v>100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IF(_xlfn.XLOOKUP(C434,Customers!$A$1:$A$1001,Customers!$C$1:$C$1001,,0) = 0, " ", _xlfn.XLOOKUP(C434,Customers!$A$1:$A$1001,Customers!$C$1:$C$1001,,0))</f>
        <v xml:space="preserve"> </v>
      </c>
      <c r="H434" s="2" t="str">
        <f>_xlfn.XLOOKUP(Orders!C434,Customers!$A$1:$A$1001,Customers!$G$1:$G$1001,,0)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5">
        <f>INDEX(Products!$A$1:$G$49,MATCH(Orders!$D434,Products!$A$1:$A$49,0),MATCH(Orders!K$1,Products!$A$1:$G$1,0))</f>
        <v>1</v>
      </c>
      <c r="L434" s="7">
        <f>INDEX(Products!$A$1:$G$49,MATCH(Orders!$D434,Products!$A$1:$A$49,0),MATCH(Orders!L$1,Products!$A$1:$G$1,0))</f>
        <v>11.25</v>
      </c>
      <c r="M434" s="7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_xlfn.XLOOKUP(Orders[[#This Row],[Customer ID]],Customers!$A$1:$A$1001,Customers!$I$1:$I$1001,,0)</f>
        <v>No</v>
      </c>
    </row>
    <row r="435" spans="1:16" x14ac:dyDescent="0.25">
      <c r="A435" s="2" t="s">
        <v>902</v>
      </c>
      <c r="B435" s="3">
        <v>44563</v>
      </c>
      <c r="C435" s="2" t="s">
        <v>903</v>
      </c>
      <c r="D435" t="s">
        <v>236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IF(_xlfn.XLOOKUP(C435,Customers!$A$1:$A$1001,Customers!$C$1:$C$1001,,0) = 0, " ", _xlfn.XLOOKUP(C435,Customers!$A$1:$A$1001,Customers!$C$1:$C$1001,,0))</f>
        <v>lrignoldc1@miibeian.gov.cn</v>
      </c>
      <c r="H435" s="2" t="str">
        <f>_xlfn.XLOOKUP(Orders!C435,Customers!$A$1:$A$1001,Customers!$G$1:$G$1001,,0)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5">
        <f>INDEX(Products!$A$1:$G$49,MATCH(Orders!$D435,Products!$A$1:$A$49,0),MATCH(Orders!K$1,Products!$A$1:$G$1,0))</f>
        <v>2.5</v>
      </c>
      <c r="L435" s="7">
        <f>INDEX(Products!$A$1:$G$49,MATCH(Orders!$D435,Products!$A$1:$A$49,0),MATCH(Orders!L$1,Products!$A$1:$G$1,0))</f>
        <v>33.464999999999996</v>
      </c>
      <c r="M435" s="7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_xlfn.XLOOKUP(Orders[[#This Row],[Customer ID]],Customers!$A$1:$A$1001,Customers!$I$1:$I$1001,,0)</f>
        <v>Yes</v>
      </c>
    </row>
    <row r="436" spans="1:16" x14ac:dyDescent="0.25">
      <c r="A436" s="2" t="s">
        <v>904</v>
      </c>
      <c r="B436" s="3">
        <v>43807</v>
      </c>
      <c r="C436" s="2" t="s">
        <v>905</v>
      </c>
      <c r="D436" t="s">
        <v>100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IF(_xlfn.XLOOKUP(C436,Customers!$A$1:$A$1001,Customers!$C$1:$C$1001,,0) = 0, " ", _xlfn.XLOOKUP(C436,Customers!$A$1:$A$1001,Customers!$C$1:$C$1001,,0))</f>
        <v xml:space="preserve"> </v>
      </c>
      <c r="H436" s="2" t="str">
        <f>_xlfn.XLOOKUP(Orders!C436,Customers!$A$1:$A$1001,Customers!$G$1:$G$1001,,0)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5">
        <f>INDEX(Products!$A$1:$G$49,MATCH(Orders!$D436,Products!$A$1:$A$49,0),MATCH(Orders!K$1,Products!$A$1:$G$1,0))</f>
        <v>1</v>
      </c>
      <c r="L436" s="7">
        <f>INDEX(Products!$A$1:$G$49,MATCH(Orders!$D436,Products!$A$1:$A$49,0),MATCH(Orders!L$1,Products!$A$1:$G$1,0))</f>
        <v>11.25</v>
      </c>
      <c r="M436" s="7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_xlfn.XLOOKUP(Orders[[#This Row],[Customer ID]],Customers!$A$1:$A$1001,Customers!$I$1:$I$1001,,0)</f>
        <v>No</v>
      </c>
    </row>
    <row r="437" spans="1:16" x14ac:dyDescent="0.25">
      <c r="A437" s="2" t="s">
        <v>906</v>
      </c>
      <c r="B437" s="3">
        <v>44528</v>
      </c>
      <c r="C437" s="2" t="s">
        <v>907</v>
      </c>
      <c r="D437" t="s">
        <v>42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IF(_xlfn.XLOOKUP(C437,Customers!$A$1:$A$1001,Customers!$C$1:$C$1001,,0) = 0, " ", _xlfn.XLOOKUP(C437,Customers!$A$1:$A$1001,Customers!$C$1:$C$1001,,0))</f>
        <v>crowthornc3@msn.com</v>
      </c>
      <c r="H437" s="2" t="str">
        <f>_xlfn.XLOOKUP(Orders!C437,Customers!$A$1:$A$1001,Customers!$G$1:$G$1001,,0)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5">
        <f>INDEX(Products!$A$1:$G$49,MATCH(Orders!$D437,Products!$A$1:$A$49,0),MATCH(Orders!K$1,Products!$A$1:$G$1,0))</f>
        <v>0.5</v>
      </c>
      <c r="L437" s="7">
        <f>INDEX(Products!$A$1:$G$49,MATCH(Orders!$D437,Products!$A$1:$A$49,0),MATCH(Orders!L$1,Products!$A$1:$G$1,0))</f>
        <v>8.25</v>
      </c>
      <c r="M437" s="7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_xlfn.XLOOKUP(Orders[[#This Row],[Customer ID]],Customers!$A$1:$A$1001,Customers!$I$1:$I$1001,,0)</f>
        <v>No</v>
      </c>
    </row>
    <row r="438" spans="1:16" x14ac:dyDescent="0.25">
      <c r="A438" s="2" t="s">
        <v>908</v>
      </c>
      <c r="B438" s="3">
        <v>44631</v>
      </c>
      <c r="C438" s="2" t="s">
        <v>909</v>
      </c>
      <c r="D438" t="s">
        <v>58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IF(_xlfn.XLOOKUP(C438,Customers!$A$1:$A$1001,Customers!$C$1:$C$1001,,0) = 0, " ", _xlfn.XLOOKUP(C438,Customers!$A$1:$A$1001,Customers!$C$1:$C$1001,,0))</f>
        <v>orylandc4@deviantart.com</v>
      </c>
      <c r="H438" s="2" t="str">
        <f>_xlfn.XLOOKUP(Orders!C438,Customers!$A$1:$A$1001,Customers!$G$1:$G$1001,,0)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5">
        <f>INDEX(Products!$A$1:$G$49,MATCH(Orders!$D438,Products!$A$1:$A$49,0),MATCH(Orders!K$1,Products!$A$1:$G$1,0))</f>
        <v>0.2</v>
      </c>
      <c r="L438" s="7">
        <f>INDEX(Products!$A$1:$G$49,MATCH(Orders!$D438,Products!$A$1:$A$49,0),MATCH(Orders!L$1,Products!$A$1:$G$1,0))</f>
        <v>4.7549999999999999</v>
      </c>
      <c r="M438" s="7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_xlfn.XLOOKUP(Orders[[#This Row],[Customer ID]],Customers!$A$1:$A$1001,Customers!$I$1:$I$1001,,0)</f>
        <v>Yes</v>
      </c>
    </row>
    <row r="439" spans="1:16" x14ac:dyDescent="0.25">
      <c r="A439" s="2" t="s">
        <v>910</v>
      </c>
      <c r="B439" s="3">
        <v>44213</v>
      </c>
      <c r="C439" s="2" t="s">
        <v>911</v>
      </c>
      <c r="D439" t="s">
        <v>148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IF(_xlfn.XLOOKUP(C439,Customers!$A$1:$A$1001,Customers!$C$1:$C$1001,,0) = 0, " ", _xlfn.XLOOKUP(C439,Customers!$A$1:$A$1001,Customers!$C$1:$C$1001,,0))</f>
        <v xml:space="preserve"> </v>
      </c>
      <c r="H439" s="2" t="str">
        <f>_xlfn.XLOOKUP(Orders!C439,Customers!$A$1:$A$1001,Customers!$G$1:$G$1001,,0)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5">
        <f>INDEX(Products!$A$1:$G$49,MATCH(Orders!$D439,Products!$A$1:$A$49,0),MATCH(Orders!K$1,Products!$A$1:$G$1,0))</f>
        <v>2.5</v>
      </c>
      <c r="L439" s="7">
        <f>INDEX(Products!$A$1:$G$49,MATCH(Orders!$D439,Products!$A$1:$A$49,0),MATCH(Orders!L$1,Products!$A$1:$G$1,0))</f>
        <v>29.784999999999997</v>
      </c>
      <c r="M439" s="7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_xlfn.XLOOKUP(Orders[[#This Row],[Customer ID]],Customers!$A$1:$A$1001,Customers!$I$1:$I$1001,,0)</f>
        <v>No</v>
      </c>
    </row>
    <row r="440" spans="1:16" x14ac:dyDescent="0.25">
      <c r="A440" s="2" t="s">
        <v>912</v>
      </c>
      <c r="B440" s="3">
        <v>43483</v>
      </c>
      <c r="C440" s="2" t="s">
        <v>913</v>
      </c>
      <c r="D440" t="s">
        <v>162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IF(_xlfn.XLOOKUP(C440,Customers!$A$1:$A$1001,Customers!$C$1:$C$1001,,0) = 0, " ", _xlfn.XLOOKUP(C440,Customers!$A$1:$A$1001,Customers!$C$1:$C$1001,,0))</f>
        <v>msesonck@census.gov</v>
      </c>
      <c r="H440" s="2" t="str">
        <f>_xlfn.XLOOKUP(Orders!C440,Customers!$A$1:$A$1001,Customers!$G$1:$G$1001,,0)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5">
        <f>INDEX(Products!$A$1:$G$49,MATCH(Orders!$D440,Products!$A$1:$A$49,0),MATCH(Orders!K$1,Products!$A$1:$G$1,0))</f>
        <v>0.5</v>
      </c>
      <c r="L440" s="7">
        <f>INDEX(Products!$A$1:$G$49,MATCH(Orders!$D440,Products!$A$1:$A$49,0),MATCH(Orders!L$1,Products!$A$1:$G$1,0))</f>
        <v>7.77</v>
      </c>
      <c r="M440" s="7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_xlfn.XLOOKUP(Orders[[#This Row],[Customer ID]],Customers!$A$1:$A$1001,Customers!$I$1:$I$1001,,0)</f>
        <v>No</v>
      </c>
    </row>
    <row r="441" spans="1:16" x14ac:dyDescent="0.25">
      <c r="A441" s="2" t="s">
        <v>914</v>
      </c>
      <c r="B441" s="3">
        <v>43562</v>
      </c>
      <c r="C441" s="2" t="s">
        <v>915</v>
      </c>
      <c r="D441" t="s">
        <v>215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IF(_xlfn.XLOOKUP(C441,Customers!$A$1:$A$1001,Customers!$C$1:$C$1001,,0) = 0, " ", _xlfn.XLOOKUP(C441,Customers!$A$1:$A$1001,Customers!$C$1:$C$1001,,0))</f>
        <v>craglessc7@webmd.com</v>
      </c>
      <c r="H441" s="2" t="str">
        <f>_xlfn.XLOOKUP(Orders!C441,Customers!$A$1:$A$1001,Customers!$G$1:$G$1001,,0)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5">
        <f>INDEX(Products!$A$1:$G$49,MATCH(Orders!$D441,Products!$A$1:$A$49,0),MATCH(Orders!K$1,Products!$A$1:$G$1,0))</f>
        <v>0.5</v>
      </c>
      <c r="L441" s="7">
        <f>INDEX(Products!$A$1:$G$49,MATCH(Orders!$D441,Products!$A$1:$A$49,0),MATCH(Orders!L$1,Products!$A$1:$G$1,0))</f>
        <v>8.91</v>
      </c>
      <c r="M441" s="7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_xlfn.XLOOKUP(Orders[[#This Row],[Customer ID]],Customers!$A$1:$A$1001,Customers!$I$1:$I$1001,,0)</f>
        <v>No</v>
      </c>
    </row>
    <row r="442" spans="1:16" x14ac:dyDescent="0.25">
      <c r="A442" s="2" t="s">
        <v>916</v>
      </c>
      <c r="B442" s="3">
        <v>44230</v>
      </c>
      <c r="C442" s="2" t="s">
        <v>917</v>
      </c>
      <c r="D442" t="s">
        <v>210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IF(_xlfn.XLOOKUP(C442,Customers!$A$1:$A$1001,Customers!$C$1:$C$1001,,0) = 0, " ", _xlfn.XLOOKUP(C442,Customers!$A$1:$A$1001,Customers!$C$1:$C$1001,,0))</f>
        <v>fhollowsc8@blogtalkradio.com</v>
      </c>
      <c r="H442" s="2" t="str">
        <f>_xlfn.XLOOKUP(Orders!C442,Customers!$A$1:$A$1001,Customers!$G$1:$G$1001,,0)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5">
        <f>INDEX(Products!$A$1:$G$49,MATCH(Orders!$D442,Products!$A$1:$A$49,0),MATCH(Orders!K$1,Products!$A$1:$G$1,0))</f>
        <v>2.5</v>
      </c>
      <c r="L442" s="7">
        <f>INDEX(Products!$A$1:$G$49,MATCH(Orders!$D442,Products!$A$1:$A$49,0),MATCH(Orders!L$1,Products!$A$1:$G$1,0))</f>
        <v>25.874999999999996</v>
      </c>
      <c r="M442" s="7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_xlfn.XLOOKUP(Orders[[#This Row],[Customer ID]],Customers!$A$1:$A$1001,Customers!$I$1:$I$1001,,0)</f>
        <v>Yes</v>
      </c>
    </row>
    <row r="443" spans="1:16" x14ac:dyDescent="0.25">
      <c r="A443" s="2" t="s">
        <v>918</v>
      </c>
      <c r="B443" s="3">
        <v>43573</v>
      </c>
      <c r="C443" s="2" t="s">
        <v>919</v>
      </c>
      <c r="D443" t="s">
        <v>284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IF(_xlfn.XLOOKUP(C443,Customers!$A$1:$A$1001,Customers!$C$1:$C$1001,,0) = 0, " ", _xlfn.XLOOKUP(C443,Customers!$A$1:$A$1001,Customers!$C$1:$C$1001,,0))</f>
        <v>llathleiffc9@nationalgeographic.com</v>
      </c>
      <c r="H443" s="2" t="str">
        <f>_xlfn.XLOOKUP(Orders!C443,Customers!$A$1:$A$1001,Customers!$G$1:$G$1001,,0)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5">
        <f>INDEX(Products!$A$1:$G$49,MATCH(Orders!$D443,Products!$A$1:$A$49,0),MATCH(Orders!K$1,Products!$A$1:$G$1,0))</f>
        <v>1</v>
      </c>
      <c r="L443" s="7">
        <f>INDEX(Products!$A$1:$G$49,MATCH(Orders!$D443,Products!$A$1:$A$49,0),MATCH(Orders!L$1,Products!$A$1:$G$1,0))</f>
        <v>12.15</v>
      </c>
      <c r="M443" s="7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_xlfn.XLOOKUP(Orders[[#This Row],[Customer ID]],Customers!$A$1:$A$1001,Customers!$I$1:$I$1001,,0)</f>
        <v>Yes</v>
      </c>
    </row>
    <row r="444" spans="1:16" x14ac:dyDescent="0.25">
      <c r="A444" s="2" t="s">
        <v>920</v>
      </c>
      <c r="B444" s="3">
        <v>44384</v>
      </c>
      <c r="C444" s="2" t="s">
        <v>921</v>
      </c>
      <c r="D444" t="s">
        <v>196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IF(_xlfn.XLOOKUP(C444,Customers!$A$1:$A$1001,Customers!$C$1:$C$1001,,0) = 0, " ", _xlfn.XLOOKUP(C444,Customers!$A$1:$A$1001,Customers!$C$1:$C$1001,,0))</f>
        <v>kheadsca@jalbum.net</v>
      </c>
      <c r="H444" s="2" t="str">
        <f>_xlfn.XLOOKUP(Orders!C444,Customers!$A$1:$A$1001,Customers!$G$1:$G$1001,,0)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5">
        <f>INDEX(Products!$A$1:$G$49,MATCH(Orders!$D444,Products!$A$1:$A$49,0),MATCH(Orders!K$1,Products!$A$1:$G$1,0))</f>
        <v>0.5</v>
      </c>
      <c r="L444" s="7">
        <f>INDEX(Products!$A$1:$G$49,MATCH(Orders!$D444,Products!$A$1:$A$49,0),MATCH(Orders!L$1,Products!$A$1:$G$1,0))</f>
        <v>7.169999999999999</v>
      </c>
      <c r="M444" s="7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str">
        <f>_xlfn.XLOOKUP(Orders[[#This Row],[Customer ID]],Customers!$A$1:$A$1001,Customers!$I$1:$I$1001,,0)</f>
        <v>No</v>
      </c>
    </row>
    <row r="445" spans="1:16" x14ac:dyDescent="0.25">
      <c r="A445" s="2" t="s">
        <v>922</v>
      </c>
      <c r="B445" s="3">
        <v>44250</v>
      </c>
      <c r="C445" s="2" t="s">
        <v>923</v>
      </c>
      <c r="D445" t="s">
        <v>293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IF(_xlfn.XLOOKUP(C445,Customers!$A$1:$A$1001,Customers!$C$1:$C$1001,,0) = 0, " ", _xlfn.XLOOKUP(C445,Customers!$A$1:$A$1001,Customers!$C$1:$C$1001,,0))</f>
        <v>tbownecb@unicef.org</v>
      </c>
      <c r="H445" s="2" t="str">
        <f>_xlfn.XLOOKUP(Orders!C445,Customers!$A$1:$A$1001,Customers!$G$1:$G$1001,,0)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5">
        <f>INDEX(Products!$A$1:$G$49,MATCH(Orders!$D445,Products!$A$1:$A$49,0),MATCH(Orders!K$1,Products!$A$1:$G$1,0))</f>
        <v>0.2</v>
      </c>
      <c r="L445" s="7">
        <f>INDEX(Products!$A$1:$G$49,MATCH(Orders!$D445,Products!$A$1:$A$49,0),MATCH(Orders!L$1,Products!$A$1:$G$1,0))</f>
        <v>4.4550000000000001</v>
      </c>
      <c r="M445" s="7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_xlfn.XLOOKUP(Orders[[#This Row],[Customer ID]],Customers!$A$1:$A$1001,Customers!$I$1:$I$1001,,0)</f>
        <v>Yes</v>
      </c>
    </row>
    <row r="446" spans="1:16" x14ac:dyDescent="0.25">
      <c r="A446" s="2" t="s">
        <v>924</v>
      </c>
      <c r="B446" s="3">
        <v>44418</v>
      </c>
      <c r="C446" s="2" t="s">
        <v>925</v>
      </c>
      <c r="D446" t="s">
        <v>103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IF(_xlfn.XLOOKUP(C446,Customers!$A$1:$A$1001,Customers!$C$1:$C$1001,,0) = 0, " ", _xlfn.XLOOKUP(C446,Customers!$A$1:$A$1001,Customers!$C$1:$C$1001,,0))</f>
        <v>rjacquemardcc@acquirethisname.com</v>
      </c>
      <c r="H446" s="2" t="str">
        <f>_xlfn.XLOOKUP(Orders!C446,Customers!$A$1:$A$1001,Customers!$G$1:$G$1001,,0)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5">
        <f>INDEX(Products!$A$1:$G$49,MATCH(Orders!$D446,Products!$A$1:$A$49,0),MATCH(Orders!K$1,Products!$A$1:$G$1,0))</f>
        <v>0.2</v>
      </c>
      <c r="L446" s="7">
        <f>INDEX(Products!$A$1:$G$49,MATCH(Orders!$D446,Products!$A$1:$A$49,0),MATCH(Orders!L$1,Products!$A$1:$G$1,0))</f>
        <v>4.125</v>
      </c>
      <c r="M446" s="7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_xlfn.XLOOKUP(Orders[[#This Row],[Customer ID]],Customers!$A$1:$A$1001,Customers!$I$1:$I$1001,,0)</f>
        <v>No</v>
      </c>
    </row>
    <row r="447" spans="1:16" x14ac:dyDescent="0.25">
      <c r="A447" s="2" t="s">
        <v>926</v>
      </c>
      <c r="B447" s="3">
        <v>43784</v>
      </c>
      <c r="C447" s="2" t="s">
        <v>927</v>
      </c>
      <c r="D447" t="s">
        <v>236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IF(_xlfn.XLOOKUP(C447,Customers!$A$1:$A$1001,Customers!$C$1:$C$1001,,0) = 0, " ", _xlfn.XLOOKUP(C447,Customers!$A$1:$A$1001,Customers!$C$1:$C$1001,,0))</f>
        <v>kwarmancd@printfriendly.com</v>
      </c>
      <c r="H447" s="2" t="str">
        <f>_xlfn.XLOOKUP(Orders!C447,Customers!$A$1:$A$1001,Customers!$G$1:$G$1001,,0)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5">
        <f>INDEX(Products!$A$1:$G$49,MATCH(Orders!$D447,Products!$A$1:$A$49,0),MATCH(Orders!K$1,Products!$A$1:$G$1,0))</f>
        <v>2.5</v>
      </c>
      <c r="L447" s="7">
        <f>INDEX(Products!$A$1:$G$49,MATCH(Orders!$D447,Products!$A$1:$A$49,0),MATCH(Orders!L$1,Products!$A$1:$G$1,0))</f>
        <v>33.464999999999996</v>
      </c>
      <c r="M447" s="7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_xlfn.XLOOKUP(Orders[[#This Row],[Customer ID]],Customers!$A$1:$A$1001,Customers!$I$1:$I$1001,,0)</f>
        <v>Yes</v>
      </c>
    </row>
    <row r="448" spans="1:16" x14ac:dyDescent="0.25">
      <c r="A448" s="2" t="s">
        <v>928</v>
      </c>
      <c r="B448" s="3">
        <v>43816</v>
      </c>
      <c r="C448" s="2" t="s">
        <v>929</v>
      </c>
      <c r="D448" t="s">
        <v>117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IF(_xlfn.XLOOKUP(C448,Customers!$A$1:$A$1001,Customers!$C$1:$C$1001,,0) = 0, " ", _xlfn.XLOOKUP(C448,Customers!$A$1:$A$1001,Customers!$C$1:$C$1001,,0))</f>
        <v>wcholomince@about.com</v>
      </c>
      <c r="H448" s="2" t="str">
        <f>_xlfn.XLOOKUP(Orders!C448,Customers!$A$1:$A$1001,Customers!$G$1:$G$1001,,0)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5">
        <f>INDEX(Products!$A$1:$G$49,MATCH(Orders!$D448,Products!$A$1:$A$49,0),MATCH(Orders!K$1,Products!$A$1:$G$1,0))</f>
        <v>0.5</v>
      </c>
      <c r="L448" s="7">
        <f>INDEX(Products!$A$1:$G$49,MATCH(Orders!$D448,Products!$A$1:$A$49,0),MATCH(Orders!L$1,Products!$A$1:$G$1,0))</f>
        <v>8.73</v>
      </c>
      <c r="M448" s="7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_xlfn.XLOOKUP(Orders[[#This Row],[Customer ID]],Customers!$A$1:$A$1001,Customers!$I$1:$I$1001,,0)</f>
        <v>Yes</v>
      </c>
    </row>
    <row r="449" spans="1:16" x14ac:dyDescent="0.25">
      <c r="A449" s="2" t="s">
        <v>930</v>
      </c>
      <c r="B449" s="3">
        <v>43908</v>
      </c>
      <c r="C449" s="2" t="s">
        <v>931</v>
      </c>
      <c r="D449" t="s">
        <v>61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IF(_xlfn.XLOOKUP(C449,Customers!$A$1:$A$1001,Customers!$C$1:$C$1001,,0) = 0, " ", _xlfn.XLOOKUP(C449,Customers!$A$1:$A$1001,Customers!$C$1:$C$1001,,0))</f>
        <v>abraidmancf@census.gov</v>
      </c>
      <c r="H449" s="2" t="str">
        <f>_xlfn.XLOOKUP(Orders!C449,Customers!$A$1:$A$1001,Customers!$G$1:$G$1001,,0)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5">
        <f>INDEX(Products!$A$1:$G$49,MATCH(Orders!$D449,Products!$A$1:$A$49,0),MATCH(Orders!K$1,Products!$A$1:$G$1,0))</f>
        <v>0.5</v>
      </c>
      <c r="L449" s="7">
        <f>INDEX(Products!$A$1:$G$49,MATCH(Orders!$D449,Products!$A$1:$A$49,0),MATCH(Orders!L$1,Products!$A$1:$G$1,0))</f>
        <v>5.97</v>
      </c>
      <c r="M449" s="7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_xlfn.XLOOKUP(Orders[[#This Row],[Customer ID]],Customers!$A$1:$A$1001,Customers!$I$1:$I$1001,,0)</f>
        <v>No</v>
      </c>
    </row>
    <row r="450" spans="1:16" x14ac:dyDescent="0.25">
      <c r="A450" s="2" t="s">
        <v>932</v>
      </c>
      <c r="B450" s="3">
        <v>44718</v>
      </c>
      <c r="C450" s="2" t="s">
        <v>933</v>
      </c>
      <c r="D450" t="s">
        <v>196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IF(_xlfn.XLOOKUP(C450,Customers!$A$1:$A$1001,Customers!$C$1:$C$1001,,0) = 0, " ", _xlfn.XLOOKUP(C450,Customers!$A$1:$A$1001,Customers!$C$1:$C$1001,,0))</f>
        <v>pdurbancg@symantec.com</v>
      </c>
      <c r="H450" s="2" t="str">
        <f>_xlfn.XLOOKUP(Orders!C450,Customers!$A$1:$A$1001,Customers!$G$1:$G$1001,,0)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5">
        <f>INDEX(Products!$A$1:$G$49,MATCH(Orders!$D450,Products!$A$1:$A$49,0),MATCH(Orders!K$1,Products!$A$1:$G$1,0))</f>
        <v>0.5</v>
      </c>
      <c r="L450" s="7">
        <f>INDEX(Products!$A$1:$G$49,MATCH(Orders!$D450,Products!$A$1:$A$49,0),MATCH(Orders!L$1,Products!$A$1:$G$1,0))</f>
        <v>7.169999999999999</v>
      </c>
      <c r="M450" s="7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t="str">
        <f>_xlfn.XLOOKUP(Orders[[#This Row],[Customer ID]],Customers!$A$1:$A$1001,Customers!$I$1:$I$1001,,0)</f>
        <v>No</v>
      </c>
    </row>
    <row r="451" spans="1:16" x14ac:dyDescent="0.25">
      <c r="A451" s="2" t="s">
        <v>934</v>
      </c>
      <c r="B451" s="3">
        <v>44336</v>
      </c>
      <c r="C451" s="2" t="s">
        <v>935</v>
      </c>
      <c r="D451" t="s">
        <v>140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IF(_xlfn.XLOOKUP(C451,Customers!$A$1:$A$1001,Customers!$C$1:$C$1001,,0) = 0, " ", _xlfn.XLOOKUP(C451,Customers!$A$1:$A$1001,Customers!$C$1:$C$1001,,0))</f>
        <v>aharroldch@miibeian.gov.cn</v>
      </c>
      <c r="H451" s="2" t="str">
        <f>_xlfn.XLOOKUP(Orders!C451,Customers!$A$1:$A$1001,Customers!$G$1:$G$1001,,0)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5">
        <f>INDEX(Products!$A$1:$G$49,MATCH(Orders!$D451,Products!$A$1:$A$49,0),MATCH(Orders!K$1,Products!$A$1:$G$1,0))</f>
        <v>0.2</v>
      </c>
      <c r="L451" s="7">
        <f>INDEX(Products!$A$1:$G$49,MATCH(Orders!$D451,Products!$A$1:$A$49,0),MATCH(Orders!L$1,Products!$A$1:$G$1,0))</f>
        <v>2.6849999999999996</v>
      </c>
      <c r="M451" s="7">
        <f t="shared" ref="M451:M514" si="21">L451*E451</f>
        <v>5.3699999999999992</v>
      </c>
      <c r="N451" t="str">
        <f t="shared" ref="N451:N514" si="22">IF(I451="Rob", "Robusta", IF(I451 = "Exc","Excelsa", IF(I451="Ara","Arabica", IF(I451 = "Lib", "Liberica",""))))</f>
        <v>Robusta</v>
      </c>
      <c r="O451" t="str">
        <f t="shared" ref="O451:O514" si="23">IF(J451 = "M", "Medium", IF(J451="L", "Light", IF(J451="D", "Dark","")))</f>
        <v>Dark</v>
      </c>
      <c r="P451" t="str">
        <f>_xlfn.XLOOKUP(Orders[[#This Row],[Customer ID]],Customers!$A$1:$A$1001,Customers!$I$1:$I$1001,,0)</f>
        <v>No</v>
      </c>
    </row>
    <row r="452" spans="1:16" x14ac:dyDescent="0.25">
      <c r="A452" s="2" t="s">
        <v>936</v>
      </c>
      <c r="B452" s="3">
        <v>44207</v>
      </c>
      <c r="C452" s="2" t="s">
        <v>937</v>
      </c>
      <c r="D452" t="s">
        <v>58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IF(_xlfn.XLOOKUP(C452,Customers!$A$1:$A$1001,Customers!$C$1:$C$1001,,0) = 0, " ", _xlfn.XLOOKUP(C452,Customers!$A$1:$A$1001,Customers!$C$1:$C$1001,,0))</f>
        <v>spamphilonci@mlb.com</v>
      </c>
      <c r="H452" s="2" t="str">
        <f>_xlfn.XLOOKUP(Orders!C452,Customers!$A$1:$A$1001,Customers!$G$1:$G$1001,,0)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5">
        <f>INDEX(Products!$A$1:$G$49,MATCH(Orders!$D452,Products!$A$1:$A$49,0),MATCH(Orders!K$1,Products!$A$1:$G$1,0))</f>
        <v>0.2</v>
      </c>
      <c r="L452" s="7">
        <f>INDEX(Products!$A$1:$G$49,MATCH(Orders!$D452,Products!$A$1:$A$49,0),MATCH(Orders!L$1,Products!$A$1:$G$1,0))</f>
        <v>4.7549999999999999</v>
      </c>
      <c r="M452" s="7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>_xlfn.XLOOKUP(Orders[[#This Row],[Customer ID]],Customers!$A$1:$A$1001,Customers!$I$1:$I$1001,,0)</f>
        <v>No</v>
      </c>
    </row>
    <row r="453" spans="1:16" x14ac:dyDescent="0.25">
      <c r="A453" s="2" t="s">
        <v>938</v>
      </c>
      <c r="B453" s="3">
        <v>43518</v>
      </c>
      <c r="C453" s="2" t="s">
        <v>939</v>
      </c>
      <c r="D453" t="s">
        <v>74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IF(_xlfn.XLOOKUP(C453,Customers!$A$1:$A$1001,Customers!$C$1:$C$1001,,0) = 0, " ", _xlfn.XLOOKUP(C453,Customers!$A$1:$A$1001,Customers!$C$1:$C$1001,,0))</f>
        <v>mspurdencj@exblog.jp</v>
      </c>
      <c r="H453" s="2" t="str">
        <f>_xlfn.XLOOKUP(Orders!C453,Customers!$A$1:$A$1001,Customers!$G$1:$G$1001,,0)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5">
        <f>INDEX(Products!$A$1:$G$49,MATCH(Orders!$D453,Products!$A$1:$A$49,0),MATCH(Orders!K$1,Products!$A$1:$G$1,0))</f>
        <v>2.5</v>
      </c>
      <c r="L453" s="7">
        <f>INDEX(Products!$A$1:$G$49,MATCH(Orders!$D453,Products!$A$1:$A$49,0),MATCH(Orders!L$1,Products!$A$1:$G$1,0))</f>
        <v>20.584999999999997</v>
      </c>
      <c r="M453" s="7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_xlfn.XLOOKUP(Orders[[#This Row],[Customer ID]],Customers!$A$1:$A$1001,Customers!$I$1:$I$1001,,0)</f>
        <v>Yes</v>
      </c>
    </row>
    <row r="454" spans="1:16" x14ac:dyDescent="0.25">
      <c r="A454" s="2" t="s">
        <v>940</v>
      </c>
      <c r="B454" s="3">
        <v>44524</v>
      </c>
      <c r="C454" s="2" t="s">
        <v>913</v>
      </c>
      <c r="D454" t="s">
        <v>154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IF(_xlfn.XLOOKUP(C454,Customers!$A$1:$A$1001,Customers!$C$1:$C$1001,,0) = 0, " ", _xlfn.XLOOKUP(C454,Customers!$A$1:$A$1001,Customers!$C$1:$C$1001,,0))</f>
        <v>msesonck@census.gov</v>
      </c>
      <c r="H454" s="2" t="str">
        <f>_xlfn.XLOOKUP(Orders!C454,Customers!$A$1:$A$1001,Customers!$G$1:$G$1001,,0)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5">
        <f>INDEX(Products!$A$1:$G$49,MATCH(Orders!$D454,Products!$A$1:$A$49,0),MATCH(Orders!K$1,Products!$A$1:$G$1,0))</f>
        <v>0.2</v>
      </c>
      <c r="L454" s="7">
        <f>INDEX(Products!$A$1:$G$49,MATCH(Orders!$D454,Products!$A$1:$A$49,0),MATCH(Orders!L$1,Products!$A$1:$G$1,0))</f>
        <v>3.8849999999999998</v>
      </c>
      <c r="M454" s="7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_xlfn.XLOOKUP(Orders[[#This Row],[Customer ID]],Customers!$A$1:$A$1001,Customers!$I$1:$I$1001,,0)</f>
        <v>No</v>
      </c>
    </row>
    <row r="455" spans="1:16" x14ac:dyDescent="0.25">
      <c r="A455" s="2" t="s">
        <v>941</v>
      </c>
      <c r="B455" s="3">
        <v>44579</v>
      </c>
      <c r="C455" s="2" t="s">
        <v>942</v>
      </c>
      <c r="D455" t="s">
        <v>122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IF(_xlfn.XLOOKUP(C455,Customers!$A$1:$A$1001,Customers!$C$1:$C$1001,,0) = 0, " ", _xlfn.XLOOKUP(C455,Customers!$A$1:$A$1001,Customers!$C$1:$C$1001,,0))</f>
        <v>npirronecl@weibo.com</v>
      </c>
      <c r="H455" s="2" t="str">
        <f>_xlfn.XLOOKUP(Orders!C455,Customers!$A$1:$A$1001,Customers!$G$1:$G$1001,,0)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5">
        <f>INDEX(Products!$A$1:$G$49,MATCH(Orders!$D455,Products!$A$1:$A$49,0),MATCH(Orders!K$1,Products!$A$1:$G$1,0))</f>
        <v>0.5</v>
      </c>
      <c r="L455" s="7">
        <f>INDEX(Products!$A$1:$G$49,MATCH(Orders!$D455,Products!$A$1:$A$49,0),MATCH(Orders!L$1,Products!$A$1:$G$1,0))</f>
        <v>9.51</v>
      </c>
      <c r="M455" s="7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_xlfn.XLOOKUP(Orders[[#This Row],[Customer ID]],Customers!$A$1:$A$1001,Customers!$I$1:$I$1001,,0)</f>
        <v>No</v>
      </c>
    </row>
    <row r="456" spans="1:16" x14ac:dyDescent="0.25">
      <c r="A456" s="2" t="s">
        <v>943</v>
      </c>
      <c r="B456" s="3">
        <v>44421</v>
      </c>
      <c r="C456" s="2" t="s">
        <v>944</v>
      </c>
      <c r="D456" t="s">
        <v>74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IF(_xlfn.XLOOKUP(C456,Customers!$A$1:$A$1001,Customers!$C$1:$C$1001,,0) = 0, " ", _xlfn.XLOOKUP(C456,Customers!$A$1:$A$1001,Customers!$C$1:$C$1001,,0))</f>
        <v>rcawleycm@yellowbook.com</v>
      </c>
      <c r="H456" s="2" t="str">
        <f>_xlfn.XLOOKUP(Orders!C456,Customers!$A$1:$A$1001,Customers!$G$1:$G$1001,,0)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5">
        <f>INDEX(Products!$A$1:$G$49,MATCH(Orders!$D456,Products!$A$1:$A$49,0),MATCH(Orders!K$1,Products!$A$1:$G$1,0))</f>
        <v>2.5</v>
      </c>
      <c r="L456" s="7">
        <f>INDEX(Products!$A$1:$G$49,MATCH(Orders!$D456,Products!$A$1:$A$49,0),MATCH(Orders!L$1,Products!$A$1:$G$1,0))</f>
        <v>20.584999999999997</v>
      </c>
      <c r="M456" s="7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_xlfn.XLOOKUP(Orders[[#This Row],[Customer ID]],Customers!$A$1:$A$1001,Customers!$I$1:$I$1001,,0)</f>
        <v>Yes</v>
      </c>
    </row>
    <row r="457" spans="1:16" x14ac:dyDescent="0.25">
      <c r="A457" s="2" t="s">
        <v>945</v>
      </c>
      <c r="B457" s="3">
        <v>43841</v>
      </c>
      <c r="C457" s="2" t="s">
        <v>946</v>
      </c>
      <c r="D457" t="s">
        <v>58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IF(_xlfn.XLOOKUP(C457,Customers!$A$1:$A$1001,Customers!$C$1:$C$1001,,0) = 0, " ", _xlfn.XLOOKUP(C457,Customers!$A$1:$A$1001,Customers!$C$1:$C$1001,,0))</f>
        <v>sbarribalcn@microsoft.com</v>
      </c>
      <c r="H457" s="2" t="str">
        <f>_xlfn.XLOOKUP(Orders!C457,Customers!$A$1:$A$1001,Customers!$G$1:$G$1001,,0)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5">
        <f>INDEX(Products!$A$1:$G$49,MATCH(Orders!$D457,Products!$A$1:$A$49,0),MATCH(Orders!K$1,Products!$A$1:$G$1,0))</f>
        <v>0.2</v>
      </c>
      <c r="L457" s="7">
        <f>INDEX(Products!$A$1:$G$49,MATCH(Orders!$D457,Products!$A$1:$A$49,0),MATCH(Orders!L$1,Products!$A$1:$G$1,0))</f>
        <v>4.7549999999999999</v>
      </c>
      <c r="M457" s="7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_xlfn.XLOOKUP(Orders[[#This Row],[Customer ID]],Customers!$A$1:$A$1001,Customers!$I$1:$I$1001,,0)</f>
        <v>Yes</v>
      </c>
    </row>
    <row r="458" spans="1:16" x14ac:dyDescent="0.25">
      <c r="A458" s="2" t="s">
        <v>947</v>
      </c>
      <c r="B458" s="3">
        <v>44017</v>
      </c>
      <c r="C458" s="2" t="s">
        <v>948</v>
      </c>
      <c r="D458" t="s">
        <v>74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IF(_xlfn.XLOOKUP(C458,Customers!$A$1:$A$1001,Customers!$C$1:$C$1001,,0) = 0, " ", _xlfn.XLOOKUP(C458,Customers!$A$1:$A$1001,Customers!$C$1:$C$1001,,0))</f>
        <v>aadamidesco@bizjournals.com</v>
      </c>
      <c r="H458" s="2" t="str">
        <f>_xlfn.XLOOKUP(Orders!C458,Customers!$A$1:$A$1001,Customers!$G$1:$G$1001,,0)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5">
        <f>INDEX(Products!$A$1:$G$49,MATCH(Orders!$D458,Products!$A$1:$A$49,0),MATCH(Orders!K$1,Products!$A$1:$G$1,0))</f>
        <v>2.5</v>
      </c>
      <c r="L458" s="7">
        <f>INDEX(Products!$A$1:$G$49,MATCH(Orders!$D458,Products!$A$1:$A$49,0),MATCH(Orders!L$1,Products!$A$1:$G$1,0))</f>
        <v>20.584999999999997</v>
      </c>
      <c r="M458" s="7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_xlfn.XLOOKUP(Orders[[#This Row],[Customer ID]],Customers!$A$1:$A$1001,Customers!$I$1:$I$1001,,0)</f>
        <v>No</v>
      </c>
    </row>
    <row r="459" spans="1:16" x14ac:dyDescent="0.25">
      <c r="A459" s="2" t="s">
        <v>949</v>
      </c>
      <c r="B459" s="3">
        <v>43671</v>
      </c>
      <c r="C459" s="2" t="s">
        <v>950</v>
      </c>
      <c r="D459" t="s">
        <v>122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IF(_xlfn.XLOOKUP(C459,Customers!$A$1:$A$1001,Customers!$C$1:$C$1001,,0) = 0, " ", _xlfn.XLOOKUP(C459,Customers!$A$1:$A$1001,Customers!$C$1:$C$1001,,0))</f>
        <v>cthowescp@craigslist.org</v>
      </c>
      <c r="H459" s="2" t="str">
        <f>_xlfn.XLOOKUP(Orders!C459,Customers!$A$1:$A$1001,Customers!$G$1:$G$1001,,0)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5">
        <f>INDEX(Products!$A$1:$G$49,MATCH(Orders!$D459,Products!$A$1:$A$49,0),MATCH(Orders!K$1,Products!$A$1:$G$1,0))</f>
        <v>0.5</v>
      </c>
      <c r="L459" s="7">
        <f>INDEX(Products!$A$1:$G$49,MATCH(Orders!$D459,Products!$A$1:$A$49,0),MATCH(Orders!L$1,Products!$A$1:$G$1,0))</f>
        <v>9.51</v>
      </c>
      <c r="M459" s="7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_xlfn.XLOOKUP(Orders[[#This Row],[Customer ID]],Customers!$A$1:$A$1001,Customers!$I$1:$I$1001,,0)</f>
        <v>No</v>
      </c>
    </row>
    <row r="460" spans="1:16" x14ac:dyDescent="0.25">
      <c r="A460" s="2" t="s">
        <v>951</v>
      </c>
      <c r="B460" s="3">
        <v>44707</v>
      </c>
      <c r="C460" s="2" t="s">
        <v>952</v>
      </c>
      <c r="D460" t="s">
        <v>100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IF(_xlfn.XLOOKUP(C460,Customers!$A$1:$A$1001,Customers!$C$1:$C$1001,,0) = 0, " ", _xlfn.XLOOKUP(C460,Customers!$A$1:$A$1001,Customers!$C$1:$C$1001,,0))</f>
        <v>rwillowaycq@admin.ch</v>
      </c>
      <c r="H460" s="2" t="str">
        <f>_xlfn.XLOOKUP(Orders!C460,Customers!$A$1:$A$1001,Customers!$G$1:$G$1001,,0)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5">
        <f>INDEX(Products!$A$1:$G$49,MATCH(Orders!$D460,Products!$A$1:$A$49,0),MATCH(Orders!K$1,Products!$A$1:$G$1,0))</f>
        <v>1</v>
      </c>
      <c r="L460" s="7">
        <f>INDEX(Products!$A$1:$G$49,MATCH(Orders!$D460,Products!$A$1:$A$49,0),MATCH(Orders!L$1,Products!$A$1:$G$1,0))</f>
        <v>11.25</v>
      </c>
      <c r="M460" s="7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_xlfn.XLOOKUP(Orders[[#This Row],[Customer ID]],Customers!$A$1:$A$1001,Customers!$I$1:$I$1001,,0)</f>
        <v>No</v>
      </c>
    </row>
    <row r="461" spans="1:16" x14ac:dyDescent="0.25">
      <c r="A461" s="2" t="s">
        <v>953</v>
      </c>
      <c r="B461" s="3">
        <v>43840</v>
      </c>
      <c r="C461" s="2" t="s">
        <v>954</v>
      </c>
      <c r="D461" t="s">
        <v>58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IF(_xlfn.XLOOKUP(C461,Customers!$A$1:$A$1001,Customers!$C$1:$C$1001,,0) = 0, " ", _xlfn.XLOOKUP(C461,Customers!$A$1:$A$1001,Customers!$C$1:$C$1001,,0))</f>
        <v>aelwincr@privacy.gov.au</v>
      </c>
      <c r="H461" s="2" t="str">
        <f>_xlfn.XLOOKUP(Orders!C461,Customers!$A$1:$A$1001,Customers!$G$1:$G$1001,,0)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5">
        <f>INDEX(Products!$A$1:$G$49,MATCH(Orders!$D461,Products!$A$1:$A$49,0),MATCH(Orders!K$1,Products!$A$1:$G$1,0))</f>
        <v>0.2</v>
      </c>
      <c r="L461" s="7">
        <f>INDEX(Products!$A$1:$G$49,MATCH(Orders!$D461,Products!$A$1:$A$49,0),MATCH(Orders!L$1,Products!$A$1:$G$1,0))</f>
        <v>4.7549999999999999</v>
      </c>
      <c r="M461" s="7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>_xlfn.XLOOKUP(Orders[[#This Row],[Customer ID]],Customers!$A$1:$A$1001,Customers!$I$1:$I$1001,,0)</f>
        <v>No</v>
      </c>
    </row>
    <row r="462" spans="1:16" x14ac:dyDescent="0.25">
      <c r="A462" s="2" t="s">
        <v>955</v>
      </c>
      <c r="B462" s="3">
        <v>43602</v>
      </c>
      <c r="C462" s="2" t="s">
        <v>956</v>
      </c>
      <c r="D462" t="s">
        <v>185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IF(_xlfn.XLOOKUP(C462,Customers!$A$1:$A$1001,Customers!$C$1:$C$1001,,0) = 0, " ", _xlfn.XLOOKUP(C462,Customers!$A$1:$A$1001,Customers!$C$1:$C$1001,,0))</f>
        <v>abilbrookcs@booking.com</v>
      </c>
      <c r="H462" s="2" t="str">
        <f>_xlfn.XLOOKUP(Orders!C462,Customers!$A$1:$A$1001,Customers!$G$1:$G$1001,,0)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5">
        <f>INDEX(Products!$A$1:$G$49,MATCH(Orders!$D462,Products!$A$1:$A$49,0),MATCH(Orders!K$1,Products!$A$1:$G$1,0))</f>
        <v>0.5</v>
      </c>
      <c r="L462" s="7">
        <f>INDEX(Products!$A$1:$G$49,MATCH(Orders!$D462,Products!$A$1:$A$49,0),MATCH(Orders!L$1,Products!$A$1:$G$1,0))</f>
        <v>5.3699999999999992</v>
      </c>
      <c r="M462" s="7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_xlfn.XLOOKUP(Orders[[#This Row],[Customer ID]],Customers!$A$1:$A$1001,Customers!$I$1:$I$1001,,0)</f>
        <v>Yes</v>
      </c>
    </row>
    <row r="463" spans="1:16" x14ac:dyDescent="0.25">
      <c r="A463" s="2" t="s">
        <v>957</v>
      </c>
      <c r="B463" s="3">
        <v>44036</v>
      </c>
      <c r="C463" s="2" t="s">
        <v>958</v>
      </c>
      <c r="D463" t="s">
        <v>140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IF(_xlfn.XLOOKUP(C463,Customers!$A$1:$A$1001,Customers!$C$1:$C$1001,,0) = 0, " ", _xlfn.XLOOKUP(C463,Customers!$A$1:$A$1001,Customers!$C$1:$C$1001,,0))</f>
        <v>rmckallct@sakura.ne.jp</v>
      </c>
      <c r="H463" s="2" t="str">
        <f>_xlfn.XLOOKUP(Orders!C463,Customers!$A$1:$A$1001,Customers!$G$1:$G$1001,,0)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5">
        <f>INDEX(Products!$A$1:$G$49,MATCH(Orders!$D463,Products!$A$1:$A$49,0),MATCH(Orders!K$1,Products!$A$1:$G$1,0))</f>
        <v>0.2</v>
      </c>
      <c r="L463" s="7">
        <f>INDEX(Products!$A$1:$G$49,MATCH(Orders!$D463,Products!$A$1:$A$49,0),MATCH(Orders!L$1,Products!$A$1:$G$1,0))</f>
        <v>2.6849999999999996</v>
      </c>
      <c r="M463" s="7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_xlfn.XLOOKUP(Orders[[#This Row],[Customer ID]],Customers!$A$1:$A$1001,Customers!$I$1:$I$1001,,0)</f>
        <v>Yes</v>
      </c>
    </row>
    <row r="464" spans="1:16" x14ac:dyDescent="0.25">
      <c r="A464" s="2" t="s">
        <v>959</v>
      </c>
      <c r="B464" s="3">
        <v>44124</v>
      </c>
      <c r="C464" s="2" t="s">
        <v>960</v>
      </c>
      <c r="D464" t="s">
        <v>66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IF(_xlfn.XLOOKUP(C464,Customers!$A$1:$A$1001,Customers!$C$1:$C$1001,,0) = 0, " ", _xlfn.XLOOKUP(C464,Customers!$A$1:$A$1001,Customers!$C$1:$C$1001,,0))</f>
        <v>bdailecu@vistaprint.com</v>
      </c>
      <c r="H464" s="2" t="str">
        <f>_xlfn.XLOOKUP(Orders!C464,Customers!$A$1:$A$1001,Customers!$G$1:$G$1001,,0)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5">
        <f>INDEX(Products!$A$1:$G$49,MATCH(Orders!$D464,Products!$A$1:$A$49,0),MATCH(Orders!K$1,Products!$A$1:$G$1,0))</f>
        <v>1</v>
      </c>
      <c r="L464" s="7">
        <f>INDEX(Products!$A$1:$G$49,MATCH(Orders!$D464,Products!$A$1:$A$49,0),MATCH(Orders!L$1,Products!$A$1:$G$1,0))</f>
        <v>9.9499999999999993</v>
      </c>
      <c r="M464" s="7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_xlfn.XLOOKUP(Orders[[#This Row],[Customer ID]],Customers!$A$1:$A$1001,Customers!$I$1:$I$1001,,0)</f>
        <v>Yes</v>
      </c>
    </row>
    <row r="465" spans="1:16" x14ac:dyDescent="0.25">
      <c r="A465" s="2" t="s">
        <v>961</v>
      </c>
      <c r="B465" s="3">
        <v>43730</v>
      </c>
      <c r="C465" s="2" t="s">
        <v>962</v>
      </c>
      <c r="D465" t="s">
        <v>48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IF(_xlfn.XLOOKUP(C465,Customers!$A$1:$A$1001,Customers!$C$1:$C$1001,,0) = 0, " ", _xlfn.XLOOKUP(C465,Customers!$A$1:$A$1001,Customers!$C$1:$C$1001,,0))</f>
        <v>atrehernecv@state.tx.us</v>
      </c>
      <c r="H465" s="2" t="str">
        <f>_xlfn.XLOOKUP(Orders!C465,Customers!$A$1:$A$1001,Customers!$G$1:$G$1001,,0)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5">
        <f>INDEX(Products!$A$1:$G$49,MATCH(Orders!$D465,Products!$A$1:$A$49,0),MATCH(Orders!K$1,Products!$A$1:$G$1,0))</f>
        <v>1</v>
      </c>
      <c r="L465" s="7">
        <f>INDEX(Products!$A$1:$G$49,MATCH(Orders!$D465,Products!$A$1:$A$49,0),MATCH(Orders!L$1,Products!$A$1:$G$1,0))</f>
        <v>13.75</v>
      </c>
      <c r="M465" s="7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_xlfn.XLOOKUP(Orders[[#This Row],[Customer ID]],Customers!$A$1:$A$1001,Customers!$I$1:$I$1001,,0)</f>
        <v>No</v>
      </c>
    </row>
    <row r="466" spans="1:16" x14ac:dyDescent="0.25">
      <c r="A466" s="2" t="s">
        <v>963</v>
      </c>
      <c r="B466" s="3">
        <v>43989</v>
      </c>
      <c r="C466" s="2" t="s">
        <v>964</v>
      </c>
      <c r="D466" t="s">
        <v>148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IF(_xlfn.XLOOKUP(C466,Customers!$A$1:$A$1001,Customers!$C$1:$C$1001,,0) = 0, " ", _xlfn.XLOOKUP(C466,Customers!$A$1:$A$1001,Customers!$C$1:$C$1001,,0))</f>
        <v>abrentnallcw@biglobe.ne.jp</v>
      </c>
      <c r="H466" s="2" t="str">
        <f>_xlfn.XLOOKUP(Orders!C466,Customers!$A$1:$A$1001,Customers!$G$1:$G$1001,,0)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5">
        <f>INDEX(Products!$A$1:$G$49,MATCH(Orders!$D466,Products!$A$1:$A$49,0),MATCH(Orders!K$1,Products!$A$1:$G$1,0))</f>
        <v>2.5</v>
      </c>
      <c r="L466" s="7">
        <f>INDEX(Products!$A$1:$G$49,MATCH(Orders!$D466,Products!$A$1:$A$49,0),MATCH(Orders!L$1,Products!$A$1:$G$1,0))</f>
        <v>29.784999999999997</v>
      </c>
      <c r="M466" s="7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_xlfn.XLOOKUP(Orders[[#This Row],[Customer ID]],Customers!$A$1:$A$1001,Customers!$I$1:$I$1001,,0)</f>
        <v>No</v>
      </c>
    </row>
    <row r="467" spans="1:16" x14ac:dyDescent="0.25">
      <c r="A467" s="2" t="s">
        <v>965</v>
      </c>
      <c r="B467" s="3">
        <v>43814</v>
      </c>
      <c r="C467" s="2" t="s">
        <v>966</v>
      </c>
      <c r="D467" t="s">
        <v>74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IF(_xlfn.XLOOKUP(C467,Customers!$A$1:$A$1001,Customers!$C$1:$C$1001,,0) = 0, " ", _xlfn.XLOOKUP(C467,Customers!$A$1:$A$1001,Customers!$C$1:$C$1001,,0))</f>
        <v>ddrinkallcx@psu.edu</v>
      </c>
      <c r="H467" s="2" t="str">
        <f>_xlfn.XLOOKUP(Orders!C467,Customers!$A$1:$A$1001,Customers!$G$1:$G$1001,,0)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5">
        <f>INDEX(Products!$A$1:$G$49,MATCH(Orders!$D467,Products!$A$1:$A$49,0),MATCH(Orders!K$1,Products!$A$1:$G$1,0))</f>
        <v>2.5</v>
      </c>
      <c r="L467" s="7">
        <f>INDEX(Products!$A$1:$G$49,MATCH(Orders!$D467,Products!$A$1:$A$49,0),MATCH(Orders!L$1,Products!$A$1:$G$1,0))</f>
        <v>20.584999999999997</v>
      </c>
      <c r="M467" s="7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_xlfn.XLOOKUP(Orders[[#This Row],[Customer ID]],Customers!$A$1:$A$1001,Customers!$I$1:$I$1001,,0)</f>
        <v>Yes</v>
      </c>
    </row>
    <row r="468" spans="1:16" x14ac:dyDescent="0.25">
      <c r="A468" s="2" t="s">
        <v>967</v>
      </c>
      <c r="B468" s="3">
        <v>44171</v>
      </c>
      <c r="C468" s="2" t="s">
        <v>968</v>
      </c>
      <c r="D468" t="s">
        <v>93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IF(_xlfn.XLOOKUP(C468,Customers!$A$1:$A$1001,Customers!$C$1:$C$1001,,0) = 0, " ", _xlfn.XLOOKUP(C468,Customers!$A$1:$A$1001,Customers!$C$1:$C$1001,,0))</f>
        <v>dkornelcy@cyberchimps.com</v>
      </c>
      <c r="H468" s="2" t="str">
        <f>_xlfn.XLOOKUP(Orders!C468,Customers!$A$1:$A$1001,Customers!$G$1:$G$1001,,0)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5">
        <f>INDEX(Products!$A$1:$G$49,MATCH(Orders!$D468,Products!$A$1:$A$49,0),MATCH(Orders!K$1,Products!$A$1:$G$1,0))</f>
        <v>0.2</v>
      </c>
      <c r="L468" s="7">
        <f>INDEX(Products!$A$1:$G$49,MATCH(Orders!$D468,Products!$A$1:$A$49,0),MATCH(Orders!L$1,Products!$A$1:$G$1,0))</f>
        <v>2.9849999999999999</v>
      </c>
      <c r="M468" s="7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_xlfn.XLOOKUP(Orders[[#This Row],[Customer ID]],Customers!$A$1:$A$1001,Customers!$I$1:$I$1001,,0)</f>
        <v>Yes</v>
      </c>
    </row>
    <row r="469" spans="1:16" x14ac:dyDescent="0.25">
      <c r="A469" s="2" t="s">
        <v>969</v>
      </c>
      <c r="B469" s="3">
        <v>44536</v>
      </c>
      <c r="C469" s="2" t="s">
        <v>970</v>
      </c>
      <c r="D469" t="s">
        <v>111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IF(_xlfn.XLOOKUP(C469,Customers!$A$1:$A$1001,Customers!$C$1:$C$1001,,0) = 0, " ", _xlfn.XLOOKUP(C469,Customers!$A$1:$A$1001,Customers!$C$1:$C$1001,,0))</f>
        <v>rlequeuxcz@newyorker.com</v>
      </c>
      <c r="H469" s="2" t="str">
        <f>_xlfn.XLOOKUP(Orders!C469,Customers!$A$1:$A$1001,Customers!$G$1:$G$1001,,0)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5">
        <f>INDEX(Products!$A$1:$G$49,MATCH(Orders!$D469,Products!$A$1:$A$49,0),MATCH(Orders!K$1,Products!$A$1:$G$1,0))</f>
        <v>0.5</v>
      </c>
      <c r="L469" s="7">
        <f>INDEX(Products!$A$1:$G$49,MATCH(Orders!$D469,Products!$A$1:$A$49,0),MATCH(Orders!L$1,Products!$A$1:$G$1,0))</f>
        <v>5.97</v>
      </c>
      <c r="M469" s="7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_xlfn.XLOOKUP(Orders[[#This Row],[Customer ID]],Customers!$A$1:$A$1001,Customers!$I$1:$I$1001,,0)</f>
        <v>No</v>
      </c>
    </row>
    <row r="470" spans="1:16" x14ac:dyDescent="0.25">
      <c r="A470" s="2" t="s">
        <v>971</v>
      </c>
      <c r="B470" s="3">
        <v>44023</v>
      </c>
      <c r="C470" s="2" t="s">
        <v>972</v>
      </c>
      <c r="D470" t="s">
        <v>48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IF(_xlfn.XLOOKUP(C470,Customers!$A$1:$A$1001,Customers!$C$1:$C$1001,,0) = 0, " ", _xlfn.XLOOKUP(C470,Customers!$A$1:$A$1001,Customers!$C$1:$C$1001,,0))</f>
        <v>jmccaulld0@parallels.com</v>
      </c>
      <c r="H470" s="2" t="str">
        <f>_xlfn.XLOOKUP(Orders!C470,Customers!$A$1:$A$1001,Customers!$G$1:$G$1001,,0)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5">
        <f>INDEX(Products!$A$1:$G$49,MATCH(Orders!$D470,Products!$A$1:$A$49,0),MATCH(Orders!K$1,Products!$A$1:$G$1,0))</f>
        <v>1</v>
      </c>
      <c r="L470" s="7">
        <f>INDEX(Products!$A$1:$G$49,MATCH(Orders!$D470,Products!$A$1:$A$49,0),MATCH(Orders!L$1,Products!$A$1:$G$1,0))</f>
        <v>13.75</v>
      </c>
      <c r="M470" s="7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_xlfn.XLOOKUP(Orders[[#This Row],[Customer ID]],Customers!$A$1:$A$1001,Customers!$I$1:$I$1001,,0)</f>
        <v>Yes</v>
      </c>
    </row>
    <row r="471" spans="1:16" x14ac:dyDescent="0.25">
      <c r="A471" s="2" t="s">
        <v>973</v>
      </c>
      <c r="B471" s="3">
        <v>44375</v>
      </c>
      <c r="C471" s="2" t="s">
        <v>974</v>
      </c>
      <c r="D471" t="s">
        <v>293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IF(_xlfn.XLOOKUP(C471,Customers!$A$1:$A$1001,Customers!$C$1:$C$1001,,0) = 0, " ", _xlfn.XLOOKUP(C471,Customers!$A$1:$A$1001,Customers!$C$1:$C$1001,,0))</f>
        <v>abrashda@plala.or.jp</v>
      </c>
      <c r="H471" s="2" t="str">
        <f>_xlfn.XLOOKUP(Orders!C471,Customers!$A$1:$A$1001,Customers!$G$1:$G$1001,,0)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5">
        <f>INDEX(Products!$A$1:$G$49,MATCH(Orders!$D471,Products!$A$1:$A$49,0),MATCH(Orders!K$1,Products!$A$1:$G$1,0))</f>
        <v>0.2</v>
      </c>
      <c r="L471" s="7">
        <f>INDEX(Products!$A$1:$G$49,MATCH(Orders!$D471,Products!$A$1:$A$49,0),MATCH(Orders!L$1,Products!$A$1:$G$1,0))</f>
        <v>4.4550000000000001</v>
      </c>
      <c r="M471" s="7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_xlfn.XLOOKUP(Orders[[#This Row],[Customer ID]],Customers!$A$1:$A$1001,Customers!$I$1:$I$1001,,0)</f>
        <v>Yes</v>
      </c>
    </row>
    <row r="472" spans="1:16" x14ac:dyDescent="0.25">
      <c r="A472" s="2" t="s">
        <v>975</v>
      </c>
      <c r="B472" s="3">
        <v>44656</v>
      </c>
      <c r="C472" s="2" t="s">
        <v>976</v>
      </c>
      <c r="D472" t="s">
        <v>106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IF(_xlfn.XLOOKUP(C472,Customers!$A$1:$A$1001,Customers!$C$1:$C$1001,,0) = 0, " ", _xlfn.XLOOKUP(C472,Customers!$A$1:$A$1001,Customers!$C$1:$C$1001,,0))</f>
        <v>ahutchinsond2@imgur.com</v>
      </c>
      <c r="H472" s="2" t="str">
        <f>_xlfn.XLOOKUP(Orders!C472,Customers!$A$1:$A$1001,Customers!$G$1:$G$1001,,0)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5">
        <f>INDEX(Products!$A$1:$G$49,MATCH(Orders!$D472,Products!$A$1:$A$49,0),MATCH(Orders!K$1,Products!$A$1:$G$1,0))</f>
        <v>0.5</v>
      </c>
      <c r="L472" s="7">
        <f>INDEX(Products!$A$1:$G$49,MATCH(Orders!$D472,Products!$A$1:$A$49,0),MATCH(Orders!L$1,Products!$A$1:$G$1,0))</f>
        <v>6.75</v>
      </c>
      <c r="M472" s="7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_xlfn.XLOOKUP(Orders[[#This Row],[Customer ID]],Customers!$A$1:$A$1001,Customers!$I$1:$I$1001,,0)</f>
        <v>Yes</v>
      </c>
    </row>
    <row r="473" spans="1:16" x14ac:dyDescent="0.25">
      <c r="A473" s="2" t="s">
        <v>977</v>
      </c>
      <c r="B473" s="3">
        <v>44644</v>
      </c>
      <c r="C473" s="2" t="s">
        <v>978</v>
      </c>
      <c r="D473" t="s">
        <v>236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IF(_xlfn.XLOOKUP(C473,Customers!$A$1:$A$1001,Customers!$C$1:$C$1001,,0) = 0, " ", _xlfn.XLOOKUP(C473,Customers!$A$1:$A$1001,Customers!$C$1:$C$1001,,0))</f>
        <v xml:space="preserve"> </v>
      </c>
      <c r="H473" s="2" t="str">
        <f>_xlfn.XLOOKUP(Orders!C473,Customers!$A$1:$A$1001,Customers!$G$1:$G$1001,,0)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5">
        <f>INDEX(Products!$A$1:$G$49,MATCH(Orders!$D473,Products!$A$1:$A$49,0),MATCH(Orders!K$1,Products!$A$1:$G$1,0))</f>
        <v>2.5</v>
      </c>
      <c r="L473" s="7">
        <f>INDEX(Products!$A$1:$G$49,MATCH(Orders!$D473,Products!$A$1:$A$49,0),MATCH(Orders!L$1,Products!$A$1:$G$1,0))</f>
        <v>33.464999999999996</v>
      </c>
      <c r="M473" s="7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_xlfn.XLOOKUP(Orders[[#This Row],[Customer ID]],Customers!$A$1:$A$1001,Customers!$I$1:$I$1001,,0)</f>
        <v>Yes</v>
      </c>
    </row>
    <row r="474" spans="1:16" x14ac:dyDescent="0.25">
      <c r="A474" s="2" t="s">
        <v>979</v>
      </c>
      <c r="B474" s="3">
        <v>43869</v>
      </c>
      <c r="C474" s="2" t="s">
        <v>980</v>
      </c>
      <c r="D474" t="s">
        <v>93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IF(_xlfn.XLOOKUP(C474,Customers!$A$1:$A$1001,Customers!$C$1:$C$1001,,0) = 0, " ", _xlfn.XLOOKUP(C474,Customers!$A$1:$A$1001,Customers!$C$1:$C$1001,,0))</f>
        <v>rdriversd4@hexun.com</v>
      </c>
      <c r="H474" s="2" t="str">
        <f>_xlfn.XLOOKUP(Orders!C474,Customers!$A$1:$A$1001,Customers!$G$1:$G$1001,,0)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5">
        <f>INDEX(Products!$A$1:$G$49,MATCH(Orders!$D474,Products!$A$1:$A$49,0),MATCH(Orders!K$1,Products!$A$1:$G$1,0))</f>
        <v>0.2</v>
      </c>
      <c r="L474" s="7">
        <f>INDEX(Products!$A$1:$G$49,MATCH(Orders!$D474,Products!$A$1:$A$49,0),MATCH(Orders!L$1,Products!$A$1:$G$1,0))</f>
        <v>2.9849999999999999</v>
      </c>
      <c r="M474" s="7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_xlfn.XLOOKUP(Orders[[#This Row],[Customer ID]],Customers!$A$1:$A$1001,Customers!$I$1:$I$1001,,0)</f>
        <v>No</v>
      </c>
    </row>
    <row r="475" spans="1:16" x14ac:dyDescent="0.25">
      <c r="A475" s="2" t="s">
        <v>981</v>
      </c>
      <c r="B475" s="3">
        <v>44603</v>
      </c>
      <c r="C475" s="2" t="s">
        <v>982</v>
      </c>
      <c r="D475" t="s">
        <v>45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IF(_xlfn.XLOOKUP(C475,Customers!$A$1:$A$1001,Customers!$C$1:$C$1001,,0) = 0, " ", _xlfn.XLOOKUP(C475,Customers!$A$1:$A$1001,Customers!$C$1:$C$1001,,0))</f>
        <v>hzeald5@google.de</v>
      </c>
      <c r="H475" s="2" t="str">
        <f>_xlfn.XLOOKUP(Orders!C475,Customers!$A$1:$A$1001,Customers!$G$1:$G$1001,,0)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5">
        <f>INDEX(Products!$A$1:$G$49,MATCH(Orders!$D475,Products!$A$1:$A$49,0),MATCH(Orders!K$1,Products!$A$1:$G$1,0))</f>
        <v>1</v>
      </c>
      <c r="L475" s="7">
        <f>INDEX(Products!$A$1:$G$49,MATCH(Orders!$D475,Products!$A$1:$A$49,0),MATCH(Orders!L$1,Products!$A$1:$G$1,0))</f>
        <v>12.95</v>
      </c>
      <c r="M475" s="7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_xlfn.XLOOKUP(Orders[[#This Row],[Customer ID]],Customers!$A$1:$A$1001,Customers!$I$1:$I$1001,,0)</f>
        <v>No</v>
      </c>
    </row>
    <row r="476" spans="1:16" x14ac:dyDescent="0.25">
      <c r="A476" s="2" t="s">
        <v>983</v>
      </c>
      <c r="B476" s="3">
        <v>44014</v>
      </c>
      <c r="C476" s="2" t="s">
        <v>984</v>
      </c>
      <c r="D476" t="s">
        <v>151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IF(_xlfn.XLOOKUP(C476,Customers!$A$1:$A$1001,Customers!$C$1:$C$1001,,0) = 0, " ", _xlfn.XLOOKUP(C476,Customers!$A$1:$A$1001,Customers!$C$1:$C$1001,,0))</f>
        <v>gsmallcombed6@ucla.edu</v>
      </c>
      <c r="H476" s="2" t="str">
        <f>_xlfn.XLOOKUP(Orders!C476,Customers!$A$1:$A$1001,Customers!$G$1:$G$1001,,0)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5">
        <f>INDEX(Products!$A$1:$G$49,MATCH(Orders!$D476,Products!$A$1:$A$49,0),MATCH(Orders!K$1,Products!$A$1:$G$1,0))</f>
        <v>2.5</v>
      </c>
      <c r="L476" s="7">
        <f>INDEX(Products!$A$1:$G$49,MATCH(Orders!$D476,Products!$A$1:$A$49,0),MATCH(Orders!L$1,Products!$A$1:$G$1,0))</f>
        <v>31.624999999999996</v>
      </c>
      <c r="M476" s="7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_xlfn.XLOOKUP(Orders[[#This Row],[Customer ID]],Customers!$A$1:$A$1001,Customers!$I$1:$I$1001,,0)</f>
        <v>Yes</v>
      </c>
    </row>
    <row r="477" spans="1:16" x14ac:dyDescent="0.25">
      <c r="A477" s="2" t="s">
        <v>985</v>
      </c>
      <c r="B477" s="3">
        <v>44767</v>
      </c>
      <c r="C477" s="2" t="s">
        <v>986</v>
      </c>
      <c r="D477" t="s">
        <v>116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IF(_xlfn.XLOOKUP(C477,Customers!$A$1:$A$1001,Customers!$C$1:$C$1001,,0) = 0, " ", _xlfn.XLOOKUP(C477,Customers!$A$1:$A$1001,Customers!$C$1:$C$1001,,0))</f>
        <v>ddibleyd7@feedburner.com</v>
      </c>
      <c r="H477" s="2" t="str">
        <f>_xlfn.XLOOKUP(Orders!C477,Customers!$A$1:$A$1001,Customers!$G$1:$G$1001,,0)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5">
        <f>INDEX(Products!$A$1:$G$49,MATCH(Orders!$D477,Products!$A$1:$A$49,0),MATCH(Orders!K$1,Products!$A$1:$G$1,0))</f>
        <v>0.2</v>
      </c>
      <c r="L477" s="7">
        <f>INDEX(Products!$A$1:$G$49,MATCH(Orders!$D477,Products!$A$1:$A$49,0),MATCH(Orders!L$1,Products!$A$1:$G$1,0))</f>
        <v>4.3650000000000002</v>
      </c>
      <c r="M477" s="7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_xlfn.XLOOKUP(Orders[[#This Row],[Customer ID]],Customers!$A$1:$A$1001,Customers!$I$1:$I$1001,,0)</f>
        <v>No</v>
      </c>
    </row>
    <row r="478" spans="1:16" x14ac:dyDescent="0.25">
      <c r="A478" s="2" t="s">
        <v>987</v>
      </c>
      <c r="B478" s="3">
        <v>44274</v>
      </c>
      <c r="C478" s="2" t="s">
        <v>988</v>
      </c>
      <c r="D478" t="s">
        <v>293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IF(_xlfn.XLOOKUP(C478,Customers!$A$1:$A$1001,Customers!$C$1:$C$1001,,0) = 0, " ", _xlfn.XLOOKUP(C478,Customers!$A$1:$A$1001,Customers!$C$1:$C$1001,,0))</f>
        <v>gdimitrioud8@chronoengine.com</v>
      </c>
      <c r="H478" s="2" t="str">
        <f>_xlfn.XLOOKUP(Orders!C478,Customers!$A$1:$A$1001,Customers!$G$1:$G$1001,,0)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5">
        <f>INDEX(Products!$A$1:$G$49,MATCH(Orders!$D478,Products!$A$1:$A$49,0),MATCH(Orders!K$1,Products!$A$1:$G$1,0))</f>
        <v>0.2</v>
      </c>
      <c r="L478" s="7">
        <f>INDEX(Products!$A$1:$G$49,MATCH(Orders!$D478,Products!$A$1:$A$49,0),MATCH(Orders!L$1,Products!$A$1:$G$1,0))</f>
        <v>4.4550000000000001</v>
      </c>
      <c r="M478" s="7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_xlfn.XLOOKUP(Orders[[#This Row],[Customer ID]],Customers!$A$1:$A$1001,Customers!$I$1:$I$1001,,0)</f>
        <v>Yes</v>
      </c>
    </row>
    <row r="479" spans="1:16" x14ac:dyDescent="0.25">
      <c r="A479" s="2" t="s">
        <v>989</v>
      </c>
      <c r="B479" s="3">
        <v>43962</v>
      </c>
      <c r="C479" s="2" t="s">
        <v>990</v>
      </c>
      <c r="D479" t="s">
        <v>116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IF(_xlfn.XLOOKUP(C479,Customers!$A$1:$A$1001,Customers!$C$1:$C$1001,,0) = 0, " ", _xlfn.XLOOKUP(C479,Customers!$A$1:$A$1001,Customers!$C$1:$C$1001,,0))</f>
        <v>fflanagand9@woothemes.com</v>
      </c>
      <c r="H479" s="2" t="str">
        <f>_xlfn.XLOOKUP(Orders!C479,Customers!$A$1:$A$1001,Customers!$G$1:$G$1001,,0)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5">
        <f>INDEX(Products!$A$1:$G$49,MATCH(Orders!$D479,Products!$A$1:$A$49,0),MATCH(Orders!K$1,Products!$A$1:$G$1,0))</f>
        <v>0.2</v>
      </c>
      <c r="L479" s="7">
        <f>INDEX(Products!$A$1:$G$49,MATCH(Orders!$D479,Products!$A$1:$A$49,0),MATCH(Orders!L$1,Products!$A$1:$G$1,0))</f>
        <v>4.3650000000000002</v>
      </c>
      <c r="M479" s="7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_xlfn.XLOOKUP(Orders[[#This Row],[Customer ID]],Customers!$A$1:$A$1001,Customers!$I$1:$I$1001,,0)</f>
        <v>No</v>
      </c>
    </row>
    <row r="480" spans="1:16" x14ac:dyDescent="0.25">
      <c r="A480" s="2" t="s">
        <v>991</v>
      </c>
      <c r="B480" s="3">
        <v>43624</v>
      </c>
      <c r="C480" s="2" t="s">
        <v>974</v>
      </c>
      <c r="D480" t="s">
        <v>218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IF(_xlfn.XLOOKUP(C480,Customers!$A$1:$A$1001,Customers!$C$1:$C$1001,,0) = 0, " ", _xlfn.XLOOKUP(C480,Customers!$A$1:$A$1001,Customers!$C$1:$C$1001,,0))</f>
        <v>abrashda@plala.or.jp</v>
      </c>
      <c r="H480" s="2" t="str">
        <f>_xlfn.XLOOKUP(Orders!C480,Customers!$A$1:$A$1001,Customers!$G$1:$G$1001,,0)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5">
        <f>INDEX(Products!$A$1:$G$49,MATCH(Orders!$D480,Products!$A$1:$A$49,0),MATCH(Orders!K$1,Products!$A$1:$G$1,0))</f>
        <v>1</v>
      </c>
      <c r="L480" s="7">
        <f>INDEX(Products!$A$1:$G$49,MATCH(Orders!$D480,Products!$A$1:$A$49,0),MATCH(Orders!L$1,Products!$A$1:$G$1,0))</f>
        <v>8.9499999999999993</v>
      </c>
      <c r="M480" s="7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_xlfn.XLOOKUP(Orders[[#This Row],[Customer ID]],Customers!$A$1:$A$1001,Customers!$I$1:$I$1001,,0)</f>
        <v>Yes</v>
      </c>
    </row>
    <row r="481" spans="1:16" x14ac:dyDescent="0.25">
      <c r="A481" s="2" t="s">
        <v>991</v>
      </c>
      <c r="B481" s="3">
        <v>43624</v>
      </c>
      <c r="C481" s="2" t="s">
        <v>974</v>
      </c>
      <c r="D481" t="s">
        <v>151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IF(_xlfn.XLOOKUP(C481,Customers!$A$1:$A$1001,Customers!$C$1:$C$1001,,0) = 0, " ", _xlfn.XLOOKUP(C481,Customers!$A$1:$A$1001,Customers!$C$1:$C$1001,,0))</f>
        <v>abrashda@plala.or.jp</v>
      </c>
      <c r="H481" s="2" t="str">
        <f>_xlfn.XLOOKUP(Orders!C481,Customers!$A$1:$A$1001,Customers!$G$1:$G$1001,,0)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5">
        <f>INDEX(Products!$A$1:$G$49,MATCH(Orders!$D481,Products!$A$1:$A$49,0),MATCH(Orders!K$1,Products!$A$1:$G$1,0))</f>
        <v>2.5</v>
      </c>
      <c r="L481" s="7">
        <f>INDEX(Products!$A$1:$G$49,MATCH(Orders!$D481,Products!$A$1:$A$49,0),MATCH(Orders!L$1,Products!$A$1:$G$1,0))</f>
        <v>31.624999999999996</v>
      </c>
      <c r="M481" s="7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_xlfn.XLOOKUP(Orders[[#This Row],[Customer ID]],Customers!$A$1:$A$1001,Customers!$I$1:$I$1001,,0)</f>
        <v>Yes</v>
      </c>
    </row>
    <row r="482" spans="1:16" x14ac:dyDescent="0.25">
      <c r="A482" s="2" t="s">
        <v>991</v>
      </c>
      <c r="B482" s="3">
        <v>43624</v>
      </c>
      <c r="C482" s="2" t="s">
        <v>974</v>
      </c>
      <c r="D482" t="s">
        <v>103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IF(_xlfn.XLOOKUP(C482,Customers!$A$1:$A$1001,Customers!$C$1:$C$1001,,0) = 0, " ", _xlfn.XLOOKUP(C482,Customers!$A$1:$A$1001,Customers!$C$1:$C$1001,,0))</f>
        <v>abrashda@plala.or.jp</v>
      </c>
      <c r="H482" s="2" t="str">
        <f>_xlfn.XLOOKUP(Orders!C482,Customers!$A$1:$A$1001,Customers!$G$1:$G$1001,,0)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5">
        <f>INDEX(Products!$A$1:$G$49,MATCH(Orders!$D482,Products!$A$1:$A$49,0),MATCH(Orders!K$1,Products!$A$1:$G$1,0))</f>
        <v>0.2</v>
      </c>
      <c r="L482" s="7">
        <f>INDEX(Products!$A$1:$G$49,MATCH(Orders!$D482,Products!$A$1:$A$49,0),MATCH(Orders!L$1,Products!$A$1:$G$1,0))</f>
        <v>4.125</v>
      </c>
      <c r="M482" s="7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_xlfn.XLOOKUP(Orders[[#This Row],[Customer ID]],Customers!$A$1:$A$1001,Customers!$I$1:$I$1001,,0)</f>
        <v>Yes</v>
      </c>
    </row>
    <row r="483" spans="1:16" x14ac:dyDescent="0.25">
      <c r="A483" s="2" t="s">
        <v>992</v>
      </c>
      <c r="B483" s="3">
        <v>43747</v>
      </c>
      <c r="C483" s="2" t="s">
        <v>993</v>
      </c>
      <c r="D483" t="s">
        <v>228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IF(_xlfn.XLOOKUP(C483,Customers!$A$1:$A$1001,Customers!$C$1:$C$1001,,0) = 0, " ", _xlfn.XLOOKUP(C483,Customers!$A$1:$A$1001,Customers!$C$1:$C$1001,,0))</f>
        <v>nizhakovdd@aol.com</v>
      </c>
      <c r="H483" s="2" t="str">
        <f>_xlfn.XLOOKUP(Orders!C483,Customers!$A$1:$A$1001,Customers!$G$1:$G$1001,,0)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5">
        <f>INDEX(Products!$A$1:$G$49,MATCH(Orders!$D483,Products!$A$1:$A$49,0),MATCH(Orders!K$1,Products!$A$1:$G$1,0))</f>
        <v>1</v>
      </c>
      <c r="L483" s="7">
        <f>INDEX(Products!$A$1:$G$49,MATCH(Orders!$D483,Products!$A$1:$A$49,0),MATCH(Orders!L$1,Products!$A$1:$G$1,0))</f>
        <v>11.95</v>
      </c>
      <c r="M483" s="7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_xlfn.XLOOKUP(Orders[[#This Row],[Customer ID]],Customers!$A$1:$A$1001,Customers!$I$1:$I$1001,,0)</f>
        <v>No</v>
      </c>
    </row>
    <row r="484" spans="1:16" x14ac:dyDescent="0.25">
      <c r="A484" s="2" t="s">
        <v>994</v>
      </c>
      <c r="B484" s="3">
        <v>44247</v>
      </c>
      <c r="C484" s="2" t="s">
        <v>995</v>
      </c>
      <c r="D484" t="s">
        <v>569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IF(_xlfn.XLOOKUP(C484,Customers!$A$1:$A$1001,Customers!$C$1:$C$1001,,0) = 0, " ", _xlfn.XLOOKUP(C484,Customers!$A$1:$A$1001,Customers!$C$1:$C$1001,,0))</f>
        <v>skeetsde@answers.com</v>
      </c>
      <c r="H484" s="2" t="str">
        <f>_xlfn.XLOOKUP(Orders!C484,Customers!$A$1:$A$1001,Customers!$G$1:$G$1001,,0)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5">
        <f>INDEX(Products!$A$1:$G$49,MATCH(Orders!$D484,Products!$A$1:$A$49,0),MATCH(Orders!K$1,Products!$A$1:$G$1,0))</f>
        <v>2.5</v>
      </c>
      <c r="L484" s="7">
        <f>INDEX(Products!$A$1:$G$49,MATCH(Orders!$D484,Products!$A$1:$A$49,0),MATCH(Orders!L$1,Products!$A$1:$G$1,0))</f>
        <v>27.945</v>
      </c>
      <c r="M484" s="7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_xlfn.XLOOKUP(Orders[[#This Row],[Customer ID]],Customers!$A$1:$A$1001,Customers!$I$1:$I$1001,,0)</f>
        <v>Yes</v>
      </c>
    </row>
    <row r="485" spans="1:16" x14ac:dyDescent="0.25">
      <c r="A485" s="2" t="s">
        <v>996</v>
      </c>
      <c r="B485" s="3">
        <v>43790</v>
      </c>
      <c r="C485" s="2" t="s">
        <v>997</v>
      </c>
      <c r="D485" t="s">
        <v>148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IF(_xlfn.XLOOKUP(C485,Customers!$A$1:$A$1001,Customers!$C$1:$C$1001,,0) = 0, " ", _xlfn.XLOOKUP(C485,Customers!$A$1:$A$1001,Customers!$C$1:$C$1001,,0))</f>
        <v xml:space="preserve"> </v>
      </c>
      <c r="H485" s="2" t="str">
        <f>_xlfn.XLOOKUP(Orders!C485,Customers!$A$1:$A$1001,Customers!$G$1:$G$1001,,0)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5">
        <f>INDEX(Products!$A$1:$G$49,MATCH(Orders!$D485,Products!$A$1:$A$49,0),MATCH(Orders!K$1,Products!$A$1:$G$1,0))</f>
        <v>2.5</v>
      </c>
      <c r="L485" s="7">
        <f>INDEX(Products!$A$1:$G$49,MATCH(Orders!$D485,Products!$A$1:$A$49,0),MATCH(Orders!L$1,Products!$A$1:$G$1,0))</f>
        <v>29.784999999999997</v>
      </c>
      <c r="M485" s="7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_xlfn.XLOOKUP(Orders[[#This Row],[Customer ID]],Customers!$A$1:$A$1001,Customers!$I$1:$I$1001,,0)</f>
        <v>Yes</v>
      </c>
    </row>
    <row r="486" spans="1:16" x14ac:dyDescent="0.25">
      <c r="A486" s="2" t="s">
        <v>998</v>
      </c>
      <c r="B486" s="3">
        <v>44479</v>
      </c>
      <c r="C486" s="2" t="s">
        <v>999</v>
      </c>
      <c r="D486" t="s">
        <v>122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IF(_xlfn.XLOOKUP(C486,Customers!$A$1:$A$1001,Customers!$C$1:$C$1001,,0) = 0, " ", _xlfn.XLOOKUP(C486,Customers!$A$1:$A$1001,Customers!$C$1:$C$1001,,0))</f>
        <v>kcakedg@huffingtonpost.com</v>
      </c>
      <c r="H486" s="2" t="str">
        <f>_xlfn.XLOOKUP(Orders!C486,Customers!$A$1:$A$1001,Customers!$G$1:$G$1001,,0)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5">
        <f>INDEX(Products!$A$1:$G$49,MATCH(Orders!$D486,Products!$A$1:$A$49,0),MATCH(Orders!K$1,Products!$A$1:$G$1,0))</f>
        <v>0.5</v>
      </c>
      <c r="L486" s="7">
        <f>INDEX(Products!$A$1:$G$49,MATCH(Orders!$D486,Products!$A$1:$A$49,0),MATCH(Orders!L$1,Products!$A$1:$G$1,0))</f>
        <v>9.51</v>
      </c>
      <c r="M486" s="7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_xlfn.XLOOKUP(Orders[[#This Row],[Customer ID]],Customers!$A$1:$A$1001,Customers!$I$1:$I$1001,,0)</f>
        <v>No</v>
      </c>
    </row>
    <row r="487" spans="1:16" x14ac:dyDescent="0.25">
      <c r="A487" s="2" t="s">
        <v>1000</v>
      </c>
      <c r="B487" s="3">
        <v>44413</v>
      </c>
      <c r="C487" s="2" t="s">
        <v>1001</v>
      </c>
      <c r="D487" t="s">
        <v>221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IF(_xlfn.XLOOKUP(C487,Customers!$A$1:$A$1001,Customers!$C$1:$C$1001,,0) = 0, " ", _xlfn.XLOOKUP(C487,Customers!$A$1:$A$1001,Customers!$C$1:$C$1001,,0))</f>
        <v>mhanseddh@instagram.com</v>
      </c>
      <c r="H487" s="2" t="str">
        <f>_xlfn.XLOOKUP(Orders!C487,Customers!$A$1:$A$1001,Customers!$G$1:$G$1001,,0)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5">
        <f>INDEX(Products!$A$1:$G$49,MATCH(Orders!$D487,Products!$A$1:$A$49,0),MATCH(Orders!K$1,Products!$A$1:$G$1,0))</f>
        <v>0.2</v>
      </c>
      <c r="L487" s="7">
        <f>INDEX(Products!$A$1:$G$49,MATCH(Orders!$D487,Products!$A$1:$A$49,0),MATCH(Orders!L$1,Products!$A$1:$G$1,0))</f>
        <v>3.5849999999999995</v>
      </c>
      <c r="M487" s="7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str">
        <f>_xlfn.XLOOKUP(Orders[[#This Row],[Customer ID]],Customers!$A$1:$A$1001,Customers!$I$1:$I$1001,,0)</f>
        <v>Yes</v>
      </c>
    </row>
    <row r="488" spans="1:16" x14ac:dyDescent="0.25">
      <c r="A488" s="2" t="s">
        <v>1002</v>
      </c>
      <c r="B488" s="3">
        <v>44043</v>
      </c>
      <c r="C488" s="2" t="s">
        <v>1003</v>
      </c>
      <c r="D488" t="s">
        <v>117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IF(_xlfn.XLOOKUP(C488,Customers!$A$1:$A$1001,Customers!$C$1:$C$1001,,0) = 0, " ", _xlfn.XLOOKUP(C488,Customers!$A$1:$A$1001,Customers!$C$1:$C$1001,,0))</f>
        <v>fkienleindi@trellian.com</v>
      </c>
      <c r="H488" s="2" t="str">
        <f>_xlfn.XLOOKUP(Orders!C488,Customers!$A$1:$A$1001,Customers!$G$1:$G$1001,,0)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5">
        <f>INDEX(Products!$A$1:$G$49,MATCH(Orders!$D488,Products!$A$1:$A$49,0),MATCH(Orders!K$1,Products!$A$1:$G$1,0))</f>
        <v>0.5</v>
      </c>
      <c r="L488" s="7">
        <f>INDEX(Products!$A$1:$G$49,MATCH(Orders!$D488,Products!$A$1:$A$49,0),MATCH(Orders!L$1,Products!$A$1:$G$1,0))</f>
        <v>8.73</v>
      </c>
      <c r="M488" s="7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_xlfn.XLOOKUP(Orders[[#This Row],[Customer ID]],Customers!$A$1:$A$1001,Customers!$I$1:$I$1001,,0)</f>
        <v>Yes</v>
      </c>
    </row>
    <row r="489" spans="1:16" x14ac:dyDescent="0.25">
      <c r="A489" s="2" t="s">
        <v>1004</v>
      </c>
      <c r="B489" s="3">
        <v>44093</v>
      </c>
      <c r="C489" s="2" t="s">
        <v>1005</v>
      </c>
      <c r="D489" t="s">
        <v>284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IF(_xlfn.XLOOKUP(C489,Customers!$A$1:$A$1001,Customers!$C$1:$C$1001,,0) = 0, " ", _xlfn.XLOOKUP(C489,Customers!$A$1:$A$1001,Customers!$C$1:$C$1001,,0))</f>
        <v>kegglestonedj@sphinn.com</v>
      </c>
      <c r="H489" s="2" t="str">
        <f>_xlfn.XLOOKUP(Orders!C489,Customers!$A$1:$A$1001,Customers!$G$1:$G$1001,,0)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5">
        <f>INDEX(Products!$A$1:$G$49,MATCH(Orders!$D489,Products!$A$1:$A$49,0),MATCH(Orders!K$1,Products!$A$1:$G$1,0))</f>
        <v>1</v>
      </c>
      <c r="L489" s="7">
        <f>INDEX(Products!$A$1:$G$49,MATCH(Orders!$D489,Products!$A$1:$A$49,0),MATCH(Orders!L$1,Products!$A$1:$G$1,0))</f>
        <v>12.15</v>
      </c>
      <c r="M489" s="7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_xlfn.XLOOKUP(Orders[[#This Row],[Customer ID]],Customers!$A$1:$A$1001,Customers!$I$1:$I$1001,,0)</f>
        <v>No</v>
      </c>
    </row>
    <row r="490" spans="1:16" x14ac:dyDescent="0.25">
      <c r="A490" s="2" t="s">
        <v>1006</v>
      </c>
      <c r="B490" s="3">
        <v>43954</v>
      </c>
      <c r="C490" s="2" t="s">
        <v>1007</v>
      </c>
      <c r="D490" t="s">
        <v>201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IF(_xlfn.XLOOKUP(C490,Customers!$A$1:$A$1001,Customers!$C$1:$C$1001,,0) = 0, " ", _xlfn.XLOOKUP(C490,Customers!$A$1:$A$1001,Customers!$C$1:$C$1001,,0))</f>
        <v>bsemkinsdk@unc.edu</v>
      </c>
      <c r="H490" s="2" t="str">
        <f>_xlfn.XLOOKUP(Orders!C490,Customers!$A$1:$A$1001,Customers!$G$1:$G$1001,,0)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5">
        <f>INDEX(Products!$A$1:$G$49,MATCH(Orders!$D490,Products!$A$1:$A$49,0),MATCH(Orders!K$1,Products!$A$1:$G$1,0))</f>
        <v>0.2</v>
      </c>
      <c r="L490" s="7">
        <f>INDEX(Products!$A$1:$G$49,MATCH(Orders!$D490,Products!$A$1:$A$49,0),MATCH(Orders!L$1,Products!$A$1:$G$1,0))</f>
        <v>2.9849999999999999</v>
      </c>
      <c r="M490" s="7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_xlfn.XLOOKUP(Orders[[#This Row],[Customer ID]],Customers!$A$1:$A$1001,Customers!$I$1:$I$1001,,0)</f>
        <v>Yes</v>
      </c>
    </row>
    <row r="491" spans="1:16" x14ac:dyDescent="0.25">
      <c r="A491" s="2" t="s">
        <v>1008</v>
      </c>
      <c r="B491" s="3">
        <v>43654</v>
      </c>
      <c r="C491" s="2" t="s">
        <v>1009</v>
      </c>
      <c r="D491" t="s">
        <v>171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IF(_xlfn.XLOOKUP(C491,Customers!$A$1:$A$1001,Customers!$C$1:$C$1001,,0) = 0, " ", _xlfn.XLOOKUP(C491,Customers!$A$1:$A$1001,Customers!$C$1:$C$1001,,0))</f>
        <v>slorenzettidl@is.gd</v>
      </c>
      <c r="H491" s="2" t="str">
        <f>_xlfn.XLOOKUP(Orders!C491,Customers!$A$1:$A$1001,Customers!$G$1:$G$1001,,0)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5">
        <f>INDEX(Products!$A$1:$G$49,MATCH(Orders!$D491,Products!$A$1:$A$49,0),MATCH(Orders!K$1,Products!$A$1:$G$1,0))</f>
        <v>1</v>
      </c>
      <c r="L491" s="7">
        <f>INDEX(Products!$A$1:$G$49,MATCH(Orders!$D491,Products!$A$1:$A$49,0),MATCH(Orders!L$1,Products!$A$1:$G$1,0))</f>
        <v>15.85</v>
      </c>
      <c r="M491" s="7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_xlfn.XLOOKUP(Orders[[#This Row],[Customer ID]],Customers!$A$1:$A$1001,Customers!$I$1:$I$1001,,0)</f>
        <v>No</v>
      </c>
    </row>
    <row r="492" spans="1:16" x14ac:dyDescent="0.25">
      <c r="A492" s="2" t="s">
        <v>1010</v>
      </c>
      <c r="B492" s="3">
        <v>43764</v>
      </c>
      <c r="C492" s="2" t="s">
        <v>1011</v>
      </c>
      <c r="D492" t="s">
        <v>162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IF(_xlfn.XLOOKUP(C492,Customers!$A$1:$A$1001,Customers!$C$1:$C$1001,,0) = 0, " ", _xlfn.XLOOKUP(C492,Customers!$A$1:$A$1001,Customers!$C$1:$C$1001,,0))</f>
        <v>bgiannazzidm@apple.com</v>
      </c>
      <c r="H492" s="2" t="str">
        <f>_xlfn.XLOOKUP(Orders!C492,Customers!$A$1:$A$1001,Customers!$G$1:$G$1001,,0)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5">
        <f>INDEX(Products!$A$1:$G$49,MATCH(Orders!$D492,Products!$A$1:$A$49,0),MATCH(Orders!K$1,Products!$A$1:$G$1,0))</f>
        <v>0.5</v>
      </c>
      <c r="L492" s="7">
        <f>INDEX(Products!$A$1:$G$49,MATCH(Orders!$D492,Products!$A$1:$A$49,0),MATCH(Orders!L$1,Products!$A$1:$G$1,0))</f>
        <v>7.77</v>
      </c>
      <c r="M492" s="7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_xlfn.XLOOKUP(Orders[[#This Row],[Customer ID]],Customers!$A$1:$A$1001,Customers!$I$1:$I$1001,,0)</f>
        <v>No</v>
      </c>
    </row>
    <row r="493" spans="1:16" x14ac:dyDescent="0.25">
      <c r="A493" s="2" t="s">
        <v>1012</v>
      </c>
      <c r="B493" s="3">
        <v>44101</v>
      </c>
      <c r="C493" s="2" t="s">
        <v>1013</v>
      </c>
      <c r="D493" t="s">
        <v>77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IF(_xlfn.XLOOKUP(C493,Customers!$A$1:$A$1001,Customers!$C$1:$C$1001,,0) = 0, " ", _xlfn.XLOOKUP(C493,Customers!$A$1:$A$1001,Customers!$C$1:$C$1001,,0))</f>
        <v xml:space="preserve"> </v>
      </c>
      <c r="H493" s="2" t="str">
        <f>_xlfn.XLOOKUP(Orders!C493,Customers!$A$1:$A$1001,Customers!$G$1:$G$1001,,0)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5">
        <f>INDEX(Products!$A$1:$G$49,MATCH(Orders!$D493,Products!$A$1:$A$49,0),MATCH(Orders!K$1,Products!$A$1:$G$1,0))</f>
        <v>0.2</v>
      </c>
      <c r="L493" s="7">
        <f>INDEX(Products!$A$1:$G$49,MATCH(Orders!$D493,Products!$A$1:$A$49,0),MATCH(Orders!L$1,Products!$A$1:$G$1,0))</f>
        <v>3.8849999999999998</v>
      </c>
      <c r="M493" s="7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_xlfn.XLOOKUP(Orders[[#This Row],[Customer ID]],Customers!$A$1:$A$1001,Customers!$I$1:$I$1001,,0)</f>
        <v>No</v>
      </c>
    </row>
    <row r="494" spans="1:16" x14ac:dyDescent="0.25">
      <c r="A494" s="2" t="s">
        <v>1014</v>
      </c>
      <c r="B494" s="3">
        <v>44620</v>
      </c>
      <c r="C494" s="2" t="s">
        <v>1015</v>
      </c>
      <c r="D494" t="s">
        <v>103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IF(_xlfn.XLOOKUP(C494,Customers!$A$1:$A$1001,Customers!$C$1:$C$1001,,0) = 0, " ", _xlfn.XLOOKUP(C494,Customers!$A$1:$A$1001,Customers!$C$1:$C$1001,,0))</f>
        <v>ulethbrigdo@hc360.com</v>
      </c>
      <c r="H494" s="2" t="str">
        <f>_xlfn.XLOOKUP(Orders!C494,Customers!$A$1:$A$1001,Customers!$G$1:$G$1001,,0)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5">
        <f>INDEX(Products!$A$1:$G$49,MATCH(Orders!$D494,Products!$A$1:$A$49,0),MATCH(Orders!K$1,Products!$A$1:$G$1,0))</f>
        <v>0.2</v>
      </c>
      <c r="L494" s="7">
        <f>INDEX(Products!$A$1:$G$49,MATCH(Orders!$D494,Products!$A$1:$A$49,0),MATCH(Orders!L$1,Products!$A$1:$G$1,0))</f>
        <v>4.125</v>
      </c>
      <c r="M494" s="7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_xlfn.XLOOKUP(Orders[[#This Row],[Customer ID]],Customers!$A$1:$A$1001,Customers!$I$1:$I$1001,,0)</f>
        <v>Yes</v>
      </c>
    </row>
    <row r="495" spans="1:16" x14ac:dyDescent="0.25">
      <c r="A495" s="2" t="s">
        <v>1016</v>
      </c>
      <c r="B495" s="3">
        <v>44090</v>
      </c>
      <c r="C495" s="2" t="s">
        <v>1017</v>
      </c>
      <c r="D495" t="s">
        <v>61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IF(_xlfn.XLOOKUP(C495,Customers!$A$1:$A$1001,Customers!$C$1:$C$1001,,0) = 0, " ", _xlfn.XLOOKUP(C495,Customers!$A$1:$A$1001,Customers!$C$1:$C$1001,,0))</f>
        <v>sfarnishdp@dmoz.org</v>
      </c>
      <c r="H495" s="2" t="str">
        <f>_xlfn.XLOOKUP(Orders!C495,Customers!$A$1:$A$1001,Customers!$G$1:$G$1001,,0)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5">
        <f>INDEX(Products!$A$1:$G$49,MATCH(Orders!$D495,Products!$A$1:$A$49,0),MATCH(Orders!K$1,Products!$A$1:$G$1,0))</f>
        <v>0.5</v>
      </c>
      <c r="L495" s="7">
        <f>INDEX(Products!$A$1:$G$49,MATCH(Orders!$D495,Products!$A$1:$A$49,0),MATCH(Orders!L$1,Products!$A$1:$G$1,0))</f>
        <v>5.97</v>
      </c>
      <c r="M495" s="7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_xlfn.XLOOKUP(Orders[[#This Row],[Customer ID]],Customers!$A$1:$A$1001,Customers!$I$1:$I$1001,,0)</f>
        <v>No</v>
      </c>
    </row>
    <row r="496" spans="1:16" x14ac:dyDescent="0.25">
      <c r="A496" s="2" t="s">
        <v>1018</v>
      </c>
      <c r="B496" s="3">
        <v>44132</v>
      </c>
      <c r="C496" s="2" t="s">
        <v>1019</v>
      </c>
      <c r="D496" t="s">
        <v>171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IF(_xlfn.XLOOKUP(C496,Customers!$A$1:$A$1001,Customers!$C$1:$C$1001,,0) = 0, " ", _xlfn.XLOOKUP(C496,Customers!$A$1:$A$1001,Customers!$C$1:$C$1001,,0))</f>
        <v>fjecockdq@unicef.org</v>
      </c>
      <c r="H496" s="2" t="str">
        <f>_xlfn.XLOOKUP(Orders!C496,Customers!$A$1:$A$1001,Customers!$G$1:$G$1001,,0)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5">
        <f>INDEX(Products!$A$1:$G$49,MATCH(Orders!$D496,Products!$A$1:$A$49,0),MATCH(Orders!K$1,Products!$A$1:$G$1,0))</f>
        <v>1</v>
      </c>
      <c r="L496" s="7">
        <f>INDEX(Products!$A$1:$G$49,MATCH(Orders!$D496,Products!$A$1:$A$49,0),MATCH(Orders!L$1,Products!$A$1:$G$1,0))</f>
        <v>15.85</v>
      </c>
      <c r="M496" s="7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_xlfn.XLOOKUP(Orders[[#This Row],[Customer ID]],Customers!$A$1:$A$1001,Customers!$I$1:$I$1001,,0)</f>
        <v>No</v>
      </c>
    </row>
    <row r="497" spans="1:16" x14ac:dyDescent="0.25">
      <c r="A497" s="2" t="s">
        <v>1020</v>
      </c>
      <c r="B497" s="3">
        <v>43710</v>
      </c>
      <c r="C497" s="2" t="s">
        <v>1021</v>
      </c>
      <c r="D497" t="s">
        <v>171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IF(_xlfn.XLOOKUP(C497,Customers!$A$1:$A$1001,Customers!$C$1:$C$1001,,0) = 0, " ", _xlfn.XLOOKUP(C497,Customers!$A$1:$A$1001,Customers!$C$1:$C$1001,,0))</f>
        <v xml:space="preserve"> </v>
      </c>
      <c r="H497" s="2" t="str">
        <f>_xlfn.XLOOKUP(Orders!C497,Customers!$A$1:$A$1001,Customers!$G$1:$G$1001,,0)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5">
        <f>INDEX(Products!$A$1:$G$49,MATCH(Orders!$D497,Products!$A$1:$A$49,0),MATCH(Orders!K$1,Products!$A$1:$G$1,0))</f>
        <v>1</v>
      </c>
      <c r="L497" s="7">
        <f>INDEX(Products!$A$1:$G$49,MATCH(Orders!$D497,Products!$A$1:$A$49,0),MATCH(Orders!L$1,Products!$A$1:$G$1,0))</f>
        <v>15.85</v>
      </c>
      <c r="M497" s="7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_xlfn.XLOOKUP(Orders[[#This Row],[Customer ID]],Customers!$A$1:$A$1001,Customers!$I$1:$I$1001,,0)</f>
        <v>Yes</v>
      </c>
    </row>
    <row r="498" spans="1:16" x14ac:dyDescent="0.25">
      <c r="A498" s="2" t="s">
        <v>1022</v>
      </c>
      <c r="B498" s="3">
        <v>44438</v>
      </c>
      <c r="C498" s="2" t="s">
        <v>1023</v>
      </c>
      <c r="D498" t="s">
        <v>90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IF(_xlfn.XLOOKUP(C498,Customers!$A$1:$A$1001,Customers!$C$1:$C$1001,,0) = 0, " ", _xlfn.XLOOKUP(C498,Customers!$A$1:$A$1001,Customers!$C$1:$C$1001,,0))</f>
        <v>hpallisterds@ning.com</v>
      </c>
      <c r="H498" s="2" t="str">
        <f>_xlfn.XLOOKUP(Orders!C498,Customers!$A$1:$A$1001,Customers!$G$1:$G$1001,,0)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5">
        <f>INDEX(Products!$A$1:$G$49,MATCH(Orders!$D498,Products!$A$1:$A$49,0),MATCH(Orders!K$1,Products!$A$1:$G$1,0))</f>
        <v>0.2</v>
      </c>
      <c r="L498" s="7">
        <f>INDEX(Products!$A$1:$G$49,MATCH(Orders!$D498,Products!$A$1:$A$49,0),MATCH(Orders!L$1,Products!$A$1:$G$1,0))</f>
        <v>3.645</v>
      </c>
      <c r="M498" s="7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_xlfn.XLOOKUP(Orders[[#This Row],[Customer ID]],Customers!$A$1:$A$1001,Customers!$I$1:$I$1001,,0)</f>
        <v>No</v>
      </c>
    </row>
    <row r="499" spans="1:16" x14ac:dyDescent="0.25">
      <c r="A499" s="2" t="s">
        <v>1024</v>
      </c>
      <c r="B499" s="3">
        <v>44351</v>
      </c>
      <c r="C499" s="2" t="s">
        <v>1025</v>
      </c>
      <c r="D499" t="s">
        <v>66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IF(_xlfn.XLOOKUP(C499,Customers!$A$1:$A$1001,Customers!$C$1:$C$1001,,0) = 0, " ", _xlfn.XLOOKUP(C499,Customers!$A$1:$A$1001,Customers!$C$1:$C$1001,,0))</f>
        <v>cmershdt@drupal.org</v>
      </c>
      <c r="H499" s="2" t="str">
        <f>_xlfn.XLOOKUP(Orders!C499,Customers!$A$1:$A$1001,Customers!$G$1:$G$1001,,0)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5">
        <f>INDEX(Products!$A$1:$G$49,MATCH(Orders!$D499,Products!$A$1:$A$49,0),MATCH(Orders!K$1,Products!$A$1:$G$1,0))</f>
        <v>1</v>
      </c>
      <c r="L499" s="7">
        <f>INDEX(Products!$A$1:$G$49,MATCH(Orders!$D499,Products!$A$1:$A$49,0),MATCH(Orders!L$1,Products!$A$1:$G$1,0))</f>
        <v>9.9499999999999993</v>
      </c>
      <c r="M499" s="7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_xlfn.XLOOKUP(Orders[[#This Row],[Customer ID]],Customers!$A$1:$A$1001,Customers!$I$1:$I$1001,,0)</f>
        <v>No</v>
      </c>
    </row>
    <row r="500" spans="1:16" x14ac:dyDescent="0.25">
      <c r="A500" s="2" t="s">
        <v>1026</v>
      </c>
      <c r="B500" s="3">
        <v>44159</v>
      </c>
      <c r="C500" s="2" t="s">
        <v>1027</v>
      </c>
      <c r="D500" t="s">
        <v>41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IF(_xlfn.XLOOKUP(C500,Customers!$A$1:$A$1001,Customers!$C$1:$C$1001,,0) = 0, " ", _xlfn.XLOOKUP(C500,Customers!$A$1:$A$1001,Customers!$C$1:$C$1001,,0))</f>
        <v>murione5@alexa.com</v>
      </c>
      <c r="H500" s="2" t="str">
        <f>_xlfn.XLOOKUP(Orders!C500,Customers!$A$1:$A$1001,Customers!$G$1:$G$1001,,0)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5">
        <f>INDEX(Products!$A$1:$G$49,MATCH(Orders!$D500,Products!$A$1:$A$49,0),MATCH(Orders!K$1,Products!$A$1:$G$1,0))</f>
        <v>1</v>
      </c>
      <c r="L500" s="7">
        <f>INDEX(Products!$A$1:$G$49,MATCH(Orders!$D500,Products!$A$1:$A$49,0),MATCH(Orders!L$1,Products!$A$1:$G$1,0))</f>
        <v>9.9499999999999993</v>
      </c>
      <c r="M500" s="7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_xlfn.XLOOKUP(Orders[[#This Row],[Customer ID]],Customers!$A$1:$A$1001,Customers!$I$1:$I$1001,,0)</f>
        <v>Yes</v>
      </c>
    </row>
    <row r="501" spans="1:16" x14ac:dyDescent="0.25">
      <c r="A501" s="2" t="s">
        <v>1028</v>
      </c>
      <c r="B501" s="3">
        <v>44003</v>
      </c>
      <c r="C501" s="2" t="s">
        <v>1029</v>
      </c>
      <c r="D501" t="s">
        <v>140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IF(_xlfn.XLOOKUP(C501,Customers!$A$1:$A$1001,Customers!$C$1:$C$1001,,0) = 0, " ", _xlfn.XLOOKUP(C501,Customers!$A$1:$A$1001,Customers!$C$1:$C$1001,,0))</f>
        <v xml:space="preserve"> </v>
      </c>
      <c r="H501" s="2" t="str">
        <f>_xlfn.XLOOKUP(Orders!C501,Customers!$A$1:$A$1001,Customers!$G$1:$G$1001,,0)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5">
        <f>INDEX(Products!$A$1:$G$49,MATCH(Orders!$D501,Products!$A$1:$A$49,0),MATCH(Orders!K$1,Products!$A$1:$G$1,0))</f>
        <v>0.2</v>
      </c>
      <c r="L501" s="7">
        <f>INDEX(Products!$A$1:$G$49,MATCH(Orders!$D501,Products!$A$1:$A$49,0),MATCH(Orders!L$1,Products!$A$1:$G$1,0))</f>
        <v>2.6849999999999996</v>
      </c>
      <c r="M501" s="7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_xlfn.XLOOKUP(Orders[[#This Row],[Customer ID]],Customers!$A$1:$A$1001,Customers!$I$1:$I$1001,,0)</f>
        <v>Yes</v>
      </c>
    </row>
    <row r="502" spans="1:16" x14ac:dyDescent="0.25">
      <c r="A502" s="2" t="s">
        <v>1030</v>
      </c>
      <c r="B502" s="3">
        <v>44025</v>
      </c>
      <c r="C502" s="2" t="s">
        <v>1031</v>
      </c>
      <c r="D502" t="s">
        <v>228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IF(_xlfn.XLOOKUP(C502,Customers!$A$1:$A$1001,Customers!$C$1:$C$1001,,0) = 0, " ", _xlfn.XLOOKUP(C502,Customers!$A$1:$A$1001,Customers!$C$1:$C$1001,,0))</f>
        <v xml:space="preserve"> </v>
      </c>
      <c r="H502" s="2" t="str">
        <f>_xlfn.XLOOKUP(Orders!C502,Customers!$A$1:$A$1001,Customers!$G$1:$G$1001,,0)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5">
        <f>INDEX(Products!$A$1:$G$49,MATCH(Orders!$D502,Products!$A$1:$A$49,0),MATCH(Orders!K$1,Products!$A$1:$G$1,0))</f>
        <v>1</v>
      </c>
      <c r="L502" s="7">
        <f>INDEX(Products!$A$1:$G$49,MATCH(Orders!$D502,Products!$A$1:$A$49,0),MATCH(Orders!L$1,Products!$A$1:$G$1,0))</f>
        <v>11.95</v>
      </c>
      <c r="M502" s="7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_xlfn.XLOOKUP(Orders[[#This Row],[Customer ID]],Customers!$A$1:$A$1001,Customers!$I$1:$I$1001,,0)</f>
        <v>No</v>
      </c>
    </row>
    <row r="503" spans="1:16" x14ac:dyDescent="0.25">
      <c r="A503" s="2" t="s">
        <v>1032</v>
      </c>
      <c r="B503" s="3">
        <v>43467</v>
      </c>
      <c r="C503" s="2" t="s">
        <v>1033</v>
      </c>
      <c r="D503" t="s">
        <v>201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IF(_xlfn.XLOOKUP(C503,Customers!$A$1:$A$1001,Customers!$C$1:$C$1001,,0) = 0, " ", _xlfn.XLOOKUP(C503,Customers!$A$1:$A$1001,Customers!$C$1:$C$1001,,0))</f>
        <v>gduckerdx@patch.com</v>
      </c>
      <c r="H503" s="2" t="str">
        <f>_xlfn.XLOOKUP(Orders!C503,Customers!$A$1:$A$1001,Customers!$G$1:$G$1001,,0)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5">
        <f>INDEX(Products!$A$1:$G$49,MATCH(Orders!$D503,Products!$A$1:$A$49,0),MATCH(Orders!K$1,Products!$A$1:$G$1,0))</f>
        <v>0.2</v>
      </c>
      <c r="L503" s="7">
        <f>INDEX(Products!$A$1:$G$49,MATCH(Orders!$D503,Products!$A$1:$A$49,0),MATCH(Orders!L$1,Products!$A$1:$G$1,0))</f>
        <v>2.9849999999999999</v>
      </c>
      <c r="M503" s="7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_xlfn.XLOOKUP(Orders[[#This Row],[Customer ID]],Customers!$A$1:$A$1001,Customers!$I$1:$I$1001,,0)</f>
        <v>No</v>
      </c>
    </row>
    <row r="504" spans="1:16" x14ac:dyDescent="0.25">
      <c r="A504" s="2" t="s">
        <v>1032</v>
      </c>
      <c r="B504" s="3">
        <v>43467</v>
      </c>
      <c r="C504" s="2" t="s">
        <v>1033</v>
      </c>
      <c r="D504" t="s">
        <v>103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IF(_xlfn.XLOOKUP(C504,Customers!$A$1:$A$1001,Customers!$C$1:$C$1001,,0) = 0, " ", _xlfn.XLOOKUP(C504,Customers!$A$1:$A$1001,Customers!$C$1:$C$1001,,0))</f>
        <v>gduckerdx@patch.com</v>
      </c>
      <c r="H504" s="2" t="str">
        <f>_xlfn.XLOOKUP(Orders!C504,Customers!$A$1:$A$1001,Customers!$G$1:$G$1001,,0)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5">
        <f>INDEX(Products!$A$1:$G$49,MATCH(Orders!$D504,Products!$A$1:$A$49,0),MATCH(Orders!K$1,Products!$A$1:$G$1,0))</f>
        <v>0.2</v>
      </c>
      <c r="L504" s="7">
        <f>INDEX(Products!$A$1:$G$49,MATCH(Orders!$D504,Products!$A$1:$A$49,0),MATCH(Orders!L$1,Products!$A$1:$G$1,0))</f>
        <v>4.125</v>
      </c>
      <c r="M504" s="7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_xlfn.XLOOKUP(Orders[[#This Row],[Customer ID]],Customers!$A$1:$A$1001,Customers!$I$1:$I$1001,,0)</f>
        <v>No</v>
      </c>
    </row>
    <row r="505" spans="1:16" x14ac:dyDescent="0.25">
      <c r="A505" s="2" t="s">
        <v>1032</v>
      </c>
      <c r="B505" s="3">
        <v>43467</v>
      </c>
      <c r="C505" s="2" t="s">
        <v>1033</v>
      </c>
      <c r="D505" t="s">
        <v>52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IF(_xlfn.XLOOKUP(C505,Customers!$A$1:$A$1001,Customers!$C$1:$C$1001,,0) = 0, " ", _xlfn.XLOOKUP(C505,Customers!$A$1:$A$1001,Customers!$C$1:$C$1001,,0))</f>
        <v>gduckerdx@patch.com</v>
      </c>
      <c r="H505" s="2" t="str">
        <f>_xlfn.XLOOKUP(Orders!C505,Customers!$A$1:$A$1001,Customers!$G$1:$G$1001,,0)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5">
        <f>INDEX(Products!$A$1:$G$49,MATCH(Orders!$D505,Products!$A$1:$A$49,0),MATCH(Orders!K$1,Products!$A$1:$G$1,0))</f>
        <v>1</v>
      </c>
      <c r="L505" s="7">
        <f>INDEX(Products!$A$1:$G$49,MATCH(Orders!$D505,Products!$A$1:$A$49,0),MATCH(Orders!L$1,Products!$A$1:$G$1,0))</f>
        <v>12.95</v>
      </c>
      <c r="M505" s="7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_xlfn.XLOOKUP(Orders[[#This Row],[Customer ID]],Customers!$A$1:$A$1001,Customers!$I$1:$I$1001,,0)</f>
        <v>No</v>
      </c>
    </row>
    <row r="506" spans="1:16" x14ac:dyDescent="0.25">
      <c r="A506" s="2" t="s">
        <v>1032</v>
      </c>
      <c r="B506" s="3">
        <v>43467</v>
      </c>
      <c r="C506" s="2" t="s">
        <v>1033</v>
      </c>
      <c r="D506" t="s">
        <v>58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IF(_xlfn.XLOOKUP(C506,Customers!$A$1:$A$1001,Customers!$C$1:$C$1001,,0) = 0, " ", _xlfn.XLOOKUP(C506,Customers!$A$1:$A$1001,Customers!$C$1:$C$1001,,0))</f>
        <v>gduckerdx@patch.com</v>
      </c>
      <c r="H506" s="2" t="str">
        <f>_xlfn.XLOOKUP(Orders!C506,Customers!$A$1:$A$1001,Customers!$G$1:$G$1001,,0)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5">
        <f>INDEX(Products!$A$1:$G$49,MATCH(Orders!$D506,Products!$A$1:$A$49,0),MATCH(Orders!K$1,Products!$A$1:$G$1,0))</f>
        <v>0.2</v>
      </c>
      <c r="L506" s="7">
        <f>INDEX(Products!$A$1:$G$49,MATCH(Orders!$D506,Products!$A$1:$A$49,0),MATCH(Orders!L$1,Products!$A$1:$G$1,0))</f>
        <v>4.7549999999999999</v>
      </c>
      <c r="M506" s="7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str">
        <f>_xlfn.XLOOKUP(Orders[[#This Row],[Customer ID]],Customers!$A$1:$A$1001,Customers!$I$1:$I$1001,,0)</f>
        <v>No</v>
      </c>
    </row>
    <row r="507" spans="1:16" x14ac:dyDescent="0.25">
      <c r="A507" s="2" t="s">
        <v>1034</v>
      </c>
      <c r="B507" s="3">
        <v>44609</v>
      </c>
      <c r="C507" s="2" t="s">
        <v>1035</v>
      </c>
      <c r="D507" t="s">
        <v>116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IF(_xlfn.XLOOKUP(C507,Customers!$A$1:$A$1001,Customers!$C$1:$C$1001,,0) = 0, " ", _xlfn.XLOOKUP(C507,Customers!$A$1:$A$1001,Customers!$C$1:$C$1001,,0))</f>
        <v>wstearleye1@census.gov</v>
      </c>
      <c r="H507" s="2" t="str">
        <f>_xlfn.XLOOKUP(Orders!C507,Customers!$A$1:$A$1001,Customers!$G$1:$G$1001,,0)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5">
        <f>INDEX(Products!$A$1:$G$49,MATCH(Orders!$D507,Products!$A$1:$A$49,0),MATCH(Orders!K$1,Products!$A$1:$G$1,0))</f>
        <v>0.2</v>
      </c>
      <c r="L507" s="7">
        <f>INDEX(Products!$A$1:$G$49,MATCH(Orders!$D507,Products!$A$1:$A$49,0),MATCH(Orders!L$1,Products!$A$1:$G$1,0))</f>
        <v>4.3650000000000002</v>
      </c>
      <c r="M507" s="7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_xlfn.XLOOKUP(Orders[[#This Row],[Customer ID]],Customers!$A$1:$A$1001,Customers!$I$1:$I$1001,,0)</f>
        <v>No</v>
      </c>
    </row>
    <row r="508" spans="1:16" x14ac:dyDescent="0.25">
      <c r="A508" s="2" t="s">
        <v>1036</v>
      </c>
      <c r="B508" s="3">
        <v>44184</v>
      </c>
      <c r="C508" s="2" t="s">
        <v>1037</v>
      </c>
      <c r="D508" t="s">
        <v>45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IF(_xlfn.XLOOKUP(C508,Customers!$A$1:$A$1001,Customers!$C$1:$C$1001,,0) = 0, " ", _xlfn.XLOOKUP(C508,Customers!$A$1:$A$1001,Customers!$C$1:$C$1001,,0))</f>
        <v>dwincere2@marriott.com</v>
      </c>
      <c r="H508" s="2" t="str">
        <f>_xlfn.XLOOKUP(Orders!C508,Customers!$A$1:$A$1001,Customers!$G$1:$G$1001,,0)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5">
        <f>INDEX(Products!$A$1:$G$49,MATCH(Orders!$D508,Products!$A$1:$A$49,0),MATCH(Orders!K$1,Products!$A$1:$G$1,0))</f>
        <v>1</v>
      </c>
      <c r="L508" s="7">
        <f>INDEX(Products!$A$1:$G$49,MATCH(Orders!$D508,Products!$A$1:$A$49,0),MATCH(Orders!L$1,Products!$A$1:$G$1,0))</f>
        <v>12.95</v>
      </c>
      <c r="M508" s="7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_xlfn.XLOOKUP(Orders[[#This Row],[Customer ID]],Customers!$A$1:$A$1001,Customers!$I$1:$I$1001,,0)</f>
        <v>Yes</v>
      </c>
    </row>
    <row r="509" spans="1:16" x14ac:dyDescent="0.25">
      <c r="A509" s="2" t="s">
        <v>1038</v>
      </c>
      <c r="B509" s="3">
        <v>43516</v>
      </c>
      <c r="C509" s="2" t="s">
        <v>1039</v>
      </c>
      <c r="D509" t="s">
        <v>243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IF(_xlfn.XLOOKUP(C509,Customers!$A$1:$A$1001,Customers!$C$1:$C$1001,,0) = 0, " ", _xlfn.XLOOKUP(C509,Customers!$A$1:$A$1001,Customers!$C$1:$C$1001,,0))</f>
        <v>plyfielde3@baidu.com</v>
      </c>
      <c r="H509" s="2" t="str">
        <f>_xlfn.XLOOKUP(Orders!C509,Customers!$A$1:$A$1001,Customers!$G$1:$G$1001,,0)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5">
        <f>INDEX(Products!$A$1:$G$49,MATCH(Orders!$D509,Products!$A$1:$A$49,0),MATCH(Orders!K$1,Products!$A$1:$G$1,0))</f>
        <v>2.5</v>
      </c>
      <c r="L509" s="7">
        <f>INDEX(Products!$A$1:$G$49,MATCH(Orders!$D509,Products!$A$1:$A$49,0),MATCH(Orders!L$1,Products!$A$1:$G$1,0))</f>
        <v>29.784999999999997</v>
      </c>
      <c r="M509" s="7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>_xlfn.XLOOKUP(Orders[[#This Row],[Customer ID]],Customers!$A$1:$A$1001,Customers!$I$1:$I$1001,,0)</f>
        <v>Yes</v>
      </c>
    </row>
    <row r="510" spans="1:16" x14ac:dyDescent="0.25">
      <c r="A510" s="2" t="s">
        <v>1040</v>
      </c>
      <c r="B510" s="3">
        <v>44210</v>
      </c>
      <c r="C510" s="2" t="s">
        <v>1041</v>
      </c>
      <c r="D510" t="s">
        <v>162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IF(_xlfn.XLOOKUP(C510,Customers!$A$1:$A$1001,Customers!$C$1:$C$1001,,0) = 0, " ", _xlfn.XLOOKUP(C510,Customers!$A$1:$A$1001,Customers!$C$1:$C$1001,,0))</f>
        <v>hperrise4@studiopress.com</v>
      </c>
      <c r="H510" s="2" t="str">
        <f>_xlfn.XLOOKUP(Orders!C510,Customers!$A$1:$A$1001,Customers!$G$1:$G$1001,,0)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5">
        <f>INDEX(Products!$A$1:$G$49,MATCH(Orders!$D510,Products!$A$1:$A$49,0),MATCH(Orders!K$1,Products!$A$1:$G$1,0))</f>
        <v>0.5</v>
      </c>
      <c r="L510" s="7">
        <f>INDEX(Products!$A$1:$G$49,MATCH(Orders!$D510,Products!$A$1:$A$49,0),MATCH(Orders!L$1,Products!$A$1:$G$1,0))</f>
        <v>7.77</v>
      </c>
      <c r="M510" s="7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_xlfn.XLOOKUP(Orders[[#This Row],[Customer ID]],Customers!$A$1:$A$1001,Customers!$I$1:$I$1001,,0)</f>
        <v>No</v>
      </c>
    </row>
    <row r="511" spans="1:16" x14ac:dyDescent="0.25">
      <c r="A511" s="2" t="s">
        <v>1042</v>
      </c>
      <c r="B511" s="3">
        <v>43785</v>
      </c>
      <c r="C511" s="2" t="s">
        <v>1027</v>
      </c>
      <c r="D511" t="s">
        <v>66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IF(_xlfn.XLOOKUP(C511,Customers!$A$1:$A$1001,Customers!$C$1:$C$1001,,0) = 0, " ", _xlfn.XLOOKUP(C511,Customers!$A$1:$A$1001,Customers!$C$1:$C$1001,,0))</f>
        <v>murione5@alexa.com</v>
      </c>
      <c r="H511" s="2" t="str">
        <f>_xlfn.XLOOKUP(Orders!C511,Customers!$A$1:$A$1001,Customers!$G$1:$G$1001,,0)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5">
        <f>INDEX(Products!$A$1:$G$49,MATCH(Orders!$D511,Products!$A$1:$A$49,0),MATCH(Orders!K$1,Products!$A$1:$G$1,0))</f>
        <v>1</v>
      </c>
      <c r="L511" s="7">
        <f>INDEX(Products!$A$1:$G$49,MATCH(Orders!$D511,Products!$A$1:$A$49,0),MATCH(Orders!L$1,Products!$A$1:$G$1,0))</f>
        <v>9.9499999999999993</v>
      </c>
      <c r="M511" s="7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_xlfn.XLOOKUP(Orders[[#This Row],[Customer ID]],Customers!$A$1:$A$1001,Customers!$I$1:$I$1001,,0)</f>
        <v>Yes</v>
      </c>
    </row>
    <row r="512" spans="1:16" x14ac:dyDescent="0.25">
      <c r="A512" s="2" t="s">
        <v>1043</v>
      </c>
      <c r="B512" s="3">
        <v>43803</v>
      </c>
      <c r="C512" s="2" t="s">
        <v>1044</v>
      </c>
      <c r="D512" t="s">
        <v>221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IF(_xlfn.XLOOKUP(C512,Customers!$A$1:$A$1001,Customers!$C$1:$C$1001,,0) = 0, " ", _xlfn.XLOOKUP(C512,Customers!$A$1:$A$1001,Customers!$C$1:$C$1001,,0))</f>
        <v>ckide6@narod.ru</v>
      </c>
      <c r="H512" s="2" t="str">
        <f>_xlfn.XLOOKUP(Orders!C512,Customers!$A$1:$A$1001,Customers!$G$1:$G$1001,,0)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5">
        <f>INDEX(Products!$A$1:$G$49,MATCH(Orders!$D512,Products!$A$1:$A$49,0),MATCH(Orders!K$1,Products!$A$1:$G$1,0))</f>
        <v>0.2</v>
      </c>
      <c r="L512" s="7">
        <f>INDEX(Products!$A$1:$G$49,MATCH(Orders!$D512,Products!$A$1:$A$49,0),MATCH(Orders!L$1,Products!$A$1:$G$1,0))</f>
        <v>3.5849999999999995</v>
      </c>
      <c r="M512" s="7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t="str">
        <f>_xlfn.XLOOKUP(Orders[[#This Row],[Customer ID]],Customers!$A$1:$A$1001,Customers!$I$1:$I$1001,,0)</f>
        <v>Yes</v>
      </c>
    </row>
    <row r="513" spans="1:16" x14ac:dyDescent="0.25">
      <c r="A513" s="2" t="s">
        <v>1045</v>
      </c>
      <c r="B513" s="3">
        <v>44043</v>
      </c>
      <c r="C513" s="2" t="s">
        <v>1046</v>
      </c>
      <c r="D513" t="s">
        <v>83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IF(_xlfn.XLOOKUP(C513,Customers!$A$1:$A$1001,Customers!$C$1:$C$1001,,0) = 0, " ", _xlfn.XLOOKUP(C513,Customers!$A$1:$A$1001,Customers!$C$1:$C$1001,,0))</f>
        <v>cbeinee7@xinhuanet.com</v>
      </c>
      <c r="H513" s="2" t="str">
        <f>_xlfn.XLOOKUP(Orders!C513,Customers!$A$1:$A$1001,Customers!$G$1:$G$1001,,0)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5">
        <f>INDEX(Products!$A$1:$G$49,MATCH(Orders!$D513,Products!$A$1:$A$49,0),MATCH(Orders!K$1,Products!$A$1:$G$1,0))</f>
        <v>0.2</v>
      </c>
      <c r="L513" s="7">
        <f>INDEX(Products!$A$1:$G$49,MATCH(Orders!$D513,Products!$A$1:$A$49,0),MATCH(Orders!L$1,Products!$A$1:$G$1,0))</f>
        <v>3.375</v>
      </c>
      <c r="M513" s="7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_xlfn.XLOOKUP(Orders[[#This Row],[Customer ID]],Customers!$A$1:$A$1001,Customers!$I$1:$I$1001,,0)</f>
        <v>Yes</v>
      </c>
    </row>
    <row r="514" spans="1:16" x14ac:dyDescent="0.25">
      <c r="A514" s="2" t="s">
        <v>1047</v>
      </c>
      <c r="B514" s="3">
        <v>43535</v>
      </c>
      <c r="C514" s="2" t="s">
        <v>1048</v>
      </c>
      <c r="D514" t="s">
        <v>171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IF(_xlfn.XLOOKUP(C514,Customers!$A$1:$A$1001,Customers!$C$1:$C$1001,,0) = 0, " ", _xlfn.XLOOKUP(C514,Customers!$A$1:$A$1001,Customers!$C$1:$C$1001,,0))</f>
        <v>cbakeupe8@globo.com</v>
      </c>
      <c r="H514" s="2" t="str">
        <f>_xlfn.XLOOKUP(Orders!C514,Customers!$A$1:$A$1001,Customers!$G$1:$G$1001,,0)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5">
        <f>INDEX(Products!$A$1:$G$49,MATCH(Orders!$D514,Products!$A$1:$A$49,0),MATCH(Orders!K$1,Products!$A$1:$G$1,0))</f>
        <v>1</v>
      </c>
      <c r="L514" s="7">
        <f>INDEX(Products!$A$1:$G$49,MATCH(Orders!$D514,Products!$A$1:$A$49,0),MATCH(Orders!L$1,Products!$A$1:$G$1,0))</f>
        <v>15.85</v>
      </c>
      <c r="M514" s="7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_xlfn.XLOOKUP(Orders[[#This Row],[Customer ID]],Customers!$A$1:$A$1001,Customers!$I$1:$I$1001,,0)</f>
        <v>No</v>
      </c>
    </row>
    <row r="515" spans="1:16" x14ac:dyDescent="0.25">
      <c r="A515" s="2" t="s">
        <v>1049</v>
      </c>
      <c r="B515" s="3">
        <v>44691</v>
      </c>
      <c r="C515" s="2" t="s">
        <v>1050</v>
      </c>
      <c r="D515" t="s">
        <v>171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IF(_xlfn.XLOOKUP(C515,Customers!$A$1:$A$1001,Customers!$C$1:$C$1001,,0) = 0, " ", _xlfn.XLOOKUP(C515,Customers!$A$1:$A$1001,Customers!$C$1:$C$1001,,0))</f>
        <v>nhelkine9@example.com</v>
      </c>
      <c r="H515" s="2" t="str">
        <f>_xlfn.XLOOKUP(Orders!C515,Customers!$A$1:$A$1001,Customers!$G$1:$G$1001,,0)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5">
        <f>INDEX(Products!$A$1:$G$49,MATCH(Orders!$D515,Products!$A$1:$A$49,0),MATCH(Orders!K$1,Products!$A$1:$G$1,0))</f>
        <v>1</v>
      </c>
      <c r="L515" s="7">
        <f>INDEX(Products!$A$1:$G$49,MATCH(Orders!$D515,Products!$A$1:$A$49,0),MATCH(Orders!L$1,Products!$A$1:$G$1,0))</f>
        <v>15.85</v>
      </c>
      <c r="M515" s="7">
        <f t="shared" ref="M515:M578" si="24">L515*E515</f>
        <v>79.25</v>
      </c>
      <c r="N515" t="str">
        <f t="shared" ref="N515:N578" si="25">IF(I515="Rob", "Robusta", IF(I515 = "Exc","Excelsa", IF(I515="Ara","Arabica", IF(I515 = "Lib", "Liberica",""))))</f>
        <v>Liberica</v>
      </c>
      <c r="O515" t="str">
        <f t="shared" ref="O515:O578" si="26">IF(J515 = "M", "Medium", IF(J515="L", "Light", IF(J515="D", "Dark","")))</f>
        <v>Light</v>
      </c>
      <c r="P515" t="str">
        <f>_xlfn.XLOOKUP(Orders[[#This Row],[Customer ID]],Customers!$A$1:$A$1001,Customers!$I$1:$I$1001,,0)</f>
        <v>No</v>
      </c>
    </row>
    <row r="516" spans="1:16" x14ac:dyDescent="0.25">
      <c r="A516" s="2" t="s">
        <v>1051</v>
      </c>
      <c r="B516" s="3">
        <v>44555</v>
      </c>
      <c r="C516" s="2" t="s">
        <v>1052</v>
      </c>
      <c r="D516" t="s">
        <v>116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IF(_xlfn.XLOOKUP(C516,Customers!$A$1:$A$1001,Customers!$C$1:$C$1001,,0) = 0, " ", _xlfn.XLOOKUP(C516,Customers!$A$1:$A$1001,Customers!$C$1:$C$1001,,0))</f>
        <v>pwitheringtonea@networkadvertising.org</v>
      </c>
      <c r="H516" s="2" t="str">
        <f>_xlfn.XLOOKUP(Orders!C516,Customers!$A$1:$A$1001,Customers!$G$1:$G$1001,,0)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5">
        <f>INDEX(Products!$A$1:$G$49,MATCH(Orders!$D516,Products!$A$1:$A$49,0),MATCH(Orders!K$1,Products!$A$1:$G$1,0))</f>
        <v>0.2</v>
      </c>
      <c r="L516" s="7">
        <f>INDEX(Products!$A$1:$G$49,MATCH(Orders!$D516,Products!$A$1:$A$49,0),MATCH(Orders!L$1,Products!$A$1:$G$1,0))</f>
        <v>4.3650000000000002</v>
      </c>
      <c r="M516" s="7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_xlfn.XLOOKUP(Orders[[#This Row],[Customer ID]],Customers!$A$1:$A$1001,Customers!$I$1:$I$1001,,0)</f>
        <v>Yes</v>
      </c>
    </row>
    <row r="517" spans="1:16" x14ac:dyDescent="0.25">
      <c r="A517" s="2" t="s">
        <v>1053</v>
      </c>
      <c r="B517" s="3">
        <v>44673</v>
      </c>
      <c r="C517" s="2" t="s">
        <v>1054</v>
      </c>
      <c r="D517" t="s">
        <v>196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IF(_xlfn.XLOOKUP(C517,Customers!$A$1:$A$1001,Customers!$C$1:$C$1001,,0) = 0, " ", _xlfn.XLOOKUP(C517,Customers!$A$1:$A$1001,Customers!$C$1:$C$1001,,0))</f>
        <v>ttilzeyeb@hostgator.com</v>
      </c>
      <c r="H517" s="2" t="str">
        <f>_xlfn.XLOOKUP(Orders!C517,Customers!$A$1:$A$1001,Customers!$G$1:$G$1001,,0)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5">
        <f>INDEX(Products!$A$1:$G$49,MATCH(Orders!$D517,Products!$A$1:$A$49,0),MATCH(Orders!K$1,Products!$A$1:$G$1,0))</f>
        <v>0.5</v>
      </c>
      <c r="L517" s="7">
        <f>INDEX(Products!$A$1:$G$49,MATCH(Orders!$D517,Products!$A$1:$A$49,0),MATCH(Orders!L$1,Products!$A$1:$G$1,0))</f>
        <v>7.169999999999999</v>
      </c>
      <c r="M517" s="7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t="str">
        <f>_xlfn.XLOOKUP(Orders[[#This Row],[Customer ID]],Customers!$A$1:$A$1001,Customers!$I$1:$I$1001,,0)</f>
        <v>No</v>
      </c>
    </row>
    <row r="518" spans="1:16" x14ac:dyDescent="0.25">
      <c r="A518" s="2" t="s">
        <v>1055</v>
      </c>
      <c r="B518" s="3">
        <v>44723</v>
      </c>
      <c r="C518" s="2" t="s">
        <v>1056</v>
      </c>
      <c r="D518" t="s">
        <v>74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IF(_xlfn.XLOOKUP(C518,Customers!$A$1:$A$1001,Customers!$C$1:$C$1001,,0) = 0, " ", _xlfn.XLOOKUP(C518,Customers!$A$1:$A$1001,Customers!$C$1:$C$1001,,0))</f>
        <v xml:space="preserve"> </v>
      </c>
      <c r="H518" s="2" t="str">
        <f>_xlfn.XLOOKUP(Orders!C518,Customers!$A$1:$A$1001,Customers!$G$1:$G$1001,,0)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5">
        <f>INDEX(Products!$A$1:$G$49,MATCH(Orders!$D518,Products!$A$1:$A$49,0),MATCH(Orders!K$1,Products!$A$1:$G$1,0))</f>
        <v>2.5</v>
      </c>
      <c r="L518" s="7">
        <f>INDEX(Products!$A$1:$G$49,MATCH(Orders!$D518,Products!$A$1:$A$49,0),MATCH(Orders!L$1,Products!$A$1:$G$1,0))</f>
        <v>20.584999999999997</v>
      </c>
      <c r="M518" s="7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_xlfn.XLOOKUP(Orders[[#This Row],[Customer ID]],Customers!$A$1:$A$1001,Customers!$I$1:$I$1001,,0)</f>
        <v>Yes</v>
      </c>
    </row>
    <row r="519" spans="1:16" x14ac:dyDescent="0.25">
      <c r="A519" s="2" t="s">
        <v>1057</v>
      </c>
      <c r="B519" s="3">
        <v>44678</v>
      </c>
      <c r="C519" s="2" t="s">
        <v>1058</v>
      </c>
      <c r="D519" t="s">
        <v>77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IF(_xlfn.XLOOKUP(C519,Customers!$A$1:$A$1001,Customers!$C$1:$C$1001,,0) = 0, " ", _xlfn.XLOOKUP(C519,Customers!$A$1:$A$1001,Customers!$C$1:$C$1001,,0))</f>
        <v xml:space="preserve"> </v>
      </c>
      <c r="H519" s="2" t="str">
        <f>_xlfn.XLOOKUP(Orders!C519,Customers!$A$1:$A$1001,Customers!$G$1:$G$1001,,0)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5">
        <f>INDEX(Products!$A$1:$G$49,MATCH(Orders!$D519,Products!$A$1:$A$49,0),MATCH(Orders!K$1,Products!$A$1:$G$1,0))</f>
        <v>0.2</v>
      </c>
      <c r="L519" s="7">
        <f>INDEX(Products!$A$1:$G$49,MATCH(Orders!$D519,Products!$A$1:$A$49,0),MATCH(Orders!L$1,Products!$A$1:$G$1,0))</f>
        <v>3.8849999999999998</v>
      </c>
      <c r="M519" s="7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_xlfn.XLOOKUP(Orders[[#This Row],[Customer ID]],Customers!$A$1:$A$1001,Customers!$I$1:$I$1001,,0)</f>
        <v>No</v>
      </c>
    </row>
    <row r="520" spans="1:16" x14ac:dyDescent="0.25">
      <c r="A520" s="2" t="s">
        <v>1059</v>
      </c>
      <c r="B520" s="3">
        <v>44194</v>
      </c>
      <c r="C520" s="2" t="s">
        <v>1060</v>
      </c>
      <c r="D520" t="s">
        <v>569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IF(_xlfn.XLOOKUP(C520,Customers!$A$1:$A$1001,Customers!$C$1:$C$1001,,0) = 0, " ", _xlfn.XLOOKUP(C520,Customers!$A$1:$A$1001,Customers!$C$1:$C$1001,,0))</f>
        <v>kimortsee@alexa.com</v>
      </c>
      <c r="H520" s="2" t="str">
        <f>_xlfn.XLOOKUP(Orders!C520,Customers!$A$1:$A$1001,Customers!$G$1:$G$1001,,0)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5">
        <f>INDEX(Products!$A$1:$G$49,MATCH(Orders!$D520,Products!$A$1:$A$49,0),MATCH(Orders!K$1,Products!$A$1:$G$1,0))</f>
        <v>2.5</v>
      </c>
      <c r="L520" s="7">
        <f>INDEX(Products!$A$1:$G$49,MATCH(Orders!$D520,Products!$A$1:$A$49,0),MATCH(Orders!L$1,Products!$A$1:$G$1,0))</f>
        <v>27.945</v>
      </c>
      <c r="M520" s="7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_xlfn.XLOOKUP(Orders[[#This Row],[Customer ID]],Customers!$A$1:$A$1001,Customers!$I$1:$I$1001,,0)</f>
        <v>No</v>
      </c>
    </row>
    <row r="521" spans="1:16" x14ac:dyDescent="0.25">
      <c r="A521" s="2" t="s">
        <v>1061</v>
      </c>
      <c r="B521" s="3">
        <v>44026</v>
      </c>
      <c r="C521" s="2" t="s">
        <v>1027</v>
      </c>
      <c r="D521" t="s">
        <v>111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IF(_xlfn.XLOOKUP(C521,Customers!$A$1:$A$1001,Customers!$C$1:$C$1001,,0) = 0, " ", _xlfn.XLOOKUP(C521,Customers!$A$1:$A$1001,Customers!$C$1:$C$1001,,0))</f>
        <v>murione5@alexa.com</v>
      </c>
      <c r="H521" s="2" t="str">
        <f>_xlfn.XLOOKUP(Orders!C521,Customers!$A$1:$A$1001,Customers!$G$1:$G$1001,,0)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5">
        <f>INDEX(Products!$A$1:$G$49,MATCH(Orders!$D521,Products!$A$1:$A$49,0),MATCH(Orders!K$1,Products!$A$1:$G$1,0))</f>
        <v>0.5</v>
      </c>
      <c r="L521" s="7">
        <f>INDEX(Products!$A$1:$G$49,MATCH(Orders!$D521,Products!$A$1:$A$49,0),MATCH(Orders!L$1,Products!$A$1:$G$1,0))</f>
        <v>5.97</v>
      </c>
      <c r="M521" s="7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_xlfn.XLOOKUP(Orders[[#This Row],[Customer ID]],Customers!$A$1:$A$1001,Customers!$I$1:$I$1001,,0)</f>
        <v>Yes</v>
      </c>
    </row>
    <row r="522" spans="1:16" x14ac:dyDescent="0.25">
      <c r="A522" s="2" t="s">
        <v>1062</v>
      </c>
      <c r="B522" s="3">
        <v>44446</v>
      </c>
      <c r="C522" s="2" t="s">
        <v>1063</v>
      </c>
      <c r="D522" t="s">
        <v>77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IF(_xlfn.XLOOKUP(C522,Customers!$A$1:$A$1001,Customers!$C$1:$C$1001,,0) = 0, " ", _xlfn.XLOOKUP(C522,Customers!$A$1:$A$1001,Customers!$C$1:$C$1001,,0))</f>
        <v>marmisteadeg@blogtalkradio.com</v>
      </c>
      <c r="H522" s="2" t="str">
        <f>_xlfn.XLOOKUP(Orders!C522,Customers!$A$1:$A$1001,Customers!$G$1:$G$1001,,0)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5">
        <f>INDEX(Products!$A$1:$G$49,MATCH(Orders!$D522,Products!$A$1:$A$49,0),MATCH(Orders!K$1,Products!$A$1:$G$1,0))</f>
        <v>0.2</v>
      </c>
      <c r="L522" s="7">
        <f>INDEX(Products!$A$1:$G$49,MATCH(Orders!$D522,Products!$A$1:$A$49,0),MATCH(Orders!L$1,Products!$A$1:$G$1,0))</f>
        <v>3.8849999999999998</v>
      </c>
      <c r="M522" s="7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>_xlfn.XLOOKUP(Orders[[#This Row],[Customer ID]],Customers!$A$1:$A$1001,Customers!$I$1:$I$1001,,0)</f>
        <v>No</v>
      </c>
    </row>
    <row r="523" spans="1:16" x14ac:dyDescent="0.25">
      <c r="A523" s="2" t="s">
        <v>1062</v>
      </c>
      <c r="B523" s="3">
        <v>44446</v>
      </c>
      <c r="C523" s="2" t="s">
        <v>1063</v>
      </c>
      <c r="D523" t="s">
        <v>41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IF(_xlfn.XLOOKUP(C523,Customers!$A$1:$A$1001,Customers!$C$1:$C$1001,,0) = 0, " ", _xlfn.XLOOKUP(C523,Customers!$A$1:$A$1001,Customers!$C$1:$C$1001,,0))</f>
        <v>marmisteadeg@blogtalkradio.com</v>
      </c>
      <c r="H523" s="2" t="str">
        <f>_xlfn.XLOOKUP(Orders!C523,Customers!$A$1:$A$1001,Customers!$G$1:$G$1001,,0)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5">
        <f>INDEX(Products!$A$1:$G$49,MATCH(Orders!$D523,Products!$A$1:$A$49,0),MATCH(Orders!K$1,Products!$A$1:$G$1,0))</f>
        <v>1</v>
      </c>
      <c r="L523" s="7">
        <f>INDEX(Products!$A$1:$G$49,MATCH(Orders!$D523,Products!$A$1:$A$49,0),MATCH(Orders!L$1,Products!$A$1:$G$1,0))</f>
        <v>9.9499999999999993</v>
      </c>
      <c r="M523" s="7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_xlfn.XLOOKUP(Orders[[#This Row],[Customer ID]],Customers!$A$1:$A$1001,Customers!$I$1:$I$1001,,0)</f>
        <v>No</v>
      </c>
    </row>
    <row r="524" spans="1:16" x14ac:dyDescent="0.25">
      <c r="A524" s="2" t="s">
        <v>1064</v>
      </c>
      <c r="B524" s="3">
        <v>43625</v>
      </c>
      <c r="C524" s="2" t="s">
        <v>1065</v>
      </c>
      <c r="D524" t="s">
        <v>61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IF(_xlfn.XLOOKUP(C524,Customers!$A$1:$A$1001,Customers!$C$1:$C$1001,,0) = 0, " ", _xlfn.XLOOKUP(C524,Customers!$A$1:$A$1001,Customers!$C$1:$C$1001,,0))</f>
        <v>vupstoneei@google.pl</v>
      </c>
      <c r="H524" s="2" t="str">
        <f>_xlfn.XLOOKUP(Orders!C524,Customers!$A$1:$A$1001,Customers!$G$1:$G$1001,,0)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5">
        <f>INDEX(Products!$A$1:$G$49,MATCH(Orders!$D524,Products!$A$1:$A$49,0),MATCH(Orders!K$1,Products!$A$1:$G$1,0))</f>
        <v>0.5</v>
      </c>
      <c r="L524" s="7">
        <f>INDEX(Products!$A$1:$G$49,MATCH(Orders!$D524,Products!$A$1:$A$49,0),MATCH(Orders!L$1,Products!$A$1:$G$1,0))</f>
        <v>5.97</v>
      </c>
      <c r="M524" s="7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_xlfn.XLOOKUP(Orders[[#This Row],[Customer ID]],Customers!$A$1:$A$1001,Customers!$I$1:$I$1001,,0)</f>
        <v>No</v>
      </c>
    </row>
    <row r="525" spans="1:16" x14ac:dyDescent="0.25">
      <c r="A525" s="2" t="s">
        <v>1066</v>
      </c>
      <c r="B525" s="3">
        <v>44129</v>
      </c>
      <c r="C525" s="2" t="s">
        <v>1067</v>
      </c>
      <c r="D525" t="s">
        <v>148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IF(_xlfn.XLOOKUP(C525,Customers!$A$1:$A$1001,Customers!$C$1:$C$1001,,0) = 0, " ", _xlfn.XLOOKUP(C525,Customers!$A$1:$A$1001,Customers!$C$1:$C$1001,,0))</f>
        <v>bbeelbyej@rediff.com</v>
      </c>
      <c r="H525" s="2" t="str">
        <f>_xlfn.XLOOKUP(Orders!C525,Customers!$A$1:$A$1001,Customers!$G$1:$G$1001,,0)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5">
        <f>INDEX(Products!$A$1:$G$49,MATCH(Orders!$D525,Products!$A$1:$A$49,0),MATCH(Orders!K$1,Products!$A$1:$G$1,0))</f>
        <v>2.5</v>
      </c>
      <c r="L525" s="7">
        <f>INDEX(Products!$A$1:$G$49,MATCH(Orders!$D525,Products!$A$1:$A$49,0),MATCH(Orders!L$1,Products!$A$1:$G$1,0))</f>
        <v>29.784999999999997</v>
      </c>
      <c r="M525" s="7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str">
        <f>_xlfn.XLOOKUP(Orders[[#This Row],[Customer ID]],Customers!$A$1:$A$1001,Customers!$I$1:$I$1001,,0)</f>
        <v>No</v>
      </c>
    </row>
    <row r="526" spans="1:16" x14ac:dyDescent="0.25">
      <c r="A526" s="2" t="s">
        <v>1068</v>
      </c>
      <c r="B526" s="3">
        <v>44255</v>
      </c>
      <c r="C526" s="2" t="s">
        <v>1069</v>
      </c>
      <c r="D526" t="s">
        <v>143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IF(_xlfn.XLOOKUP(C526,Customers!$A$1:$A$1001,Customers!$C$1:$C$1001,,0) = 0, " ", _xlfn.XLOOKUP(C526,Customers!$A$1:$A$1001,Customers!$C$1:$C$1001,,0))</f>
        <v xml:space="preserve"> </v>
      </c>
      <c r="H526" s="2" t="str">
        <f>_xlfn.XLOOKUP(Orders!C526,Customers!$A$1:$A$1001,Customers!$G$1:$G$1001,,0)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5">
        <f>INDEX(Products!$A$1:$G$49,MATCH(Orders!$D526,Products!$A$1:$A$49,0),MATCH(Orders!K$1,Products!$A$1:$G$1,0))</f>
        <v>2.5</v>
      </c>
      <c r="L526" s="7">
        <f>INDEX(Products!$A$1:$G$49,MATCH(Orders!$D526,Products!$A$1:$A$49,0),MATCH(Orders!L$1,Products!$A$1:$G$1,0))</f>
        <v>36.454999999999998</v>
      </c>
      <c r="M526" s="7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_xlfn.XLOOKUP(Orders[[#This Row],[Customer ID]],Customers!$A$1:$A$1001,Customers!$I$1:$I$1001,,0)</f>
        <v>No</v>
      </c>
    </row>
    <row r="527" spans="1:16" x14ac:dyDescent="0.25">
      <c r="A527" s="2" t="s">
        <v>1070</v>
      </c>
      <c r="B527" s="3">
        <v>44038</v>
      </c>
      <c r="C527" s="2" t="s">
        <v>1071</v>
      </c>
      <c r="D527" t="s">
        <v>140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IF(_xlfn.XLOOKUP(C527,Customers!$A$1:$A$1001,Customers!$C$1:$C$1001,,0) = 0, " ", _xlfn.XLOOKUP(C527,Customers!$A$1:$A$1001,Customers!$C$1:$C$1001,,0))</f>
        <v xml:space="preserve"> </v>
      </c>
      <c r="H527" s="2" t="str">
        <f>_xlfn.XLOOKUP(Orders!C527,Customers!$A$1:$A$1001,Customers!$G$1:$G$1001,,0)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5">
        <f>INDEX(Products!$A$1:$G$49,MATCH(Orders!$D527,Products!$A$1:$A$49,0),MATCH(Orders!K$1,Products!$A$1:$G$1,0))</f>
        <v>0.2</v>
      </c>
      <c r="L527" s="7">
        <f>INDEX(Products!$A$1:$G$49,MATCH(Orders!$D527,Products!$A$1:$A$49,0),MATCH(Orders!L$1,Products!$A$1:$G$1,0))</f>
        <v>2.6849999999999996</v>
      </c>
      <c r="M527" s="7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_xlfn.XLOOKUP(Orders[[#This Row],[Customer ID]],Customers!$A$1:$A$1001,Customers!$I$1:$I$1001,,0)</f>
        <v>Yes</v>
      </c>
    </row>
    <row r="528" spans="1:16" x14ac:dyDescent="0.25">
      <c r="A528" s="2" t="s">
        <v>1072</v>
      </c>
      <c r="B528" s="3">
        <v>44717</v>
      </c>
      <c r="C528" s="2" t="s">
        <v>1073</v>
      </c>
      <c r="D528" t="s">
        <v>151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IF(_xlfn.XLOOKUP(C528,Customers!$A$1:$A$1001,Customers!$C$1:$C$1001,,0) = 0, " ", _xlfn.XLOOKUP(C528,Customers!$A$1:$A$1001,Customers!$C$1:$C$1001,,0))</f>
        <v>wspeechlyem@amazon.com</v>
      </c>
      <c r="H528" s="2" t="str">
        <f>_xlfn.XLOOKUP(Orders!C528,Customers!$A$1:$A$1001,Customers!$G$1:$G$1001,,0)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5">
        <f>INDEX(Products!$A$1:$G$49,MATCH(Orders!$D528,Products!$A$1:$A$49,0),MATCH(Orders!K$1,Products!$A$1:$G$1,0))</f>
        <v>2.5</v>
      </c>
      <c r="L528" s="7">
        <f>INDEX(Products!$A$1:$G$49,MATCH(Orders!$D528,Products!$A$1:$A$49,0),MATCH(Orders!L$1,Products!$A$1:$G$1,0))</f>
        <v>31.624999999999996</v>
      </c>
      <c r="M528" s="7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_xlfn.XLOOKUP(Orders[[#This Row],[Customer ID]],Customers!$A$1:$A$1001,Customers!$I$1:$I$1001,,0)</f>
        <v>Yes</v>
      </c>
    </row>
    <row r="529" spans="1:16" x14ac:dyDescent="0.25">
      <c r="A529" s="2" t="s">
        <v>1074</v>
      </c>
      <c r="B529" s="3">
        <v>43517</v>
      </c>
      <c r="C529" s="2" t="s">
        <v>1075</v>
      </c>
      <c r="D529" t="s">
        <v>42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IF(_xlfn.XLOOKUP(C529,Customers!$A$1:$A$1001,Customers!$C$1:$C$1001,,0) = 0, " ", _xlfn.XLOOKUP(C529,Customers!$A$1:$A$1001,Customers!$C$1:$C$1001,,0))</f>
        <v>iphillpoten@buzzfeed.com</v>
      </c>
      <c r="H529" s="2" t="str">
        <f>_xlfn.XLOOKUP(Orders!C529,Customers!$A$1:$A$1001,Customers!$G$1:$G$1001,,0)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5">
        <f>INDEX(Products!$A$1:$G$49,MATCH(Orders!$D529,Products!$A$1:$A$49,0),MATCH(Orders!K$1,Products!$A$1:$G$1,0))</f>
        <v>0.5</v>
      </c>
      <c r="L529" s="7">
        <f>INDEX(Products!$A$1:$G$49,MATCH(Orders!$D529,Products!$A$1:$A$49,0),MATCH(Orders!L$1,Products!$A$1:$G$1,0))</f>
        <v>8.25</v>
      </c>
      <c r="M529" s="7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_xlfn.XLOOKUP(Orders[[#This Row],[Customer ID]],Customers!$A$1:$A$1001,Customers!$I$1:$I$1001,,0)</f>
        <v>No</v>
      </c>
    </row>
    <row r="530" spans="1:16" x14ac:dyDescent="0.25">
      <c r="A530" s="2" t="s">
        <v>1076</v>
      </c>
      <c r="B530" s="3">
        <v>43926</v>
      </c>
      <c r="C530" s="2" t="s">
        <v>1077</v>
      </c>
      <c r="D530" t="s">
        <v>215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IF(_xlfn.XLOOKUP(C530,Customers!$A$1:$A$1001,Customers!$C$1:$C$1001,,0) = 0, " ", _xlfn.XLOOKUP(C530,Customers!$A$1:$A$1001,Customers!$C$1:$C$1001,,0))</f>
        <v>lpennaccieo@statcounter.com</v>
      </c>
      <c r="H530" s="2" t="str">
        <f>_xlfn.XLOOKUP(Orders!C530,Customers!$A$1:$A$1001,Customers!$G$1:$G$1001,,0)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5">
        <f>INDEX(Products!$A$1:$G$49,MATCH(Orders!$D530,Products!$A$1:$A$49,0),MATCH(Orders!K$1,Products!$A$1:$G$1,0))</f>
        <v>0.5</v>
      </c>
      <c r="L530" s="7">
        <f>INDEX(Products!$A$1:$G$49,MATCH(Orders!$D530,Products!$A$1:$A$49,0),MATCH(Orders!L$1,Products!$A$1:$G$1,0))</f>
        <v>8.91</v>
      </c>
      <c r="M530" s="7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_xlfn.XLOOKUP(Orders[[#This Row],[Customer ID]],Customers!$A$1:$A$1001,Customers!$I$1:$I$1001,,0)</f>
        <v>No</v>
      </c>
    </row>
    <row r="531" spans="1:16" x14ac:dyDescent="0.25">
      <c r="A531" s="2" t="s">
        <v>1078</v>
      </c>
      <c r="B531" s="3">
        <v>43475</v>
      </c>
      <c r="C531" s="2" t="s">
        <v>1079</v>
      </c>
      <c r="D531" t="s">
        <v>41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IF(_xlfn.XLOOKUP(C531,Customers!$A$1:$A$1001,Customers!$C$1:$C$1001,,0) = 0, " ", _xlfn.XLOOKUP(C531,Customers!$A$1:$A$1001,Customers!$C$1:$C$1001,,0))</f>
        <v>sarpinep@moonfruit.com</v>
      </c>
      <c r="H531" s="2" t="str">
        <f>_xlfn.XLOOKUP(Orders!C531,Customers!$A$1:$A$1001,Customers!$G$1:$G$1001,,0)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5">
        <f>INDEX(Products!$A$1:$G$49,MATCH(Orders!$D531,Products!$A$1:$A$49,0),MATCH(Orders!K$1,Products!$A$1:$G$1,0))</f>
        <v>1</v>
      </c>
      <c r="L531" s="7">
        <f>INDEX(Products!$A$1:$G$49,MATCH(Orders!$D531,Products!$A$1:$A$49,0),MATCH(Orders!L$1,Products!$A$1:$G$1,0))</f>
        <v>9.9499999999999993</v>
      </c>
      <c r="M531" s="7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_xlfn.XLOOKUP(Orders[[#This Row],[Customer ID]],Customers!$A$1:$A$1001,Customers!$I$1:$I$1001,,0)</f>
        <v>No</v>
      </c>
    </row>
    <row r="532" spans="1:16" x14ac:dyDescent="0.25">
      <c r="A532" s="2" t="s">
        <v>1080</v>
      </c>
      <c r="B532" s="3">
        <v>44663</v>
      </c>
      <c r="C532" s="2" t="s">
        <v>1081</v>
      </c>
      <c r="D532" t="s">
        <v>41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IF(_xlfn.XLOOKUP(C532,Customers!$A$1:$A$1001,Customers!$C$1:$C$1001,,0) = 0, " ", _xlfn.XLOOKUP(C532,Customers!$A$1:$A$1001,Customers!$C$1:$C$1001,,0))</f>
        <v>dfrieseq@cargocollective.com</v>
      </c>
      <c r="H532" s="2" t="str">
        <f>_xlfn.XLOOKUP(Orders!C532,Customers!$A$1:$A$1001,Customers!$G$1:$G$1001,,0)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5">
        <f>INDEX(Products!$A$1:$G$49,MATCH(Orders!$D532,Products!$A$1:$A$49,0),MATCH(Orders!K$1,Products!$A$1:$G$1,0))</f>
        <v>1</v>
      </c>
      <c r="L532" s="7">
        <f>INDEX(Products!$A$1:$G$49,MATCH(Orders!$D532,Products!$A$1:$A$49,0),MATCH(Orders!L$1,Products!$A$1:$G$1,0))</f>
        <v>9.9499999999999993</v>
      </c>
      <c r="M532" s="7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_xlfn.XLOOKUP(Orders[[#This Row],[Customer ID]],Customers!$A$1:$A$1001,Customers!$I$1:$I$1001,,0)</f>
        <v>No</v>
      </c>
    </row>
    <row r="533" spans="1:16" x14ac:dyDescent="0.25">
      <c r="A533" s="2" t="s">
        <v>1082</v>
      </c>
      <c r="B533" s="3">
        <v>44591</v>
      </c>
      <c r="C533" s="2" t="s">
        <v>1083</v>
      </c>
      <c r="D533" t="s">
        <v>218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IF(_xlfn.XLOOKUP(C533,Customers!$A$1:$A$1001,Customers!$C$1:$C$1001,,0) = 0, " ", _xlfn.XLOOKUP(C533,Customers!$A$1:$A$1001,Customers!$C$1:$C$1001,,0))</f>
        <v>rsharerer@flavors.me</v>
      </c>
      <c r="H533" s="2" t="str">
        <f>_xlfn.XLOOKUP(Orders!C533,Customers!$A$1:$A$1001,Customers!$G$1:$G$1001,,0)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5">
        <f>INDEX(Products!$A$1:$G$49,MATCH(Orders!$D533,Products!$A$1:$A$49,0),MATCH(Orders!K$1,Products!$A$1:$G$1,0))</f>
        <v>1</v>
      </c>
      <c r="L533" s="7">
        <f>INDEX(Products!$A$1:$G$49,MATCH(Orders!$D533,Products!$A$1:$A$49,0),MATCH(Orders!L$1,Products!$A$1:$G$1,0))</f>
        <v>8.9499999999999993</v>
      </c>
      <c r="M533" s="7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_xlfn.XLOOKUP(Orders[[#This Row],[Customer ID]],Customers!$A$1:$A$1001,Customers!$I$1:$I$1001,,0)</f>
        <v>No</v>
      </c>
    </row>
    <row r="534" spans="1:16" x14ac:dyDescent="0.25">
      <c r="A534" s="2" t="s">
        <v>1084</v>
      </c>
      <c r="B534" s="3">
        <v>44330</v>
      </c>
      <c r="C534" s="2" t="s">
        <v>1085</v>
      </c>
      <c r="D534" t="s">
        <v>42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IF(_xlfn.XLOOKUP(C534,Customers!$A$1:$A$1001,Customers!$C$1:$C$1001,,0) = 0, " ", _xlfn.XLOOKUP(C534,Customers!$A$1:$A$1001,Customers!$C$1:$C$1001,,0))</f>
        <v>nnasebyes@umich.edu</v>
      </c>
      <c r="H534" s="2" t="str">
        <f>_xlfn.XLOOKUP(Orders!C534,Customers!$A$1:$A$1001,Customers!$G$1:$G$1001,,0)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5">
        <f>INDEX(Products!$A$1:$G$49,MATCH(Orders!$D534,Products!$A$1:$A$49,0),MATCH(Orders!K$1,Products!$A$1:$G$1,0))</f>
        <v>0.5</v>
      </c>
      <c r="L534" s="7">
        <f>INDEX(Products!$A$1:$G$49,MATCH(Orders!$D534,Products!$A$1:$A$49,0),MATCH(Orders!L$1,Products!$A$1:$G$1,0))</f>
        <v>8.25</v>
      </c>
      <c r="M534" s="7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_xlfn.XLOOKUP(Orders[[#This Row],[Customer ID]],Customers!$A$1:$A$1001,Customers!$I$1:$I$1001,,0)</f>
        <v>Yes</v>
      </c>
    </row>
    <row r="535" spans="1:16" x14ac:dyDescent="0.25">
      <c r="A535" s="2" t="s">
        <v>1086</v>
      </c>
      <c r="B535" s="3">
        <v>44724</v>
      </c>
      <c r="C535" s="2" t="s">
        <v>1087</v>
      </c>
      <c r="D535" t="s">
        <v>185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IF(_xlfn.XLOOKUP(C535,Customers!$A$1:$A$1001,Customers!$C$1:$C$1001,,0) = 0, " ", _xlfn.XLOOKUP(C535,Customers!$A$1:$A$1001,Customers!$C$1:$C$1001,,0))</f>
        <v xml:space="preserve"> </v>
      </c>
      <c r="H535" s="2" t="str">
        <f>_xlfn.XLOOKUP(Orders!C535,Customers!$A$1:$A$1001,Customers!$G$1:$G$1001,,0)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5">
        <f>INDEX(Products!$A$1:$G$49,MATCH(Orders!$D535,Products!$A$1:$A$49,0),MATCH(Orders!K$1,Products!$A$1:$G$1,0))</f>
        <v>0.5</v>
      </c>
      <c r="L535" s="7">
        <f>INDEX(Products!$A$1:$G$49,MATCH(Orders!$D535,Products!$A$1:$A$49,0),MATCH(Orders!L$1,Products!$A$1:$G$1,0))</f>
        <v>5.3699999999999992</v>
      </c>
      <c r="M535" s="7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_xlfn.XLOOKUP(Orders[[#This Row],[Customer ID]],Customers!$A$1:$A$1001,Customers!$I$1:$I$1001,,0)</f>
        <v>No</v>
      </c>
    </row>
    <row r="536" spans="1:16" x14ac:dyDescent="0.25">
      <c r="A536" s="2" t="s">
        <v>1088</v>
      </c>
      <c r="B536" s="3">
        <v>44563</v>
      </c>
      <c r="C536" s="2" t="s">
        <v>1089</v>
      </c>
      <c r="D536" t="s">
        <v>80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IF(_xlfn.XLOOKUP(C536,Customers!$A$1:$A$1001,Customers!$C$1:$C$1001,,0) = 0, " ", _xlfn.XLOOKUP(C536,Customers!$A$1:$A$1001,Customers!$C$1:$C$1001,,0))</f>
        <v>koculleneu@ca.gov</v>
      </c>
      <c r="H536" s="2" t="str">
        <f>_xlfn.XLOOKUP(Orders!C536,Customers!$A$1:$A$1001,Customers!$G$1:$G$1001,,0)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5">
        <f>INDEX(Products!$A$1:$G$49,MATCH(Orders!$D536,Products!$A$1:$A$49,0),MATCH(Orders!K$1,Products!$A$1:$G$1,0))</f>
        <v>2.5</v>
      </c>
      <c r="L536" s="7">
        <f>INDEX(Products!$A$1:$G$49,MATCH(Orders!$D536,Products!$A$1:$A$49,0),MATCH(Orders!L$1,Products!$A$1:$G$1,0))</f>
        <v>22.884999999999998</v>
      </c>
      <c r="M536" s="7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_xlfn.XLOOKUP(Orders[[#This Row],[Customer ID]],Customers!$A$1:$A$1001,Customers!$I$1:$I$1001,,0)</f>
        <v>Yes</v>
      </c>
    </row>
    <row r="537" spans="1:16" x14ac:dyDescent="0.25">
      <c r="A537" s="2" t="s">
        <v>1090</v>
      </c>
      <c r="B537" s="3">
        <v>44585</v>
      </c>
      <c r="C537" s="2" t="s">
        <v>1091</v>
      </c>
      <c r="D537" t="s">
        <v>58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IF(_xlfn.XLOOKUP(C537,Customers!$A$1:$A$1001,Customers!$C$1:$C$1001,,0) = 0, " ", _xlfn.XLOOKUP(C537,Customers!$A$1:$A$1001,Customers!$C$1:$C$1001,,0))</f>
        <v xml:space="preserve"> </v>
      </c>
      <c r="H537" s="2" t="str">
        <f>_xlfn.XLOOKUP(Orders!C537,Customers!$A$1:$A$1001,Customers!$G$1:$G$1001,,0)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5">
        <f>INDEX(Products!$A$1:$G$49,MATCH(Orders!$D537,Products!$A$1:$A$49,0),MATCH(Orders!K$1,Products!$A$1:$G$1,0))</f>
        <v>0.2</v>
      </c>
      <c r="L537" s="7">
        <f>INDEX(Products!$A$1:$G$49,MATCH(Orders!$D537,Products!$A$1:$A$49,0),MATCH(Orders!L$1,Products!$A$1:$G$1,0))</f>
        <v>4.7549999999999999</v>
      </c>
      <c r="M537" s="7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_xlfn.XLOOKUP(Orders[[#This Row],[Customer ID]],Customers!$A$1:$A$1001,Customers!$I$1:$I$1001,,0)</f>
        <v>No</v>
      </c>
    </row>
    <row r="538" spans="1:16" x14ac:dyDescent="0.25">
      <c r="A538" s="2" t="s">
        <v>1092</v>
      </c>
      <c r="B538" s="3">
        <v>43544</v>
      </c>
      <c r="C538" s="2" t="s">
        <v>1027</v>
      </c>
      <c r="D538" t="s">
        <v>140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IF(_xlfn.XLOOKUP(C538,Customers!$A$1:$A$1001,Customers!$C$1:$C$1001,,0) = 0, " ", _xlfn.XLOOKUP(C538,Customers!$A$1:$A$1001,Customers!$C$1:$C$1001,,0))</f>
        <v>murione5@alexa.com</v>
      </c>
      <c r="H538" s="2" t="str">
        <f>_xlfn.XLOOKUP(Orders!C538,Customers!$A$1:$A$1001,Customers!$G$1:$G$1001,,0)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5">
        <f>INDEX(Products!$A$1:$G$49,MATCH(Orders!$D538,Products!$A$1:$A$49,0),MATCH(Orders!K$1,Products!$A$1:$G$1,0))</f>
        <v>0.2</v>
      </c>
      <c r="L538" s="7">
        <f>INDEX(Products!$A$1:$G$49,MATCH(Orders!$D538,Products!$A$1:$A$49,0),MATCH(Orders!L$1,Products!$A$1:$G$1,0))</f>
        <v>2.6849999999999996</v>
      </c>
      <c r="M538" s="7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_xlfn.XLOOKUP(Orders[[#This Row],[Customer ID]],Customers!$A$1:$A$1001,Customers!$I$1:$I$1001,,0)</f>
        <v>Yes</v>
      </c>
    </row>
    <row r="539" spans="1:16" x14ac:dyDescent="0.25">
      <c r="A539" s="2" t="s">
        <v>1093</v>
      </c>
      <c r="B539" s="3">
        <v>44156</v>
      </c>
      <c r="C539" s="2" t="s">
        <v>1094</v>
      </c>
      <c r="D539" t="s">
        <v>569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IF(_xlfn.XLOOKUP(C539,Customers!$A$1:$A$1001,Customers!$C$1:$C$1001,,0) = 0, " ", _xlfn.XLOOKUP(C539,Customers!$A$1:$A$1001,Customers!$C$1:$C$1001,,0))</f>
        <v>hbranganex@woothemes.com</v>
      </c>
      <c r="H539" s="2" t="str">
        <f>_xlfn.XLOOKUP(Orders!C539,Customers!$A$1:$A$1001,Customers!$G$1:$G$1001,,0)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5">
        <f>INDEX(Products!$A$1:$G$49,MATCH(Orders!$D539,Products!$A$1:$A$49,0),MATCH(Orders!K$1,Products!$A$1:$G$1,0))</f>
        <v>2.5</v>
      </c>
      <c r="L539" s="7">
        <f>INDEX(Products!$A$1:$G$49,MATCH(Orders!$D539,Products!$A$1:$A$49,0),MATCH(Orders!L$1,Products!$A$1:$G$1,0))</f>
        <v>27.945</v>
      </c>
      <c r="M539" s="7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_xlfn.XLOOKUP(Orders[[#This Row],[Customer ID]],Customers!$A$1:$A$1001,Customers!$I$1:$I$1001,,0)</f>
        <v>Yes</v>
      </c>
    </row>
    <row r="540" spans="1:16" x14ac:dyDescent="0.25">
      <c r="A540" s="2" t="s">
        <v>1095</v>
      </c>
      <c r="B540" s="3">
        <v>44482</v>
      </c>
      <c r="C540" s="2" t="s">
        <v>1096</v>
      </c>
      <c r="D540" t="s">
        <v>140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IF(_xlfn.XLOOKUP(C540,Customers!$A$1:$A$1001,Customers!$C$1:$C$1001,,0) = 0, " ", _xlfn.XLOOKUP(C540,Customers!$A$1:$A$1001,Customers!$C$1:$C$1001,,0))</f>
        <v>agallyoney@engadget.com</v>
      </c>
      <c r="H540" s="2" t="str">
        <f>_xlfn.XLOOKUP(Orders!C540,Customers!$A$1:$A$1001,Customers!$G$1:$G$1001,,0)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5">
        <f>INDEX(Products!$A$1:$G$49,MATCH(Orders!$D540,Products!$A$1:$A$49,0),MATCH(Orders!K$1,Products!$A$1:$G$1,0))</f>
        <v>0.2</v>
      </c>
      <c r="L540" s="7">
        <f>INDEX(Products!$A$1:$G$49,MATCH(Orders!$D540,Products!$A$1:$A$49,0),MATCH(Orders!L$1,Products!$A$1:$G$1,0))</f>
        <v>2.6849999999999996</v>
      </c>
      <c r="M540" s="7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_xlfn.XLOOKUP(Orders[[#This Row],[Customer ID]],Customers!$A$1:$A$1001,Customers!$I$1:$I$1001,,0)</f>
        <v>Yes</v>
      </c>
    </row>
    <row r="541" spans="1:16" x14ac:dyDescent="0.25">
      <c r="A541" s="2" t="s">
        <v>1097</v>
      </c>
      <c r="B541" s="3">
        <v>44488</v>
      </c>
      <c r="C541" s="2" t="s">
        <v>1098</v>
      </c>
      <c r="D541" t="s">
        <v>185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IF(_xlfn.XLOOKUP(C541,Customers!$A$1:$A$1001,Customers!$C$1:$C$1001,,0) = 0, " ", _xlfn.XLOOKUP(C541,Customers!$A$1:$A$1001,Customers!$C$1:$C$1001,,0))</f>
        <v>bdomangeez@yahoo.co.jp</v>
      </c>
      <c r="H541" s="2" t="str">
        <f>_xlfn.XLOOKUP(Orders!C541,Customers!$A$1:$A$1001,Customers!$G$1:$G$1001,,0)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5">
        <f>INDEX(Products!$A$1:$G$49,MATCH(Orders!$D541,Products!$A$1:$A$49,0),MATCH(Orders!K$1,Products!$A$1:$G$1,0))</f>
        <v>0.5</v>
      </c>
      <c r="L541" s="7">
        <f>INDEX(Products!$A$1:$G$49,MATCH(Orders!$D541,Products!$A$1:$A$49,0),MATCH(Orders!L$1,Products!$A$1:$G$1,0))</f>
        <v>5.3699999999999992</v>
      </c>
      <c r="M541" s="7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_xlfn.XLOOKUP(Orders[[#This Row],[Customer ID]],Customers!$A$1:$A$1001,Customers!$I$1:$I$1001,,0)</f>
        <v>No</v>
      </c>
    </row>
    <row r="542" spans="1:16" x14ac:dyDescent="0.25">
      <c r="A542" s="2" t="s">
        <v>1099</v>
      </c>
      <c r="B542" s="3">
        <v>43584</v>
      </c>
      <c r="C542" s="2" t="s">
        <v>1100</v>
      </c>
      <c r="D542" t="s">
        <v>171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IF(_xlfn.XLOOKUP(C542,Customers!$A$1:$A$1001,Customers!$C$1:$C$1001,,0) = 0, " ", _xlfn.XLOOKUP(C542,Customers!$A$1:$A$1001,Customers!$C$1:$C$1001,,0))</f>
        <v>koslerf0@gmpg.org</v>
      </c>
      <c r="H542" s="2" t="str">
        <f>_xlfn.XLOOKUP(Orders!C542,Customers!$A$1:$A$1001,Customers!$G$1:$G$1001,,0)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5">
        <f>INDEX(Products!$A$1:$G$49,MATCH(Orders!$D542,Products!$A$1:$A$49,0),MATCH(Orders!K$1,Products!$A$1:$G$1,0))</f>
        <v>1</v>
      </c>
      <c r="L542" s="7">
        <f>INDEX(Products!$A$1:$G$49,MATCH(Orders!$D542,Products!$A$1:$A$49,0),MATCH(Orders!L$1,Products!$A$1:$G$1,0))</f>
        <v>15.85</v>
      </c>
      <c r="M542" s="7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_xlfn.XLOOKUP(Orders[[#This Row],[Customer ID]],Customers!$A$1:$A$1001,Customers!$I$1:$I$1001,,0)</f>
        <v>Yes</v>
      </c>
    </row>
    <row r="543" spans="1:16" x14ac:dyDescent="0.25">
      <c r="A543" s="2" t="s">
        <v>1101</v>
      </c>
      <c r="B543" s="3">
        <v>43750</v>
      </c>
      <c r="C543" s="2" t="s">
        <v>1102</v>
      </c>
      <c r="D543" t="s">
        <v>157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IF(_xlfn.XLOOKUP(C543,Customers!$A$1:$A$1001,Customers!$C$1:$C$1001,,0) = 0, " ", _xlfn.XLOOKUP(C543,Customers!$A$1:$A$1001,Customers!$C$1:$C$1001,,0))</f>
        <v xml:space="preserve"> </v>
      </c>
      <c r="H543" s="2" t="str">
        <f>_xlfn.XLOOKUP(Orders!C543,Customers!$A$1:$A$1001,Customers!$G$1:$G$1001,,0)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5">
        <f>INDEX(Products!$A$1:$G$49,MATCH(Orders!$D543,Products!$A$1:$A$49,0),MATCH(Orders!K$1,Products!$A$1:$G$1,0))</f>
        <v>2.5</v>
      </c>
      <c r="L543" s="7">
        <f>INDEX(Products!$A$1:$G$49,MATCH(Orders!$D543,Products!$A$1:$A$49,0),MATCH(Orders!L$1,Products!$A$1:$G$1,0))</f>
        <v>22.884999999999998</v>
      </c>
      <c r="M543" s="7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_xlfn.XLOOKUP(Orders[[#This Row],[Customer ID]],Customers!$A$1:$A$1001,Customers!$I$1:$I$1001,,0)</f>
        <v>Yes</v>
      </c>
    </row>
    <row r="544" spans="1:16" x14ac:dyDescent="0.25">
      <c r="A544" s="2" t="s">
        <v>1103</v>
      </c>
      <c r="B544" s="3">
        <v>44335</v>
      </c>
      <c r="C544" s="2" t="s">
        <v>1104</v>
      </c>
      <c r="D544" t="s">
        <v>210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IF(_xlfn.XLOOKUP(C544,Customers!$A$1:$A$1001,Customers!$C$1:$C$1001,,0) = 0, " ", _xlfn.XLOOKUP(C544,Customers!$A$1:$A$1001,Customers!$C$1:$C$1001,,0))</f>
        <v>zpellettf2@dailymotion.com</v>
      </c>
      <c r="H544" s="2" t="str">
        <f>_xlfn.XLOOKUP(Orders!C544,Customers!$A$1:$A$1001,Customers!$G$1:$G$1001,,0)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5">
        <f>INDEX(Products!$A$1:$G$49,MATCH(Orders!$D544,Products!$A$1:$A$49,0),MATCH(Orders!K$1,Products!$A$1:$G$1,0))</f>
        <v>2.5</v>
      </c>
      <c r="L544" s="7">
        <f>INDEX(Products!$A$1:$G$49,MATCH(Orders!$D544,Products!$A$1:$A$49,0),MATCH(Orders!L$1,Products!$A$1:$G$1,0))</f>
        <v>25.874999999999996</v>
      </c>
      <c r="M544" s="7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_xlfn.XLOOKUP(Orders[[#This Row],[Customer ID]],Customers!$A$1:$A$1001,Customers!$I$1:$I$1001,,0)</f>
        <v>No</v>
      </c>
    </row>
    <row r="545" spans="1:16" x14ac:dyDescent="0.25">
      <c r="A545" s="2" t="s">
        <v>1105</v>
      </c>
      <c r="B545" s="3">
        <v>44380</v>
      </c>
      <c r="C545" s="2" t="s">
        <v>1106</v>
      </c>
      <c r="D545" t="s">
        <v>49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IF(_xlfn.XLOOKUP(C545,Customers!$A$1:$A$1001,Customers!$C$1:$C$1001,,0) = 0, " ", _xlfn.XLOOKUP(C545,Customers!$A$1:$A$1001,Customers!$C$1:$C$1001,,0))</f>
        <v>isprakesf3@spiegel.de</v>
      </c>
      <c r="H545" s="2" t="str">
        <f>_xlfn.XLOOKUP(Orders!C545,Customers!$A$1:$A$1001,Customers!$G$1:$G$1001,,0)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5">
        <f>INDEX(Products!$A$1:$G$49,MATCH(Orders!$D545,Products!$A$1:$A$49,0),MATCH(Orders!K$1,Products!$A$1:$G$1,0))</f>
        <v>2.5</v>
      </c>
      <c r="L545" s="7">
        <f>INDEX(Products!$A$1:$G$49,MATCH(Orders!$D545,Products!$A$1:$A$49,0),MATCH(Orders!L$1,Products!$A$1:$G$1,0))</f>
        <v>27.484999999999996</v>
      </c>
      <c r="M545" s="7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t="str">
        <f>_xlfn.XLOOKUP(Orders[[#This Row],[Customer ID]],Customers!$A$1:$A$1001,Customers!$I$1:$I$1001,,0)</f>
        <v>No</v>
      </c>
    </row>
    <row r="546" spans="1:16" x14ac:dyDescent="0.25">
      <c r="A546" s="2" t="s">
        <v>1107</v>
      </c>
      <c r="B546" s="3">
        <v>43869</v>
      </c>
      <c r="C546" s="2" t="s">
        <v>1108</v>
      </c>
      <c r="D546" t="s">
        <v>231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IF(_xlfn.XLOOKUP(C546,Customers!$A$1:$A$1001,Customers!$C$1:$C$1001,,0) = 0, " ", _xlfn.XLOOKUP(C546,Customers!$A$1:$A$1001,Customers!$C$1:$C$1001,,0))</f>
        <v>hfromantf4@ucsd.edu</v>
      </c>
      <c r="H546" s="2" t="str">
        <f>_xlfn.XLOOKUP(Orders!C546,Customers!$A$1:$A$1001,Customers!$G$1:$G$1001,,0)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5">
        <f>INDEX(Products!$A$1:$G$49,MATCH(Orders!$D546,Products!$A$1:$A$49,0),MATCH(Orders!K$1,Products!$A$1:$G$1,0))</f>
        <v>0.5</v>
      </c>
      <c r="L546" s="7">
        <f>INDEX(Products!$A$1:$G$49,MATCH(Orders!$D546,Products!$A$1:$A$49,0),MATCH(Orders!L$1,Products!$A$1:$G$1,0))</f>
        <v>7.77</v>
      </c>
      <c r="M546" s="7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_xlfn.XLOOKUP(Orders[[#This Row],[Customer ID]],Customers!$A$1:$A$1001,Customers!$I$1:$I$1001,,0)</f>
        <v>No</v>
      </c>
    </row>
    <row r="547" spans="1:16" x14ac:dyDescent="0.25">
      <c r="A547" s="2" t="s">
        <v>1109</v>
      </c>
      <c r="B547" s="3">
        <v>44120</v>
      </c>
      <c r="C547" s="2" t="s">
        <v>1110</v>
      </c>
      <c r="D547" t="s">
        <v>77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IF(_xlfn.XLOOKUP(C547,Customers!$A$1:$A$1001,Customers!$C$1:$C$1001,,0) = 0, " ", _xlfn.XLOOKUP(C547,Customers!$A$1:$A$1001,Customers!$C$1:$C$1001,,0))</f>
        <v>rflearf5@artisteer.com</v>
      </c>
      <c r="H547" s="2" t="str">
        <f>_xlfn.XLOOKUP(Orders!C547,Customers!$A$1:$A$1001,Customers!$G$1:$G$1001,,0)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5">
        <f>INDEX(Products!$A$1:$G$49,MATCH(Orders!$D547,Products!$A$1:$A$49,0),MATCH(Orders!K$1,Products!$A$1:$G$1,0))</f>
        <v>0.2</v>
      </c>
      <c r="L547" s="7">
        <f>INDEX(Products!$A$1:$G$49,MATCH(Orders!$D547,Products!$A$1:$A$49,0),MATCH(Orders!L$1,Products!$A$1:$G$1,0))</f>
        <v>3.8849999999999998</v>
      </c>
      <c r="M547" s="7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_xlfn.XLOOKUP(Orders[[#This Row],[Customer ID]],Customers!$A$1:$A$1001,Customers!$I$1:$I$1001,,0)</f>
        <v>No</v>
      </c>
    </row>
    <row r="548" spans="1:16" x14ac:dyDescent="0.25">
      <c r="A548" s="2" t="s">
        <v>1111</v>
      </c>
      <c r="B548" s="3">
        <v>44127</v>
      </c>
      <c r="C548" s="2" t="s">
        <v>1112</v>
      </c>
      <c r="D548" t="s">
        <v>569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IF(_xlfn.XLOOKUP(C548,Customers!$A$1:$A$1001,Customers!$C$1:$C$1001,,0) = 0, " ", _xlfn.XLOOKUP(C548,Customers!$A$1:$A$1001,Customers!$C$1:$C$1001,,0))</f>
        <v xml:space="preserve"> </v>
      </c>
      <c r="H548" s="2" t="str">
        <f>_xlfn.XLOOKUP(Orders!C548,Customers!$A$1:$A$1001,Customers!$G$1:$G$1001,,0)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5">
        <f>INDEX(Products!$A$1:$G$49,MATCH(Orders!$D548,Products!$A$1:$A$49,0),MATCH(Orders!K$1,Products!$A$1:$G$1,0))</f>
        <v>2.5</v>
      </c>
      <c r="L548" s="7">
        <f>INDEX(Products!$A$1:$G$49,MATCH(Orders!$D548,Products!$A$1:$A$49,0),MATCH(Orders!L$1,Products!$A$1:$G$1,0))</f>
        <v>27.945</v>
      </c>
      <c r="M548" s="7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_xlfn.XLOOKUP(Orders[[#This Row],[Customer ID]],Customers!$A$1:$A$1001,Customers!$I$1:$I$1001,,0)</f>
        <v>No</v>
      </c>
    </row>
    <row r="549" spans="1:16" x14ac:dyDescent="0.25">
      <c r="A549" s="2" t="s">
        <v>1113</v>
      </c>
      <c r="B549" s="3">
        <v>44265</v>
      </c>
      <c r="C549" s="2" t="s">
        <v>1114</v>
      </c>
      <c r="D549" t="s">
        <v>221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IF(_xlfn.XLOOKUP(C549,Customers!$A$1:$A$1001,Customers!$C$1:$C$1001,,0) = 0, " ", _xlfn.XLOOKUP(C549,Customers!$A$1:$A$1001,Customers!$C$1:$C$1001,,0))</f>
        <v>wlightollersf9@baidu.com</v>
      </c>
      <c r="H549" s="2" t="str">
        <f>_xlfn.XLOOKUP(Orders!C549,Customers!$A$1:$A$1001,Customers!$G$1:$G$1001,,0)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5">
        <f>INDEX(Products!$A$1:$G$49,MATCH(Orders!$D549,Products!$A$1:$A$49,0),MATCH(Orders!K$1,Products!$A$1:$G$1,0))</f>
        <v>0.2</v>
      </c>
      <c r="L549" s="7">
        <f>INDEX(Products!$A$1:$G$49,MATCH(Orders!$D549,Products!$A$1:$A$49,0),MATCH(Orders!L$1,Products!$A$1:$G$1,0))</f>
        <v>3.5849999999999995</v>
      </c>
      <c r="M549" s="7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t="str">
        <f>_xlfn.XLOOKUP(Orders[[#This Row],[Customer ID]],Customers!$A$1:$A$1001,Customers!$I$1:$I$1001,,0)</f>
        <v>Yes</v>
      </c>
    </row>
    <row r="550" spans="1:16" x14ac:dyDescent="0.25">
      <c r="A550" s="2" t="s">
        <v>1115</v>
      </c>
      <c r="B550" s="3">
        <v>44384</v>
      </c>
      <c r="C550" s="2" t="s">
        <v>1116</v>
      </c>
      <c r="D550" t="s">
        <v>293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IF(_xlfn.XLOOKUP(C550,Customers!$A$1:$A$1001,Customers!$C$1:$C$1001,,0) = 0, " ", _xlfn.XLOOKUP(C550,Customers!$A$1:$A$1001,Customers!$C$1:$C$1001,,0))</f>
        <v>bmundenf8@elpais.com</v>
      </c>
      <c r="H550" s="2" t="str">
        <f>_xlfn.XLOOKUP(Orders!C550,Customers!$A$1:$A$1001,Customers!$G$1:$G$1001,,0)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5">
        <f>INDEX(Products!$A$1:$G$49,MATCH(Orders!$D550,Products!$A$1:$A$49,0),MATCH(Orders!K$1,Products!$A$1:$G$1,0))</f>
        <v>0.2</v>
      </c>
      <c r="L550" s="7">
        <f>INDEX(Products!$A$1:$G$49,MATCH(Orders!$D550,Products!$A$1:$A$49,0),MATCH(Orders!L$1,Products!$A$1:$G$1,0))</f>
        <v>4.4550000000000001</v>
      </c>
      <c r="M550" s="7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_xlfn.XLOOKUP(Orders[[#This Row],[Customer ID]],Customers!$A$1:$A$1001,Customers!$I$1:$I$1001,,0)</f>
        <v>Yes</v>
      </c>
    </row>
    <row r="551" spans="1:16" x14ac:dyDescent="0.25">
      <c r="A551" s="2" t="s">
        <v>1117</v>
      </c>
      <c r="B551" s="3">
        <v>44232</v>
      </c>
      <c r="C551" s="2" t="s">
        <v>1114</v>
      </c>
      <c r="D551" t="s">
        <v>293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IF(_xlfn.XLOOKUP(C551,Customers!$A$1:$A$1001,Customers!$C$1:$C$1001,,0) = 0, " ", _xlfn.XLOOKUP(C551,Customers!$A$1:$A$1001,Customers!$C$1:$C$1001,,0))</f>
        <v>wlightollersf9@baidu.com</v>
      </c>
      <c r="H551" s="2" t="str">
        <f>_xlfn.XLOOKUP(Orders!C551,Customers!$A$1:$A$1001,Customers!$G$1:$G$1001,,0)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5">
        <f>INDEX(Products!$A$1:$G$49,MATCH(Orders!$D551,Products!$A$1:$A$49,0),MATCH(Orders!K$1,Products!$A$1:$G$1,0))</f>
        <v>0.2</v>
      </c>
      <c r="L551" s="7">
        <f>INDEX(Products!$A$1:$G$49,MATCH(Orders!$D551,Products!$A$1:$A$49,0),MATCH(Orders!L$1,Products!$A$1:$G$1,0))</f>
        <v>4.4550000000000001</v>
      </c>
      <c r="M551" s="7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_xlfn.XLOOKUP(Orders[[#This Row],[Customer ID]],Customers!$A$1:$A$1001,Customers!$I$1:$I$1001,,0)</f>
        <v>Yes</v>
      </c>
    </row>
    <row r="552" spans="1:16" x14ac:dyDescent="0.25">
      <c r="A552" s="2" t="s">
        <v>1118</v>
      </c>
      <c r="B552" s="3">
        <v>44176</v>
      </c>
      <c r="C552" s="2" t="s">
        <v>1119</v>
      </c>
      <c r="D552" t="s">
        <v>77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IF(_xlfn.XLOOKUP(C552,Customers!$A$1:$A$1001,Customers!$C$1:$C$1001,,0) = 0, " ", _xlfn.XLOOKUP(C552,Customers!$A$1:$A$1001,Customers!$C$1:$C$1001,,0))</f>
        <v>nbrakespearfa@rediff.com</v>
      </c>
      <c r="H552" s="2" t="str">
        <f>_xlfn.XLOOKUP(Orders!C552,Customers!$A$1:$A$1001,Customers!$G$1:$G$1001,,0)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5">
        <f>INDEX(Products!$A$1:$G$49,MATCH(Orders!$D552,Products!$A$1:$A$49,0),MATCH(Orders!K$1,Products!$A$1:$G$1,0))</f>
        <v>0.2</v>
      </c>
      <c r="L552" s="7">
        <f>INDEX(Products!$A$1:$G$49,MATCH(Orders!$D552,Products!$A$1:$A$49,0),MATCH(Orders!L$1,Products!$A$1:$G$1,0))</f>
        <v>3.8849999999999998</v>
      </c>
      <c r="M552" s="7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_xlfn.XLOOKUP(Orders[[#This Row],[Customer ID]],Customers!$A$1:$A$1001,Customers!$I$1:$I$1001,,0)</f>
        <v>Yes</v>
      </c>
    </row>
    <row r="553" spans="1:16" x14ac:dyDescent="0.25">
      <c r="A553" s="2" t="s">
        <v>1120</v>
      </c>
      <c r="B553" s="3">
        <v>44694</v>
      </c>
      <c r="C553" s="2" t="s">
        <v>1121</v>
      </c>
      <c r="D553" t="s">
        <v>90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IF(_xlfn.XLOOKUP(C553,Customers!$A$1:$A$1001,Customers!$C$1:$C$1001,,0) = 0, " ", _xlfn.XLOOKUP(C553,Customers!$A$1:$A$1001,Customers!$C$1:$C$1001,,0))</f>
        <v>mglawsopfb@reverbnation.com</v>
      </c>
      <c r="H553" s="2" t="str">
        <f>_xlfn.XLOOKUP(Orders!C553,Customers!$A$1:$A$1001,Customers!$G$1:$G$1001,,0)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5">
        <f>INDEX(Products!$A$1:$G$49,MATCH(Orders!$D553,Products!$A$1:$A$49,0),MATCH(Orders!K$1,Products!$A$1:$G$1,0))</f>
        <v>0.2</v>
      </c>
      <c r="L553" s="7">
        <f>INDEX(Products!$A$1:$G$49,MATCH(Orders!$D553,Products!$A$1:$A$49,0),MATCH(Orders!L$1,Products!$A$1:$G$1,0))</f>
        <v>3.645</v>
      </c>
      <c r="M553" s="7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_xlfn.XLOOKUP(Orders[[#This Row],[Customer ID]],Customers!$A$1:$A$1001,Customers!$I$1:$I$1001,,0)</f>
        <v>No</v>
      </c>
    </row>
    <row r="554" spans="1:16" x14ac:dyDescent="0.25">
      <c r="A554" s="2" t="s">
        <v>1122</v>
      </c>
      <c r="B554" s="3">
        <v>43761</v>
      </c>
      <c r="C554" s="2" t="s">
        <v>1123</v>
      </c>
      <c r="D554" t="s">
        <v>293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IF(_xlfn.XLOOKUP(C554,Customers!$A$1:$A$1001,Customers!$C$1:$C$1001,,0) = 0, " ", _xlfn.XLOOKUP(C554,Customers!$A$1:$A$1001,Customers!$C$1:$C$1001,,0))</f>
        <v>galbertsfc@etsy.com</v>
      </c>
      <c r="H554" s="2" t="str">
        <f>_xlfn.XLOOKUP(Orders!C554,Customers!$A$1:$A$1001,Customers!$G$1:$G$1001,,0)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5">
        <f>INDEX(Products!$A$1:$G$49,MATCH(Orders!$D554,Products!$A$1:$A$49,0),MATCH(Orders!K$1,Products!$A$1:$G$1,0))</f>
        <v>0.2</v>
      </c>
      <c r="L554" s="7">
        <f>INDEX(Products!$A$1:$G$49,MATCH(Orders!$D554,Products!$A$1:$A$49,0),MATCH(Orders!L$1,Products!$A$1:$G$1,0))</f>
        <v>4.4550000000000001</v>
      </c>
      <c r="M554" s="7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_xlfn.XLOOKUP(Orders[[#This Row],[Customer ID]],Customers!$A$1:$A$1001,Customers!$I$1:$I$1001,,0)</f>
        <v>Yes</v>
      </c>
    </row>
    <row r="555" spans="1:16" x14ac:dyDescent="0.25">
      <c r="A555" s="2" t="s">
        <v>1124</v>
      </c>
      <c r="B555" s="3">
        <v>44085</v>
      </c>
      <c r="C555" s="2" t="s">
        <v>1125</v>
      </c>
      <c r="D555" t="s">
        <v>48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IF(_xlfn.XLOOKUP(C555,Customers!$A$1:$A$1001,Customers!$C$1:$C$1001,,0) = 0, " ", _xlfn.XLOOKUP(C555,Customers!$A$1:$A$1001,Customers!$C$1:$C$1001,,0))</f>
        <v>vpolglasefd@about.me</v>
      </c>
      <c r="H555" s="2" t="str">
        <f>_xlfn.XLOOKUP(Orders!C555,Customers!$A$1:$A$1001,Customers!$G$1:$G$1001,,0)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5">
        <f>INDEX(Products!$A$1:$G$49,MATCH(Orders!$D555,Products!$A$1:$A$49,0),MATCH(Orders!K$1,Products!$A$1:$G$1,0))</f>
        <v>1</v>
      </c>
      <c r="L555" s="7">
        <f>INDEX(Products!$A$1:$G$49,MATCH(Orders!$D555,Products!$A$1:$A$49,0),MATCH(Orders!L$1,Products!$A$1:$G$1,0))</f>
        <v>13.75</v>
      </c>
      <c r="M555" s="7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_xlfn.XLOOKUP(Orders[[#This Row],[Customer ID]],Customers!$A$1:$A$1001,Customers!$I$1:$I$1001,,0)</f>
        <v>No</v>
      </c>
    </row>
    <row r="556" spans="1:16" x14ac:dyDescent="0.25">
      <c r="A556" s="2" t="s">
        <v>1126</v>
      </c>
      <c r="B556" s="3">
        <v>43737</v>
      </c>
      <c r="C556" s="2" t="s">
        <v>1127</v>
      </c>
      <c r="D556" t="s">
        <v>49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IF(_xlfn.XLOOKUP(C556,Customers!$A$1:$A$1001,Customers!$C$1:$C$1001,,0) = 0, " ", _xlfn.XLOOKUP(C556,Customers!$A$1:$A$1001,Customers!$C$1:$C$1001,,0))</f>
        <v xml:space="preserve"> </v>
      </c>
      <c r="H556" s="2" t="str">
        <f>_xlfn.XLOOKUP(Orders!C556,Customers!$A$1:$A$1001,Customers!$G$1:$G$1001,,0)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5">
        <f>INDEX(Products!$A$1:$G$49,MATCH(Orders!$D556,Products!$A$1:$A$49,0),MATCH(Orders!K$1,Products!$A$1:$G$1,0))</f>
        <v>2.5</v>
      </c>
      <c r="L556" s="7">
        <f>INDEX(Products!$A$1:$G$49,MATCH(Orders!$D556,Products!$A$1:$A$49,0),MATCH(Orders!L$1,Products!$A$1:$G$1,0))</f>
        <v>27.484999999999996</v>
      </c>
      <c r="M556" s="7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t="str">
        <f>_xlfn.XLOOKUP(Orders[[#This Row],[Customer ID]],Customers!$A$1:$A$1001,Customers!$I$1:$I$1001,,0)</f>
        <v>Yes</v>
      </c>
    </row>
    <row r="557" spans="1:16" x14ac:dyDescent="0.25">
      <c r="A557" s="2" t="s">
        <v>1128</v>
      </c>
      <c r="B557" s="3">
        <v>44258</v>
      </c>
      <c r="C557" s="2" t="s">
        <v>1129</v>
      </c>
      <c r="D557" t="s">
        <v>48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IF(_xlfn.XLOOKUP(C557,Customers!$A$1:$A$1001,Customers!$C$1:$C$1001,,0) = 0, " ", _xlfn.XLOOKUP(C557,Customers!$A$1:$A$1001,Customers!$C$1:$C$1001,,0))</f>
        <v>sbuschff@so-net.ne.jp</v>
      </c>
      <c r="H557" s="2" t="str">
        <f>_xlfn.XLOOKUP(Orders!C557,Customers!$A$1:$A$1001,Customers!$G$1:$G$1001,,0)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5">
        <f>INDEX(Products!$A$1:$G$49,MATCH(Orders!$D557,Products!$A$1:$A$49,0),MATCH(Orders!K$1,Products!$A$1:$G$1,0))</f>
        <v>1</v>
      </c>
      <c r="L557" s="7">
        <f>INDEX(Products!$A$1:$G$49,MATCH(Orders!$D557,Products!$A$1:$A$49,0),MATCH(Orders!L$1,Products!$A$1:$G$1,0))</f>
        <v>13.75</v>
      </c>
      <c r="M557" s="7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_xlfn.XLOOKUP(Orders[[#This Row],[Customer ID]],Customers!$A$1:$A$1001,Customers!$I$1:$I$1001,,0)</f>
        <v>No</v>
      </c>
    </row>
    <row r="558" spans="1:16" x14ac:dyDescent="0.25">
      <c r="A558" s="2" t="s">
        <v>1130</v>
      </c>
      <c r="B558" s="3">
        <v>44523</v>
      </c>
      <c r="C558" s="2" t="s">
        <v>1131</v>
      </c>
      <c r="D558" t="s">
        <v>116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IF(_xlfn.XLOOKUP(C558,Customers!$A$1:$A$1001,Customers!$C$1:$C$1001,,0) = 0, " ", _xlfn.XLOOKUP(C558,Customers!$A$1:$A$1001,Customers!$C$1:$C$1001,,0))</f>
        <v>craisbeckfg@webnode.com</v>
      </c>
      <c r="H558" s="2" t="str">
        <f>_xlfn.XLOOKUP(Orders!C558,Customers!$A$1:$A$1001,Customers!$G$1:$G$1001,,0)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5">
        <f>INDEX(Products!$A$1:$G$49,MATCH(Orders!$D558,Products!$A$1:$A$49,0),MATCH(Orders!K$1,Products!$A$1:$G$1,0))</f>
        <v>0.2</v>
      </c>
      <c r="L558" s="7">
        <f>INDEX(Products!$A$1:$G$49,MATCH(Orders!$D558,Products!$A$1:$A$49,0),MATCH(Orders!L$1,Products!$A$1:$G$1,0))</f>
        <v>4.3650000000000002</v>
      </c>
      <c r="M558" s="7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_xlfn.XLOOKUP(Orders[[#This Row],[Customer ID]],Customers!$A$1:$A$1001,Customers!$I$1:$I$1001,,0)</f>
        <v>Yes</v>
      </c>
    </row>
    <row r="559" spans="1:16" x14ac:dyDescent="0.25">
      <c r="A559" s="2" t="s">
        <v>1132</v>
      </c>
      <c r="B559" s="3">
        <v>44506</v>
      </c>
      <c r="C559" s="2" t="s">
        <v>1027</v>
      </c>
      <c r="D559" t="s">
        <v>176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IF(_xlfn.XLOOKUP(C559,Customers!$A$1:$A$1001,Customers!$C$1:$C$1001,,0) = 0, " ", _xlfn.XLOOKUP(C559,Customers!$A$1:$A$1001,Customers!$C$1:$C$1001,,0))</f>
        <v>murione5@alexa.com</v>
      </c>
      <c r="H559" s="2" t="str">
        <f>_xlfn.XLOOKUP(Orders!C559,Customers!$A$1:$A$1001,Customers!$G$1:$G$1001,,0)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5">
        <f>INDEX(Products!$A$1:$G$49,MATCH(Orders!$D559,Products!$A$1:$A$49,0),MATCH(Orders!K$1,Products!$A$1:$G$1,0))</f>
        <v>1</v>
      </c>
      <c r="L559" s="7">
        <f>INDEX(Products!$A$1:$G$49,MATCH(Orders!$D559,Products!$A$1:$A$49,0),MATCH(Orders!L$1,Products!$A$1:$G$1,0))</f>
        <v>14.85</v>
      </c>
      <c r="M559" s="7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_xlfn.XLOOKUP(Orders[[#This Row],[Customer ID]],Customers!$A$1:$A$1001,Customers!$I$1:$I$1001,,0)</f>
        <v>Yes</v>
      </c>
    </row>
    <row r="560" spans="1:16" x14ac:dyDescent="0.25">
      <c r="A560" s="2" t="s">
        <v>1133</v>
      </c>
      <c r="B560" s="3">
        <v>44225</v>
      </c>
      <c r="C560" s="2" t="s">
        <v>1134</v>
      </c>
      <c r="D560" t="s">
        <v>77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IF(_xlfn.XLOOKUP(C560,Customers!$A$1:$A$1001,Customers!$C$1:$C$1001,,0) = 0, " ", _xlfn.XLOOKUP(C560,Customers!$A$1:$A$1001,Customers!$C$1:$C$1001,,0))</f>
        <v xml:space="preserve"> </v>
      </c>
      <c r="H560" s="2" t="str">
        <f>_xlfn.XLOOKUP(Orders!C560,Customers!$A$1:$A$1001,Customers!$G$1:$G$1001,,0)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5">
        <f>INDEX(Products!$A$1:$G$49,MATCH(Orders!$D560,Products!$A$1:$A$49,0),MATCH(Orders!K$1,Products!$A$1:$G$1,0))</f>
        <v>0.2</v>
      </c>
      <c r="L560" s="7">
        <f>INDEX(Products!$A$1:$G$49,MATCH(Orders!$D560,Products!$A$1:$A$49,0),MATCH(Orders!L$1,Products!$A$1:$G$1,0))</f>
        <v>3.8849999999999998</v>
      </c>
      <c r="M560" s="7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_xlfn.XLOOKUP(Orders[[#This Row],[Customer ID]],Customers!$A$1:$A$1001,Customers!$I$1:$I$1001,,0)</f>
        <v>Yes</v>
      </c>
    </row>
    <row r="561" spans="1:16" x14ac:dyDescent="0.25">
      <c r="A561" s="2" t="s">
        <v>1135</v>
      </c>
      <c r="B561" s="3">
        <v>44667</v>
      </c>
      <c r="C561" s="2" t="s">
        <v>1136</v>
      </c>
      <c r="D561" t="s">
        <v>45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IF(_xlfn.XLOOKUP(C561,Customers!$A$1:$A$1001,Customers!$C$1:$C$1001,,0) = 0, " ", _xlfn.XLOOKUP(C561,Customers!$A$1:$A$1001,Customers!$C$1:$C$1001,,0))</f>
        <v>raynoldfj@ustream.tv</v>
      </c>
      <c r="H561" s="2" t="str">
        <f>_xlfn.XLOOKUP(Orders!C561,Customers!$A$1:$A$1001,Customers!$G$1:$G$1001,,0)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5">
        <f>INDEX(Products!$A$1:$G$49,MATCH(Orders!$D561,Products!$A$1:$A$49,0),MATCH(Orders!K$1,Products!$A$1:$G$1,0))</f>
        <v>1</v>
      </c>
      <c r="L561" s="7">
        <f>INDEX(Products!$A$1:$G$49,MATCH(Orders!$D561,Products!$A$1:$A$49,0),MATCH(Orders!L$1,Products!$A$1:$G$1,0))</f>
        <v>12.95</v>
      </c>
      <c r="M561" s="7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str">
        <f>_xlfn.XLOOKUP(Orders[[#This Row],[Customer ID]],Customers!$A$1:$A$1001,Customers!$I$1:$I$1001,,0)</f>
        <v>Yes</v>
      </c>
    </row>
    <row r="562" spans="1:16" x14ac:dyDescent="0.25">
      <c r="A562" s="2" t="s">
        <v>1137</v>
      </c>
      <c r="B562" s="3">
        <v>44401</v>
      </c>
      <c r="C562" s="2" t="s">
        <v>1138</v>
      </c>
      <c r="D562" t="s">
        <v>151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IF(_xlfn.XLOOKUP(C562,Customers!$A$1:$A$1001,Customers!$C$1:$C$1001,,0) = 0, " ", _xlfn.XLOOKUP(C562,Customers!$A$1:$A$1001,Customers!$C$1:$C$1001,,0))</f>
        <v xml:space="preserve"> </v>
      </c>
      <c r="H562" s="2" t="str">
        <f>_xlfn.XLOOKUP(Orders!C562,Customers!$A$1:$A$1001,Customers!$G$1:$G$1001,,0)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5">
        <f>INDEX(Products!$A$1:$G$49,MATCH(Orders!$D562,Products!$A$1:$A$49,0),MATCH(Orders!K$1,Products!$A$1:$G$1,0))</f>
        <v>2.5</v>
      </c>
      <c r="L562" s="7">
        <f>INDEX(Products!$A$1:$G$49,MATCH(Orders!$D562,Products!$A$1:$A$49,0),MATCH(Orders!L$1,Products!$A$1:$G$1,0))</f>
        <v>31.624999999999996</v>
      </c>
      <c r="M562" s="7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_xlfn.XLOOKUP(Orders[[#This Row],[Customer ID]],Customers!$A$1:$A$1001,Customers!$I$1:$I$1001,,0)</f>
        <v>Yes</v>
      </c>
    </row>
    <row r="563" spans="1:16" x14ac:dyDescent="0.25">
      <c r="A563" s="2" t="s">
        <v>1139</v>
      </c>
      <c r="B563" s="3">
        <v>43688</v>
      </c>
      <c r="C563" s="2" t="s">
        <v>1140</v>
      </c>
      <c r="D563" t="s">
        <v>93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IF(_xlfn.XLOOKUP(C563,Customers!$A$1:$A$1001,Customers!$C$1:$C$1001,,0) = 0, " ", _xlfn.XLOOKUP(C563,Customers!$A$1:$A$1001,Customers!$C$1:$C$1001,,0))</f>
        <v xml:space="preserve"> </v>
      </c>
      <c r="H563" s="2" t="str">
        <f>_xlfn.XLOOKUP(Orders!C563,Customers!$A$1:$A$1001,Customers!$G$1:$G$1001,,0)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5">
        <f>INDEX(Products!$A$1:$G$49,MATCH(Orders!$D563,Products!$A$1:$A$49,0),MATCH(Orders!K$1,Products!$A$1:$G$1,0))</f>
        <v>0.2</v>
      </c>
      <c r="L563" s="7">
        <f>INDEX(Products!$A$1:$G$49,MATCH(Orders!$D563,Products!$A$1:$A$49,0),MATCH(Orders!L$1,Products!$A$1:$G$1,0))</f>
        <v>2.9849999999999999</v>
      </c>
      <c r="M563" s="7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_xlfn.XLOOKUP(Orders[[#This Row],[Customer ID]],Customers!$A$1:$A$1001,Customers!$I$1:$I$1001,,0)</f>
        <v>Yes</v>
      </c>
    </row>
    <row r="564" spans="1:16" x14ac:dyDescent="0.25">
      <c r="A564" s="2" t="s">
        <v>1141</v>
      </c>
      <c r="B564" s="3">
        <v>43669</v>
      </c>
      <c r="C564" s="2" t="s">
        <v>1142</v>
      </c>
      <c r="D564" t="s">
        <v>58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IF(_xlfn.XLOOKUP(C564,Customers!$A$1:$A$1001,Customers!$C$1:$C$1001,,0) = 0, " ", _xlfn.XLOOKUP(C564,Customers!$A$1:$A$1001,Customers!$C$1:$C$1001,,0))</f>
        <v>bgrecefm@naver.com</v>
      </c>
      <c r="H564" s="2" t="str">
        <f>_xlfn.XLOOKUP(Orders!C564,Customers!$A$1:$A$1001,Customers!$G$1:$G$1001,,0)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5">
        <f>INDEX(Products!$A$1:$G$49,MATCH(Orders!$D564,Products!$A$1:$A$49,0),MATCH(Orders!K$1,Products!$A$1:$G$1,0))</f>
        <v>0.2</v>
      </c>
      <c r="L564" s="7">
        <f>INDEX(Products!$A$1:$G$49,MATCH(Orders!$D564,Products!$A$1:$A$49,0),MATCH(Orders!L$1,Products!$A$1:$G$1,0))</f>
        <v>4.7549999999999999</v>
      </c>
      <c r="M564" s="7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_xlfn.XLOOKUP(Orders[[#This Row],[Customer ID]],Customers!$A$1:$A$1001,Customers!$I$1:$I$1001,,0)</f>
        <v>No</v>
      </c>
    </row>
    <row r="565" spans="1:16" x14ac:dyDescent="0.25">
      <c r="A565" s="2" t="s">
        <v>1143</v>
      </c>
      <c r="B565" s="3">
        <v>43991</v>
      </c>
      <c r="C565" s="2" t="s">
        <v>1144</v>
      </c>
      <c r="D565" t="s">
        <v>48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IF(_xlfn.XLOOKUP(C565,Customers!$A$1:$A$1001,Customers!$C$1:$C$1001,,0) = 0, " ", _xlfn.XLOOKUP(C565,Customers!$A$1:$A$1001,Customers!$C$1:$C$1001,,0))</f>
        <v>dflintiffg1@e-recht24.de</v>
      </c>
      <c r="H565" s="2" t="str">
        <f>_xlfn.XLOOKUP(Orders!C565,Customers!$A$1:$A$1001,Customers!$G$1:$G$1001,,0)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5">
        <f>INDEX(Products!$A$1:$G$49,MATCH(Orders!$D565,Products!$A$1:$A$49,0),MATCH(Orders!K$1,Products!$A$1:$G$1,0))</f>
        <v>1</v>
      </c>
      <c r="L565" s="7">
        <f>INDEX(Products!$A$1:$G$49,MATCH(Orders!$D565,Products!$A$1:$A$49,0),MATCH(Orders!L$1,Products!$A$1:$G$1,0))</f>
        <v>13.75</v>
      </c>
      <c r="M565" s="7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_xlfn.XLOOKUP(Orders[[#This Row],[Customer ID]],Customers!$A$1:$A$1001,Customers!$I$1:$I$1001,,0)</f>
        <v>No</v>
      </c>
    </row>
    <row r="566" spans="1:16" x14ac:dyDescent="0.25">
      <c r="A566" s="2" t="s">
        <v>1145</v>
      </c>
      <c r="B566" s="3">
        <v>43883</v>
      </c>
      <c r="C566" s="2" t="s">
        <v>1146</v>
      </c>
      <c r="D566" t="s">
        <v>196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IF(_xlfn.XLOOKUP(C566,Customers!$A$1:$A$1001,Customers!$C$1:$C$1001,,0) = 0, " ", _xlfn.XLOOKUP(C566,Customers!$A$1:$A$1001,Customers!$C$1:$C$1001,,0))</f>
        <v>athysfo@cdc.gov</v>
      </c>
      <c r="H566" s="2" t="str">
        <f>_xlfn.XLOOKUP(Orders!C566,Customers!$A$1:$A$1001,Customers!$G$1:$G$1001,,0)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5">
        <f>INDEX(Products!$A$1:$G$49,MATCH(Orders!$D566,Products!$A$1:$A$49,0),MATCH(Orders!K$1,Products!$A$1:$G$1,0))</f>
        <v>0.5</v>
      </c>
      <c r="L566" s="7">
        <f>INDEX(Products!$A$1:$G$49,MATCH(Orders!$D566,Products!$A$1:$A$49,0),MATCH(Orders!L$1,Products!$A$1:$G$1,0))</f>
        <v>7.169999999999999</v>
      </c>
      <c r="M566" s="7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t="str">
        <f>_xlfn.XLOOKUP(Orders[[#This Row],[Customer ID]],Customers!$A$1:$A$1001,Customers!$I$1:$I$1001,,0)</f>
        <v>No</v>
      </c>
    </row>
    <row r="567" spans="1:16" x14ac:dyDescent="0.25">
      <c r="A567" s="2" t="s">
        <v>1147</v>
      </c>
      <c r="B567" s="3">
        <v>44031</v>
      </c>
      <c r="C567" s="2" t="s">
        <v>1148</v>
      </c>
      <c r="D567" t="s">
        <v>74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IF(_xlfn.XLOOKUP(C567,Customers!$A$1:$A$1001,Customers!$C$1:$C$1001,,0) = 0, " ", _xlfn.XLOOKUP(C567,Customers!$A$1:$A$1001,Customers!$C$1:$C$1001,,0))</f>
        <v>jchuggfp@about.me</v>
      </c>
      <c r="H567" s="2" t="str">
        <f>_xlfn.XLOOKUP(Orders!C567,Customers!$A$1:$A$1001,Customers!$G$1:$G$1001,,0)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5">
        <f>INDEX(Products!$A$1:$G$49,MATCH(Orders!$D567,Products!$A$1:$A$49,0),MATCH(Orders!K$1,Products!$A$1:$G$1,0))</f>
        <v>2.5</v>
      </c>
      <c r="L567" s="7">
        <f>INDEX(Products!$A$1:$G$49,MATCH(Orders!$D567,Products!$A$1:$A$49,0),MATCH(Orders!L$1,Products!$A$1:$G$1,0))</f>
        <v>20.584999999999997</v>
      </c>
      <c r="M567" s="7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_xlfn.XLOOKUP(Orders[[#This Row],[Customer ID]],Customers!$A$1:$A$1001,Customers!$I$1:$I$1001,,0)</f>
        <v>No</v>
      </c>
    </row>
    <row r="568" spans="1:16" x14ac:dyDescent="0.25">
      <c r="A568" s="2" t="s">
        <v>1149</v>
      </c>
      <c r="B568" s="3">
        <v>44459</v>
      </c>
      <c r="C568" s="2" t="s">
        <v>1150</v>
      </c>
      <c r="D568" t="s">
        <v>83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IF(_xlfn.XLOOKUP(C568,Customers!$A$1:$A$1001,Customers!$C$1:$C$1001,,0) = 0, " ", _xlfn.XLOOKUP(C568,Customers!$A$1:$A$1001,Customers!$C$1:$C$1001,,0))</f>
        <v>akelstonfq@sakura.ne.jp</v>
      </c>
      <c r="H568" s="2" t="str">
        <f>_xlfn.XLOOKUP(Orders!C568,Customers!$A$1:$A$1001,Customers!$G$1:$G$1001,,0)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5">
        <f>INDEX(Products!$A$1:$G$49,MATCH(Orders!$D568,Products!$A$1:$A$49,0),MATCH(Orders!K$1,Products!$A$1:$G$1,0))</f>
        <v>0.2</v>
      </c>
      <c r="L568" s="7">
        <f>INDEX(Products!$A$1:$G$49,MATCH(Orders!$D568,Products!$A$1:$A$49,0),MATCH(Orders!L$1,Products!$A$1:$G$1,0))</f>
        <v>3.375</v>
      </c>
      <c r="M568" s="7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_xlfn.XLOOKUP(Orders[[#This Row],[Customer ID]],Customers!$A$1:$A$1001,Customers!$I$1:$I$1001,,0)</f>
        <v>Yes</v>
      </c>
    </row>
    <row r="569" spans="1:16" x14ac:dyDescent="0.25">
      <c r="A569" s="2" t="s">
        <v>1151</v>
      </c>
      <c r="B569" s="3">
        <v>44318</v>
      </c>
      <c r="C569" s="2" t="s">
        <v>1152</v>
      </c>
      <c r="D569" t="s">
        <v>49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IF(_xlfn.XLOOKUP(C569,Customers!$A$1:$A$1001,Customers!$C$1:$C$1001,,0) = 0, " ", _xlfn.XLOOKUP(C569,Customers!$A$1:$A$1001,Customers!$C$1:$C$1001,,0))</f>
        <v xml:space="preserve"> </v>
      </c>
      <c r="H569" s="2" t="str">
        <f>_xlfn.XLOOKUP(Orders!C569,Customers!$A$1:$A$1001,Customers!$G$1:$G$1001,,0)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5">
        <f>INDEX(Products!$A$1:$G$49,MATCH(Orders!$D569,Products!$A$1:$A$49,0),MATCH(Orders!K$1,Products!$A$1:$G$1,0))</f>
        <v>2.5</v>
      </c>
      <c r="L569" s="7">
        <f>INDEX(Products!$A$1:$G$49,MATCH(Orders!$D569,Products!$A$1:$A$49,0),MATCH(Orders!L$1,Products!$A$1:$G$1,0))</f>
        <v>27.484999999999996</v>
      </c>
      <c r="M569" s="7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t="str">
        <f>_xlfn.XLOOKUP(Orders[[#This Row],[Customer ID]],Customers!$A$1:$A$1001,Customers!$I$1:$I$1001,,0)</f>
        <v>No</v>
      </c>
    </row>
    <row r="570" spans="1:16" x14ac:dyDescent="0.25">
      <c r="A570" s="2" t="s">
        <v>1153</v>
      </c>
      <c r="B570" s="3">
        <v>44526</v>
      </c>
      <c r="C570" s="2" t="s">
        <v>1154</v>
      </c>
      <c r="D570" t="s">
        <v>58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IF(_xlfn.XLOOKUP(C570,Customers!$A$1:$A$1001,Customers!$C$1:$C$1001,,0) = 0, " ", _xlfn.XLOOKUP(C570,Customers!$A$1:$A$1001,Customers!$C$1:$C$1001,,0))</f>
        <v>cmottramfs@harvard.edu</v>
      </c>
      <c r="H570" s="2" t="str">
        <f>_xlfn.XLOOKUP(Orders!C570,Customers!$A$1:$A$1001,Customers!$G$1:$G$1001,,0)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5">
        <f>INDEX(Products!$A$1:$G$49,MATCH(Orders!$D570,Products!$A$1:$A$49,0),MATCH(Orders!K$1,Products!$A$1:$G$1,0))</f>
        <v>0.2</v>
      </c>
      <c r="L570" s="7">
        <f>INDEX(Products!$A$1:$G$49,MATCH(Orders!$D570,Products!$A$1:$A$49,0),MATCH(Orders!L$1,Products!$A$1:$G$1,0))</f>
        <v>4.7549999999999999</v>
      </c>
      <c r="M570" s="7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_xlfn.XLOOKUP(Orders[[#This Row],[Customer ID]],Customers!$A$1:$A$1001,Customers!$I$1:$I$1001,,0)</f>
        <v>Yes</v>
      </c>
    </row>
    <row r="571" spans="1:16" x14ac:dyDescent="0.25">
      <c r="A571" s="2" t="s">
        <v>1155</v>
      </c>
      <c r="B571" s="3">
        <v>43879</v>
      </c>
      <c r="C571" s="2" t="s">
        <v>1144</v>
      </c>
      <c r="D571" t="s">
        <v>157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IF(_xlfn.XLOOKUP(C571,Customers!$A$1:$A$1001,Customers!$C$1:$C$1001,,0) = 0, " ", _xlfn.XLOOKUP(C571,Customers!$A$1:$A$1001,Customers!$C$1:$C$1001,,0))</f>
        <v>dflintiffg1@e-recht24.de</v>
      </c>
      <c r="H571" s="2" t="str">
        <f>_xlfn.XLOOKUP(Orders!C571,Customers!$A$1:$A$1001,Customers!$G$1:$G$1001,,0)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5">
        <f>INDEX(Products!$A$1:$G$49,MATCH(Orders!$D571,Products!$A$1:$A$49,0),MATCH(Orders!K$1,Products!$A$1:$G$1,0))</f>
        <v>2.5</v>
      </c>
      <c r="L571" s="7">
        <f>INDEX(Products!$A$1:$G$49,MATCH(Orders!$D571,Products!$A$1:$A$49,0),MATCH(Orders!L$1,Products!$A$1:$G$1,0))</f>
        <v>22.884999999999998</v>
      </c>
      <c r="M571" s="7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_xlfn.XLOOKUP(Orders[[#This Row],[Customer ID]],Customers!$A$1:$A$1001,Customers!$I$1:$I$1001,,0)</f>
        <v>No</v>
      </c>
    </row>
    <row r="572" spans="1:16" x14ac:dyDescent="0.25">
      <c r="A572" s="2" t="s">
        <v>1156</v>
      </c>
      <c r="B572" s="3">
        <v>43928</v>
      </c>
      <c r="C572" s="2" t="s">
        <v>1157</v>
      </c>
      <c r="D572" t="s">
        <v>106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IF(_xlfn.XLOOKUP(C572,Customers!$A$1:$A$1001,Customers!$C$1:$C$1001,,0) = 0, " ", _xlfn.XLOOKUP(C572,Customers!$A$1:$A$1001,Customers!$C$1:$C$1001,,0))</f>
        <v>dsangwinfu@weebly.com</v>
      </c>
      <c r="H572" s="2" t="str">
        <f>_xlfn.XLOOKUP(Orders!C572,Customers!$A$1:$A$1001,Customers!$G$1:$G$1001,,0)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5">
        <f>INDEX(Products!$A$1:$G$49,MATCH(Orders!$D572,Products!$A$1:$A$49,0),MATCH(Orders!K$1,Products!$A$1:$G$1,0))</f>
        <v>0.5</v>
      </c>
      <c r="L572" s="7">
        <f>INDEX(Products!$A$1:$G$49,MATCH(Orders!$D572,Products!$A$1:$A$49,0),MATCH(Orders!L$1,Products!$A$1:$G$1,0))</f>
        <v>6.75</v>
      </c>
      <c r="M572" s="7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_xlfn.XLOOKUP(Orders[[#This Row],[Customer ID]],Customers!$A$1:$A$1001,Customers!$I$1:$I$1001,,0)</f>
        <v>No</v>
      </c>
    </row>
    <row r="573" spans="1:16" x14ac:dyDescent="0.25">
      <c r="A573" s="2" t="s">
        <v>1158</v>
      </c>
      <c r="B573" s="3">
        <v>44592</v>
      </c>
      <c r="C573" s="2" t="s">
        <v>1159</v>
      </c>
      <c r="D573" t="s">
        <v>215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IF(_xlfn.XLOOKUP(C573,Customers!$A$1:$A$1001,Customers!$C$1:$C$1001,,0) = 0, " ", _xlfn.XLOOKUP(C573,Customers!$A$1:$A$1001,Customers!$C$1:$C$1001,,0))</f>
        <v>eaizikowitzfv@virginia.edu</v>
      </c>
      <c r="H573" s="2" t="str">
        <f>_xlfn.XLOOKUP(Orders!C573,Customers!$A$1:$A$1001,Customers!$G$1:$G$1001,,0)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5">
        <f>INDEX(Products!$A$1:$G$49,MATCH(Orders!$D573,Products!$A$1:$A$49,0),MATCH(Orders!K$1,Products!$A$1:$G$1,0))</f>
        <v>0.5</v>
      </c>
      <c r="L573" s="7">
        <f>INDEX(Products!$A$1:$G$49,MATCH(Orders!$D573,Products!$A$1:$A$49,0),MATCH(Orders!L$1,Products!$A$1:$G$1,0))</f>
        <v>8.91</v>
      </c>
      <c r="M573" s="7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_xlfn.XLOOKUP(Orders[[#This Row],[Customer ID]],Customers!$A$1:$A$1001,Customers!$I$1:$I$1001,,0)</f>
        <v>No</v>
      </c>
    </row>
    <row r="574" spans="1:16" x14ac:dyDescent="0.25">
      <c r="A574" s="2" t="s">
        <v>1160</v>
      </c>
      <c r="B574" s="3">
        <v>43515</v>
      </c>
      <c r="C574" s="2" t="s">
        <v>1161</v>
      </c>
      <c r="D574" t="s">
        <v>93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IF(_xlfn.XLOOKUP(C574,Customers!$A$1:$A$1001,Customers!$C$1:$C$1001,,0) = 0, " ", _xlfn.XLOOKUP(C574,Customers!$A$1:$A$1001,Customers!$C$1:$C$1001,,0))</f>
        <v xml:space="preserve"> </v>
      </c>
      <c r="H574" s="2" t="str">
        <f>_xlfn.XLOOKUP(Orders!C574,Customers!$A$1:$A$1001,Customers!$G$1:$G$1001,,0)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5">
        <f>INDEX(Products!$A$1:$G$49,MATCH(Orders!$D574,Products!$A$1:$A$49,0),MATCH(Orders!K$1,Products!$A$1:$G$1,0))</f>
        <v>0.2</v>
      </c>
      <c r="L574" s="7">
        <f>INDEX(Products!$A$1:$G$49,MATCH(Orders!$D574,Products!$A$1:$A$49,0),MATCH(Orders!L$1,Products!$A$1:$G$1,0))</f>
        <v>2.9849999999999999</v>
      </c>
      <c r="M574" s="7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_xlfn.XLOOKUP(Orders[[#This Row],[Customer ID]],Customers!$A$1:$A$1001,Customers!$I$1:$I$1001,,0)</f>
        <v>Yes</v>
      </c>
    </row>
    <row r="575" spans="1:16" x14ac:dyDescent="0.25">
      <c r="A575" s="2" t="s">
        <v>1162</v>
      </c>
      <c r="B575" s="3">
        <v>43781</v>
      </c>
      <c r="C575" s="2" t="s">
        <v>1163</v>
      </c>
      <c r="D575" t="s">
        <v>100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IF(_xlfn.XLOOKUP(C575,Customers!$A$1:$A$1001,Customers!$C$1:$C$1001,,0) = 0, " ", _xlfn.XLOOKUP(C575,Customers!$A$1:$A$1001,Customers!$C$1:$C$1001,,0))</f>
        <v>cvenourfx@ask.com</v>
      </c>
      <c r="H575" s="2" t="str">
        <f>_xlfn.XLOOKUP(Orders!C575,Customers!$A$1:$A$1001,Customers!$G$1:$G$1001,,0)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5">
        <f>INDEX(Products!$A$1:$G$49,MATCH(Orders!$D575,Products!$A$1:$A$49,0),MATCH(Orders!K$1,Products!$A$1:$G$1,0))</f>
        <v>1</v>
      </c>
      <c r="L575" s="7">
        <f>INDEX(Products!$A$1:$G$49,MATCH(Orders!$D575,Products!$A$1:$A$49,0),MATCH(Orders!L$1,Products!$A$1:$G$1,0))</f>
        <v>11.25</v>
      </c>
      <c r="M575" s="7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_xlfn.XLOOKUP(Orders[[#This Row],[Customer ID]],Customers!$A$1:$A$1001,Customers!$I$1:$I$1001,,0)</f>
        <v>No</v>
      </c>
    </row>
    <row r="576" spans="1:16" x14ac:dyDescent="0.25">
      <c r="A576" s="2" t="s">
        <v>1164</v>
      </c>
      <c r="B576" s="3">
        <v>44697</v>
      </c>
      <c r="C576" s="2" t="s">
        <v>1165</v>
      </c>
      <c r="D576" t="s">
        <v>221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IF(_xlfn.XLOOKUP(C576,Customers!$A$1:$A$1001,Customers!$C$1:$C$1001,,0) = 0, " ", _xlfn.XLOOKUP(C576,Customers!$A$1:$A$1001,Customers!$C$1:$C$1001,,0))</f>
        <v>mharbyfy@163.com</v>
      </c>
      <c r="H576" s="2" t="str">
        <f>_xlfn.XLOOKUP(Orders!C576,Customers!$A$1:$A$1001,Customers!$G$1:$G$1001,,0)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5">
        <f>INDEX(Products!$A$1:$G$49,MATCH(Orders!$D576,Products!$A$1:$A$49,0),MATCH(Orders!K$1,Products!$A$1:$G$1,0))</f>
        <v>0.2</v>
      </c>
      <c r="L576" s="7">
        <f>INDEX(Products!$A$1:$G$49,MATCH(Orders!$D576,Products!$A$1:$A$49,0),MATCH(Orders!L$1,Products!$A$1:$G$1,0))</f>
        <v>3.5849999999999995</v>
      </c>
      <c r="M576" s="7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t="str">
        <f>_xlfn.XLOOKUP(Orders[[#This Row],[Customer ID]],Customers!$A$1:$A$1001,Customers!$I$1:$I$1001,,0)</f>
        <v>Yes</v>
      </c>
    </row>
    <row r="577" spans="1:16" x14ac:dyDescent="0.25">
      <c r="A577" s="2" t="s">
        <v>1166</v>
      </c>
      <c r="B577" s="3">
        <v>44239</v>
      </c>
      <c r="C577" s="2" t="s">
        <v>1167</v>
      </c>
      <c r="D577" t="s">
        <v>236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IF(_xlfn.XLOOKUP(C577,Customers!$A$1:$A$1001,Customers!$C$1:$C$1001,,0) = 0, " ", _xlfn.XLOOKUP(C577,Customers!$A$1:$A$1001,Customers!$C$1:$C$1001,,0))</f>
        <v>rthickpennyfz@cafepress.com</v>
      </c>
      <c r="H577" s="2" t="str">
        <f>_xlfn.XLOOKUP(Orders!C577,Customers!$A$1:$A$1001,Customers!$G$1:$G$1001,,0)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5">
        <f>INDEX(Products!$A$1:$G$49,MATCH(Orders!$D577,Products!$A$1:$A$49,0),MATCH(Orders!K$1,Products!$A$1:$G$1,0))</f>
        <v>2.5</v>
      </c>
      <c r="L577" s="7">
        <f>INDEX(Products!$A$1:$G$49,MATCH(Orders!$D577,Products!$A$1:$A$49,0),MATCH(Orders!L$1,Products!$A$1:$G$1,0))</f>
        <v>33.464999999999996</v>
      </c>
      <c r="M577" s="7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str">
        <f>_xlfn.XLOOKUP(Orders[[#This Row],[Customer ID]],Customers!$A$1:$A$1001,Customers!$I$1:$I$1001,,0)</f>
        <v>No</v>
      </c>
    </row>
    <row r="578" spans="1:16" x14ac:dyDescent="0.25">
      <c r="A578" s="2" t="s">
        <v>1168</v>
      </c>
      <c r="B578" s="3">
        <v>44290</v>
      </c>
      <c r="C578" s="2" t="s">
        <v>1169</v>
      </c>
      <c r="D578" t="s">
        <v>93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IF(_xlfn.XLOOKUP(C578,Customers!$A$1:$A$1001,Customers!$C$1:$C$1001,,0) = 0, " ", _xlfn.XLOOKUP(C578,Customers!$A$1:$A$1001,Customers!$C$1:$C$1001,,0))</f>
        <v>pormerodg0@redcross.org</v>
      </c>
      <c r="H578" s="2" t="str">
        <f>_xlfn.XLOOKUP(Orders!C578,Customers!$A$1:$A$1001,Customers!$G$1:$G$1001,,0)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5">
        <f>INDEX(Products!$A$1:$G$49,MATCH(Orders!$D578,Products!$A$1:$A$49,0),MATCH(Orders!K$1,Products!$A$1:$G$1,0))</f>
        <v>0.2</v>
      </c>
      <c r="L578" s="7">
        <f>INDEX(Products!$A$1:$G$49,MATCH(Orders!$D578,Products!$A$1:$A$49,0),MATCH(Orders!L$1,Products!$A$1:$G$1,0))</f>
        <v>2.9849999999999999</v>
      </c>
      <c r="M578" s="7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_xlfn.XLOOKUP(Orders[[#This Row],[Customer ID]],Customers!$A$1:$A$1001,Customers!$I$1:$I$1001,,0)</f>
        <v>No</v>
      </c>
    </row>
    <row r="579" spans="1:16" x14ac:dyDescent="0.25">
      <c r="A579" s="2" t="s">
        <v>1170</v>
      </c>
      <c r="B579" s="3">
        <v>44410</v>
      </c>
      <c r="C579" s="2" t="s">
        <v>1144</v>
      </c>
      <c r="D579" t="s">
        <v>135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IF(_xlfn.XLOOKUP(C579,Customers!$A$1:$A$1001,Customers!$C$1:$C$1001,,0) = 0, " ", _xlfn.XLOOKUP(C579,Customers!$A$1:$A$1001,Customers!$C$1:$C$1001,,0))</f>
        <v>dflintiffg1@e-recht24.de</v>
      </c>
      <c r="H579" s="2" t="str">
        <f>_xlfn.XLOOKUP(Orders!C579,Customers!$A$1:$A$1001,Customers!$G$1:$G$1001,,0)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5">
        <f>INDEX(Products!$A$1:$G$49,MATCH(Orders!$D579,Products!$A$1:$A$49,0),MATCH(Orders!K$1,Products!$A$1:$G$1,0))</f>
        <v>1</v>
      </c>
      <c r="L579" s="7">
        <f>INDEX(Products!$A$1:$G$49,MATCH(Orders!$D579,Products!$A$1:$A$49,0),MATCH(Orders!L$1,Products!$A$1:$G$1,0))</f>
        <v>14.55</v>
      </c>
      <c r="M579" s="7">
        <f t="shared" ref="M579:M642" si="27">L579*E579</f>
        <v>58.2</v>
      </c>
      <c r="N579" t="str">
        <f t="shared" ref="N579:N642" si="28">IF(I579="Rob", "Robusta", IF(I579 = "Exc","Excelsa", IF(I579="Ara","Arabica", IF(I579 = "Lib", "Liberica",""))))</f>
        <v>Liberica</v>
      </c>
      <c r="O579" t="str">
        <f t="shared" ref="O579:O642" si="29">IF(J579 = "M", "Medium", IF(J579="L", "Light", IF(J579="D", "Dark","")))</f>
        <v>Medium</v>
      </c>
      <c r="P579" t="str">
        <f>_xlfn.XLOOKUP(Orders[[#This Row],[Customer ID]],Customers!$A$1:$A$1001,Customers!$I$1:$I$1001,,0)</f>
        <v>No</v>
      </c>
    </row>
    <row r="580" spans="1:16" x14ac:dyDescent="0.25">
      <c r="A580" s="2" t="s">
        <v>1171</v>
      </c>
      <c r="B580" s="3">
        <v>44720</v>
      </c>
      <c r="C580" s="2" t="s">
        <v>1172</v>
      </c>
      <c r="D580" t="s">
        <v>293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IF(_xlfn.XLOOKUP(C580,Customers!$A$1:$A$1001,Customers!$C$1:$C$1001,,0) = 0, " ", _xlfn.XLOOKUP(C580,Customers!$A$1:$A$1001,Customers!$C$1:$C$1001,,0))</f>
        <v>tzanettig2@gravatar.com</v>
      </c>
      <c r="H580" s="2" t="str">
        <f>_xlfn.XLOOKUP(Orders!C580,Customers!$A$1:$A$1001,Customers!$G$1:$G$1001,,0)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5">
        <f>INDEX(Products!$A$1:$G$49,MATCH(Orders!$D580,Products!$A$1:$A$49,0),MATCH(Orders!K$1,Products!$A$1:$G$1,0))</f>
        <v>0.2</v>
      </c>
      <c r="L580" s="7">
        <f>INDEX(Products!$A$1:$G$49,MATCH(Orders!$D580,Products!$A$1:$A$49,0),MATCH(Orders!L$1,Products!$A$1:$G$1,0))</f>
        <v>4.4550000000000001</v>
      </c>
      <c r="M580" s="7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_xlfn.XLOOKUP(Orders[[#This Row],[Customer ID]],Customers!$A$1:$A$1001,Customers!$I$1:$I$1001,,0)</f>
        <v>No</v>
      </c>
    </row>
    <row r="581" spans="1:16" x14ac:dyDescent="0.25">
      <c r="A581" s="2" t="s">
        <v>1171</v>
      </c>
      <c r="B581" s="3">
        <v>44720</v>
      </c>
      <c r="C581" s="2" t="s">
        <v>1172</v>
      </c>
      <c r="D581" t="s">
        <v>106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IF(_xlfn.XLOOKUP(C581,Customers!$A$1:$A$1001,Customers!$C$1:$C$1001,,0) = 0, " ", _xlfn.XLOOKUP(C581,Customers!$A$1:$A$1001,Customers!$C$1:$C$1001,,0))</f>
        <v>tzanettig2@gravatar.com</v>
      </c>
      <c r="H581" s="2" t="str">
        <f>_xlfn.XLOOKUP(Orders!C581,Customers!$A$1:$A$1001,Customers!$G$1:$G$1001,,0)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5">
        <f>INDEX(Products!$A$1:$G$49,MATCH(Orders!$D581,Products!$A$1:$A$49,0),MATCH(Orders!K$1,Products!$A$1:$G$1,0))</f>
        <v>0.5</v>
      </c>
      <c r="L581" s="7">
        <f>INDEX(Products!$A$1:$G$49,MATCH(Orders!$D581,Products!$A$1:$A$49,0),MATCH(Orders!L$1,Products!$A$1:$G$1,0))</f>
        <v>6.75</v>
      </c>
      <c r="M581" s="7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_xlfn.XLOOKUP(Orders[[#This Row],[Customer ID]],Customers!$A$1:$A$1001,Customers!$I$1:$I$1001,,0)</f>
        <v>No</v>
      </c>
    </row>
    <row r="582" spans="1:16" x14ac:dyDescent="0.25">
      <c r="A582" s="2" t="s">
        <v>1173</v>
      </c>
      <c r="B582" s="3">
        <v>43965</v>
      </c>
      <c r="C582" s="2" t="s">
        <v>1174</v>
      </c>
      <c r="D582" t="s">
        <v>176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IF(_xlfn.XLOOKUP(C582,Customers!$A$1:$A$1001,Customers!$C$1:$C$1001,,0) = 0, " ", _xlfn.XLOOKUP(C582,Customers!$A$1:$A$1001,Customers!$C$1:$C$1001,,0))</f>
        <v>rkirtleyg4@hatena.ne.jp</v>
      </c>
      <c r="H582" s="2" t="str">
        <f>_xlfn.XLOOKUP(Orders!C582,Customers!$A$1:$A$1001,Customers!$G$1:$G$1001,,0)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5">
        <f>INDEX(Products!$A$1:$G$49,MATCH(Orders!$D582,Products!$A$1:$A$49,0),MATCH(Orders!K$1,Products!$A$1:$G$1,0))</f>
        <v>1</v>
      </c>
      <c r="L582" s="7">
        <f>INDEX(Products!$A$1:$G$49,MATCH(Orders!$D582,Products!$A$1:$A$49,0),MATCH(Orders!L$1,Products!$A$1:$G$1,0))</f>
        <v>14.85</v>
      </c>
      <c r="M582" s="7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_xlfn.XLOOKUP(Orders[[#This Row],[Customer ID]],Customers!$A$1:$A$1001,Customers!$I$1:$I$1001,,0)</f>
        <v>Yes</v>
      </c>
    </row>
    <row r="583" spans="1:16" x14ac:dyDescent="0.25">
      <c r="A583" s="2" t="s">
        <v>1175</v>
      </c>
      <c r="B583" s="3">
        <v>44190</v>
      </c>
      <c r="C583" s="2" t="s">
        <v>1176</v>
      </c>
      <c r="D583" t="s">
        <v>215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IF(_xlfn.XLOOKUP(C583,Customers!$A$1:$A$1001,Customers!$C$1:$C$1001,,0) = 0, " ", _xlfn.XLOOKUP(C583,Customers!$A$1:$A$1001,Customers!$C$1:$C$1001,,0))</f>
        <v>cclemencetg5@weather.com</v>
      </c>
      <c r="H583" s="2" t="str">
        <f>_xlfn.XLOOKUP(Orders!C583,Customers!$A$1:$A$1001,Customers!$G$1:$G$1001,,0)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5">
        <f>INDEX(Products!$A$1:$G$49,MATCH(Orders!$D583,Products!$A$1:$A$49,0),MATCH(Orders!K$1,Products!$A$1:$G$1,0))</f>
        <v>0.5</v>
      </c>
      <c r="L583" s="7">
        <f>INDEX(Products!$A$1:$G$49,MATCH(Orders!$D583,Products!$A$1:$A$49,0),MATCH(Orders!L$1,Products!$A$1:$G$1,0))</f>
        <v>8.91</v>
      </c>
      <c r="M583" s="7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_xlfn.XLOOKUP(Orders[[#This Row],[Customer ID]],Customers!$A$1:$A$1001,Customers!$I$1:$I$1001,,0)</f>
        <v>Yes</v>
      </c>
    </row>
    <row r="584" spans="1:16" x14ac:dyDescent="0.25">
      <c r="A584" s="2" t="s">
        <v>1177</v>
      </c>
      <c r="B584" s="3">
        <v>44382</v>
      </c>
      <c r="C584" s="2" t="s">
        <v>1178</v>
      </c>
      <c r="D584" t="s">
        <v>284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IF(_xlfn.XLOOKUP(C584,Customers!$A$1:$A$1001,Customers!$C$1:$C$1001,,0) = 0, " ", _xlfn.XLOOKUP(C584,Customers!$A$1:$A$1001,Customers!$C$1:$C$1001,,0))</f>
        <v>rdonetg6@oakley.com</v>
      </c>
      <c r="H584" s="2" t="str">
        <f>_xlfn.XLOOKUP(Orders!C584,Customers!$A$1:$A$1001,Customers!$G$1:$G$1001,,0)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5">
        <f>INDEX(Products!$A$1:$G$49,MATCH(Orders!$D584,Products!$A$1:$A$49,0),MATCH(Orders!K$1,Products!$A$1:$G$1,0))</f>
        <v>1</v>
      </c>
      <c r="L584" s="7">
        <f>INDEX(Products!$A$1:$G$49,MATCH(Orders!$D584,Products!$A$1:$A$49,0),MATCH(Orders!L$1,Products!$A$1:$G$1,0))</f>
        <v>12.15</v>
      </c>
      <c r="M584" s="7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_xlfn.XLOOKUP(Orders[[#This Row],[Customer ID]],Customers!$A$1:$A$1001,Customers!$I$1:$I$1001,,0)</f>
        <v>No</v>
      </c>
    </row>
    <row r="585" spans="1:16" x14ac:dyDescent="0.25">
      <c r="A585" s="2" t="s">
        <v>1179</v>
      </c>
      <c r="B585" s="3">
        <v>43538</v>
      </c>
      <c r="C585" s="2" t="s">
        <v>1180</v>
      </c>
      <c r="D585" t="s">
        <v>221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IF(_xlfn.XLOOKUP(C585,Customers!$A$1:$A$1001,Customers!$C$1:$C$1001,,0) = 0, " ", _xlfn.XLOOKUP(C585,Customers!$A$1:$A$1001,Customers!$C$1:$C$1001,,0))</f>
        <v>sgaweng7@creativecommons.org</v>
      </c>
      <c r="H585" s="2" t="str">
        <f>_xlfn.XLOOKUP(Orders!C585,Customers!$A$1:$A$1001,Customers!$G$1:$G$1001,,0)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5">
        <f>INDEX(Products!$A$1:$G$49,MATCH(Orders!$D585,Products!$A$1:$A$49,0),MATCH(Orders!K$1,Products!$A$1:$G$1,0))</f>
        <v>0.2</v>
      </c>
      <c r="L585" s="7">
        <f>INDEX(Products!$A$1:$G$49,MATCH(Orders!$D585,Products!$A$1:$A$49,0),MATCH(Orders!L$1,Products!$A$1:$G$1,0))</f>
        <v>3.5849999999999995</v>
      </c>
      <c r="M585" s="7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t="str">
        <f>_xlfn.XLOOKUP(Orders[[#This Row],[Customer ID]],Customers!$A$1:$A$1001,Customers!$I$1:$I$1001,,0)</f>
        <v>Yes</v>
      </c>
    </row>
    <row r="586" spans="1:16" x14ac:dyDescent="0.25">
      <c r="A586" s="2" t="s">
        <v>1181</v>
      </c>
      <c r="B586" s="3">
        <v>44262</v>
      </c>
      <c r="C586" s="2" t="s">
        <v>1182</v>
      </c>
      <c r="D586" t="s">
        <v>221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IF(_xlfn.XLOOKUP(C586,Customers!$A$1:$A$1001,Customers!$C$1:$C$1001,,0) = 0, " ", _xlfn.XLOOKUP(C586,Customers!$A$1:$A$1001,Customers!$C$1:$C$1001,,0))</f>
        <v>rreadieg8@guardian.co.uk</v>
      </c>
      <c r="H586" s="2" t="str">
        <f>_xlfn.XLOOKUP(Orders!C586,Customers!$A$1:$A$1001,Customers!$G$1:$G$1001,,0)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5">
        <f>INDEX(Products!$A$1:$G$49,MATCH(Orders!$D586,Products!$A$1:$A$49,0),MATCH(Orders!K$1,Products!$A$1:$G$1,0))</f>
        <v>0.2</v>
      </c>
      <c r="L586" s="7">
        <f>INDEX(Products!$A$1:$G$49,MATCH(Orders!$D586,Products!$A$1:$A$49,0),MATCH(Orders!L$1,Products!$A$1:$G$1,0))</f>
        <v>3.5849999999999995</v>
      </c>
      <c r="M586" s="7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t="str">
        <f>_xlfn.XLOOKUP(Orders[[#This Row],[Customer ID]],Customers!$A$1:$A$1001,Customers!$I$1:$I$1001,,0)</f>
        <v>No</v>
      </c>
    </row>
    <row r="587" spans="1:16" x14ac:dyDescent="0.25">
      <c r="A587" s="2" t="s">
        <v>1183</v>
      </c>
      <c r="B587" s="3">
        <v>44505</v>
      </c>
      <c r="C587" s="2" t="s">
        <v>1184</v>
      </c>
      <c r="D587" t="s">
        <v>42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IF(_xlfn.XLOOKUP(C587,Customers!$A$1:$A$1001,Customers!$C$1:$C$1001,,0) = 0, " ", _xlfn.XLOOKUP(C587,Customers!$A$1:$A$1001,Customers!$C$1:$C$1001,,0))</f>
        <v>cverissimogh@theglobeandmail.com</v>
      </c>
      <c r="H587" s="2" t="str">
        <f>_xlfn.XLOOKUP(Orders!C587,Customers!$A$1:$A$1001,Customers!$G$1:$G$1001,,0)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5">
        <f>INDEX(Products!$A$1:$G$49,MATCH(Orders!$D587,Products!$A$1:$A$49,0),MATCH(Orders!K$1,Products!$A$1:$G$1,0))</f>
        <v>0.5</v>
      </c>
      <c r="L587" s="7">
        <f>INDEX(Products!$A$1:$G$49,MATCH(Orders!$D587,Products!$A$1:$A$49,0),MATCH(Orders!L$1,Products!$A$1:$G$1,0))</f>
        <v>8.25</v>
      </c>
      <c r="M587" s="7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_xlfn.XLOOKUP(Orders[[#This Row],[Customer ID]],Customers!$A$1:$A$1001,Customers!$I$1:$I$1001,,0)</f>
        <v>Yes</v>
      </c>
    </row>
    <row r="588" spans="1:16" x14ac:dyDescent="0.25">
      <c r="A588" s="2" t="s">
        <v>1185</v>
      </c>
      <c r="B588" s="3">
        <v>43867</v>
      </c>
      <c r="C588" s="2" t="s">
        <v>1186</v>
      </c>
      <c r="D588" t="s">
        <v>49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IF(_xlfn.XLOOKUP(C588,Customers!$A$1:$A$1001,Customers!$C$1:$C$1001,,0) = 0, " ", _xlfn.XLOOKUP(C588,Customers!$A$1:$A$1001,Customers!$C$1:$C$1001,,0))</f>
        <v xml:space="preserve"> </v>
      </c>
      <c r="H588" s="2" t="str">
        <f>_xlfn.XLOOKUP(Orders!C588,Customers!$A$1:$A$1001,Customers!$G$1:$G$1001,,0)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5">
        <f>INDEX(Products!$A$1:$G$49,MATCH(Orders!$D588,Products!$A$1:$A$49,0),MATCH(Orders!K$1,Products!$A$1:$G$1,0))</f>
        <v>2.5</v>
      </c>
      <c r="L588" s="7">
        <f>INDEX(Products!$A$1:$G$49,MATCH(Orders!$D588,Products!$A$1:$A$49,0),MATCH(Orders!L$1,Products!$A$1:$G$1,0))</f>
        <v>27.484999999999996</v>
      </c>
      <c r="M588" s="7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t="str">
        <f>_xlfn.XLOOKUP(Orders[[#This Row],[Customer ID]],Customers!$A$1:$A$1001,Customers!$I$1:$I$1001,,0)</f>
        <v>No</v>
      </c>
    </row>
    <row r="589" spans="1:16" x14ac:dyDescent="0.25">
      <c r="A589" s="2" t="s">
        <v>1187</v>
      </c>
      <c r="B589" s="3">
        <v>44267</v>
      </c>
      <c r="C589" s="2" t="s">
        <v>1188</v>
      </c>
      <c r="D589" t="s">
        <v>162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IF(_xlfn.XLOOKUP(C589,Customers!$A$1:$A$1001,Customers!$C$1:$C$1001,,0) = 0, " ", _xlfn.XLOOKUP(C589,Customers!$A$1:$A$1001,Customers!$C$1:$C$1001,,0))</f>
        <v>bogb@elpais.com</v>
      </c>
      <c r="H589" s="2" t="str">
        <f>_xlfn.XLOOKUP(Orders!C589,Customers!$A$1:$A$1001,Customers!$G$1:$G$1001,,0)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5">
        <f>INDEX(Products!$A$1:$G$49,MATCH(Orders!$D589,Products!$A$1:$A$49,0),MATCH(Orders!K$1,Products!$A$1:$G$1,0))</f>
        <v>0.5</v>
      </c>
      <c r="L589" s="7">
        <f>INDEX(Products!$A$1:$G$49,MATCH(Orders!$D589,Products!$A$1:$A$49,0),MATCH(Orders!L$1,Products!$A$1:$G$1,0))</f>
        <v>7.77</v>
      </c>
      <c r="M589" s="7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_xlfn.XLOOKUP(Orders[[#This Row],[Customer ID]],Customers!$A$1:$A$1001,Customers!$I$1:$I$1001,,0)</f>
        <v>Yes</v>
      </c>
    </row>
    <row r="590" spans="1:16" x14ac:dyDescent="0.25">
      <c r="A590" s="2" t="s">
        <v>1189</v>
      </c>
      <c r="B590" s="3">
        <v>44046</v>
      </c>
      <c r="C590" s="2" t="s">
        <v>1190</v>
      </c>
      <c r="D590" t="s">
        <v>61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IF(_xlfn.XLOOKUP(C590,Customers!$A$1:$A$1001,Customers!$C$1:$C$1001,,0) = 0, " ", _xlfn.XLOOKUP(C590,Customers!$A$1:$A$1001,Customers!$C$1:$C$1001,,0))</f>
        <v>vstansburygc@unblog.fr</v>
      </c>
      <c r="H590" s="2" t="str">
        <f>_xlfn.XLOOKUP(Orders!C590,Customers!$A$1:$A$1001,Customers!$G$1:$G$1001,,0)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5">
        <f>INDEX(Products!$A$1:$G$49,MATCH(Orders!$D590,Products!$A$1:$A$49,0),MATCH(Orders!K$1,Products!$A$1:$G$1,0))</f>
        <v>0.5</v>
      </c>
      <c r="L590" s="7">
        <f>INDEX(Products!$A$1:$G$49,MATCH(Orders!$D590,Products!$A$1:$A$49,0),MATCH(Orders!L$1,Products!$A$1:$G$1,0))</f>
        <v>5.97</v>
      </c>
      <c r="M590" s="7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_xlfn.XLOOKUP(Orders[[#This Row],[Customer ID]],Customers!$A$1:$A$1001,Customers!$I$1:$I$1001,,0)</f>
        <v>Yes</v>
      </c>
    </row>
    <row r="591" spans="1:16" x14ac:dyDescent="0.25">
      <c r="A591" s="2" t="s">
        <v>1191</v>
      </c>
      <c r="B591" s="3">
        <v>43671</v>
      </c>
      <c r="C591" s="2" t="s">
        <v>1192</v>
      </c>
      <c r="D591" t="s">
        <v>69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IF(_xlfn.XLOOKUP(C591,Customers!$A$1:$A$1001,Customers!$C$1:$C$1001,,0) = 0, " ", _xlfn.XLOOKUP(C591,Customers!$A$1:$A$1001,Customers!$C$1:$C$1001,,0))</f>
        <v>dheinonengd@printfriendly.com</v>
      </c>
      <c r="H591" s="2" t="str">
        <f>_xlfn.XLOOKUP(Orders!C591,Customers!$A$1:$A$1001,Customers!$G$1:$G$1001,,0)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5">
        <f>INDEX(Products!$A$1:$G$49,MATCH(Orders!$D591,Products!$A$1:$A$49,0),MATCH(Orders!K$1,Products!$A$1:$G$1,0))</f>
        <v>2.5</v>
      </c>
      <c r="L591" s="7">
        <f>INDEX(Products!$A$1:$G$49,MATCH(Orders!$D591,Products!$A$1:$A$49,0),MATCH(Orders!L$1,Products!$A$1:$G$1,0))</f>
        <v>34.154999999999994</v>
      </c>
      <c r="M591" s="7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_xlfn.XLOOKUP(Orders[[#This Row],[Customer ID]],Customers!$A$1:$A$1001,Customers!$I$1:$I$1001,,0)</f>
        <v>No</v>
      </c>
    </row>
    <row r="592" spans="1:16" x14ac:dyDescent="0.25">
      <c r="A592" s="2" t="s">
        <v>1193</v>
      </c>
      <c r="B592" s="3">
        <v>43950</v>
      </c>
      <c r="C592" s="2" t="s">
        <v>1194</v>
      </c>
      <c r="D592" t="s">
        <v>151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IF(_xlfn.XLOOKUP(C592,Customers!$A$1:$A$1001,Customers!$C$1:$C$1001,,0) = 0, " ", _xlfn.XLOOKUP(C592,Customers!$A$1:$A$1001,Customers!$C$1:$C$1001,,0))</f>
        <v>jshentonge@google.com.hk</v>
      </c>
      <c r="H592" s="2" t="str">
        <f>_xlfn.XLOOKUP(Orders!C592,Customers!$A$1:$A$1001,Customers!$G$1:$G$1001,,0)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5">
        <f>INDEX(Products!$A$1:$G$49,MATCH(Orders!$D592,Products!$A$1:$A$49,0),MATCH(Orders!K$1,Products!$A$1:$G$1,0))</f>
        <v>2.5</v>
      </c>
      <c r="L592" s="7">
        <f>INDEX(Products!$A$1:$G$49,MATCH(Orders!$D592,Products!$A$1:$A$49,0),MATCH(Orders!L$1,Products!$A$1:$G$1,0))</f>
        <v>31.624999999999996</v>
      </c>
      <c r="M592" s="7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_xlfn.XLOOKUP(Orders[[#This Row],[Customer ID]],Customers!$A$1:$A$1001,Customers!$I$1:$I$1001,,0)</f>
        <v>Yes</v>
      </c>
    </row>
    <row r="593" spans="1:16" x14ac:dyDescent="0.25">
      <c r="A593" s="2" t="s">
        <v>1195</v>
      </c>
      <c r="B593" s="3">
        <v>43587</v>
      </c>
      <c r="C593" s="2" t="s">
        <v>1196</v>
      </c>
      <c r="D593" t="s">
        <v>140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IF(_xlfn.XLOOKUP(C593,Customers!$A$1:$A$1001,Customers!$C$1:$C$1001,,0) = 0, " ", _xlfn.XLOOKUP(C593,Customers!$A$1:$A$1001,Customers!$C$1:$C$1001,,0))</f>
        <v>jwilkissongf@nba.com</v>
      </c>
      <c r="H593" s="2" t="str">
        <f>_xlfn.XLOOKUP(Orders!C593,Customers!$A$1:$A$1001,Customers!$G$1:$G$1001,,0)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5">
        <f>INDEX(Products!$A$1:$G$49,MATCH(Orders!$D593,Products!$A$1:$A$49,0),MATCH(Orders!K$1,Products!$A$1:$G$1,0))</f>
        <v>0.2</v>
      </c>
      <c r="L593" s="7">
        <f>INDEX(Products!$A$1:$G$49,MATCH(Orders!$D593,Products!$A$1:$A$49,0),MATCH(Orders!L$1,Products!$A$1:$G$1,0))</f>
        <v>2.6849999999999996</v>
      </c>
      <c r="M593" s="7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_xlfn.XLOOKUP(Orders[[#This Row],[Customer ID]],Customers!$A$1:$A$1001,Customers!$I$1:$I$1001,,0)</f>
        <v>Yes</v>
      </c>
    </row>
    <row r="594" spans="1:16" x14ac:dyDescent="0.25">
      <c r="A594" s="2" t="s">
        <v>1197</v>
      </c>
      <c r="B594" s="3">
        <v>44437</v>
      </c>
      <c r="C594" s="2" t="s">
        <v>1198</v>
      </c>
      <c r="D594" t="s">
        <v>210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IF(_xlfn.XLOOKUP(C594,Customers!$A$1:$A$1001,Customers!$C$1:$C$1001,,0) = 0, " ", _xlfn.XLOOKUP(C594,Customers!$A$1:$A$1001,Customers!$C$1:$C$1001,,0))</f>
        <v xml:space="preserve"> </v>
      </c>
      <c r="H594" s="2" t="str">
        <f>_xlfn.XLOOKUP(Orders!C594,Customers!$A$1:$A$1001,Customers!$G$1:$G$1001,,0)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5">
        <f>INDEX(Products!$A$1:$G$49,MATCH(Orders!$D594,Products!$A$1:$A$49,0),MATCH(Orders!K$1,Products!$A$1:$G$1,0))</f>
        <v>2.5</v>
      </c>
      <c r="L594" s="7">
        <f>INDEX(Products!$A$1:$G$49,MATCH(Orders!$D594,Products!$A$1:$A$49,0),MATCH(Orders!L$1,Products!$A$1:$G$1,0))</f>
        <v>25.874999999999996</v>
      </c>
      <c r="M594" s="7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_xlfn.XLOOKUP(Orders[[#This Row],[Customer ID]],Customers!$A$1:$A$1001,Customers!$I$1:$I$1001,,0)</f>
        <v>No</v>
      </c>
    </row>
    <row r="595" spans="1:16" x14ac:dyDescent="0.25">
      <c r="A595" s="2" t="s">
        <v>1199</v>
      </c>
      <c r="B595" s="3">
        <v>43903</v>
      </c>
      <c r="C595" s="2" t="s">
        <v>1184</v>
      </c>
      <c r="D595" t="s">
        <v>569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IF(_xlfn.XLOOKUP(C595,Customers!$A$1:$A$1001,Customers!$C$1:$C$1001,,0) = 0, " ", _xlfn.XLOOKUP(C595,Customers!$A$1:$A$1001,Customers!$C$1:$C$1001,,0))</f>
        <v>cverissimogh@theglobeandmail.com</v>
      </c>
      <c r="H595" s="2" t="str">
        <f>_xlfn.XLOOKUP(Orders!C595,Customers!$A$1:$A$1001,Customers!$G$1:$G$1001,,0)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5">
        <f>INDEX(Products!$A$1:$G$49,MATCH(Orders!$D595,Products!$A$1:$A$49,0),MATCH(Orders!K$1,Products!$A$1:$G$1,0))</f>
        <v>2.5</v>
      </c>
      <c r="L595" s="7">
        <f>INDEX(Products!$A$1:$G$49,MATCH(Orders!$D595,Products!$A$1:$A$49,0),MATCH(Orders!L$1,Products!$A$1:$G$1,0))</f>
        <v>27.945</v>
      </c>
      <c r="M595" s="7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_xlfn.XLOOKUP(Orders[[#This Row],[Customer ID]],Customers!$A$1:$A$1001,Customers!$I$1:$I$1001,,0)</f>
        <v>Yes</v>
      </c>
    </row>
    <row r="596" spans="1:16" x14ac:dyDescent="0.25">
      <c r="A596" s="2" t="s">
        <v>1200</v>
      </c>
      <c r="B596" s="3">
        <v>43512</v>
      </c>
      <c r="C596" s="2" t="s">
        <v>1201</v>
      </c>
      <c r="D596" t="s">
        <v>243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IF(_xlfn.XLOOKUP(C596,Customers!$A$1:$A$1001,Customers!$C$1:$C$1001,,0) = 0, " ", _xlfn.XLOOKUP(C596,Customers!$A$1:$A$1001,Customers!$C$1:$C$1001,,0))</f>
        <v>gstarcksgi@abc.net.au</v>
      </c>
      <c r="H596" s="2" t="str">
        <f>_xlfn.XLOOKUP(Orders!C596,Customers!$A$1:$A$1001,Customers!$G$1:$G$1001,,0)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5">
        <f>INDEX(Products!$A$1:$G$49,MATCH(Orders!$D596,Products!$A$1:$A$49,0),MATCH(Orders!K$1,Products!$A$1:$G$1,0))</f>
        <v>2.5</v>
      </c>
      <c r="L596" s="7">
        <f>INDEX(Products!$A$1:$G$49,MATCH(Orders!$D596,Products!$A$1:$A$49,0),MATCH(Orders!L$1,Products!$A$1:$G$1,0))</f>
        <v>29.784999999999997</v>
      </c>
      <c r="M596" s="7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str">
        <f>_xlfn.XLOOKUP(Orders[[#This Row],[Customer ID]],Customers!$A$1:$A$1001,Customers!$I$1:$I$1001,,0)</f>
        <v>No</v>
      </c>
    </row>
    <row r="597" spans="1:16" x14ac:dyDescent="0.25">
      <c r="A597" s="2" t="s">
        <v>1202</v>
      </c>
      <c r="B597" s="3">
        <v>44527</v>
      </c>
      <c r="C597" s="2" t="s">
        <v>1203</v>
      </c>
      <c r="D597" t="s">
        <v>176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IF(_xlfn.XLOOKUP(C597,Customers!$A$1:$A$1001,Customers!$C$1:$C$1001,,0) = 0, " ", _xlfn.XLOOKUP(C597,Customers!$A$1:$A$1001,Customers!$C$1:$C$1001,,0))</f>
        <v xml:space="preserve"> </v>
      </c>
      <c r="H597" s="2" t="str">
        <f>_xlfn.XLOOKUP(Orders!C597,Customers!$A$1:$A$1001,Customers!$G$1:$G$1001,,0)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5">
        <f>INDEX(Products!$A$1:$G$49,MATCH(Orders!$D597,Products!$A$1:$A$49,0),MATCH(Orders!K$1,Products!$A$1:$G$1,0))</f>
        <v>1</v>
      </c>
      <c r="L597" s="7">
        <f>INDEX(Products!$A$1:$G$49,MATCH(Orders!$D597,Products!$A$1:$A$49,0),MATCH(Orders!L$1,Products!$A$1:$G$1,0))</f>
        <v>14.85</v>
      </c>
      <c r="M597" s="7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_xlfn.XLOOKUP(Orders[[#This Row],[Customer ID]],Customers!$A$1:$A$1001,Customers!$I$1:$I$1001,,0)</f>
        <v>No</v>
      </c>
    </row>
    <row r="598" spans="1:16" x14ac:dyDescent="0.25">
      <c r="A598" s="2" t="s">
        <v>1204</v>
      </c>
      <c r="B598" s="3">
        <v>44523</v>
      </c>
      <c r="C598" s="2" t="s">
        <v>1205</v>
      </c>
      <c r="D598" t="s">
        <v>106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IF(_xlfn.XLOOKUP(C598,Customers!$A$1:$A$1001,Customers!$C$1:$C$1001,,0) = 0, " ", _xlfn.XLOOKUP(C598,Customers!$A$1:$A$1001,Customers!$C$1:$C$1001,,0))</f>
        <v>kscholardgk@sbwire.com</v>
      </c>
      <c r="H598" s="2" t="str">
        <f>_xlfn.XLOOKUP(Orders!C598,Customers!$A$1:$A$1001,Customers!$G$1:$G$1001,,0)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5">
        <f>INDEX(Products!$A$1:$G$49,MATCH(Orders!$D598,Products!$A$1:$A$49,0),MATCH(Orders!K$1,Products!$A$1:$G$1,0))</f>
        <v>0.5</v>
      </c>
      <c r="L598" s="7">
        <f>INDEX(Products!$A$1:$G$49,MATCH(Orders!$D598,Products!$A$1:$A$49,0),MATCH(Orders!L$1,Products!$A$1:$G$1,0))</f>
        <v>6.75</v>
      </c>
      <c r="M598" s="7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_xlfn.XLOOKUP(Orders[[#This Row],[Customer ID]],Customers!$A$1:$A$1001,Customers!$I$1:$I$1001,,0)</f>
        <v>No</v>
      </c>
    </row>
    <row r="599" spans="1:16" x14ac:dyDescent="0.25">
      <c r="A599" s="2" t="s">
        <v>1206</v>
      </c>
      <c r="B599" s="3">
        <v>44532</v>
      </c>
      <c r="C599" s="2" t="s">
        <v>1207</v>
      </c>
      <c r="D599" t="s">
        <v>143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IF(_xlfn.XLOOKUP(C599,Customers!$A$1:$A$1001,Customers!$C$1:$C$1001,,0) = 0, " ", _xlfn.XLOOKUP(C599,Customers!$A$1:$A$1001,Customers!$C$1:$C$1001,,0))</f>
        <v>bkindleygl@wikimedia.org</v>
      </c>
      <c r="H599" s="2" t="str">
        <f>_xlfn.XLOOKUP(Orders!C599,Customers!$A$1:$A$1001,Customers!$G$1:$G$1001,,0)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5">
        <f>INDEX(Products!$A$1:$G$49,MATCH(Orders!$D599,Products!$A$1:$A$49,0),MATCH(Orders!K$1,Products!$A$1:$G$1,0))</f>
        <v>2.5</v>
      </c>
      <c r="L599" s="7">
        <f>INDEX(Products!$A$1:$G$49,MATCH(Orders!$D599,Products!$A$1:$A$49,0),MATCH(Orders!L$1,Products!$A$1:$G$1,0))</f>
        <v>36.454999999999998</v>
      </c>
      <c r="M599" s="7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_xlfn.XLOOKUP(Orders[[#This Row],[Customer ID]],Customers!$A$1:$A$1001,Customers!$I$1:$I$1001,,0)</f>
        <v>Yes</v>
      </c>
    </row>
    <row r="600" spans="1:16" x14ac:dyDescent="0.25">
      <c r="A600" s="2" t="s">
        <v>1208</v>
      </c>
      <c r="B600" s="3">
        <v>43471</v>
      </c>
      <c r="C600" s="2" t="s">
        <v>1209</v>
      </c>
      <c r="D600" t="s">
        <v>201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IF(_xlfn.XLOOKUP(C600,Customers!$A$1:$A$1001,Customers!$C$1:$C$1001,,0) = 0, " ", _xlfn.XLOOKUP(C600,Customers!$A$1:$A$1001,Customers!$C$1:$C$1001,,0))</f>
        <v>khammettgm@dmoz.org</v>
      </c>
      <c r="H600" s="2" t="str">
        <f>_xlfn.XLOOKUP(Orders!C600,Customers!$A$1:$A$1001,Customers!$G$1:$G$1001,,0)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5">
        <f>INDEX(Products!$A$1:$G$49,MATCH(Orders!$D600,Products!$A$1:$A$49,0),MATCH(Orders!K$1,Products!$A$1:$G$1,0))</f>
        <v>0.2</v>
      </c>
      <c r="L600" s="7">
        <f>INDEX(Products!$A$1:$G$49,MATCH(Orders!$D600,Products!$A$1:$A$49,0),MATCH(Orders!L$1,Products!$A$1:$G$1,0))</f>
        <v>2.9849999999999999</v>
      </c>
      <c r="M600" s="7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_xlfn.XLOOKUP(Orders[[#This Row],[Customer ID]],Customers!$A$1:$A$1001,Customers!$I$1:$I$1001,,0)</f>
        <v>Yes</v>
      </c>
    </row>
    <row r="601" spans="1:16" x14ac:dyDescent="0.25">
      <c r="A601" s="2" t="s">
        <v>1210</v>
      </c>
      <c r="B601" s="3">
        <v>44321</v>
      </c>
      <c r="C601" s="2" t="s">
        <v>1211</v>
      </c>
      <c r="D601" t="s">
        <v>93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IF(_xlfn.XLOOKUP(C601,Customers!$A$1:$A$1001,Customers!$C$1:$C$1001,,0) = 0, " ", _xlfn.XLOOKUP(C601,Customers!$A$1:$A$1001,Customers!$C$1:$C$1001,,0))</f>
        <v>ahulburtgn@fda.gov</v>
      </c>
      <c r="H601" s="2" t="str">
        <f>_xlfn.XLOOKUP(Orders!C601,Customers!$A$1:$A$1001,Customers!$G$1:$G$1001,,0)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5">
        <f>INDEX(Products!$A$1:$G$49,MATCH(Orders!$D601,Products!$A$1:$A$49,0),MATCH(Orders!K$1,Products!$A$1:$G$1,0))</f>
        <v>0.2</v>
      </c>
      <c r="L601" s="7">
        <f>INDEX(Products!$A$1:$G$49,MATCH(Orders!$D601,Products!$A$1:$A$49,0),MATCH(Orders!L$1,Products!$A$1:$G$1,0))</f>
        <v>2.9849999999999999</v>
      </c>
      <c r="M601" s="7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_xlfn.XLOOKUP(Orders[[#This Row],[Customer ID]],Customers!$A$1:$A$1001,Customers!$I$1:$I$1001,,0)</f>
        <v>Yes</v>
      </c>
    </row>
    <row r="602" spans="1:16" x14ac:dyDescent="0.25">
      <c r="A602" s="2" t="s">
        <v>1212</v>
      </c>
      <c r="B602" s="3">
        <v>44492</v>
      </c>
      <c r="C602" s="2" t="s">
        <v>1213</v>
      </c>
      <c r="D602" t="s">
        <v>162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IF(_xlfn.XLOOKUP(C602,Customers!$A$1:$A$1001,Customers!$C$1:$C$1001,,0) = 0, " ", _xlfn.XLOOKUP(C602,Customers!$A$1:$A$1001,Customers!$C$1:$C$1001,,0))</f>
        <v>plauritzengo@photobucket.com</v>
      </c>
      <c r="H602" s="2" t="str">
        <f>_xlfn.XLOOKUP(Orders!C602,Customers!$A$1:$A$1001,Customers!$G$1:$G$1001,,0)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5">
        <f>INDEX(Products!$A$1:$G$49,MATCH(Orders!$D602,Products!$A$1:$A$49,0),MATCH(Orders!K$1,Products!$A$1:$G$1,0))</f>
        <v>0.5</v>
      </c>
      <c r="L602" s="7">
        <f>INDEX(Products!$A$1:$G$49,MATCH(Orders!$D602,Products!$A$1:$A$49,0),MATCH(Orders!L$1,Products!$A$1:$G$1,0))</f>
        <v>7.77</v>
      </c>
      <c r="M602" s="7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_xlfn.XLOOKUP(Orders[[#This Row],[Customer ID]],Customers!$A$1:$A$1001,Customers!$I$1:$I$1001,,0)</f>
        <v>No</v>
      </c>
    </row>
    <row r="603" spans="1:16" x14ac:dyDescent="0.25">
      <c r="A603" s="2" t="s">
        <v>1214</v>
      </c>
      <c r="B603" s="3">
        <v>43815</v>
      </c>
      <c r="C603" s="2" t="s">
        <v>1215</v>
      </c>
      <c r="D603" t="s">
        <v>49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IF(_xlfn.XLOOKUP(C603,Customers!$A$1:$A$1001,Customers!$C$1:$C$1001,,0) = 0, " ", _xlfn.XLOOKUP(C603,Customers!$A$1:$A$1001,Customers!$C$1:$C$1001,,0))</f>
        <v>aburgwingp@redcross.org</v>
      </c>
      <c r="H603" s="2" t="str">
        <f>_xlfn.XLOOKUP(Orders!C603,Customers!$A$1:$A$1001,Customers!$G$1:$G$1001,,0)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5">
        <f>INDEX(Products!$A$1:$G$49,MATCH(Orders!$D603,Products!$A$1:$A$49,0),MATCH(Orders!K$1,Products!$A$1:$G$1,0))</f>
        <v>2.5</v>
      </c>
      <c r="L603" s="7">
        <f>INDEX(Products!$A$1:$G$49,MATCH(Orders!$D603,Products!$A$1:$A$49,0),MATCH(Orders!L$1,Products!$A$1:$G$1,0))</f>
        <v>27.484999999999996</v>
      </c>
      <c r="M603" s="7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t="str">
        <f>_xlfn.XLOOKUP(Orders[[#This Row],[Customer ID]],Customers!$A$1:$A$1001,Customers!$I$1:$I$1001,,0)</f>
        <v>Yes</v>
      </c>
    </row>
    <row r="604" spans="1:16" x14ac:dyDescent="0.25">
      <c r="A604" s="2" t="s">
        <v>1216</v>
      </c>
      <c r="B604" s="3">
        <v>43603</v>
      </c>
      <c r="C604" s="2" t="s">
        <v>1217</v>
      </c>
      <c r="D604" t="s">
        <v>293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IF(_xlfn.XLOOKUP(C604,Customers!$A$1:$A$1001,Customers!$C$1:$C$1001,,0) = 0, " ", _xlfn.XLOOKUP(C604,Customers!$A$1:$A$1001,Customers!$C$1:$C$1001,,0))</f>
        <v>erolingq@google.fr</v>
      </c>
      <c r="H604" s="2" t="str">
        <f>_xlfn.XLOOKUP(Orders!C604,Customers!$A$1:$A$1001,Customers!$G$1:$G$1001,,0)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5">
        <f>INDEX(Products!$A$1:$G$49,MATCH(Orders!$D604,Products!$A$1:$A$49,0),MATCH(Orders!K$1,Products!$A$1:$G$1,0))</f>
        <v>0.2</v>
      </c>
      <c r="L604" s="7">
        <f>INDEX(Products!$A$1:$G$49,MATCH(Orders!$D604,Products!$A$1:$A$49,0),MATCH(Orders!L$1,Products!$A$1:$G$1,0))</f>
        <v>4.4550000000000001</v>
      </c>
      <c r="M604" s="7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_xlfn.XLOOKUP(Orders[[#This Row],[Customer ID]],Customers!$A$1:$A$1001,Customers!$I$1:$I$1001,,0)</f>
        <v>Yes</v>
      </c>
    </row>
    <row r="605" spans="1:16" x14ac:dyDescent="0.25">
      <c r="A605" s="2" t="s">
        <v>1218</v>
      </c>
      <c r="B605" s="3">
        <v>43660</v>
      </c>
      <c r="C605" s="2" t="s">
        <v>1219</v>
      </c>
      <c r="D605" t="s">
        <v>201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IF(_xlfn.XLOOKUP(C605,Customers!$A$1:$A$1001,Customers!$C$1:$C$1001,,0) = 0, " ", _xlfn.XLOOKUP(C605,Customers!$A$1:$A$1001,Customers!$C$1:$C$1001,,0))</f>
        <v>dfowlegr@epa.gov</v>
      </c>
      <c r="H605" s="2" t="str">
        <f>_xlfn.XLOOKUP(Orders!C605,Customers!$A$1:$A$1001,Customers!$G$1:$G$1001,,0)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5">
        <f>INDEX(Products!$A$1:$G$49,MATCH(Orders!$D605,Products!$A$1:$A$49,0),MATCH(Orders!K$1,Products!$A$1:$G$1,0))</f>
        <v>0.2</v>
      </c>
      <c r="L605" s="7">
        <f>INDEX(Products!$A$1:$G$49,MATCH(Orders!$D605,Products!$A$1:$A$49,0),MATCH(Orders!L$1,Products!$A$1:$G$1,0))</f>
        <v>2.9849999999999999</v>
      </c>
      <c r="M605" s="7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_xlfn.XLOOKUP(Orders[[#This Row],[Customer ID]],Customers!$A$1:$A$1001,Customers!$I$1:$I$1001,,0)</f>
        <v>No</v>
      </c>
    </row>
    <row r="606" spans="1:16" x14ac:dyDescent="0.25">
      <c r="A606" s="2" t="s">
        <v>1220</v>
      </c>
      <c r="B606" s="3">
        <v>44148</v>
      </c>
      <c r="C606" s="2" t="s">
        <v>1221</v>
      </c>
      <c r="D606" t="s">
        <v>148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IF(_xlfn.XLOOKUP(C606,Customers!$A$1:$A$1001,Customers!$C$1:$C$1001,,0) = 0, " ", _xlfn.XLOOKUP(C606,Customers!$A$1:$A$1001,Customers!$C$1:$C$1001,,0))</f>
        <v xml:space="preserve"> </v>
      </c>
      <c r="H606" s="2" t="str">
        <f>_xlfn.XLOOKUP(Orders!C606,Customers!$A$1:$A$1001,Customers!$G$1:$G$1001,,0)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5">
        <f>INDEX(Products!$A$1:$G$49,MATCH(Orders!$D606,Products!$A$1:$A$49,0),MATCH(Orders!K$1,Products!$A$1:$G$1,0))</f>
        <v>2.5</v>
      </c>
      <c r="L606" s="7">
        <f>INDEX(Products!$A$1:$G$49,MATCH(Orders!$D606,Products!$A$1:$A$49,0),MATCH(Orders!L$1,Products!$A$1:$G$1,0))</f>
        <v>29.784999999999997</v>
      </c>
      <c r="M606" s="7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str">
        <f>_xlfn.XLOOKUP(Orders[[#This Row],[Customer ID]],Customers!$A$1:$A$1001,Customers!$I$1:$I$1001,,0)</f>
        <v>No</v>
      </c>
    </row>
    <row r="607" spans="1:16" x14ac:dyDescent="0.25">
      <c r="A607" s="2" t="s">
        <v>1222</v>
      </c>
      <c r="B607" s="3">
        <v>44028</v>
      </c>
      <c r="C607" s="2" t="s">
        <v>1223</v>
      </c>
      <c r="D607" t="s">
        <v>243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IF(_xlfn.XLOOKUP(C607,Customers!$A$1:$A$1001,Customers!$C$1:$C$1001,,0) = 0, " ", _xlfn.XLOOKUP(C607,Customers!$A$1:$A$1001,Customers!$C$1:$C$1001,,0))</f>
        <v>wpowleslandgt@soundcloud.com</v>
      </c>
      <c r="H607" s="2" t="str">
        <f>_xlfn.XLOOKUP(Orders!C607,Customers!$A$1:$A$1001,Customers!$G$1:$G$1001,,0)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5">
        <f>INDEX(Products!$A$1:$G$49,MATCH(Orders!$D607,Products!$A$1:$A$49,0),MATCH(Orders!K$1,Products!$A$1:$G$1,0))</f>
        <v>2.5</v>
      </c>
      <c r="L607" s="7">
        <f>INDEX(Products!$A$1:$G$49,MATCH(Orders!$D607,Products!$A$1:$A$49,0),MATCH(Orders!L$1,Products!$A$1:$G$1,0))</f>
        <v>29.784999999999997</v>
      </c>
      <c r="M607" s="7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>_xlfn.XLOOKUP(Orders[[#This Row],[Customer ID]],Customers!$A$1:$A$1001,Customers!$I$1:$I$1001,,0)</f>
        <v>Yes</v>
      </c>
    </row>
    <row r="608" spans="1:16" x14ac:dyDescent="0.25">
      <c r="A608" s="2" t="s">
        <v>1224</v>
      </c>
      <c r="B608" s="3">
        <v>44138</v>
      </c>
      <c r="C608" s="2" t="s">
        <v>1184</v>
      </c>
      <c r="D608" t="s">
        <v>143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IF(_xlfn.XLOOKUP(C608,Customers!$A$1:$A$1001,Customers!$C$1:$C$1001,,0) = 0, " ", _xlfn.XLOOKUP(C608,Customers!$A$1:$A$1001,Customers!$C$1:$C$1001,,0))</f>
        <v>cverissimogh@theglobeandmail.com</v>
      </c>
      <c r="H608" s="2" t="str">
        <f>_xlfn.XLOOKUP(Orders!C608,Customers!$A$1:$A$1001,Customers!$G$1:$G$1001,,0)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5">
        <f>INDEX(Products!$A$1:$G$49,MATCH(Orders!$D608,Products!$A$1:$A$49,0),MATCH(Orders!K$1,Products!$A$1:$G$1,0))</f>
        <v>2.5</v>
      </c>
      <c r="L608" s="7">
        <f>INDEX(Products!$A$1:$G$49,MATCH(Orders!$D608,Products!$A$1:$A$49,0),MATCH(Orders!L$1,Products!$A$1:$G$1,0))</f>
        <v>36.454999999999998</v>
      </c>
      <c r="M608" s="7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str">
        <f>_xlfn.XLOOKUP(Orders[[#This Row],[Customer ID]],Customers!$A$1:$A$1001,Customers!$I$1:$I$1001,,0)</f>
        <v>Yes</v>
      </c>
    </row>
    <row r="609" spans="1:16" x14ac:dyDescent="0.25">
      <c r="A609" s="2" t="s">
        <v>1225</v>
      </c>
      <c r="B609" s="3">
        <v>44640</v>
      </c>
      <c r="C609" s="2" t="s">
        <v>1226</v>
      </c>
      <c r="D609" t="s">
        <v>90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IF(_xlfn.XLOOKUP(C609,Customers!$A$1:$A$1001,Customers!$C$1:$C$1001,,0) = 0, " ", _xlfn.XLOOKUP(C609,Customers!$A$1:$A$1001,Customers!$C$1:$C$1001,,0))</f>
        <v>lellinghamgv@sciencedaily.com</v>
      </c>
      <c r="H609" s="2" t="str">
        <f>_xlfn.XLOOKUP(Orders!C609,Customers!$A$1:$A$1001,Customers!$G$1:$G$1001,,0)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5">
        <f>INDEX(Products!$A$1:$G$49,MATCH(Orders!$D609,Products!$A$1:$A$49,0),MATCH(Orders!K$1,Products!$A$1:$G$1,0))</f>
        <v>0.2</v>
      </c>
      <c r="L609" s="7">
        <f>INDEX(Products!$A$1:$G$49,MATCH(Orders!$D609,Products!$A$1:$A$49,0),MATCH(Orders!L$1,Products!$A$1:$G$1,0))</f>
        <v>3.645</v>
      </c>
      <c r="M609" s="7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_xlfn.XLOOKUP(Orders[[#This Row],[Customer ID]],Customers!$A$1:$A$1001,Customers!$I$1:$I$1001,,0)</f>
        <v>Yes</v>
      </c>
    </row>
    <row r="610" spans="1:16" x14ac:dyDescent="0.25">
      <c r="A610" s="2" t="s">
        <v>1227</v>
      </c>
      <c r="B610" s="3">
        <v>44608</v>
      </c>
      <c r="C610" s="2" t="s">
        <v>1228</v>
      </c>
      <c r="D610" t="s">
        <v>569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IF(_xlfn.XLOOKUP(C610,Customers!$A$1:$A$1001,Customers!$C$1:$C$1001,,0) = 0, " ", _xlfn.XLOOKUP(C610,Customers!$A$1:$A$1001,Customers!$C$1:$C$1001,,0))</f>
        <v xml:space="preserve"> </v>
      </c>
      <c r="H610" s="2" t="str">
        <f>_xlfn.XLOOKUP(Orders!C610,Customers!$A$1:$A$1001,Customers!$G$1:$G$1001,,0)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5">
        <f>INDEX(Products!$A$1:$G$49,MATCH(Orders!$D610,Products!$A$1:$A$49,0),MATCH(Orders!K$1,Products!$A$1:$G$1,0))</f>
        <v>2.5</v>
      </c>
      <c r="L610" s="7">
        <f>INDEX(Products!$A$1:$G$49,MATCH(Orders!$D610,Products!$A$1:$A$49,0),MATCH(Orders!L$1,Products!$A$1:$G$1,0))</f>
        <v>27.945</v>
      </c>
      <c r="M610" s="7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_xlfn.XLOOKUP(Orders[[#This Row],[Customer ID]],Customers!$A$1:$A$1001,Customers!$I$1:$I$1001,,0)</f>
        <v>No</v>
      </c>
    </row>
    <row r="611" spans="1:16" x14ac:dyDescent="0.25">
      <c r="A611" s="2" t="s">
        <v>1229</v>
      </c>
      <c r="B611" s="3">
        <v>44147</v>
      </c>
      <c r="C611" s="2" t="s">
        <v>1230</v>
      </c>
      <c r="D611" t="s">
        <v>116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IF(_xlfn.XLOOKUP(C611,Customers!$A$1:$A$1001,Customers!$C$1:$C$1001,,0) = 0, " ", _xlfn.XLOOKUP(C611,Customers!$A$1:$A$1001,Customers!$C$1:$C$1001,,0))</f>
        <v>afendtgx@forbes.com</v>
      </c>
      <c r="H611" s="2" t="str">
        <f>_xlfn.XLOOKUP(Orders!C611,Customers!$A$1:$A$1001,Customers!$G$1:$G$1001,,0)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5">
        <f>INDEX(Products!$A$1:$G$49,MATCH(Orders!$D611,Products!$A$1:$A$49,0),MATCH(Orders!K$1,Products!$A$1:$G$1,0))</f>
        <v>0.2</v>
      </c>
      <c r="L611" s="7">
        <f>INDEX(Products!$A$1:$G$49,MATCH(Orders!$D611,Products!$A$1:$A$49,0),MATCH(Orders!L$1,Products!$A$1:$G$1,0))</f>
        <v>4.3650000000000002</v>
      </c>
      <c r="M611" s="7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_xlfn.XLOOKUP(Orders[[#This Row],[Customer ID]],Customers!$A$1:$A$1001,Customers!$I$1:$I$1001,,0)</f>
        <v>Yes</v>
      </c>
    </row>
    <row r="612" spans="1:16" x14ac:dyDescent="0.25">
      <c r="A612" s="2" t="s">
        <v>1231</v>
      </c>
      <c r="B612" s="3">
        <v>43743</v>
      </c>
      <c r="C612" s="2" t="s">
        <v>1232</v>
      </c>
      <c r="D612" t="s">
        <v>41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IF(_xlfn.XLOOKUP(C612,Customers!$A$1:$A$1001,Customers!$C$1:$C$1001,,0) = 0, " ", _xlfn.XLOOKUP(C612,Customers!$A$1:$A$1001,Customers!$C$1:$C$1001,,0))</f>
        <v>acleyburngy@lycos.com</v>
      </c>
      <c r="H612" s="2" t="str">
        <f>_xlfn.XLOOKUP(Orders!C612,Customers!$A$1:$A$1001,Customers!$G$1:$G$1001,,0)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5">
        <f>INDEX(Products!$A$1:$G$49,MATCH(Orders!$D612,Products!$A$1:$A$49,0),MATCH(Orders!K$1,Products!$A$1:$G$1,0))</f>
        <v>1</v>
      </c>
      <c r="L612" s="7">
        <f>INDEX(Products!$A$1:$G$49,MATCH(Orders!$D612,Products!$A$1:$A$49,0),MATCH(Orders!L$1,Products!$A$1:$G$1,0))</f>
        <v>9.9499999999999993</v>
      </c>
      <c r="M612" s="7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_xlfn.XLOOKUP(Orders[[#This Row],[Customer ID]],Customers!$A$1:$A$1001,Customers!$I$1:$I$1001,,0)</f>
        <v>No</v>
      </c>
    </row>
    <row r="613" spans="1:16" x14ac:dyDescent="0.25">
      <c r="A613" s="2" t="s">
        <v>1233</v>
      </c>
      <c r="B613" s="3">
        <v>43739</v>
      </c>
      <c r="C613" s="2" t="s">
        <v>1234</v>
      </c>
      <c r="D613" t="s">
        <v>69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IF(_xlfn.XLOOKUP(C613,Customers!$A$1:$A$1001,Customers!$C$1:$C$1001,,0) = 0, " ", _xlfn.XLOOKUP(C613,Customers!$A$1:$A$1001,Customers!$C$1:$C$1001,,0))</f>
        <v>tcastiglionegz@xing.com</v>
      </c>
      <c r="H613" s="2" t="str">
        <f>_xlfn.XLOOKUP(Orders!C613,Customers!$A$1:$A$1001,Customers!$G$1:$G$1001,,0)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5">
        <f>INDEX(Products!$A$1:$G$49,MATCH(Orders!$D613,Products!$A$1:$A$49,0),MATCH(Orders!K$1,Products!$A$1:$G$1,0))</f>
        <v>2.5</v>
      </c>
      <c r="L613" s="7">
        <f>INDEX(Products!$A$1:$G$49,MATCH(Orders!$D613,Products!$A$1:$A$49,0),MATCH(Orders!L$1,Products!$A$1:$G$1,0))</f>
        <v>34.154999999999994</v>
      </c>
      <c r="M613" s="7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>_xlfn.XLOOKUP(Orders[[#This Row],[Customer ID]],Customers!$A$1:$A$1001,Customers!$I$1:$I$1001,,0)</f>
        <v>No</v>
      </c>
    </row>
    <row r="614" spans="1:16" x14ac:dyDescent="0.25">
      <c r="A614" s="2" t="s">
        <v>1235</v>
      </c>
      <c r="B614" s="3">
        <v>43896</v>
      </c>
      <c r="C614" s="2" t="s">
        <v>1236</v>
      </c>
      <c r="D614" t="s">
        <v>83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IF(_xlfn.XLOOKUP(C614,Customers!$A$1:$A$1001,Customers!$C$1:$C$1001,,0) = 0, " ", _xlfn.XLOOKUP(C614,Customers!$A$1:$A$1001,Customers!$C$1:$C$1001,,0))</f>
        <v xml:space="preserve"> </v>
      </c>
      <c r="H614" s="2" t="str">
        <f>_xlfn.XLOOKUP(Orders!C614,Customers!$A$1:$A$1001,Customers!$G$1:$G$1001,,0)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5">
        <f>INDEX(Products!$A$1:$G$49,MATCH(Orders!$D614,Products!$A$1:$A$49,0),MATCH(Orders!K$1,Products!$A$1:$G$1,0))</f>
        <v>0.2</v>
      </c>
      <c r="L614" s="7">
        <f>INDEX(Products!$A$1:$G$49,MATCH(Orders!$D614,Products!$A$1:$A$49,0),MATCH(Orders!L$1,Products!$A$1:$G$1,0))</f>
        <v>3.375</v>
      </c>
      <c r="M614" s="7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_xlfn.XLOOKUP(Orders[[#This Row],[Customer ID]],Customers!$A$1:$A$1001,Customers!$I$1:$I$1001,,0)</f>
        <v>No</v>
      </c>
    </row>
    <row r="615" spans="1:16" x14ac:dyDescent="0.25">
      <c r="A615" s="2" t="s">
        <v>1237</v>
      </c>
      <c r="B615" s="3">
        <v>43761</v>
      </c>
      <c r="C615" s="2" t="s">
        <v>1238</v>
      </c>
      <c r="D615" t="s">
        <v>61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IF(_xlfn.XLOOKUP(C615,Customers!$A$1:$A$1001,Customers!$C$1:$C$1001,,0) = 0, " ", _xlfn.XLOOKUP(C615,Customers!$A$1:$A$1001,Customers!$C$1:$C$1001,,0))</f>
        <v xml:space="preserve"> </v>
      </c>
      <c r="H615" s="2" t="str">
        <f>_xlfn.XLOOKUP(Orders!C615,Customers!$A$1:$A$1001,Customers!$G$1:$G$1001,,0)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5">
        <f>INDEX(Products!$A$1:$G$49,MATCH(Orders!$D615,Products!$A$1:$A$49,0),MATCH(Orders!K$1,Products!$A$1:$G$1,0))</f>
        <v>0.5</v>
      </c>
      <c r="L615" s="7">
        <f>INDEX(Products!$A$1:$G$49,MATCH(Orders!$D615,Products!$A$1:$A$49,0),MATCH(Orders!L$1,Products!$A$1:$G$1,0))</f>
        <v>5.97</v>
      </c>
      <c r="M615" s="7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_xlfn.XLOOKUP(Orders[[#This Row],[Customer ID]],Customers!$A$1:$A$1001,Customers!$I$1:$I$1001,,0)</f>
        <v>No</v>
      </c>
    </row>
    <row r="616" spans="1:16" x14ac:dyDescent="0.25">
      <c r="A616" s="2" t="s">
        <v>1239</v>
      </c>
      <c r="B616" s="3">
        <v>43944</v>
      </c>
      <c r="C616" s="2" t="s">
        <v>1184</v>
      </c>
      <c r="D616" t="s">
        <v>61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IF(_xlfn.XLOOKUP(C616,Customers!$A$1:$A$1001,Customers!$C$1:$C$1001,,0) = 0, " ", _xlfn.XLOOKUP(C616,Customers!$A$1:$A$1001,Customers!$C$1:$C$1001,,0))</f>
        <v>cverissimogh@theglobeandmail.com</v>
      </c>
      <c r="H616" s="2" t="str">
        <f>_xlfn.XLOOKUP(Orders!C616,Customers!$A$1:$A$1001,Customers!$G$1:$G$1001,,0)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5">
        <f>INDEX(Products!$A$1:$G$49,MATCH(Orders!$D616,Products!$A$1:$A$49,0),MATCH(Orders!K$1,Products!$A$1:$G$1,0))</f>
        <v>0.5</v>
      </c>
      <c r="L616" s="7">
        <f>INDEX(Products!$A$1:$G$49,MATCH(Orders!$D616,Products!$A$1:$A$49,0),MATCH(Orders!L$1,Products!$A$1:$G$1,0))</f>
        <v>5.97</v>
      </c>
      <c r="M616" s="7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_xlfn.XLOOKUP(Orders[[#This Row],[Customer ID]],Customers!$A$1:$A$1001,Customers!$I$1:$I$1001,,0)</f>
        <v>Yes</v>
      </c>
    </row>
    <row r="617" spans="1:16" x14ac:dyDescent="0.25">
      <c r="A617" s="2" t="s">
        <v>1240</v>
      </c>
      <c r="B617" s="3">
        <v>44006</v>
      </c>
      <c r="C617" s="2" t="s">
        <v>1241</v>
      </c>
      <c r="D617" t="s">
        <v>143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IF(_xlfn.XLOOKUP(C617,Customers!$A$1:$A$1001,Customers!$C$1:$C$1001,,0) = 0, " ", _xlfn.XLOOKUP(C617,Customers!$A$1:$A$1001,Customers!$C$1:$C$1001,,0))</f>
        <v>scouronneh3@mozilla.org</v>
      </c>
      <c r="H617" s="2" t="str">
        <f>_xlfn.XLOOKUP(Orders!C617,Customers!$A$1:$A$1001,Customers!$G$1:$G$1001,,0)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5">
        <f>INDEX(Products!$A$1:$G$49,MATCH(Orders!$D617,Products!$A$1:$A$49,0),MATCH(Orders!K$1,Products!$A$1:$G$1,0))</f>
        <v>2.5</v>
      </c>
      <c r="L617" s="7">
        <f>INDEX(Products!$A$1:$G$49,MATCH(Orders!$D617,Products!$A$1:$A$49,0),MATCH(Orders!L$1,Products!$A$1:$G$1,0))</f>
        <v>36.454999999999998</v>
      </c>
      <c r="M617" s="7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_xlfn.XLOOKUP(Orders[[#This Row],[Customer ID]],Customers!$A$1:$A$1001,Customers!$I$1:$I$1001,,0)</f>
        <v>Yes</v>
      </c>
    </row>
    <row r="618" spans="1:16" x14ac:dyDescent="0.25">
      <c r="A618" s="2" t="s">
        <v>1242</v>
      </c>
      <c r="B618" s="3">
        <v>44271</v>
      </c>
      <c r="C618" s="2" t="s">
        <v>1243</v>
      </c>
      <c r="D618" t="s">
        <v>151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IF(_xlfn.XLOOKUP(C618,Customers!$A$1:$A$1001,Customers!$C$1:$C$1001,,0) = 0, " ", _xlfn.XLOOKUP(C618,Customers!$A$1:$A$1001,Customers!$C$1:$C$1001,,0))</f>
        <v>lflippellih4@github.io</v>
      </c>
      <c r="H618" s="2" t="str">
        <f>_xlfn.XLOOKUP(Orders!C618,Customers!$A$1:$A$1001,Customers!$G$1:$G$1001,,0)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5">
        <f>INDEX(Products!$A$1:$G$49,MATCH(Orders!$D618,Products!$A$1:$A$49,0),MATCH(Orders!K$1,Products!$A$1:$G$1,0))</f>
        <v>2.5</v>
      </c>
      <c r="L618" s="7">
        <f>INDEX(Products!$A$1:$G$49,MATCH(Orders!$D618,Products!$A$1:$A$49,0),MATCH(Orders!L$1,Products!$A$1:$G$1,0))</f>
        <v>31.624999999999996</v>
      </c>
      <c r="M618" s="7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_xlfn.XLOOKUP(Orders[[#This Row],[Customer ID]],Customers!$A$1:$A$1001,Customers!$I$1:$I$1001,,0)</f>
        <v>No</v>
      </c>
    </row>
    <row r="619" spans="1:16" x14ac:dyDescent="0.25">
      <c r="A619" s="2" t="s">
        <v>1244</v>
      </c>
      <c r="B619" s="3">
        <v>43928</v>
      </c>
      <c r="C619" s="2" t="s">
        <v>1245</v>
      </c>
      <c r="D619" t="s">
        <v>236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IF(_xlfn.XLOOKUP(C619,Customers!$A$1:$A$1001,Customers!$C$1:$C$1001,,0) = 0, " ", _xlfn.XLOOKUP(C619,Customers!$A$1:$A$1001,Customers!$C$1:$C$1001,,0))</f>
        <v>relizabethh5@live.com</v>
      </c>
      <c r="H619" s="2" t="str">
        <f>_xlfn.XLOOKUP(Orders!C619,Customers!$A$1:$A$1001,Customers!$G$1:$G$1001,,0)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5">
        <f>INDEX(Products!$A$1:$G$49,MATCH(Orders!$D619,Products!$A$1:$A$49,0),MATCH(Orders!K$1,Products!$A$1:$G$1,0))</f>
        <v>2.5</v>
      </c>
      <c r="L619" s="7">
        <f>INDEX(Products!$A$1:$G$49,MATCH(Orders!$D619,Products!$A$1:$A$49,0),MATCH(Orders!L$1,Products!$A$1:$G$1,0))</f>
        <v>33.464999999999996</v>
      </c>
      <c r="M619" s="7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str">
        <f>_xlfn.XLOOKUP(Orders[[#This Row],[Customer ID]],Customers!$A$1:$A$1001,Customers!$I$1:$I$1001,,0)</f>
        <v>No</v>
      </c>
    </row>
    <row r="620" spans="1:16" x14ac:dyDescent="0.25">
      <c r="A620" s="2" t="s">
        <v>1246</v>
      </c>
      <c r="B620" s="3">
        <v>44469</v>
      </c>
      <c r="C620" s="2" t="s">
        <v>1247</v>
      </c>
      <c r="D620" t="s">
        <v>284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IF(_xlfn.XLOOKUP(C620,Customers!$A$1:$A$1001,Customers!$C$1:$C$1001,,0) = 0, " ", _xlfn.XLOOKUP(C620,Customers!$A$1:$A$1001,Customers!$C$1:$C$1001,,0))</f>
        <v>irenhardh6@i2i.jp</v>
      </c>
      <c r="H620" s="2" t="str">
        <f>_xlfn.XLOOKUP(Orders!C620,Customers!$A$1:$A$1001,Customers!$G$1:$G$1001,,0)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5">
        <f>INDEX(Products!$A$1:$G$49,MATCH(Orders!$D620,Products!$A$1:$A$49,0),MATCH(Orders!K$1,Products!$A$1:$G$1,0))</f>
        <v>1</v>
      </c>
      <c r="L620" s="7">
        <f>INDEX(Products!$A$1:$G$49,MATCH(Orders!$D620,Products!$A$1:$A$49,0),MATCH(Orders!L$1,Products!$A$1:$G$1,0))</f>
        <v>12.15</v>
      </c>
      <c r="M620" s="7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_xlfn.XLOOKUP(Orders[[#This Row],[Customer ID]],Customers!$A$1:$A$1001,Customers!$I$1:$I$1001,,0)</f>
        <v>Yes</v>
      </c>
    </row>
    <row r="621" spans="1:16" x14ac:dyDescent="0.25">
      <c r="A621" s="2" t="s">
        <v>1248</v>
      </c>
      <c r="B621" s="3">
        <v>44682</v>
      </c>
      <c r="C621" s="2" t="s">
        <v>1249</v>
      </c>
      <c r="D621" t="s">
        <v>162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IF(_xlfn.XLOOKUP(C621,Customers!$A$1:$A$1001,Customers!$C$1:$C$1001,,0) = 0, " ", _xlfn.XLOOKUP(C621,Customers!$A$1:$A$1001,Customers!$C$1:$C$1001,,0))</f>
        <v>wrocheh7@xinhuanet.com</v>
      </c>
      <c r="H621" s="2" t="str">
        <f>_xlfn.XLOOKUP(Orders!C621,Customers!$A$1:$A$1001,Customers!$G$1:$G$1001,,0)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5">
        <f>INDEX(Products!$A$1:$G$49,MATCH(Orders!$D621,Products!$A$1:$A$49,0),MATCH(Orders!K$1,Products!$A$1:$G$1,0))</f>
        <v>0.5</v>
      </c>
      <c r="L621" s="7">
        <f>INDEX(Products!$A$1:$G$49,MATCH(Orders!$D621,Products!$A$1:$A$49,0),MATCH(Orders!L$1,Products!$A$1:$G$1,0))</f>
        <v>7.77</v>
      </c>
      <c r="M621" s="7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_xlfn.XLOOKUP(Orders[[#This Row],[Customer ID]],Customers!$A$1:$A$1001,Customers!$I$1:$I$1001,,0)</f>
        <v>Yes</v>
      </c>
    </row>
    <row r="622" spans="1:16" x14ac:dyDescent="0.25">
      <c r="A622" s="2" t="s">
        <v>1250</v>
      </c>
      <c r="B622" s="3">
        <v>44217</v>
      </c>
      <c r="C622" s="2" t="s">
        <v>1251</v>
      </c>
      <c r="D622" t="s">
        <v>83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IF(_xlfn.XLOOKUP(C622,Customers!$A$1:$A$1001,Customers!$C$1:$C$1001,,0) = 0, " ", _xlfn.XLOOKUP(C622,Customers!$A$1:$A$1001,Customers!$C$1:$C$1001,,0))</f>
        <v>lalawayhh@weather.com</v>
      </c>
      <c r="H622" s="2" t="str">
        <f>_xlfn.XLOOKUP(Orders!C622,Customers!$A$1:$A$1001,Customers!$G$1:$G$1001,,0)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5">
        <f>INDEX(Products!$A$1:$G$49,MATCH(Orders!$D622,Products!$A$1:$A$49,0),MATCH(Orders!K$1,Products!$A$1:$G$1,0))</f>
        <v>0.2</v>
      </c>
      <c r="L622" s="7">
        <f>INDEX(Products!$A$1:$G$49,MATCH(Orders!$D622,Products!$A$1:$A$49,0),MATCH(Orders!L$1,Products!$A$1:$G$1,0))</f>
        <v>3.375</v>
      </c>
      <c r="M622" s="7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_xlfn.XLOOKUP(Orders[[#This Row],[Customer ID]],Customers!$A$1:$A$1001,Customers!$I$1:$I$1001,,0)</f>
        <v>No</v>
      </c>
    </row>
    <row r="623" spans="1:16" x14ac:dyDescent="0.25">
      <c r="A623" s="2" t="s">
        <v>1252</v>
      </c>
      <c r="B623" s="3">
        <v>44006</v>
      </c>
      <c r="C623" s="2" t="s">
        <v>1253</v>
      </c>
      <c r="D623" t="s">
        <v>45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IF(_xlfn.XLOOKUP(C623,Customers!$A$1:$A$1001,Customers!$C$1:$C$1001,,0) = 0, " ", _xlfn.XLOOKUP(C623,Customers!$A$1:$A$1001,Customers!$C$1:$C$1001,,0))</f>
        <v>codgaardh9@nsw.gov.au</v>
      </c>
      <c r="H623" s="2" t="str">
        <f>_xlfn.XLOOKUP(Orders!C623,Customers!$A$1:$A$1001,Customers!$G$1:$G$1001,,0)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5">
        <f>INDEX(Products!$A$1:$G$49,MATCH(Orders!$D623,Products!$A$1:$A$49,0),MATCH(Orders!K$1,Products!$A$1:$G$1,0))</f>
        <v>1</v>
      </c>
      <c r="L623" s="7">
        <f>INDEX(Products!$A$1:$G$49,MATCH(Orders!$D623,Products!$A$1:$A$49,0),MATCH(Orders!L$1,Products!$A$1:$G$1,0))</f>
        <v>12.95</v>
      </c>
      <c r="M623" s="7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>_xlfn.XLOOKUP(Orders[[#This Row],[Customer ID]],Customers!$A$1:$A$1001,Customers!$I$1:$I$1001,,0)</f>
        <v>No</v>
      </c>
    </row>
    <row r="624" spans="1:16" x14ac:dyDescent="0.25">
      <c r="A624" s="2" t="s">
        <v>1254</v>
      </c>
      <c r="B624" s="3">
        <v>43527</v>
      </c>
      <c r="C624" s="2" t="s">
        <v>1255</v>
      </c>
      <c r="D624" t="s">
        <v>236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IF(_xlfn.XLOOKUP(C624,Customers!$A$1:$A$1001,Customers!$C$1:$C$1001,,0) = 0, " ", _xlfn.XLOOKUP(C624,Customers!$A$1:$A$1001,Customers!$C$1:$C$1001,,0))</f>
        <v>bbyrdha@4shared.com</v>
      </c>
      <c r="H624" s="2" t="str">
        <f>_xlfn.XLOOKUP(Orders!C624,Customers!$A$1:$A$1001,Customers!$G$1:$G$1001,,0)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5">
        <f>INDEX(Products!$A$1:$G$49,MATCH(Orders!$D624,Products!$A$1:$A$49,0),MATCH(Orders!K$1,Products!$A$1:$G$1,0))</f>
        <v>2.5</v>
      </c>
      <c r="L624" s="7">
        <f>INDEX(Products!$A$1:$G$49,MATCH(Orders!$D624,Products!$A$1:$A$49,0),MATCH(Orders!L$1,Products!$A$1:$G$1,0))</f>
        <v>33.464999999999996</v>
      </c>
      <c r="M624" s="7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str">
        <f>_xlfn.XLOOKUP(Orders[[#This Row],[Customer ID]],Customers!$A$1:$A$1001,Customers!$I$1:$I$1001,,0)</f>
        <v>No</v>
      </c>
    </row>
    <row r="625" spans="1:16" x14ac:dyDescent="0.25">
      <c r="A625" s="2" t="s">
        <v>1256</v>
      </c>
      <c r="B625" s="3">
        <v>44224</v>
      </c>
      <c r="C625" s="2" t="s">
        <v>1257</v>
      </c>
      <c r="D625" t="s">
        <v>284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IF(_xlfn.XLOOKUP(C625,Customers!$A$1:$A$1001,Customers!$C$1:$C$1001,,0) = 0, " ", _xlfn.XLOOKUP(C625,Customers!$A$1:$A$1001,Customers!$C$1:$C$1001,,0))</f>
        <v xml:space="preserve"> </v>
      </c>
      <c r="H625" s="2" t="str">
        <f>_xlfn.XLOOKUP(Orders!C625,Customers!$A$1:$A$1001,Customers!$G$1:$G$1001,,0)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5">
        <f>INDEX(Products!$A$1:$G$49,MATCH(Orders!$D625,Products!$A$1:$A$49,0),MATCH(Orders!K$1,Products!$A$1:$G$1,0))</f>
        <v>1</v>
      </c>
      <c r="L625" s="7">
        <f>INDEX(Products!$A$1:$G$49,MATCH(Orders!$D625,Products!$A$1:$A$49,0),MATCH(Orders!L$1,Products!$A$1:$G$1,0))</f>
        <v>12.15</v>
      </c>
      <c r="M625" s="7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_xlfn.XLOOKUP(Orders[[#This Row],[Customer ID]],Customers!$A$1:$A$1001,Customers!$I$1:$I$1001,,0)</f>
        <v>No</v>
      </c>
    </row>
    <row r="626" spans="1:16" x14ac:dyDescent="0.25">
      <c r="A626" s="2" t="s">
        <v>1258</v>
      </c>
      <c r="B626" s="3">
        <v>44010</v>
      </c>
      <c r="C626" s="2" t="s">
        <v>1259</v>
      </c>
      <c r="D626" t="s">
        <v>151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IF(_xlfn.XLOOKUP(C626,Customers!$A$1:$A$1001,Customers!$C$1:$C$1001,,0) = 0, " ", _xlfn.XLOOKUP(C626,Customers!$A$1:$A$1001,Customers!$C$1:$C$1001,,0))</f>
        <v>dchardinhc@nhs.uk</v>
      </c>
      <c r="H626" s="2" t="str">
        <f>_xlfn.XLOOKUP(Orders!C626,Customers!$A$1:$A$1001,Customers!$G$1:$G$1001,,0)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5">
        <f>INDEX(Products!$A$1:$G$49,MATCH(Orders!$D626,Products!$A$1:$A$49,0),MATCH(Orders!K$1,Products!$A$1:$G$1,0))</f>
        <v>2.5</v>
      </c>
      <c r="L626" s="7">
        <f>INDEX(Products!$A$1:$G$49,MATCH(Orders!$D626,Products!$A$1:$A$49,0),MATCH(Orders!L$1,Products!$A$1:$G$1,0))</f>
        <v>31.624999999999996</v>
      </c>
      <c r="M626" s="7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_xlfn.XLOOKUP(Orders[[#This Row],[Customer ID]],Customers!$A$1:$A$1001,Customers!$I$1:$I$1001,,0)</f>
        <v>Yes</v>
      </c>
    </row>
    <row r="627" spans="1:16" x14ac:dyDescent="0.25">
      <c r="A627" s="2" t="s">
        <v>1260</v>
      </c>
      <c r="B627" s="3">
        <v>44017</v>
      </c>
      <c r="C627" s="2" t="s">
        <v>1261</v>
      </c>
      <c r="D627" t="s">
        <v>196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IF(_xlfn.XLOOKUP(C627,Customers!$A$1:$A$1001,Customers!$C$1:$C$1001,,0) = 0, " ", _xlfn.XLOOKUP(C627,Customers!$A$1:$A$1001,Customers!$C$1:$C$1001,,0))</f>
        <v>hradbonehd@newsvine.com</v>
      </c>
      <c r="H627" s="2" t="str">
        <f>_xlfn.XLOOKUP(Orders!C627,Customers!$A$1:$A$1001,Customers!$G$1:$G$1001,,0)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5">
        <f>INDEX(Products!$A$1:$G$49,MATCH(Orders!$D627,Products!$A$1:$A$49,0),MATCH(Orders!K$1,Products!$A$1:$G$1,0))</f>
        <v>0.5</v>
      </c>
      <c r="L627" s="7">
        <f>INDEX(Products!$A$1:$G$49,MATCH(Orders!$D627,Products!$A$1:$A$49,0),MATCH(Orders!L$1,Products!$A$1:$G$1,0))</f>
        <v>7.169999999999999</v>
      </c>
      <c r="M627" s="7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t="str">
        <f>_xlfn.XLOOKUP(Orders[[#This Row],[Customer ID]],Customers!$A$1:$A$1001,Customers!$I$1:$I$1001,,0)</f>
        <v>No</v>
      </c>
    </row>
    <row r="628" spans="1:16" x14ac:dyDescent="0.25">
      <c r="A628" s="2" t="s">
        <v>1262</v>
      </c>
      <c r="B628" s="3">
        <v>43526</v>
      </c>
      <c r="C628" s="2" t="s">
        <v>1263</v>
      </c>
      <c r="D628" t="s">
        <v>210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IF(_xlfn.XLOOKUP(C628,Customers!$A$1:$A$1001,Customers!$C$1:$C$1001,,0) = 0, " ", _xlfn.XLOOKUP(C628,Customers!$A$1:$A$1001,Customers!$C$1:$C$1001,,0))</f>
        <v>wbernthhe@miitbeian.gov.cn</v>
      </c>
      <c r="H628" s="2" t="str">
        <f>_xlfn.XLOOKUP(Orders!C628,Customers!$A$1:$A$1001,Customers!$G$1:$G$1001,,0)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5">
        <f>INDEX(Products!$A$1:$G$49,MATCH(Orders!$D628,Products!$A$1:$A$49,0),MATCH(Orders!K$1,Products!$A$1:$G$1,0))</f>
        <v>2.5</v>
      </c>
      <c r="L628" s="7">
        <f>INDEX(Products!$A$1:$G$49,MATCH(Orders!$D628,Products!$A$1:$A$49,0),MATCH(Orders!L$1,Products!$A$1:$G$1,0))</f>
        <v>25.874999999999996</v>
      </c>
      <c r="M628" s="7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_xlfn.XLOOKUP(Orders[[#This Row],[Customer ID]],Customers!$A$1:$A$1001,Customers!$I$1:$I$1001,,0)</f>
        <v>No</v>
      </c>
    </row>
    <row r="629" spans="1:16" x14ac:dyDescent="0.25">
      <c r="A629" s="2" t="s">
        <v>1264</v>
      </c>
      <c r="B629" s="3">
        <v>44682</v>
      </c>
      <c r="C629" s="2" t="s">
        <v>1265</v>
      </c>
      <c r="D629" t="s">
        <v>151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IF(_xlfn.XLOOKUP(C629,Customers!$A$1:$A$1001,Customers!$C$1:$C$1001,,0) = 0, " ", _xlfn.XLOOKUP(C629,Customers!$A$1:$A$1001,Customers!$C$1:$C$1001,,0))</f>
        <v>bacarsonhf@cnn.com</v>
      </c>
      <c r="H629" s="2" t="str">
        <f>_xlfn.XLOOKUP(Orders!C629,Customers!$A$1:$A$1001,Customers!$G$1:$G$1001,,0)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5">
        <f>INDEX(Products!$A$1:$G$49,MATCH(Orders!$D629,Products!$A$1:$A$49,0),MATCH(Orders!K$1,Products!$A$1:$G$1,0))</f>
        <v>2.5</v>
      </c>
      <c r="L629" s="7">
        <f>INDEX(Products!$A$1:$G$49,MATCH(Orders!$D629,Products!$A$1:$A$49,0),MATCH(Orders!L$1,Products!$A$1:$G$1,0))</f>
        <v>31.624999999999996</v>
      </c>
      <c r="M629" s="7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_xlfn.XLOOKUP(Orders[[#This Row],[Customer ID]],Customers!$A$1:$A$1001,Customers!$I$1:$I$1001,,0)</f>
        <v>Yes</v>
      </c>
    </row>
    <row r="630" spans="1:16" x14ac:dyDescent="0.25">
      <c r="A630" s="2" t="s">
        <v>1266</v>
      </c>
      <c r="B630" s="3">
        <v>44680</v>
      </c>
      <c r="C630" s="2" t="s">
        <v>1267</v>
      </c>
      <c r="D630" t="s">
        <v>293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IF(_xlfn.XLOOKUP(C630,Customers!$A$1:$A$1001,Customers!$C$1:$C$1001,,0) = 0, " ", _xlfn.XLOOKUP(C630,Customers!$A$1:$A$1001,Customers!$C$1:$C$1001,,0))</f>
        <v>fbrighamhg@blog.com</v>
      </c>
      <c r="H630" s="2" t="str">
        <f>_xlfn.XLOOKUP(Orders!C630,Customers!$A$1:$A$1001,Customers!$G$1:$G$1001,,0)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5">
        <f>INDEX(Products!$A$1:$G$49,MATCH(Orders!$D630,Products!$A$1:$A$49,0),MATCH(Orders!K$1,Products!$A$1:$G$1,0))</f>
        <v>0.2</v>
      </c>
      <c r="L630" s="7">
        <f>INDEX(Products!$A$1:$G$49,MATCH(Orders!$D630,Products!$A$1:$A$49,0),MATCH(Orders!L$1,Products!$A$1:$G$1,0))</f>
        <v>4.4550000000000001</v>
      </c>
      <c r="M630" s="7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_xlfn.XLOOKUP(Orders[[#This Row],[Customer ID]],Customers!$A$1:$A$1001,Customers!$I$1:$I$1001,,0)</f>
        <v>Yes</v>
      </c>
    </row>
    <row r="631" spans="1:16" x14ac:dyDescent="0.25">
      <c r="A631" s="2" t="s">
        <v>1266</v>
      </c>
      <c r="B631" s="3">
        <v>44680</v>
      </c>
      <c r="C631" s="2" t="s">
        <v>1267</v>
      </c>
      <c r="D631" t="s">
        <v>162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IF(_xlfn.XLOOKUP(C631,Customers!$A$1:$A$1001,Customers!$C$1:$C$1001,,0) = 0, " ", _xlfn.XLOOKUP(C631,Customers!$A$1:$A$1001,Customers!$C$1:$C$1001,,0))</f>
        <v>fbrighamhg@blog.com</v>
      </c>
      <c r="H631" s="2" t="str">
        <f>_xlfn.XLOOKUP(Orders!C631,Customers!$A$1:$A$1001,Customers!$G$1:$G$1001,,0)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5">
        <f>INDEX(Products!$A$1:$G$49,MATCH(Orders!$D631,Products!$A$1:$A$49,0),MATCH(Orders!K$1,Products!$A$1:$G$1,0))</f>
        <v>0.5</v>
      </c>
      <c r="L631" s="7">
        <f>INDEX(Products!$A$1:$G$49,MATCH(Orders!$D631,Products!$A$1:$A$49,0),MATCH(Orders!L$1,Products!$A$1:$G$1,0))</f>
        <v>7.77</v>
      </c>
      <c r="M631" s="7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_xlfn.XLOOKUP(Orders[[#This Row],[Customer ID]],Customers!$A$1:$A$1001,Customers!$I$1:$I$1001,,0)</f>
        <v>Yes</v>
      </c>
    </row>
    <row r="632" spans="1:16" x14ac:dyDescent="0.25">
      <c r="A632" s="2" t="s">
        <v>1266</v>
      </c>
      <c r="B632" s="3">
        <v>44680</v>
      </c>
      <c r="C632" s="2" t="s">
        <v>1267</v>
      </c>
      <c r="D632" t="s">
        <v>93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IF(_xlfn.XLOOKUP(C632,Customers!$A$1:$A$1001,Customers!$C$1:$C$1001,,0) = 0, " ", _xlfn.XLOOKUP(C632,Customers!$A$1:$A$1001,Customers!$C$1:$C$1001,,0))</f>
        <v>fbrighamhg@blog.com</v>
      </c>
      <c r="H632" s="2" t="str">
        <f>_xlfn.XLOOKUP(Orders!C632,Customers!$A$1:$A$1001,Customers!$G$1:$G$1001,,0)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5">
        <f>INDEX(Products!$A$1:$G$49,MATCH(Orders!$D632,Products!$A$1:$A$49,0),MATCH(Orders!K$1,Products!$A$1:$G$1,0))</f>
        <v>0.2</v>
      </c>
      <c r="L632" s="7">
        <f>INDEX(Products!$A$1:$G$49,MATCH(Orders!$D632,Products!$A$1:$A$49,0),MATCH(Orders!L$1,Products!$A$1:$G$1,0))</f>
        <v>2.9849999999999999</v>
      </c>
      <c r="M632" s="7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_xlfn.XLOOKUP(Orders[[#This Row],[Customer ID]],Customers!$A$1:$A$1001,Customers!$I$1:$I$1001,,0)</f>
        <v>Yes</v>
      </c>
    </row>
    <row r="633" spans="1:16" x14ac:dyDescent="0.25">
      <c r="A633" s="2" t="s">
        <v>1266</v>
      </c>
      <c r="B633" s="3">
        <v>44680</v>
      </c>
      <c r="C633" s="2" t="s">
        <v>1267</v>
      </c>
      <c r="D633" t="s">
        <v>74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IF(_xlfn.XLOOKUP(C633,Customers!$A$1:$A$1001,Customers!$C$1:$C$1001,,0) = 0, " ", _xlfn.XLOOKUP(C633,Customers!$A$1:$A$1001,Customers!$C$1:$C$1001,,0))</f>
        <v>fbrighamhg@blog.com</v>
      </c>
      <c r="H633" s="2" t="str">
        <f>_xlfn.XLOOKUP(Orders!C633,Customers!$A$1:$A$1001,Customers!$G$1:$G$1001,,0)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5">
        <f>INDEX(Products!$A$1:$G$49,MATCH(Orders!$D633,Products!$A$1:$A$49,0),MATCH(Orders!K$1,Products!$A$1:$G$1,0))</f>
        <v>2.5</v>
      </c>
      <c r="L633" s="7">
        <f>INDEX(Products!$A$1:$G$49,MATCH(Orders!$D633,Products!$A$1:$A$49,0),MATCH(Orders!L$1,Products!$A$1:$G$1,0))</f>
        <v>20.584999999999997</v>
      </c>
      <c r="M633" s="7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_xlfn.XLOOKUP(Orders[[#This Row],[Customer ID]],Customers!$A$1:$A$1001,Customers!$I$1:$I$1001,,0)</f>
        <v>Yes</v>
      </c>
    </row>
    <row r="634" spans="1:16" x14ac:dyDescent="0.25">
      <c r="A634" s="2" t="s">
        <v>1268</v>
      </c>
      <c r="B634" s="3">
        <v>44049</v>
      </c>
      <c r="C634" s="2" t="s">
        <v>1269</v>
      </c>
      <c r="D634" t="s">
        <v>215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IF(_xlfn.XLOOKUP(C634,Customers!$A$1:$A$1001,Customers!$C$1:$C$1001,,0) = 0, " ", _xlfn.XLOOKUP(C634,Customers!$A$1:$A$1001,Customers!$C$1:$C$1001,,0))</f>
        <v>myoxenhk@google.com</v>
      </c>
      <c r="H634" s="2" t="str">
        <f>_xlfn.XLOOKUP(Orders!C634,Customers!$A$1:$A$1001,Customers!$G$1:$G$1001,,0)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5">
        <f>INDEX(Products!$A$1:$G$49,MATCH(Orders!$D634,Products!$A$1:$A$49,0),MATCH(Orders!K$1,Products!$A$1:$G$1,0))</f>
        <v>0.5</v>
      </c>
      <c r="L634" s="7">
        <f>INDEX(Products!$A$1:$G$49,MATCH(Orders!$D634,Products!$A$1:$A$49,0),MATCH(Orders!L$1,Products!$A$1:$G$1,0))</f>
        <v>8.91</v>
      </c>
      <c r="M634" s="7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_xlfn.XLOOKUP(Orders[[#This Row],[Customer ID]],Customers!$A$1:$A$1001,Customers!$I$1:$I$1001,,0)</f>
        <v>No</v>
      </c>
    </row>
    <row r="635" spans="1:16" x14ac:dyDescent="0.25">
      <c r="A635" s="2" t="s">
        <v>1270</v>
      </c>
      <c r="B635" s="3">
        <v>43820</v>
      </c>
      <c r="C635" s="2" t="s">
        <v>1271</v>
      </c>
      <c r="D635" t="s">
        <v>228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IF(_xlfn.XLOOKUP(C635,Customers!$A$1:$A$1001,Customers!$C$1:$C$1001,,0) = 0, " ", _xlfn.XLOOKUP(C635,Customers!$A$1:$A$1001,Customers!$C$1:$C$1001,,0))</f>
        <v>gmcgavinhl@histats.com</v>
      </c>
      <c r="H635" s="2" t="str">
        <f>_xlfn.XLOOKUP(Orders!C635,Customers!$A$1:$A$1001,Customers!$G$1:$G$1001,,0)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5">
        <f>INDEX(Products!$A$1:$G$49,MATCH(Orders!$D635,Products!$A$1:$A$49,0),MATCH(Orders!K$1,Products!$A$1:$G$1,0))</f>
        <v>1</v>
      </c>
      <c r="L635" s="7">
        <f>INDEX(Products!$A$1:$G$49,MATCH(Orders!$D635,Products!$A$1:$A$49,0),MATCH(Orders!L$1,Products!$A$1:$G$1,0))</f>
        <v>11.95</v>
      </c>
      <c r="M635" s="7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_xlfn.XLOOKUP(Orders[[#This Row],[Customer ID]],Customers!$A$1:$A$1001,Customers!$I$1:$I$1001,,0)</f>
        <v>No</v>
      </c>
    </row>
    <row r="636" spans="1:16" x14ac:dyDescent="0.25">
      <c r="A636" s="2" t="s">
        <v>1272</v>
      </c>
      <c r="B636" s="3">
        <v>43940</v>
      </c>
      <c r="C636" s="2" t="s">
        <v>1273</v>
      </c>
      <c r="D636" t="s">
        <v>135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IF(_xlfn.XLOOKUP(C636,Customers!$A$1:$A$1001,Customers!$C$1:$C$1001,,0) = 0, " ", _xlfn.XLOOKUP(C636,Customers!$A$1:$A$1001,Customers!$C$1:$C$1001,,0))</f>
        <v>luttermarehm@engadget.com</v>
      </c>
      <c r="H636" s="2" t="str">
        <f>_xlfn.XLOOKUP(Orders!C636,Customers!$A$1:$A$1001,Customers!$G$1:$G$1001,,0)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5">
        <f>INDEX(Products!$A$1:$G$49,MATCH(Orders!$D636,Products!$A$1:$A$49,0),MATCH(Orders!K$1,Products!$A$1:$G$1,0))</f>
        <v>1</v>
      </c>
      <c r="L636" s="7">
        <f>INDEX(Products!$A$1:$G$49,MATCH(Orders!$D636,Products!$A$1:$A$49,0),MATCH(Orders!L$1,Products!$A$1:$G$1,0))</f>
        <v>14.55</v>
      </c>
      <c r="M636" s="7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str">
        <f>_xlfn.XLOOKUP(Orders[[#This Row],[Customer ID]],Customers!$A$1:$A$1001,Customers!$I$1:$I$1001,,0)</f>
        <v>No</v>
      </c>
    </row>
    <row r="637" spans="1:16" x14ac:dyDescent="0.25">
      <c r="A637" s="2" t="s">
        <v>1274</v>
      </c>
      <c r="B637" s="3">
        <v>44578</v>
      </c>
      <c r="C637" s="2" t="s">
        <v>1275</v>
      </c>
      <c r="D637" t="s">
        <v>215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IF(_xlfn.XLOOKUP(C637,Customers!$A$1:$A$1001,Customers!$C$1:$C$1001,,0) = 0, " ", _xlfn.XLOOKUP(C637,Customers!$A$1:$A$1001,Customers!$C$1:$C$1001,,0))</f>
        <v>edambrogiohn@techcrunch.com</v>
      </c>
      <c r="H637" s="2" t="str">
        <f>_xlfn.XLOOKUP(Orders!C637,Customers!$A$1:$A$1001,Customers!$G$1:$G$1001,,0)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5">
        <f>INDEX(Products!$A$1:$G$49,MATCH(Orders!$D637,Products!$A$1:$A$49,0),MATCH(Orders!K$1,Products!$A$1:$G$1,0))</f>
        <v>0.5</v>
      </c>
      <c r="L637" s="7">
        <f>INDEX(Products!$A$1:$G$49,MATCH(Orders!$D637,Products!$A$1:$A$49,0),MATCH(Orders!L$1,Products!$A$1:$G$1,0))</f>
        <v>8.91</v>
      </c>
      <c r="M637" s="7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_xlfn.XLOOKUP(Orders[[#This Row],[Customer ID]],Customers!$A$1:$A$1001,Customers!$I$1:$I$1001,,0)</f>
        <v>Yes</v>
      </c>
    </row>
    <row r="638" spans="1:16" x14ac:dyDescent="0.25">
      <c r="A638" s="2" t="s">
        <v>1276</v>
      </c>
      <c r="B638" s="3">
        <v>43487</v>
      </c>
      <c r="C638" s="2" t="s">
        <v>1277</v>
      </c>
      <c r="D638" t="s">
        <v>171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IF(_xlfn.XLOOKUP(C638,Customers!$A$1:$A$1001,Customers!$C$1:$C$1001,,0) = 0, " ", _xlfn.XLOOKUP(C638,Customers!$A$1:$A$1001,Customers!$C$1:$C$1001,,0))</f>
        <v>cwinchcombeho@jiathis.com</v>
      </c>
      <c r="H638" s="2" t="str">
        <f>_xlfn.XLOOKUP(Orders!C638,Customers!$A$1:$A$1001,Customers!$G$1:$G$1001,,0)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5">
        <f>INDEX(Products!$A$1:$G$49,MATCH(Orders!$D638,Products!$A$1:$A$49,0),MATCH(Orders!K$1,Products!$A$1:$G$1,0))</f>
        <v>1</v>
      </c>
      <c r="L638" s="7">
        <f>INDEX(Products!$A$1:$G$49,MATCH(Orders!$D638,Products!$A$1:$A$49,0),MATCH(Orders!L$1,Products!$A$1:$G$1,0))</f>
        <v>15.85</v>
      </c>
      <c r="M638" s="7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_xlfn.XLOOKUP(Orders[[#This Row],[Customer ID]],Customers!$A$1:$A$1001,Customers!$I$1:$I$1001,,0)</f>
        <v>Yes</v>
      </c>
    </row>
    <row r="639" spans="1:16" x14ac:dyDescent="0.25">
      <c r="A639" s="2" t="s">
        <v>1278</v>
      </c>
      <c r="B639" s="3">
        <v>43889</v>
      </c>
      <c r="C639" s="2" t="s">
        <v>1279</v>
      </c>
      <c r="D639" t="s">
        <v>151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IF(_xlfn.XLOOKUP(C639,Customers!$A$1:$A$1001,Customers!$C$1:$C$1001,,0) = 0, " ", _xlfn.XLOOKUP(C639,Customers!$A$1:$A$1001,Customers!$C$1:$C$1001,,0))</f>
        <v>bpaumierhp@umn.edu</v>
      </c>
      <c r="H639" s="2" t="str">
        <f>_xlfn.XLOOKUP(Orders!C639,Customers!$A$1:$A$1001,Customers!$G$1:$G$1001,,0)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5">
        <f>INDEX(Products!$A$1:$G$49,MATCH(Orders!$D639,Products!$A$1:$A$49,0),MATCH(Orders!K$1,Products!$A$1:$G$1,0))</f>
        <v>2.5</v>
      </c>
      <c r="L639" s="7">
        <f>INDEX(Products!$A$1:$G$49,MATCH(Orders!$D639,Products!$A$1:$A$49,0),MATCH(Orders!L$1,Products!$A$1:$G$1,0))</f>
        <v>31.624999999999996</v>
      </c>
      <c r="M639" s="7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_xlfn.XLOOKUP(Orders[[#This Row],[Customer ID]],Customers!$A$1:$A$1001,Customers!$I$1:$I$1001,,0)</f>
        <v>Yes</v>
      </c>
    </row>
    <row r="640" spans="1:16" x14ac:dyDescent="0.25">
      <c r="A640" s="2" t="s">
        <v>1280</v>
      </c>
      <c r="B640" s="3">
        <v>43684</v>
      </c>
      <c r="C640" s="2" t="s">
        <v>1281</v>
      </c>
      <c r="D640" t="s">
        <v>210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IF(_xlfn.XLOOKUP(C640,Customers!$A$1:$A$1001,Customers!$C$1:$C$1001,,0) = 0, " ", _xlfn.XLOOKUP(C640,Customers!$A$1:$A$1001,Customers!$C$1:$C$1001,,0))</f>
        <v xml:space="preserve"> </v>
      </c>
      <c r="H640" s="2" t="str">
        <f>_xlfn.XLOOKUP(Orders!C640,Customers!$A$1:$A$1001,Customers!$G$1:$G$1001,,0)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5">
        <f>INDEX(Products!$A$1:$G$49,MATCH(Orders!$D640,Products!$A$1:$A$49,0),MATCH(Orders!K$1,Products!$A$1:$G$1,0))</f>
        <v>2.5</v>
      </c>
      <c r="L640" s="7">
        <f>INDEX(Products!$A$1:$G$49,MATCH(Orders!$D640,Products!$A$1:$A$49,0),MATCH(Orders!L$1,Products!$A$1:$G$1,0))</f>
        <v>25.874999999999996</v>
      </c>
      <c r="M640" s="7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_xlfn.XLOOKUP(Orders[[#This Row],[Customer ID]],Customers!$A$1:$A$1001,Customers!$I$1:$I$1001,,0)</f>
        <v>Yes</v>
      </c>
    </row>
    <row r="641" spans="1:16" x14ac:dyDescent="0.25">
      <c r="A641" s="2" t="s">
        <v>1282</v>
      </c>
      <c r="B641" s="3">
        <v>44331</v>
      </c>
      <c r="C641" s="2" t="s">
        <v>1283</v>
      </c>
      <c r="D641" t="s">
        <v>77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IF(_xlfn.XLOOKUP(C641,Customers!$A$1:$A$1001,Customers!$C$1:$C$1001,,0) = 0, " ", _xlfn.XLOOKUP(C641,Customers!$A$1:$A$1001,Customers!$C$1:$C$1001,,0))</f>
        <v>jcapeyhr@bravesites.com</v>
      </c>
      <c r="H641" s="2" t="str">
        <f>_xlfn.XLOOKUP(Orders!C641,Customers!$A$1:$A$1001,Customers!$G$1:$G$1001,,0)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5">
        <f>INDEX(Products!$A$1:$G$49,MATCH(Orders!$D641,Products!$A$1:$A$49,0),MATCH(Orders!K$1,Products!$A$1:$G$1,0))</f>
        <v>0.2</v>
      </c>
      <c r="L641" s="7">
        <f>INDEX(Products!$A$1:$G$49,MATCH(Orders!$D641,Products!$A$1:$A$49,0),MATCH(Orders!L$1,Products!$A$1:$G$1,0))</f>
        <v>3.8849999999999998</v>
      </c>
      <c r="M641" s="7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>_xlfn.XLOOKUP(Orders[[#This Row],[Customer ID]],Customers!$A$1:$A$1001,Customers!$I$1:$I$1001,,0)</f>
        <v>Yes</v>
      </c>
    </row>
    <row r="642" spans="1:16" x14ac:dyDescent="0.25">
      <c r="A642" s="2" t="s">
        <v>1284</v>
      </c>
      <c r="B642" s="3">
        <v>44547</v>
      </c>
      <c r="C642" s="2" t="s">
        <v>1285</v>
      </c>
      <c r="D642" t="s">
        <v>49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IF(_xlfn.XLOOKUP(C642,Customers!$A$1:$A$1001,Customers!$C$1:$C$1001,,0) = 0, " ", _xlfn.XLOOKUP(C642,Customers!$A$1:$A$1001,Customers!$C$1:$C$1001,,0))</f>
        <v>tmathonneti0@google.co.jp</v>
      </c>
      <c r="H642" s="2" t="str">
        <f>_xlfn.XLOOKUP(Orders!C642,Customers!$A$1:$A$1001,Customers!$G$1:$G$1001,,0)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5">
        <f>INDEX(Products!$A$1:$G$49,MATCH(Orders!$D642,Products!$A$1:$A$49,0),MATCH(Orders!K$1,Products!$A$1:$G$1,0))</f>
        <v>2.5</v>
      </c>
      <c r="L642" s="7">
        <f>INDEX(Products!$A$1:$G$49,MATCH(Orders!$D642,Products!$A$1:$A$49,0),MATCH(Orders!L$1,Products!$A$1:$G$1,0))</f>
        <v>27.484999999999996</v>
      </c>
      <c r="M642" s="7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t="str">
        <f>_xlfn.XLOOKUP(Orders[[#This Row],[Customer ID]],Customers!$A$1:$A$1001,Customers!$I$1:$I$1001,,0)</f>
        <v>No</v>
      </c>
    </row>
    <row r="643" spans="1:16" x14ac:dyDescent="0.25">
      <c r="A643" s="2" t="s">
        <v>1286</v>
      </c>
      <c r="B643" s="3">
        <v>44448</v>
      </c>
      <c r="C643" s="2" t="s">
        <v>1287</v>
      </c>
      <c r="D643" t="s">
        <v>228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IF(_xlfn.XLOOKUP(C643,Customers!$A$1:$A$1001,Customers!$C$1:$C$1001,,0) = 0, " ", _xlfn.XLOOKUP(C643,Customers!$A$1:$A$1001,Customers!$C$1:$C$1001,,0))</f>
        <v>ybasillht@theguardian.com</v>
      </c>
      <c r="H643" s="2" t="str">
        <f>_xlfn.XLOOKUP(Orders!C643,Customers!$A$1:$A$1001,Customers!$G$1:$G$1001,,0)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5">
        <f>INDEX(Products!$A$1:$G$49,MATCH(Orders!$D643,Products!$A$1:$A$49,0),MATCH(Orders!K$1,Products!$A$1:$G$1,0))</f>
        <v>1</v>
      </c>
      <c r="L643" s="7">
        <f>INDEX(Products!$A$1:$G$49,MATCH(Orders!$D643,Products!$A$1:$A$49,0),MATCH(Orders!L$1,Products!$A$1:$G$1,0))</f>
        <v>11.95</v>
      </c>
      <c r="M643" s="7">
        <f t="shared" ref="M643:M706" si="30">L643*E643</f>
        <v>35.849999999999994</v>
      </c>
      <c r="N643" t="str">
        <f t="shared" ref="N643:N706" si="31">IF(I643="Rob", "Robusta", IF(I643 = "Exc","Excelsa", IF(I643="Ara","Arabica", IF(I643 = "Lib", "Liberica",""))))</f>
        <v>Robusta</v>
      </c>
      <c r="O643" t="str">
        <f t="shared" ref="O643:O706" si="32">IF(J643 = "M", "Medium", IF(J643="L", "Light", IF(J643="D", "Dark","")))</f>
        <v>Light</v>
      </c>
      <c r="P643" t="str">
        <f>_xlfn.XLOOKUP(Orders[[#This Row],[Customer ID]],Customers!$A$1:$A$1001,Customers!$I$1:$I$1001,,0)</f>
        <v>Yes</v>
      </c>
    </row>
    <row r="644" spans="1:16" x14ac:dyDescent="0.25">
      <c r="A644" s="2" t="s">
        <v>1288</v>
      </c>
      <c r="B644" s="3">
        <v>43880</v>
      </c>
      <c r="C644" s="2" t="s">
        <v>1289</v>
      </c>
      <c r="D644" t="s">
        <v>103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IF(_xlfn.XLOOKUP(C644,Customers!$A$1:$A$1001,Customers!$C$1:$C$1001,,0) = 0, " ", _xlfn.XLOOKUP(C644,Customers!$A$1:$A$1001,Customers!$C$1:$C$1001,,0))</f>
        <v>mbaistowhu@i2i.jp</v>
      </c>
      <c r="H644" s="2" t="str">
        <f>_xlfn.XLOOKUP(Orders!C644,Customers!$A$1:$A$1001,Customers!$G$1:$G$1001,,0)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5">
        <f>INDEX(Products!$A$1:$G$49,MATCH(Orders!$D644,Products!$A$1:$A$49,0),MATCH(Orders!K$1,Products!$A$1:$G$1,0))</f>
        <v>0.2</v>
      </c>
      <c r="L644" s="7">
        <f>INDEX(Products!$A$1:$G$49,MATCH(Orders!$D644,Products!$A$1:$A$49,0),MATCH(Orders!L$1,Products!$A$1:$G$1,0))</f>
        <v>4.125</v>
      </c>
      <c r="M644" s="7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_xlfn.XLOOKUP(Orders[[#This Row],[Customer ID]],Customers!$A$1:$A$1001,Customers!$I$1:$I$1001,,0)</f>
        <v>Yes</v>
      </c>
    </row>
    <row r="645" spans="1:16" x14ac:dyDescent="0.25">
      <c r="A645" s="2" t="s">
        <v>1290</v>
      </c>
      <c r="B645" s="3">
        <v>44011</v>
      </c>
      <c r="C645" s="2" t="s">
        <v>1291</v>
      </c>
      <c r="D645" t="s">
        <v>69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IF(_xlfn.XLOOKUP(C645,Customers!$A$1:$A$1001,Customers!$C$1:$C$1001,,0) = 0, " ", _xlfn.XLOOKUP(C645,Customers!$A$1:$A$1001,Customers!$C$1:$C$1001,,0))</f>
        <v>cpallanthv@typepad.com</v>
      </c>
      <c r="H645" s="2" t="str">
        <f>_xlfn.XLOOKUP(Orders!C645,Customers!$A$1:$A$1001,Customers!$G$1:$G$1001,,0)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5">
        <f>INDEX(Products!$A$1:$G$49,MATCH(Orders!$D645,Products!$A$1:$A$49,0),MATCH(Orders!K$1,Products!$A$1:$G$1,0))</f>
        <v>2.5</v>
      </c>
      <c r="L645" s="7">
        <f>INDEX(Products!$A$1:$G$49,MATCH(Orders!$D645,Products!$A$1:$A$49,0),MATCH(Orders!L$1,Products!$A$1:$G$1,0))</f>
        <v>34.154999999999994</v>
      </c>
      <c r="M645" s="7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>_xlfn.XLOOKUP(Orders[[#This Row],[Customer ID]],Customers!$A$1:$A$1001,Customers!$I$1:$I$1001,,0)</f>
        <v>Yes</v>
      </c>
    </row>
    <row r="646" spans="1:16" x14ac:dyDescent="0.25">
      <c r="A646" s="2" t="s">
        <v>1292</v>
      </c>
      <c r="B646" s="3">
        <v>44694</v>
      </c>
      <c r="C646" s="2" t="s">
        <v>1293</v>
      </c>
      <c r="D646" t="s">
        <v>74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IF(_xlfn.XLOOKUP(C646,Customers!$A$1:$A$1001,Customers!$C$1:$C$1001,,0) = 0, " ", _xlfn.XLOOKUP(C646,Customers!$A$1:$A$1001,Customers!$C$1:$C$1001,,0))</f>
        <v xml:space="preserve"> </v>
      </c>
      <c r="H646" s="2" t="str">
        <f>_xlfn.XLOOKUP(Orders!C646,Customers!$A$1:$A$1001,Customers!$G$1:$G$1001,,0)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5">
        <f>INDEX(Products!$A$1:$G$49,MATCH(Orders!$D646,Products!$A$1:$A$49,0),MATCH(Orders!K$1,Products!$A$1:$G$1,0))</f>
        <v>2.5</v>
      </c>
      <c r="L646" s="7">
        <f>INDEX(Products!$A$1:$G$49,MATCH(Orders!$D646,Products!$A$1:$A$49,0),MATCH(Orders!L$1,Products!$A$1:$G$1,0))</f>
        <v>20.584999999999997</v>
      </c>
      <c r="M646" s="7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_xlfn.XLOOKUP(Orders[[#This Row],[Customer ID]],Customers!$A$1:$A$1001,Customers!$I$1:$I$1001,,0)</f>
        <v>No</v>
      </c>
    </row>
    <row r="647" spans="1:16" x14ac:dyDescent="0.25">
      <c r="A647" s="2" t="s">
        <v>1294</v>
      </c>
      <c r="B647" s="3">
        <v>44106</v>
      </c>
      <c r="C647" s="2" t="s">
        <v>1295</v>
      </c>
      <c r="D647" t="s">
        <v>157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IF(_xlfn.XLOOKUP(C647,Customers!$A$1:$A$1001,Customers!$C$1:$C$1001,,0) = 0, " ", _xlfn.XLOOKUP(C647,Customers!$A$1:$A$1001,Customers!$C$1:$C$1001,,0))</f>
        <v>dohx@redcross.org</v>
      </c>
      <c r="H647" s="2" t="str">
        <f>_xlfn.XLOOKUP(Orders!C647,Customers!$A$1:$A$1001,Customers!$G$1:$G$1001,,0)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5">
        <f>INDEX(Products!$A$1:$G$49,MATCH(Orders!$D647,Products!$A$1:$A$49,0),MATCH(Orders!K$1,Products!$A$1:$G$1,0))</f>
        <v>2.5</v>
      </c>
      <c r="L647" s="7">
        <f>INDEX(Products!$A$1:$G$49,MATCH(Orders!$D647,Products!$A$1:$A$49,0),MATCH(Orders!L$1,Products!$A$1:$G$1,0))</f>
        <v>22.884999999999998</v>
      </c>
      <c r="M647" s="7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_xlfn.XLOOKUP(Orders[[#This Row],[Customer ID]],Customers!$A$1:$A$1001,Customers!$I$1:$I$1001,,0)</f>
        <v>Yes</v>
      </c>
    </row>
    <row r="648" spans="1:16" x14ac:dyDescent="0.25">
      <c r="A648" s="2" t="s">
        <v>1296</v>
      </c>
      <c r="B648" s="3">
        <v>44532</v>
      </c>
      <c r="C648" s="2" t="s">
        <v>1297</v>
      </c>
      <c r="D648" t="s">
        <v>66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IF(_xlfn.XLOOKUP(C648,Customers!$A$1:$A$1001,Customers!$C$1:$C$1001,,0) = 0, " ", _xlfn.XLOOKUP(C648,Customers!$A$1:$A$1001,Customers!$C$1:$C$1001,,0))</f>
        <v>drallinhy@howstuffworks.com</v>
      </c>
      <c r="H648" s="2" t="str">
        <f>_xlfn.XLOOKUP(Orders!C648,Customers!$A$1:$A$1001,Customers!$G$1:$G$1001,,0)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5">
        <f>INDEX(Products!$A$1:$G$49,MATCH(Orders!$D648,Products!$A$1:$A$49,0),MATCH(Orders!K$1,Products!$A$1:$G$1,0))</f>
        <v>1</v>
      </c>
      <c r="L648" s="7">
        <f>INDEX(Products!$A$1:$G$49,MATCH(Orders!$D648,Products!$A$1:$A$49,0),MATCH(Orders!L$1,Products!$A$1:$G$1,0))</f>
        <v>9.9499999999999993</v>
      </c>
      <c r="M648" s="7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_xlfn.XLOOKUP(Orders[[#This Row],[Customer ID]],Customers!$A$1:$A$1001,Customers!$I$1:$I$1001,,0)</f>
        <v>Yes</v>
      </c>
    </row>
    <row r="649" spans="1:16" x14ac:dyDescent="0.25">
      <c r="A649" s="2" t="s">
        <v>1298</v>
      </c>
      <c r="B649" s="3">
        <v>44502</v>
      </c>
      <c r="C649" s="2" t="s">
        <v>1299</v>
      </c>
      <c r="D649" t="s">
        <v>122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IF(_xlfn.XLOOKUP(C649,Customers!$A$1:$A$1001,Customers!$C$1:$C$1001,,0) = 0, " ", _xlfn.XLOOKUP(C649,Customers!$A$1:$A$1001,Customers!$C$1:$C$1001,,0))</f>
        <v>achillhz@epa.gov</v>
      </c>
      <c r="H649" s="2" t="str">
        <f>_xlfn.XLOOKUP(Orders!C649,Customers!$A$1:$A$1001,Customers!$G$1:$G$1001,,0)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5">
        <f>INDEX(Products!$A$1:$G$49,MATCH(Orders!$D649,Products!$A$1:$A$49,0),MATCH(Orders!K$1,Products!$A$1:$G$1,0))</f>
        <v>0.5</v>
      </c>
      <c r="L649" s="7">
        <f>INDEX(Products!$A$1:$G$49,MATCH(Orders!$D649,Products!$A$1:$A$49,0),MATCH(Orders!L$1,Products!$A$1:$G$1,0))</f>
        <v>9.51</v>
      </c>
      <c r="M649" s="7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_xlfn.XLOOKUP(Orders[[#This Row],[Customer ID]],Customers!$A$1:$A$1001,Customers!$I$1:$I$1001,,0)</f>
        <v>Yes</v>
      </c>
    </row>
    <row r="650" spans="1:16" x14ac:dyDescent="0.25">
      <c r="A650" s="2" t="s">
        <v>1300</v>
      </c>
      <c r="B650" s="3">
        <v>43884</v>
      </c>
      <c r="C650" s="2" t="s">
        <v>1285</v>
      </c>
      <c r="D650" t="s">
        <v>140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IF(_xlfn.XLOOKUP(C650,Customers!$A$1:$A$1001,Customers!$C$1:$C$1001,,0) = 0, " ", _xlfn.XLOOKUP(C650,Customers!$A$1:$A$1001,Customers!$C$1:$C$1001,,0))</f>
        <v>tmathonneti0@google.co.jp</v>
      </c>
      <c r="H650" s="2" t="str">
        <f>_xlfn.XLOOKUP(Orders!C650,Customers!$A$1:$A$1001,Customers!$G$1:$G$1001,,0)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5">
        <f>INDEX(Products!$A$1:$G$49,MATCH(Orders!$D650,Products!$A$1:$A$49,0),MATCH(Orders!K$1,Products!$A$1:$G$1,0))</f>
        <v>0.2</v>
      </c>
      <c r="L650" s="7">
        <f>INDEX(Products!$A$1:$G$49,MATCH(Orders!$D650,Products!$A$1:$A$49,0),MATCH(Orders!L$1,Products!$A$1:$G$1,0))</f>
        <v>2.6849999999999996</v>
      </c>
      <c r="M650" s="7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_xlfn.XLOOKUP(Orders[[#This Row],[Customer ID]],Customers!$A$1:$A$1001,Customers!$I$1:$I$1001,,0)</f>
        <v>No</v>
      </c>
    </row>
    <row r="651" spans="1:16" x14ac:dyDescent="0.25">
      <c r="A651" s="2" t="s">
        <v>1301</v>
      </c>
      <c r="B651" s="3">
        <v>44015</v>
      </c>
      <c r="C651" s="2" t="s">
        <v>1302</v>
      </c>
      <c r="D651" t="s">
        <v>171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IF(_xlfn.XLOOKUP(C651,Customers!$A$1:$A$1001,Customers!$C$1:$C$1001,,0) = 0, " ", _xlfn.XLOOKUP(C651,Customers!$A$1:$A$1001,Customers!$C$1:$C$1001,,0))</f>
        <v>cdenysi1@is.gd</v>
      </c>
      <c r="H651" s="2" t="str">
        <f>_xlfn.XLOOKUP(Orders!C651,Customers!$A$1:$A$1001,Customers!$G$1:$G$1001,,0)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5">
        <f>INDEX(Products!$A$1:$G$49,MATCH(Orders!$D651,Products!$A$1:$A$49,0),MATCH(Orders!K$1,Products!$A$1:$G$1,0))</f>
        <v>1</v>
      </c>
      <c r="L651" s="7">
        <f>INDEX(Products!$A$1:$G$49,MATCH(Orders!$D651,Products!$A$1:$A$49,0),MATCH(Orders!L$1,Products!$A$1:$G$1,0))</f>
        <v>15.85</v>
      </c>
      <c r="M651" s="7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_xlfn.XLOOKUP(Orders[[#This Row],[Customer ID]],Customers!$A$1:$A$1001,Customers!$I$1:$I$1001,,0)</f>
        <v>No</v>
      </c>
    </row>
    <row r="652" spans="1:16" x14ac:dyDescent="0.25">
      <c r="A652" s="2" t="s">
        <v>1303</v>
      </c>
      <c r="B652" s="3">
        <v>43507</v>
      </c>
      <c r="C652" s="2" t="s">
        <v>1304</v>
      </c>
      <c r="D652" t="s">
        <v>185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IF(_xlfn.XLOOKUP(C652,Customers!$A$1:$A$1001,Customers!$C$1:$C$1001,,0) = 0, " ", _xlfn.XLOOKUP(C652,Customers!$A$1:$A$1001,Customers!$C$1:$C$1001,,0))</f>
        <v>cstebbingsi2@drupal.org</v>
      </c>
      <c r="H652" s="2" t="str">
        <f>_xlfn.XLOOKUP(Orders!C652,Customers!$A$1:$A$1001,Customers!$G$1:$G$1001,,0)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5">
        <f>INDEX(Products!$A$1:$G$49,MATCH(Orders!$D652,Products!$A$1:$A$49,0),MATCH(Orders!K$1,Products!$A$1:$G$1,0))</f>
        <v>0.5</v>
      </c>
      <c r="L652" s="7">
        <f>INDEX(Products!$A$1:$G$49,MATCH(Orders!$D652,Products!$A$1:$A$49,0),MATCH(Orders!L$1,Products!$A$1:$G$1,0))</f>
        <v>5.3699999999999992</v>
      </c>
      <c r="M652" s="7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_xlfn.XLOOKUP(Orders[[#This Row],[Customer ID]],Customers!$A$1:$A$1001,Customers!$I$1:$I$1001,,0)</f>
        <v>Yes</v>
      </c>
    </row>
    <row r="653" spans="1:16" x14ac:dyDescent="0.25">
      <c r="A653" s="2" t="s">
        <v>1305</v>
      </c>
      <c r="B653" s="3">
        <v>44084</v>
      </c>
      <c r="C653" s="2" t="s">
        <v>1306</v>
      </c>
      <c r="D653" t="s">
        <v>228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IF(_xlfn.XLOOKUP(C653,Customers!$A$1:$A$1001,Customers!$C$1:$C$1001,,0) = 0, " ", _xlfn.XLOOKUP(C653,Customers!$A$1:$A$1001,Customers!$C$1:$C$1001,,0))</f>
        <v xml:space="preserve"> </v>
      </c>
      <c r="H653" s="2" t="str">
        <f>_xlfn.XLOOKUP(Orders!C653,Customers!$A$1:$A$1001,Customers!$G$1:$G$1001,,0)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5">
        <f>INDEX(Products!$A$1:$G$49,MATCH(Orders!$D653,Products!$A$1:$A$49,0),MATCH(Orders!K$1,Products!$A$1:$G$1,0))</f>
        <v>1</v>
      </c>
      <c r="L653" s="7">
        <f>INDEX(Products!$A$1:$G$49,MATCH(Orders!$D653,Products!$A$1:$A$49,0),MATCH(Orders!L$1,Products!$A$1:$G$1,0))</f>
        <v>11.95</v>
      </c>
      <c r="M653" s="7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_xlfn.XLOOKUP(Orders[[#This Row],[Customer ID]],Customers!$A$1:$A$1001,Customers!$I$1:$I$1001,,0)</f>
        <v>No</v>
      </c>
    </row>
    <row r="654" spans="1:16" x14ac:dyDescent="0.25">
      <c r="A654" s="2" t="s">
        <v>1307</v>
      </c>
      <c r="B654" s="3">
        <v>43892</v>
      </c>
      <c r="C654" s="2" t="s">
        <v>1308</v>
      </c>
      <c r="D654" t="s">
        <v>171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IF(_xlfn.XLOOKUP(C654,Customers!$A$1:$A$1001,Customers!$C$1:$C$1001,,0) = 0, " ", _xlfn.XLOOKUP(C654,Customers!$A$1:$A$1001,Customers!$C$1:$C$1001,,0))</f>
        <v>rzywickii4@ifeng.com</v>
      </c>
      <c r="H654" s="2" t="str">
        <f>_xlfn.XLOOKUP(Orders!C654,Customers!$A$1:$A$1001,Customers!$G$1:$G$1001,,0)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5">
        <f>INDEX(Products!$A$1:$G$49,MATCH(Orders!$D654,Products!$A$1:$A$49,0),MATCH(Orders!K$1,Products!$A$1:$G$1,0))</f>
        <v>1</v>
      </c>
      <c r="L654" s="7">
        <f>INDEX(Products!$A$1:$G$49,MATCH(Orders!$D654,Products!$A$1:$A$49,0),MATCH(Orders!L$1,Products!$A$1:$G$1,0))</f>
        <v>15.85</v>
      </c>
      <c r="M654" s="7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_xlfn.XLOOKUP(Orders[[#This Row],[Customer ID]],Customers!$A$1:$A$1001,Customers!$I$1:$I$1001,,0)</f>
        <v>No</v>
      </c>
    </row>
    <row r="655" spans="1:16" x14ac:dyDescent="0.25">
      <c r="A655" s="2" t="s">
        <v>1309</v>
      </c>
      <c r="B655" s="3">
        <v>44375</v>
      </c>
      <c r="C655" s="2" t="s">
        <v>1310</v>
      </c>
      <c r="D655" t="s">
        <v>210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IF(_xlfn.XLOOKUP(C655,Customers!$A$1:$A$1001,Customers!$C$1:$C$1001,,0) = 0, " ", _xlfn.XLOOKUP(C655,Customers!$A$1:$A$1001,Customers!$C$1:$C$1001,,0))</f>
        <v>aburgetti5@moonfruit.com</v>
      </c>
      <c r="H655" s="2" t="str">
        <f>_xlfn.XLOOKUP(Orders!C655,Customers!$A$1:$A$1001,Customers!$G$1:$G$1001,,0)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5">
        <f>INDEX(Products!$A$1:$G$49,MATCH(Orders!$D655,Products!$A$1:$A$49,0),MATCH(Orders!K$1,Products!$A$1:$G$1,0))</f>
        <v>2.5</v>
      </c>
      <c r="L655" s="7">
        <f>INDEX(Products!$A$1:$G$49,MATCH(Orders!$D655,Products!$A$1:$A$49,0),MATCH(Orders!L$1,Products!$A$1:$G$1,0))</f>
        <v>25.874999999999996</v>
      </c>
      <c r="M655" s="7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_xlfn.XLOOKUP(Orders[[#This Row],[Customer ID]],Customers!$A$1:$A$1001,Customers!$I$1:$I$1001,,0)</f>
        <v>No</v>
      </c>
    </row>
    <row r="656" spans="1:16" x14ac:dyDescent="0.25">
      <c r="A656" s="2" t="s">
        <v>1311</v>
      </c>
      <c r="B656" s="3">
        <v>43476</v>
      </c>
      <c r="C656" s="2" t="s">
        <v>1312</v>
      </c>
      <c r="D656" t="s">
        <v>157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IF(_xlfn.XLOOKUP(C656,Customers!$A$1:$A$1001,Customers!$C$1:$C$1001,,0) = 0, " ", _xlfn.XLOOKUP(C656,Customers!$A$1:$A$1001,Customers!$C$1:$C$1001,,0))</f>
        <v>mmalloyi6@seattletimes.com</v>
      </c>
      <c r="H656" s="2" t="str">
        <f>_xlfn.XLOOKUP(Orders!C656,Customers!$A$1:$A$1001,Customers!$G$1:$G$1001,,0)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5">
        <f>INDEX(Products!$A$1:$G$49,MATCH(Orders!$D656,Products!$A$1:$A$49,0),MATCH(Orders!K$1,Products!$A$1:$G$1,0))</f>
        <v>2.5</v>
      </c>
      <c r="L656" s="7">
        <f>INDEX(Products!$A$1:$G$49,MATCH(Orders!$D656,Products!$A$1:$A$49,0),MATCH(Orders!L$1,Products!$A$1:$G$1,0))</f>
        <v>22.884999999999998</v>
      </c>
      <c r="M656" s="7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_xlfn.XLOOKUP(Orders[[#This Row],[Customer ID]],Customers!$A$1:$A$1001,Customers!$I$1:$I$1001,,0)</f>
        <v>No</v>
      </c>
    </row>
    <row r="657" spans="1:16" x14ac:dyDescent="0.25">
      <c r="A657" s="2" t="s">
        <v>1313</v>
      </c>
      <c r="B657" s="3">
        <v>43728</v>
      </c>
      <c r="C657" s="2" t="s">
        <v>1314</v>
      </c>
      <c r="D657" t="s">
        <v>80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IF(_xlfn.XLOOKUP(C657,Customers!$A$1:$A$1001,Customers!$C$1:$C$1001,,0) = 0, " ", _xlfn.XLOOKUP(C657,Customers!$A$1:$A$1001,Customers!$C$1:$C$1001,,0))</f>
        <v>mmcparlandi7@w3.org</v>
      </c>
      <c r="H657" s="2" t="str">
        <f>_xlfn.XLOOKUP(Orders!C657,Customers!$A$1:$A$1001,Customers!$G$1:$G$1001,,0)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5">
        <f>INDEX(Products!$A$1:$G$49,MATCH(Orders!$D657,Products!$A$1:$A$49,0),MATCH(Orders!K$1,Products!$A$1:$G$1,0))</f>
        <v>2.5</v>
      </c>
      <c r="L657" s="7">
        <f>INDEX(Products!$A$1:$G$49,MATCH(Orders!$D657,Products!$A$1:$A$49,0),MATCH(Orders!L$1,Products!$A$1:$G$1,0))</f>
        <v>22.884999999999998</v>
      </c>
      <c r="M657" s="7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_xlfn.XLOOKUP(Orders[[#This Row],[Customer ID]],Customers!$A$1:$A$1001,Customers!$I$1:$I$1001,,0)</f>
        <v>Yes</v>
      </c>
    </row>
    <row r="658" spans="1:16" x14ac:dyDescent="0.25">
      <c r="A658" s="2" t="s">
        <v>1315</v>
      </c>
      <c r="B658" s="3">
        <v>44485</v>
      </c>
      <c r="C658" s="2" t="s">
        <v>1316</v>
      </c>
      <c r="D658" t="s">
        <v>52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IF(_xlfn.XLOOKUP(C658,Customers!$A$1:$A$1001,Customers!$C$1:$C$1001,,0) = 0, " ", _xlfn.XLOOKUP(C658,Customers!$A$1:$A$1001,Customers!$C$1:$C$1001,,0))</f>
        <v>sjennaroyi8@purevolume.com</v>
      </c>
      <c r="H658" s="2" t="str">
        <f>_xlfn.XLOOKUP(Orders!C658,Customers!$A$1:$A$1001,Customers!$G$1:$G$1001,,0)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5">
        <f>INDEX(Products!$A$1:$G$49,MATCH(Orders!$D658,Products!$A$1:$A$49,0),MATCH(Orders!K$1,Products!$A$1:$G$1,0))</f>
        <v>1</v>
      </c>
      <c r="L658" s="7">
        <f>INDEX(Products!$A$1:$G$49,MATCH(Orders!$D658,Products!$A$1:$A$49,0),MATCH(Orders!L$1,Products!$A$1:$G$1,0))</f>
        <v>12.95</v>
      </c>
      <c r="M658" s="7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_xlfn.XLOOKUP(Orders[[#This Row],[Customer ID]],Customers!$A$1:$A$1001,Customers!$I$1:$I$1001,,0)</f>
        <v>No</v>
      </c>
    </row>
    <row r="659" spans="1:16" x14ac:dyDescent="0.25">
      <c r="A659" s="2" t="s">
        <v>1317</v>
      </c>
      <c r="B659" s="3">
        <v>43831</v>
      </c>
      <c r="C659" s="2" t="s">
        <v>1318</v>
      </c>
      <c r="D659" t="s">
        <v>106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IF(_xlfn.XLOOKUP(C659,Customers!$A$1:$A$1001,Customers!$C$1:$C$1001,,0) = 0, " ", _xlfn.XLOOKUP(C659,Customers!$A$1:$A$1001,Customers!$C$1:$C$1001,,0))</f>
        <v>wplacei9@wsj.com</v>
      </c>
      <c r="H659" s="2" t="str">
        <f>_xlfn.XLOOKUP(Orders!C659,Customers!$A$1:$A$1001,Customers!$G$1:$G$1001,,0)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5">
        <f>INDEX(Products!$A$1:$G$49,MATCH(Orders!$D659,Products!$A$1:$A$49,0),MATCH(Orders!K$1,Products!$A$1:$G$1,0))</f>
        <v>0.5</v>
      </c>
      <c r="L659" s="7">
        <f>INDEX(Products!$A$1:$G$49,MATCH(Orders!$D659,Products!$A$1:$A$49,0),MATCH(Orders!L$1,Products!$A$1:$G$1,0))</f>
        <v>6.75</v>
      </c>
      <c r="M659" s="7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_xlfn.XLOOKUP(Orders[[#This Row],[Customer ID]],Customers!$A$1:$A$1001,Customers!$I$1:$I$1001,,0)</f>
        <v>Yes</v>
      </c>
    </row>
    <row r="660" spans="1:16" x14ac:dyDescent="0.25">
      <c r="A660" s="2" t="s">
        <v>1319</v>
      </c>
      <c r="B660" s="3">
        <v>44630</v>
      </c>
      <c r="C660" s="2" t="s">
        <v>1320</v>
      </c>
      <c r="D660" t="s">
        <v>42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IF(_xlfn.XLOOKUP(C660,Customers!$A$1:$A$1001,Customers!$C$1:$C$1001,,0) = 0, " ", _xlfn.XLOOKUP(C660,Customers!$A$1:$A$1001,Customers!$C$1:$C$1001,,0))</f>
        <v>jmillettik@addtoany.com</v>
      </c>
      <c r="H660" s="2" t="str">
        <f>_xlfn.XLOOKUP(Orders!C660,Customers!$A$1:$A$1001,Customers!$G$1:$G$1001,,0)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5">
        <f>INDEX(Products!$A$1:$G$49,MATCH(Orders!$D660,Products!$A$1:$A$49,0),MATCH(Orders!K$1,Products!$A$1:$G$1,0))</f>
        <v>0.5</v>
      </c>
      <c r="L660" s="7">
        <f>INDEX(Products!$A$1:$G$49,MATCH(Orders!$D660,Products!$A$1:$A$49,0),MATCH(Orders!L$1,Products!$A$1:$G$1,0))</f>
        <v>8.25</v>
      </c>
      <c r="M660" s="7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_xlfn.XLOOKUP(Orders[[#This Row],[Customer ID]],Customers!$A$1:$A$1001,Customers!$I$1:$I$1001,,0)</f>
        <v>Yes</v>
      </c>
    </row>
    <row r="661" spans="1:16" x14ac:dyDescent="0.25">
      <c r="A661" s="2" t="s">
        <v>1321</v>
      </c>
      <c r="B661" s="3">
        <v>44693</v>
      </c>
      <c r="C661" s="2" t="s">
        <v>1322</v>
      </c>
      <c r="D661" t="s">
        <v>157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IF(_xlfn.XLOOKUP(C661,Customers!$A$1:$A$1001,Customers!$C$1:$C$1001,,0) = 0, " ", _xlfn.XLOOKUP(C661,Customers!$A$1:$A$1001,Customers!$C$1:$C$1001,,0))</f>
        <v>dgadsdenib@google.com.hk</v>
      </c>
      <c r="H661" s="2" t="str">
        <f>_xlfn.XLOOKUP(Orders!C661,Customers!$A$1:$A$1001,Customers!$G$1:$G$1001,,0)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5">
        <f>INDEX(Products!$A$1:$G$49,MATCH(Orders!$D661,Products!$A$1:$A$49,0),MATCH(Orders!K$1,Products!$A$1:$G$1,0))</f>
        <v>2.5</v>
      </c>
      <c r="L661" s="7">
        <f>INDEX(Products!$A$1:$G$49,MATCH(Orders!$D661,Products!$A$1:$A$49,0),MATCH(Orders!L$1,Products!$A$1:$G$1,0))</f>
        <v>22.884999999999998</v>
      </c>
      <c r="M661" s="7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_xlfn.XLOOKUP(Orders[[#This Row],[Customer ID]],Customers!$A$1:$A$1001,Customers!$I$1:$I$1001,,0)</f>
        <v>Yes</v>
      </c>
    </row>
    <row r="662" spans="1:16" x14ac:dyDescent="0.25">
      <c r="A662" s="2" t="s">
        <v>1323</v>
      </c>
      <c r="B662" s="3">
        <v>44084</v>
      </c>
      <c r="C662" s="2" t="s">
        <v>1324</v>
      </c>
      <c r="D662" t="s">
        <v>215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IF(_xlfn.XLOOKUP(C662,Customers!$A$1:$A$1001,Customers!$C$1:$C$1001,,0) = 0, " ", _xlfn.XLOOKUP(C662,Customers!$A$1:$A$1001,Customers!$C$1:$C$1001,,0))</f>
        <v>vwakelinic@unesco.org</v>
      </c>
      <c r="H662" s="2" t="str">
        <f>_xlfn.XLOOKUP(Orders!C662,Customers!$A$1:$A$1001,Customers!$G$1:$G$1001,,0)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5">
        <f>INDEX(Products!$A$1:$G$49,MATCH(Orders!$D662,Products!$A$1:$A$49,0),MATCH(Orders!K$1,Products!$A$1:$G$1,0))</f>
        <v>0.5</v>
      </c>
      <c r="L662" s="7">
        <f>INDEX(Products!$A$1:$G$49,MATCH(Orders!$D662,Products!$A$1:$A$49,0),MATCH(Orders!L$1,Products!$A$1:$G$1,0))</f>
        <v>8.91</v>
      </c>
      <c r="M662" s="7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_xlfn.XLOOKUP(Orders[[#This Row],[Customer ID]],Customers!$A$1:$A$1001,Customers!$I$1:$I$1001,,0)</f>
        <v>No</v>
      </c>
    </row>
    <row r="663" spans="1:16" x14ac:dyDescent="0.25">
      <c r="A663" s="2" t="s">
        <v>1325</v>
      </c>
      <c r="B663" s="3">
        <v>44485</v>
      </c>
      <c r="C663" s="2" t="s">
        <v>1326</v>
      </c>
      <c r="D663" t="s">
        <v>83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IF(_xlfn.XLOOKUP(C663,Customers!$A$1:$A$1001,Customers!$C$1:$C$1001,,0) = 0, " ", _xlfn.XLOOKUP(C663,Customers!$A$1:$A$1001,Customers!$C$1:$C$1001,,0))</f>
        <v>acampsallid@zimbio.com</v>
      </c>
      <c r="H663" s="2" t="str">
        <f>_xlfn.XLOOKUP(Orders!C663,Customers!$A$1:$A$1001,Customers!$G$1:$G$1001,,0)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5">
        <f>INDEX(Products!$A$1:$G$49,MATCH(Orders!$D663,Products!$A$1:$A$49,0),MATCH(Orders!K$1,Products!$A$1:$G$1,0))</f>
        <v>0.2</v>
      </c>
      <c r="L663" s="7">
        <f>INDEX(Products!$A$1:$G$49,MATCH(Orders!$D663,Products!$A$1:$A$49,0),MATCH(Orders!L$1,Products!$A$1:$G$1,0))</f>
        <v>3.375</v>
      </c>
      <c r="M663" s="7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_xlfn.XLOOKUP(Orders[[#This Row],[Customer ID]],Customers!$A$1:$A$1001,Customers!$I$1:$I$1001,,0)</f>
        <v>Yes</v>
      </c>
    </row>
    <row r="664" spans="1:16" x14ac:dyDescent="0.25">
      <c r="A664" s="2" t="s">
        <v>1327</v>
      </c>
      <c r="B664" s="3">
        <v>44364</v>
      </c>
      <c r="C664" s="2" t="s">
        <v>1328</v>
      </c>
      <c r="D664" t="s">
        <v>148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IF(_xlfn.XLOOKUP(C664,Customers!$A$1:$A$1001,Customers!$C$1:$C$1001,,0) = 0, " ", _xlfn.XLOOKUP(C664,Customers!$A$1:$A$1001,Customers!$C$1:$C$1001,,0))</f>
        <v>smosebyie@stanford.edu</v>
      </c>
      <c r="H664" s="2" t="str">
        <f>_xlfn.XLOOKUP(Orders!C664,Customers!$A$1:$A$1001,Customers!$G$1:$G$1001,,0)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5">
        <f>INDEX(Products!$A$1:$G$49,MATCH(Orders!$D664,Products!$A$1:$A$49,0),MATCH(Orders!K$1,Products!$A$1:$G$1,0))</f>
        <v>2.5</v>
      </c>
      <c r="L664" s="7">
        <f>INDEX(Products!$A$1:$G$49,MATCH(Orders!$D664,Products!$A$1:$A$49,0),MATCH(Orders!L$1,Products!$A$1:$G$1,0))</f>
        <v>29.784999999999997</v>
      </c>
      <c r="M664" s="7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str">
        <f>_xlfn.XLOOKUP(Orders[[#This Row],[Customer ID]],Customers!$A$1:$A$1001,Customers!$I$1:$I$1001,,0)</f>
        <v>No</v>
      </c>
    </row>
    <row r="665" spans="1:16" x14ac:dyDescent="0.25">
      <c r="A665" s="2" t="s">
        <v>1329</v>
      </c>
      <c r="B665" s="3">
        <v>43554</v>
      </c>
      <c r="C665" s="2" t="s">
        <v>1330</v>
      </c>
      <c r="D665" t="s">
        <v>100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IF(_xlfn.XLOOKUP(C665,Customers!$A$1:$A$1001,Customers!$C$1:$C$1001,,0) = 0, " ", _xlfn.XLOOKUP(C665,Customers!$A$1:$A$1001,Customers!$C$1:$C$1001,,0))</f>
        <v>cwassif@prweb.com</v>
      </c>
      <c r="H665" s="2" t="str">
        <f>_xlfn.XLOOKUP(Orders!C665,Customers!$A$1:$A$1001,Customers!$G$1:$G$1001,,0)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5">
        <f>INDEX(Products!$A$1:$G$49,MATCH(Orders!$D665,Products!$A$1:$A$49,0),MATCH(Orders!K$1,Products!$A$1:$G$1,0))</f>
        <v>1</v>
      </c>
      <c r="L665" s="7">
        <f>INDEX(Products!$A$1:$G$49,MATCH(Orders!$D665,Products!$A$1:$A$49,0),MATCH(Orders!L$1,Products!$A$1:$G$1,0))</f>
        <v>11.25</v>
      </c>
      <c r="M665" s="7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_xlfn.XLOOKUP(Orders[[#This Row],[Customer ID]],Customers!$A$1:$A$1001,Customers!$I$1:$I$1001,,0)</f>
        <v>No</v>
      </c>
    </row>
    <row r="666" spans="1:16" x14ac:dyDescent="0.25">
      <c r="A666" s="2" t="s">
        <v>1331</v>
      </c>
      <c r="B666" s="3">
        <v>44549</v>
      </c>
      <c r="C666" s="2" t="s">
        <v>1332</v>
      </c>
      <c r="D666" t="s">
        <v>284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IF(_xlfn.XLOOKUP(C666,Customers!$A$1:$A$1001,Customers!$C$1:$C$1001,,0) = 0, " ", _xlfn.XLOOKUP(C666,Customers!$A$1:$A$1001,Customers!$C$1:$C$1001,,0))</f>
        <v>isjostromig@pbs.org</v>
      </c>
      <c r="H666" s="2" t="str">
        <f>_xlfn.XLOOKUP(Orders!C666,Customers!$A$1:$A$1001,Customers!$G$1:$G$1001,,0)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5">
        <f>INDEX(Products!$A$1:$G$49,MATCH(Orders!$D666,Products!$A$1:$A$49,0),MATCH(Orders!K$1,Products!$A$1:$G$1,0))</f>
        <v>1</v>
      </c>
      <c r="L666" s="7">
        <f>INDEX(Products!$A$1:$G$49,MATCH(Orders!$D666,Products!$A$1:$A$49,0),MATCH(Orders!L$1,Products!$A$1:$G$1,0))</f>
        <v>12.15</v>
      </c>
      <c r="M666" s="7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_xlfn.XLOOKUP(Orders[[#This Row],[Customer ID]],Customers!$A$1:$A$1001,Customers!$I$1:$I$1001,,0)</f>
        <v>No</v>
      </c>
    </row>
    <row r="667" spans="1:16" x14ac:dyDescent="0.25">
      <c r="A667" s="2" t="s">
        <v>1331</v>
      </c>
      <c r="B667" s="3">
        <v>44549</v>
      </c>
      <c r="C667" s="2" t="s">
        <v>1332</v>
      </c>
      <c r="D667" t="s">
        <v>77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IF(_xlfn.XLOOKUP(C667,Customers!$A$1:$A$1001,Customers!$C$1:$C$1001,,0) = 0, " ", _xlfn.XLOOKUP(C667,Customers!$A$1:$A$1001,Customers!$C$1:$C$1001,,0))</f>
        <v>isjostromig@pbs.org</v>
      </c>
      <c r="H667" s="2" t="str">
        <f>_xlfn.XLOOKUP(Orders!C667,Customers!$A$1:$A$1001,Customers!$G$1:$G$1001,,0)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5">
        <f>INDEX(Products!$A$1:$G$49,MATCH(Orders!$D667,Products!$A$1:$A$49,0),MATCH(Orders!K$1,Products!$A$1:$G$1,0))</f>
        <v>0.2</v>
      </c>
      <c r="L667" s="7">
        <f>INDEX(Products!$A$1:$G$49,MATCH(Orders!$D667,Products!$A$1:$A$49,0),MATCH(Orders!L$1,Products!$A$1:$G$1,0))</f>
        <v>3.8849999999999998</v>
      </c>
      <c r="M667" s="7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_xlfn.XLOOKUP(Orders[[#This Row],[Customer ID]],Customers!$A$1:$A$1001,Customers!$I$1:$I$1001,,0)</f>
        <v>No</v>
      </c>
    </row>
    <row r="668" spans="1:16" x14ac:dyDescent="0.25">
      <c r="A668" s="2" t="s">
        <v>1333</v>
      </c>
      <c r="B668" s="3">
        <v>43987</v>
      </c>
      <c r="C668" s="2" t="s">
        <v>1334</v>
      </c>
      <c r="D668" t="s">
        <v>157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IF(_xlfn.XLOOKUP(C668,Customers!$A$1:$A$1001,Customers!$C$1:$C$1001,,0) = 0, " ", _xlfn.XLOOKUP(C668,Customers!$A$1:$A$1001,Customers!$C$1:$C$1001,,0))</f>
        <v>jbranchettii@bravesites.com</v>
      </c>
      <c r="H668" s="2" t="str">
        <f>_xlfn.XLOOKUP(Orders!C668,Customers!$A$1:$A$1001,Customers!$G$1:$G$1001,,0)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5">
        <f>INDEX(Products!$A$1:$G$49,MATCH(Orders!$D668,Products!$A$1:$A$49,0),MATCH(Orders!K$1,Products!$A$1:$G$1,0))</f>
        <v>2.5</v>
      </c>
      <c r="L668" s="7">
        <f>INDEX(Products!$A$1:$G$49,MATCH(Orders!$D668,Products!$A$1:$A$49,0),MATCH(Orders!L$1,Products!$A$1:$G$1,0))</f>
        <v>22.884999999999998</v>
      </c>
      <c r="M668" s="7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_xlfn.XLOOKUP(Orders[[#This Row],[Customer ID]],Customers!$A$1:$A$1001,Customers!$I$1:$I$1001,,0)</f>
        <v>No</v>
      </c>
    </row>
    <row r="669" spans="1:16" x14ac:dyDescent="0.25">
      <c r="A669" s="2" t="s">
        <v>1335</v>
      </c>
      <c r="B669" s="3">
        <v>44451</v>
      </c>
      <c r="C669" s="2" t="s">
        <v>1336</v>
      </c>
      <c r="D669" t="s">
        <v>66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IF(_xlfn.XLOOKUP(C669,Customers!$A$1:$A$1001,Customers!$C$1:$C$1001,,0) = 0, " ", _xlfn.XLOOKUP(C669,Customers!$A$1:$A$1001,Customers!$C$1:$C$1001,,0))</f>
        <v>nrudlandij@blogs.com</v>
      </c>
      <c r="H669" s="2" t="str">
        <f>_xlfn.XLOOKUP(Orders!C669,Customers!$A$1:$A$1001,Customers!$G$1:$G$1001,,0)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5">
        <f>INDEX(Products!$A$1:$G$49,MATCH(Orders!$D669,Products!$A$1:$A$49,0),MATCH(Orders!K$1,Products!$A$1:$G$1,0))</f>
        <v>1</v>
      </c>
      <c r="L669" s="7">
        <f>INDEX(Products!$A$1:$G$49,MATCH(Orders!$D669,Products!$A$1:$A$49,0),MATCH(Orders!L$1,Products!$A$1:$G$1,0))</f>
        <v>9.9499999999999993</v>
      </c>
      <c r="M669" s="7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_xlfn.XLOOKUP(Orders[[#This Row],[Customer ID]],Customers!$A$1:$A$1001,Customers!$I$1:$I$1001,,0)</f>
        <v>No</v>
      </c>
    </row>
    <row r="670" spans="1:16" x14ac:dyDescent="0.25">
      <c r="A670" s="2" t="s">
        <v>1337</v>
      </c>
      <c r="B670" s="3">
        <v>44636</v>
      </c>
      <c r="C670" s="2" t="s">
        <v>1320</v>
      </c>
      <c r="D670" t="s">
        <v>49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IF(_xlfn.XLOOKUP(C670,Customers!$A$1:$A$1001,Customers!$C$1:$C$1001,,0) = 0, " ", _xlfn.XLOOKUP(C670,Customers!$A$1:$A$1001,Customers!$C$1:$C$1001,,0))</f>
        <v>jmillettik@addtoany.com</v>
      </c>
      <c r="H670" s="2" t="str">
        <f>_xlfn.XLOOKUP(Orders!C670,Customers!$A$1:$A$1001,Customers!$G$1:$G$1001,,0)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5">
        <f>INDEX(Products!$A$1:$G$49,MATCH(Orders!$D670,Products!$A$1:$A$49,0),MATCH(Orders!K$1,Products!$A$1:$G$1,0))</f>
        <v>2.5</v>
      </c>
      <c r="L670" s="7">
        <f>INDEX(Products!$A$1:$G$49,MATCH(Orders!$D670,Products!$A$1:$A$49,0),MATCH(Orders!L$1,Products!$A$1:$G$1,0))</f>
        <v>27.484999999999996</v>
      </c>
      <c r="M670" s="7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t="str">
        <f>_xlfn.XLOOKUP(Orders[[#This Row],[Customer ID]],Customers!$A$1:$A$1001,Customers!$I$1:$I$1001,,0)</f>
        <v>Yes</v>
      </c>
    </row>
    <row r="671" spans="1:16" x14ac:dyDescent="0.25">
      <c r="A671" s="2" t="s">
        <v>1338</v>
      </c>
      <c r="B671" s="3">
        <v>44551</v>
      </c>
      <c r="C671" s="2" t="s">
        <v>1339</v>
      </c>
      <c r="D671" t="s">
        <v>236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IF(_xlfn.XLOOKUP(C671,Customers!$A$1:$A$1001,Customers!$C$1:$C$1001,,0) = 0, " ", _xlfn.XLOOKUP(C671,Customers!$A$1:$A$1001,Customers!$C$1:$C$1001,,0))</f>
        <v>ftourryil@google.de</v>
      </c>
      <c r="H671" s="2" t="str">
        <f>_xlfn.XLOOKUP(Orders!C671,Customers!$A$1:$A$1001,Customers!$G$1:$G$1001,,0)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5">
        <f>INDEX(Products!$A$1:$G$49,MATCH(Orders!$D671,Products!$A$1:$A$49,0),MATCH(Orders!K$1,Products!$A$1:$G$1,0))</f>
        <v>2.5</v>
      </c>
      <c r="L671" s="7">
        <f>INDEX(Products!$A$1:$G$49,MATCH(Orders!$D671,Products!$A$1:$A$49,0),MATCH(Orders!L$1,Products!$A$1:$G$1,0))</f>
        <v>33.464999999999996</v>
      </c>
      <c r="M671" s="7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str">
        <f>_xlfn.XLOOKUP(Orders[[#This Row],[Customer ID]],Customers!$A$1:$A$1001,Customers!$I$1:$I$1001,,0)</f>
        <v>No</v>
      </c>
    </row>
    <row r="672" spans="1:16" x14ac:dyDescent="0.25">
      <c r="A672" s="2" t="s">
        <v>1340</v>
      </c>
      <c r="B672" s="3">
        <v>43606</v>
      </c>
      <c r="C672" s="2" t="s">
        <v>1341</v>
      </c>
      <c r="D672" t="s">
        <v>116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IF(_xlfn.XLOOKUP(C672,Customers!$A$1:$A$1001,Customers!$C$1:$C$1001,,0) = 0, " ", _xlfn.XLOOKUP(C672,Customers!$A$1:$A$1001,Customers!$C$1:$C$1001,,0))</f>
        <v>cweatherallim@toplist.cz</v>
      </c>
      <c r="H672" s="2" t="str">
        <f>_xlfn.XLOOKUP(Orders!C672,Customers!$A$1:$A$1001,Customers!$G$1:$G$1001,,0)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5">
        <f>INDEX(Products!$A$1:$G$49,MATCH(Orders!$D672,Products!$A$1:$A$49,0),MATCH(Orders!K$1,Products!$A$1:$G$1,0))</f>
        <v>0.2</v>
      </c>
      <c r="L672" s="7">
        <f>INDEX(Products!$A$1:$G$49,MATCH(Orders!$D672,Products!$A$1:$A$49,0),MATCH(Orders!L$1,Products!$A$1:$G$1,0))</f>
        <v>4.3650000000000002</v>
      </c>
      <c r="M672" s="7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>_xlfn.XLOOKUP(Orders[[#This Row],[Customer ID]],Customers!$A$1:$A$1001,Customers!$I$1:$I$1001,,0)</f>
        <v>Yes</v>
      </c>
    </row>
    <row r="673" spans="1:16" x14ac:dyDescent="0.25">
      <c r="A673" s="2" t="s">
        <v>1342</v>
      </c>
      <c r="B673" s="3">
        <v>44495</v>
      </c>
      <c r="C673" s="2" t="s">
        <v>1343</v>
      </c>
      <c r="D673" t="s">
        <v>228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IF(_xlfn.XLOOKUP(C673,Customers!$A$1:$A$1001,Customers!$C$1:$C$1001,,0) = 0, " ", _xlfn.XLOOKUP(C673,Customers!$A$1:$A$1001,Customers!$C$1:$C$1001,,0))</f>
        <v>gheindrickin@usda.gov</v>
      </c>
      <c r="H673" s="2" t="str">
        <f>_xlfn.XLOOKUP(Orders!C673,Customers!$A$1:$A$1001,Customers!$G$1:$G$1001,,0)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5">
        <f>INDEX(Products!$A$1:$G$49,MATCH(Orders!$D673,Products!$A$1:$A$49,0),MATCH(Orders!K$1,Products!$A$1:$G$1,0))</f>
        <v>1</v>
      </c>
      <c r="L673" s="7">
        <f>INDEX(Products!$A$1:$G$49,MATCH(Orders!$D673,Products!$A$1:$A$49,0),MATCH(Orders!L$1,Products!$A$1:$G$1,0))</f>
        <v>11.95</v>
      </c>
      <c r="M673" s="7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_xlfn.XLOOKUP(Orders[[#This Row],[Customer ID]],Customers!$A$1:$A$1001,Customers!$I$1:$I$1001,,0)</f>
        <v>No</v>
      </c>
    </row>
    <row r="674" spans="1:16" x14ac:dyDescent="0.25">
      <c r="A674" s="2" t="s">
        <v>1344</v>
      </c>
      <c r="B674" s="3">
        <v>43916</v>
      </c>
      <c r="C674" s="2" t="s">
        <v>1345</v>
      </c>
      <c r="D674" t="s">
        <v>117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IF(_xlfn.XLOOKUP(C674,Customers!$A$1:$A$1001,Customers!$C$1:$C$1001,,0) = 0, " ", _xlfn.XLOOKUP(C674,Customers!$A$1:$A$1001,Customers!$C$1:$C$1001,,0))</f>
        <v>limasonio@discuz.net</v>
      </c>
      <c r="H674" s="2" t="str">
        <f>_xlfn.XLOOKUP(Orders!C674,Customers!$A$1:$A$1001,Customers!$G$1:$G$1001,,0)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5">
        <f>INDEX(Products!$A$1:$G$49,MATCH(Orders!$D674,Products!$A$1:$A$49,0),MATCH(Orders!K$1,Products!$A$1:$G$1,0))</f>
        <v>0.5</v>
      </c>
      <c r="L674" s="7">
        <f>INDEX(Products!$A$1:$G$49,MATCH(Orders!$D674,Products!$A$1:$A$49,0),MATCH(Orders!L$1,Products!$A$1:$G$1,0))</f>
        <v>8.73</v>
      </c>
      <c r="M674" s="7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str">
        <f>_xlfn.XLOOKUP(Orders[[#This Row],[Customer ID]],Customers!$A$1:$A$1001,Customers!$I$1:$I$1001,,0)</f>
        <v>Yes</v>
      </c>
    </row>
    <row r="675" spans="1:16" x14ac:dyDescent="0.25">
      <c r="A675" s="2" t="s">
        <v>1346</v>
      </c>
      <c r="B675" s="3">
        <v>44118</v>
      </c>
      <c r="C675" s="2" t="s">
        <v>1347</v>
      </c>
      <c r="D675" t="s">
        <v>48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IF(_xlfn.XLOOKUP(C675,Customers!$A$1:$A$1001,Customers!$C$1:$C$1001,,0) = 0, " ", _xlfn.XLOOKUP(C675,Customers!$A$1:$A$1001,Customers!$C$1:$C$1001,,0))</f>
        <v>hsaillip@odnoklassniki.ru</v>
      </c>
      <c r="H675" s="2" t="str">
        <f>_xlfn.XLOOKUP(Orders!C675,Customers!$A$1:$A$1001,Customers!$G$1:$G$1001,,0)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5">
        <f>INDEX(Products!$A$1:$G$49,MATCH(Orders!$D675,Products!$A$1:$A$49,0),MATCH(Orders!K$1,Products!$A$1:$G$1,0))</f>
        <v>1</v>
      </c>
      <c r="L675" s="7">
        <f>INDEX(Products!$A$1:$G$49,MATCH(Orders!$D675,Products!$A$1:$A$49,0),MATCH(Orders!L$1,Products!$A$1:$G$1,0))</f>
        <v>13.75</v>
      </c>
      <c r="M675" s="7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_xlfn.XLOOKUP(Orders[[#This Row],[Customer ID]],Customers!$A$1:$A$1001,Customers!$I$1:$I$1001,,0)</f>
        <v>Yes</v>
      </c>
    </row>
    <row r="676" spans="1:16" x14ac:dyDescent="0.25">
      <c r="A676" s="2" t="s">
        <v>1348</v>
      </c>
      <c r="B676" s="3">
        <v>44543</v>
      </c>
      <c r="C676" s="2" t="s">
        <v>1349</v>
      </c>
      <c r="D676" t="s">
        <v>243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IF(_xlfn.XLOOKUP(C676,Customers!$A$1:$A$1001,Customers!$C$1:$C$1001,,0) = 0, " ", _xlfn.XLOOKUP(C676,Customers!$A$1:$A$1001,Customers!$C$1:$C$1001,,0))</f>
        <v>hlarvoriq@last.fm</v>
      </c>
      <c r="H676" s="2" t="str">
        <f>_xlfn.XLOOKUP(Orders!C676,Customers!$A$1:$A$1001,Customers!$G$1:$G$1001,,0)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5">
        <f>INDEX(Products!$A$1:$G$49,MATCH(Orders!$D676,Products!$A$1:$A$49,0),MATCH(Orders!K$1,Products!$A$1:$G$1,0))</f>
        <v>2.5</v>
      </c>
      <c r="L676" s="7">
        <f>INDEX(Products!$A$1:$G$49,MATCH(Orders!$D676,Products!$A$1:$A$49,0),MATCH(Orders!L$1,Products!$A$1:$G$1,0))</f>
        <v>29.784999999999997</v>
      </c>
      <c r="M676" s="7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>_xlfn.XLOOKUP(Orders[[#This Row],[Customer ID]],Customers!$A$1:$A$1001,Customers!$I$1:$I$1001,,0)</f>
        <v>Yes</v>
      </c>
    </row>
    <row r="677" spans="1:16" x14ac:dyDescent="0.25">
      <c r="A677" s="2" t="s">
        <v>1350</v>
      </c>
      <c r="B677" s="3">
        <v>44263</v>
      </c>
      <c r="C677" s="2" t="s">
        <v>1351</v>
      </c>
      <c r="D677" t="s">
        <v>148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IF(_xlfn.XLOOKUP(C677,Customers!$A$1:$A$1001,Customers!$C$1:$C$1001,,0) = 0, " ", _xlfn.XLOOKUP(C677,Customers!$A$1:$A$1001,Customers!$C$1:$C$1001,,0))</f>
        <v xml:space="preserve"> </v>
      </c>
      <c r="H677" s="2" t="str">
        <f>_xlfn.XLOOKUP(Orders!C677,Customers!$A$1:$A$1001,Customers!$G$1:$G$1001,,0)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5">
        <f>INDEX(Products!$A$1:$G$49,MATCH(Orders!$D677,Products!$A$1:$A$49,0),MATCH(Orders!K$1,Products!$A$1:$G$1,0))</f>
        <v>2.5</v>
      </c>
      <c r="L677" s="7">
        <f>INDEX(Products!$A$1:$G$49,MATCH(Orders!$D677,Products!$A$1:$A$49,0),MATCH(Orders!L$1,Products!$A$1:$G$1,0))</f>
        <v>29.784999999999997</v>
      </c>
      <c r="M677" s="7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str">
        <f>_xlfn.XLOOKUP(Orders[[#This Row],[Customer ID]],Customers!$A$1:$A$1001,Customers!$I$1:$I$1001,,0)</f>
        <v>Yes</v>
      </c>
    </row>
    <row r="678" spans="1:16" x14ac:dyDescent="0.25">
      <c r="A678" s="2" t="s">
        <v>1352</v>
      </c>
      <c r="B678" s="3">
        <v>44217</v>
      </c>
      <c r="C678" s="2" t="s">
        <v>1353</v>
      </c>
      <c r="D678" t="s">
        <v>122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IF(_xlfn.XLOOKUP(C678,Customers!$A$1:$A$1001,Customers!$C$1:$C$1001,,0) = 0, " ", _xlfn.XLOOKUP(C678,Customers!$A$1:$A$1001,Customers!$C$1:$C$1001,,0))</f>
        <v xml:space="preserve"> </v>
      </c>
      <c r="H678" s="2" t="str">
        <f>_xlfn.XLOOKUP(Orders!C678,Customers!$A$1:$A$1001,Customers!$G$1:$G$1001,,0)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5">
        <f>INDEX(Products!$A$1:$G$49,MATCH(Orders!$D678,Products!$A$1:$A$49,0),MATCH(Orders!K$1,Products!$A$1:$G$1,0))</f>
        <v>0.5</v>
      </c>
      <c r="L678" s="7">
        <f>INDEX(Products!$A$1:$G$49,MATCH(Orders!$D678,Products!$A$1:$A$49,0),MATCH(Orders!L$1,Products!$A$1:$G$1,0))</f>
        <v>9.51</v>
      </c>
      <c r="M678" s="7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_xlfn.XLOOKUP(Orders[[#This Row],[Customer ID]],Customers!$A$1:$A$1001,Customers!$I$1:$I$1001,,0)</f>
        <v>No</v>
      </c>
    </row>
    <row r="679" spans="1:16" x14ac:dyDescent="0.25">
      <c r="A679" s="2" t="s">
        <v>1354</v>
      </c>
      <c r="B679" s="3">
        <v>44206</v>
      </c>
      <c r="C679" s="2" t="s">
        <v>1355</v>
      </c>
      <c r="D679" t="s">
        <v>117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IF(_xlfn.XLOOKUP(C679,Customers!$A$1:$A$1001,Customers!$C$1:$C$1001,,0) = 0, " ", _xlfn.XLOOKUP(C679,Customers!$A$1:$A$1001,Customers!$C$1:$C$1001,,0))</f>
        <v>cpenwardenit@mlb.com</v>
      </c>
      <c r="H679" s="2" t="str">
        <f>_xlfn.XLOOKUP(Orders!C679,Customers!$A$1:$A$1001,Customers!$G$1:$G$1001,,0)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5">
        <f>INDEX(Products!$A$1:$G$49,MATCH(Orders!$D679,Products!$A$1:$A$49,0),MATCH(Orders!K$1,Products!$A$1:$G$1,0))</f>
        <v>0.5</v>
      </c>
      <c r="L679" s="7">
        <f>INDEX(Products!$A$1:$G$49,MATCH(Orders!$D679,Products!$A$1:$A$49,0),MATCH(Orders!L$1,Products!$A$1:$G$1,0))</f>
        <v>8.73</v>
      </c>
      <c r="M679" s="7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str">
        <f>_xlfn.XLOOKUP(Orders[[#This Row],[Customer ID]],Customers!$A$1:$A$1001,Customers!$I$1:$I$1001,,0)</f>
        <v>No</v>
      </c>
    </row>
    <row r="680" spans="1:16" x14ac:dyDescent="0.25">
      <c r="A680" s="2" t="s">
        <v>1356</v>
      </c>
      <c r="B680" s="3">
        <v>44281</v>
      </c>
      <c r="C680" s="2" t="s">
        <v>1357</v>
      </c>
      <c r="D680" t="s">
        <v>243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IF(_xlfn.XLOOKUP(C680,Customers!$A$1:$A$1001,Customers!$C$1:$C$1001,,0) = 0, " ", _xlfn.XLOOKUP(C680,Customers!$A$1:$A$1001,Customers!$C$1:$C$1001,,0))</f>
        <v>mmiddisiu@dmoz.org</v>
      </c>
      <c r="H680" s="2" t="str">
        <f>_xlfn.XLOOKUP(Orders!C680,Customers!$A$1:$A$1001,Customers!$G$1:$G$1001,,0)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5">
        <f>INDEX(Products!$A$1:$G$49,MATCH(Orders!$D680,Products!$A$1:$A$49,0),MATCH(Orders!K$1,Products!$A$1:$G$1,0))</f>
        <v>2.5</v>
      </c>
      <c r="L680" s="7">
        <f>INDEX(Products!$A$1:$G$49,MATCH(Orders!$D680,Products!$A$1:$A$49,0),MATCH(Orders!L$1,Products!$A$1:$G$1,0))</f>
        <v>29.784999999999997</v>
      </c>
      <c r="M680" s="7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>_xlfn.XLOOKUP(Orders[[#This Row],[Customer ID]],Customers!$A$1:$A$1001,Customers!$I$1:$I$1001,,0)</f>
        <v>Yes</v>
      </c>
    </row>
    <row r="681" spans="1:16" x14ac:dyDescent="0.25">
      <c r="A681" s="2" t="s">
        <v>1358</v>
      </c>
      <c r="B681" s="3">
        <v>44645</v>
      </c>
      <c r="C681" s="2" t="s">
        <v>1359</v>
      </c>
      <c r="D681" t="s">
        <v>49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IF(_xlfn.XLOOKUP(C681,Customers!$A$1:$A$1001,Customers!$C$1:$C$1001,,0) = 0, " ", _xlfn.XLOOKUP(C681,Customers!$A$1:$A$1001,Customers!$C$1:$C$1001,,0))</f>
        <v>avairowiv@studiopress.com</v>
      </c>
      <c r="H681" s="2" t="str">
        <f>_xlfn.XLOOKUP(Orders!C681,Customers!$A$1:$A$1001,Customers!$G$1:$G$1001,,0)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5">
        <f>INDEX(Products!$A$1:$G$49,MATCH(Orders!$D681,Products!$A$1:$A$49,0),MATCH(Orders!K$1,Products!$A$1:$G$1,0))</f>
        <v>2.5</v>
      </c>
      <c r="L681" s="7">
        <f>INDEX(Products!$A$1:$G$49,MATCH(Orders!$D681,Products!$A$1:$A$49,0),MATCH(Orders!L$1,Products!$A$1:$G$1,0))</f>
        <v>27.484999999999996</v>
      </c>
      <c r="M681" s="7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t="str">
        <f>_xlfn.XLOOKUP(Orders[[#This Row],[Customer ID]],Customers!$A$1:$A$1001,Customers!$I$1:$I$1001,,0)</f>
        <v>No</v>
      </c>
    </row>
    <row r="682" spans="1:16" x14ac:dyDescent="0.25">
      <c r="A682" s="2" t="s">
        <v>1360</v>
      </c>
      <c r="B682" s="3">
        <v>44399</v>
      </c>
      <c r="C682" s="2" t="s">
        <v>1361</v>
      </c>
      <c r="D682" t="s">
        <v>100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IF(_xlfn.XLOOKUP(C682,Customers!$A$1:$A$1001,Customers!$C$1:$C$1001,,0) = 0, " ", _xlfn.XLOOKUP(C682,Customers!$A$1:$A$1001,Customers!$C$1:$C$1001,,0))</f>
        <v>agoldieiw@goo.gl</v>
      </c>
      <c r="H682" s="2" t="str">
        <f>_xlfn.XLOOKUP(Orders!C682,Customers!$A$1:$A$1001,Customers!$G$1:$G$1001,,0)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5">
        <f>INDEX(Products!$A$1:$G$49,MATCH(Orders!$D682,Products!$A$1:$A$49,0),MATCH(Orders!K$1,Products!$A$1:$G$1,0))</f>
        <v>1</v>
      </c>
      <c r="L682" s="7">
        <f>INDEX(Products!$A$1:$G$49,MATCH(Orders!$D682,Products!$A$1:$A$49,0),MATCH(Orders!L$1,Products!$A$1:$G$1,0))</f>
        <v>11.25</v>
      </c>
      <c r="M682" s="7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_xlfn.XLOOKUP(Orders[[#This Row],[Customer ID]],Customers!$A$1:$A$1001,Customers!$I$1:$I$1001,,0)</f>
        <v>No</v>
      </c>
    </row>
    <row r="683" spans="1:16" x14ac:dyDescent="0.25">
      <c r="A683" s="2" t="s">
        <v>1362</v>
      </c>
      <c r="B683" s="3">
        <v>44080</v>
      </c>
      <c r="C683" s="2" t="s">
        <v>1363</v>
      </c>
      <c r="D683" t="s">
        <v>58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IF(_xlfn.XLOOKUP(C683,Customers!$A$1:$A$1001,Customers!$C$1:$C$1001,,0) = 0, " ", _xlfn.XLOOKUP(C683,Customers!$A$1:$A$1001,Customers!$C$1:$C$1001,,0))</f>
        <v>nayrisix@t-online.de</v>
      </c>
      <c r="H683" s="2" t="str">
        <f>_xlfn.XLOOKUP(Orders!C683,Customers!$A$1:$A$1001,Customers!$G$1:$G$1001,,0)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5">
        <f>INDEX(Products!$A$1:$G$49,MATCH(Orders!$D683,Products!$A$1:$A$49,0),MATCH(Orders!K$1,Products!$A$1:$G$1,0))</f>
        <v>0.2</v>
      </c>
      <c r="L683" s="7">
        <f>INDEX(Products!$A$1:$G$49,MATCH(Orders!$D683,Products!$A$1:$A$49,0),MATCH(Orders!L$1,Products!$A$1:$G$1,0))</f>
        <v>4.7549999999999999</v>
      </c>
      <c r="M683" s="7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_xlfn.XLOOKUP(Orders[[#This Row],[Customer ID]],Customers!$A$1:$A$1001,Customers!$I$1:$I$1001,,0)</f>
        <v>Yes</v>
      </c>
    </row>
    <row r="684" spans="1:16" x14ac:dyDescent="0.25">
      <c r="A684" s="2" t="s">
        <v>1364</v>
      </c>
      <c r="B684" s="3">
        <v>43827</v>
      </c>
      <c r="C684" s="2" t="s">
        <v>1365</v>
      </c>
      <c r="D684" t="s">
        <v>103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IF(_xlfn.XLOOKUP(C684,Customers!$A$1:$A$1001,Customers!$C$1:$C$1001,,0) = 0, " ", _xlfn.XLOOKUP(C684,Customers!$A$1:$A$1001,Customers!$C$1:$C$1001,,0))</f>
        <v>lbenediktovichiy@wunderground.com</v>
      </c>
      <c r="H684" s="2" t="str">
        <f>_xlfn.XLOOKUP(Orders!C684,Customers!$A$1:$A$1001,Customers!$G$1:$G$1001,,0)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5">
        <f>INDEX(Products!$A$1:$G$49,MATCH(Orders!$D684,Products!$A$1:$A$49,0),MATCH(Orders!K$1,Products!$A$1:$G$1,0))</f>
        <v>0.2</v>
      </c>
      <c r="L684" s="7">
        <f>INDEX(Products!$A$1:$G$49,MATCH(Orders!$D684,Products!$A$1:$A$49,0),MATCH(Orders!L$1,Products!$A$1:$G$1,0))</f>
        <v>4.125</v>
      </c>
      <c r="M684" s="7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_xlfn.XLOOKUP(Orders[[#This Row],[Customer ID]],Customers!$A$1:$A$1001,Customers!$I$1:$I$1001,,0)</f>
        <v>Yes</v>
      </c>
    </row>
    <row r="685" spans="1:16" x14ac:dyDescent="0.25">
      <c r="A685" s="2" t="s">
        <v>1366</v>
      </c>
      <c r="B685" s="3">
        <v>43941</v>
      </c>
      <c r="C685" s="2" t="s">
        <v>1367</v>
      </c>
      <c r="D685" t="s">
        <v>162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IF(_xlfn.XLOOKUP(C685,Customers!$A$1:$A$1001,Customers!$C$1:$C$1001,,0) = 0, " ", _xlfn.XLOOKUP(C685,Customers!$A$1:$A$1001,Customers!$C$1:$C$1001,,0))</f>
        <v>tjacobovitziz@cbc.ca</v>
      </c>
      <c r="H685" s="2" t="str">
        <f>_xlfn.XLOOKUP(Orders!C685,Customers!$A$1:$A$1001,Customers!$G$1:$G$1001,,0)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5">
        <f>INDEX(Products!$A$1:$G$49,MATCH(Orders!$D685,Products!$A$1:$A$49,0),MATCH(Orders!K$1,Products!$A$1:$G$1,0))</f>
        <v>0.5</v>
      </c>
      <c r="L685" s="7">
        <f>INDEX(Products!$A$1:$G$49,MATCH(Orders!$D685,Products!$A$1:$A$49,0),MATCH(Orders!L$1,Products!$A$1:$G$1,0))</f>
        <v>7.77</v>
      </c>
      <c r="M685" s="7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_xlfn.XLOOKUP(Orders[[#This Row],[Customer ID]],Customers!$A$1:$A$1001,Customers!$I$1:$I$1001,,0)</f>
        <v>No</v>
      </c>
    </row>
    <row r="686" spans="1:16" x14ac:dyDescent="0.25">
      <c r="A686" s="2" t="s">
        <v>1368</v>
      </c>
      <c r="B686" s="3">
        <v>43517</v>
      </c>
      <c r="C686" s="2" t="s">
        <v>1369</v>
      </c>
      <c r="D686" t="s">
        <v>228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IF(_xlfn.XLOOKUP(C686,Customers!$A$1:$A$1001,Customers!$C$1:$C$1001,,0) = 0, " ", _xlfn.XLOOKUP(C686,Customers!$A$1:$A$1001,Customers!$C$1:$C$1001,,0))</f>
        <v xml:space="preserve"> </v>
      </c>
      <c r="H686" s="2" t="str">
        <f>_xlfn.XLOOKUP(Orders!C686,Customers!$A$1:$A$1001,Customers!$G$1:$G$1001,,0)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5">
        <f>INDEX(Products!$A$1:$G$49,MATCH(Orders!$D686,Products!$A$1:$A$49,0),MATCH(Orders!K$1,Products!$A$1:$G$1,0))</f>
        <v>1</v>
      </c>
      <c r="L686" s="7">
        <f>INDEX(Products!$A$1:$G$49,MATCH(Orders!$D686,Products!$A$1:$A$49,0),MATCH(Orders!L$1,Products!$A$1:$G$1,0))</f>
        <v>11.95</v>
      </c>
      <c r="M686" s="7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t="str">
        <f>_xlfn.XLOOKUP(Orders[[#This Row],[Customer ID]],Customers!$A$1:$A$1001,Customers!$I$1:$I$1001,,0)</f>
        <v>No</v>
      </c>
    </row>
    <row r="687" spans="1:16" x14ac:dyDescent="0.25">
      <c r="A687" s="2" t="s">
        <v>1370</v>
      </c>
      <c r="B687" s="3">
        <v>44637</v>
      </c>
      <c r="C687" s="2" t="s">
        <v>1371</v>
      </c>
      <c r="D687" t="s">
        <v>143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IF(_xlfn.XLOOKUP(C687,Customers!$A$1:$A$1001,Customers!$C$1:$C$1001,,0) = 0, " ", _xlfn.XLOOKUP(C687,Customers!$A$1:$A$1001,Customers!$C$1:$C$1001,,0))</f>
        <v>jdruittj1@feedburner.com</v>
      </c>
      <c r="H687" s="2" t="str">
        <f>_xlfn.XLOOKUP(Orders!C687,Customers!$A$1:$A$1001,Customers!$G$1:$G$1001,,0)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5">
        <f>INDEX(Products!$A$1:$G$49,MATCH(Orders!$D687,Products!$A$1:$A$49,0),MATCH(Orders!K$1,Products!$A$1:$G$1,0))</f>
        <v>2.5</v>
      </c>
      <c r="L687" s="7">
        <f>INDEX(Products!$A$1:$G$49,MATCH(Orders!$D687,Products!$A$1:$A$49,0),MATCH(Orders!L$1,Products!$A$1:$G$1,0))</f>
        <v>36.454999999999998</v>
      </c>
      <c r="M687" s="7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_xlfn.XLOOKUP(Orders[[#This Row],[Customer ID]],Customers!$A$1:$A$1001,Customers!$I$1:$I$1001,,0)</f>
        <v>Yes</v>
      </c>
    </row>
    <row r="688" spans="1:16" x14ac:dyDescent="0.25">
      <c r="A688" s="2" t="s">
        <v>1372</v>
      </c>
      <c r="B688" s="3">
        <v>44330</v>
      </c>
      <c r="C688" s="2" t="s">
        <v>1373</v>
      </c>
      <c r="D688" t="s">
        <v>140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IF(_xlfn.XLOOKUP(C688,Customers!$A$1:$A$1001,Customers!$C$1:$C$1001,,0) = 0, " ", _xlfn.XLOOKUP(C688,Customers!$A$1:$A$1001,Customers!$C$1:$C$1001,,0))</f>
        <v>dshortallj2@wikipedia.org</v>
      </c>
      <c r="H688" s="2" t="str">
        <f>_xlfn.XLOOKUP(Orders!C688,Customers!$A$1:$A$1001,Customers!$G$1:$G$1001,,0)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5">
        <f>INDEX(Products!$A$1:$G$49,MATCH(Orders!$D688,Products!$A$1:$A$49,0),MATCH(Orders!K$1,Products!$A$1:$G$1,0))</f>
        <v>0.2</v>
      </c>
      <c r="L688" s="7">
        <f>INDEX(Products!$A$1:$G$49,MATCH(Orders!$D688,Products!$A$1:$A$49,0),MATCH(Orders!L$1,Products!$A$1:$G$1,0))</f>
        <v>2.6849999999999996</v>
      </c>
      <c r="M688" s="7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_xlfn.XLOOKUP(Orders[[#This Row],[Customer ID]],Customers!$A$1:$A$1001,Customers!$I$1:$I$1001,,0)</f>
        <v>Yes</v>
      </c>
    </row>
    <row r="689" spans="1:16" x14ac:dyDescent="0.25">
      <c r="A689" s="2" t="s">
        <v>1374</v>
      </c>
      <c r="B689" s="3">
        <v>43471</v>
      </c>
      <c r="C689" s="2" t="s">
        <v>1375</v>
      </c>
      <c r="D689" t="s">
        <v>42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IF(_xlfn.XLOOKUP(C689,Customers!$A$1:$A$1001,Customers!$C$1:$C$1001,,0) = 0, " ", _xlfn.XLOOKUP(C689,Customers!$A$1:$A$1001,Customers!$C$1:$C$1001,,0))</f>
        <v>wcottierj3@cafepress.com</v>
      </c>
      <c r="H689" s="2" t="str">
        <f>_xlfn.XLOOKUP(Orders!C689,Customers!$A$1:$A$1001,Customers!$G$1:$G$1001,,0)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5">
        <f>INDEX(Products!$A$1:$G$49,MATCH(Orders!$D689,Products!$A$1:$A$49,0),MATCH(Orders!K$1,Products!$A$1:$G$1,0))</f>
        <v>0.5</v>
      </c>
      <c r="L689" s="7">
        <f>INDEX(Products!$A$1:$G$49,MATCH(Orders!$D689,Products!$A$1:$A$49,0),MATCH(Orders!L$1,Products!$A$1:$G$1,0))</f>
        <v>8.25</v>
      </c>
      <c r="M689" s="7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_xlfn.XLOOKUP(Orders[[#This Row],[Customer ID]],Customers!$A$1:$A$1001,Customers!$I$1:$I$1001,,0)</f>
        <v>No</v>
      </c>
    </row>
    <row r="690" spans="1:16" x14ac:dyDescent="0.25">
      <c r="A690" s="2" t="s">
        <v>1376</v>
      </c>
      <c r="B690" s="3">
        <v>43579</v>
      </c>
      <c r="C690" s="2" t="s">
        <v>1377</v>
      </c>
      <c r="D690" t="s">
        <v>45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IF(_xlfn.XLOOKUP(C690,Customers!$A$1:$A$1001,Customers!$C$1:$C$1001,,0) = 0, " ", _xlfn.XLOOKUP(C690,Customers!$A$1:$A$1001,Customers!$C$1:$C$1001,,0))</f>
        <v>kgrinstedj4@google.com.br</v>
      </c>
      <c r="H690" s="2" t="str">
        <f>_xlfn.XLOOKUP(Orders!C690,Customers!$A$1:$A$1001,Customers!$G$1:$G$1001,,0)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5">
        <f>INDEX(Products!$A$1:$G$49,MATCH(Orders!$D690,Products!$A$1:$A$49,0),MATCH(Orders!K$1,Products!$A$1:$G$1,0))</f>
        <v>1</v>
      </c>
      <c r="L690" s="7">
        <f>INDEX(Products!$A$1:$G$49,MATCH(Orders!$D690,Products!$A$1:$A$49,0),MATCH(Orders!L$1,Products!$A$1:$G$1,0))</f>
        <v>12.95</v>
      </c>
      <c r="M690" s="7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_xlfn.XLOOKUP(Orders[[#This Row],[Customer ID]],Customers!$A$1:$A$1001,Customers!$I$1:$I$1001,,0)</f>
        <v>No</v>
      </c>
    </row>
    <row r="691" spans="1:16" x14ac:dyDescent="0.25">
      <c r="A691" s="2" t="s">
        <v>1378</v>
      </c>
      <c r="B691" s="3">
        <v>44346</v>
      </c>
      <c r="C691" s="2" t="s">
        <v>1379</v>
      </c>
      <c r="D691" t="s">
        <v>106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IF(_xlfn.XLOOKUP(C691,Customers!$A$1:$A$1001,Customers!$C$1:$C$1001,,0) = 0, " ", _xlfn.XLOOKUP(C691,Customers!$A$1:$A$1001,Customers!$C$1:$C$1001,,0))</f>
        <v>dskynerj5@hubpages.com</v>
      </c>
      <c r="H691" s="2" t="str">
        <f>_xlfn.XLOOKUP(Orders!C691,Customers!$A$1:$A$1001,Customers!$G$1:$G$1001,,0)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5">
        <f>INDEX(Products!$A$1:$G$49,MATCH(Orders!$D691,Products!$A$1:$A$49,0),MATCH(Orders!K$1,Products!$A$1:$G$1,0))</f>
        <v>0.5</v>
      </c>
      <c r="L691" s="7">
        <f>INDEX(Products!$A$1:$G$49,MATCH(Orders!$D691,Products!$A$1:$A$49,0),MATCH(Orders!L$1,Products!$A$1:$G$1,0))</f>
        <v>6.75</v>
      </c>
      <c r="M691" s="7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_xlfn.XLOOKUP(Orders[[#This Row],[Customer ID]],Customers!$A$1:$A$1001,Customers!$I$1:$I$1001,,0)</f>
        <v>No</v>
      </c>
    </row>
    <row r="692" spans="1:16" x14ac:dyDescent="0.25">
      <c r="A692" s="2" t="s">
        <v>1380</v>
      </c>
      <c r="B692" s="3">
        <v>44754</v>
      </c>
      <c r="C692" s="2" t="s">
        <v>1381</v>
      </c>
      <c r="D692" t="s">
        <v>148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IF(_xlfn.XLOOKUP(C692,Customers!$A$1:$A$1001,Customers!$C$1:$C$1001,,0) = 0, " ", _xlfn.XLOOKUP(C692,Customers!$A$1:$A$1001,Customers!$C$1:$C$1001,,0))</f>
        <v xml:space="preserve"> </v>
      </c>
      <c r="H692" s="2" t="str">
        <f>_xlfn.XLOOKUP(Orders!C692,Customers!$A$1:$A$1001,Customers!$G$1:$G$1001,,0)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5">
        <f>INDEX(Products!$A$1:$G$49,MATCH(Orders!$D692,Products!$A$1:$A$49,0),MATCH(Orders!K$1,Products!$A$1:$G$1,0))</f>
        <v>2.5</v>
      </c>
      <c r="L692" s="7">
        <f>INDEX(Products!$A$1:$G$49,MATCH(Orders!$D692,Products!$A$1:$A$49,0),MATCH(Orders!L$1,Products!$A$1:$G$1,0))</f>
        <v>29.784999999999997</v>
      </c>
      <c r="M692" s="7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str">
        <f>_xlfn.XLOOKUP(Orders[[#This Row],[Customer ID]],Customers!$A$1:$A$1001,Customers!$I$1:$I$1001,,0)</f>
        <v>No</v>
      </c>
    </row>
    <row r="693" spans="1:16" x14ac:dyDescent="0.25">
      <c r="A693" s="2" t="s">
        <v>1382</v>
      </c>
      <c r="B693" s="3">
        <v>44227</v>
      </c>
      <c r="C693" s="2" t="s">
        <v>1383</v>
      </c>
      <c r="D693" t="s">
        <v>100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IF(_xlfn.XLOOKUP(C693,Customers!$A$1:$A$1001,Customers!$C$1:$C$1001,,0) = 0, " ", _xlfn.XLOOKUP(C693,Customers!$A$1:$A$1001,Customers!$C$1:$C$1001,,0))</f>
        <v>jdymokeje@prnewswire.com</v>
      </c>
      <c r="H693" s="2" t="str">
        <f>_xlfn.XLOOKUP(Orders!C693,Customers!$A$1:$A$1001,Customers!$G$1:$G$1001,,0)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5">
        <f>INDEX(Products!$A$1:$G$49,MATCH(Orders!$D693,Products!$A$1:$A$49,0),MATCH(Orders!K$1,Products!$A$1:$G$1,0))</f>
        <v>1</v>
      </c>
      <c r="L693" s="7">
        <f>INDEX(Products!$A$1:$G$49,MATCH(Orders!$D693,Products!$A$1:$A$49,0),MATCH(Orders!L$1,Products!$A$1:$G$1,0))</f>
        <v>11.25</v>
      </c>
      <c r="M693" s="7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_xlfn.XLOOKUP(Orders[[#This Row],[Customer ID]],Customers!$A$1:$A$1001,Customers!$I$1:$I$1001,,0)</f>
        <v>No</v>
      </c>
    </row>
    <row r="694" spans="1:16" x14ac:dyDescent="0.25">
      <c r="A694" s="2" t="s">
        <v>1384</v>
      </c>
      <c r="B694" s="3">
        <v>43720</v>
      </c>
      <c r="C694" s="2" t="s">
        <v>1385</v>
      </c>
      <c r="D694" t="s">
        <v>52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IF(_xlfn.XLOOKUP(C694,Customers!$A$1:$A$1001,Customers!$C$1:$C$1001,,0) = 0, " ", _xlfn.XLOOKUP(C694,Customers!$A$1:$A$1001,Customers!$C$1:$C$1001,,0))</f>
        <v>aweinmannj8@shinystat.com</v>
      </c>
      <c r="H694" s="2" t="str">
        <f>_xlfn.XLOOKUP(Orders!C694,Customers!$A$1:$A$1001,Customers!$G$1:$G$1001,,0)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5">
        <f>INDEX(Products!$A$1:$G$49,MATCH(Orders!$D694,Products!$A$1:$A$49,0),MATCH(Orders!K$1,Products!$A$1:$G$1,0))</f>
        <v>1</v>
      </c>
      <c r="L694" s="7">
        <f>INDEX(Products!$A$1:$G$49,MATCH(Orders!$D694,Products!$A$1:$A$49,0),MATCH(Orders!L$1,Products!$A$1:$G$1,0))</f>
        <v>12.95</v>
      </c>
      <c r="M694" s="7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_xlfn.XLOOKUP(Orders[[#This Row],[Customer ID]],Customers!$A$1:$A$1001,Customers!$I$1:$I$1001,,0)</f>
        <v>No</v>
      </c>
    </row>
    <row r="695" spans="1:16" x14ac:dyDescent="0.25">
      <c r="A695" s="2" t="s">
        <v>1386</v>
      </c>
      <c r="B695" s="3">
        <v>44012</v>
      </c>
      <c r="C695" s="2" t="s">
        <v>1387</v>
      </c>
      <c r="D695" t="s">
        <v>210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IF(_xlfn.XLOOKUP(C695,Customers!$A$1:$A$1001,Customers!$C$1:$C$1001,,0) = 0, " ", _xlfn.XLOOKUP(C695,Customers!$A$1:$A$1001,Customers!$C$1:$C$1001,,0))</f>
        <v>eandriessenj9@europa.eu</v>
      </c>
      <c r="H695" s="2" t="str">
        <f>_xlfn.XLOOKUP(Orders!C695,Customers!$A$1:$A$1001,Customers!$G$1:$G$1001,,0)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5">
        <f>INDEX(Products!$A$1:$G$49,MATCH(Orders!$D695,Products!$A$1:$A$49,0),MATCH(Orders!K$1,Products!$A$1:$G$1,0))</f>
        <v>2.5</v>
      </c>
      <c r="L695" s="7">
        <f>INDEX(Products!$A$1:$G$49,MATCH(Orders!$D695,Products!$A$1:$A$49,0),MATCH(Orders!L$1,Products!$A$1:$G$1,0))</f>
        <v>25.874999999999996</v>
      </c>
      <c r="M695" s="7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_xlfn.XLOOKUP(Orders[[#This Row],[Customer ID]],Customers!$A$1:$A$1001,Customers!$I$1:$I$1001,,0)</f>
        <v>Yes</v>
      </c>
    </row>
    <row r="696" spans="1:16" x14ac:dyDescent="0.25">
      <c r="A696" s="2" t="s">
        <v>1388</v>
      </c>
      <c r="B696" s="3">
        <v>43915</v>
      </c>
      <c r="C696" s="2" t="s">
        <v>1389</v>
      </c>
      <c r="D696" t="s">
        <v>55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IF(_xlfn.XLOOKUP(C696,Customers!$A$1:$A$1001,Customers!$C$1:$C$1001,,0) = 0, " ", _xlfn.XLOOKUP(C696,Customers!$A$1:$A$1001,Customers!$C$1:$C$1001,,0))</f>
        <v>rdeaconsonja@archive.org</v>
      </c>
      <c r="H696" s="2" t="str">
        <f>_xlfn.XLOOKUP(Orders!C696,Customers!$A$1:$A$1001,Customers!$G$1:$G$1001,,0)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5">
        <f>INDEX(Products!$A$1:$G$49,MATCH(Orders!$D696,Products!$A$1:$A$49,0),MATCH(Orders!K$1,Products!$A$1:$G$1,0))</f>
        <v>0.5</v>
      </c>
      <c r="L696" s="7">
        <f>INDEX(Products!$A$1:$G$49,MATCH(Orders!$D696,Products!$A$1:$A$49,0),MATCH(Orders!L$1,Products!$A$1:$G$1,0))</f>
        <v>7.29</v>
      </c>
      <c r="M696" s="7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_xlfn.XLOOKUP(Orders[[#This Row],[Customer ID]],Customers!$A$1:$A$1001,Customers!$I$1:$I$1001,,0)</f>
        <v>No</v>
      </c>
    </row>
    <row r="697" spans="1:16" x14ac:dyDescent="0.25">
      <c r="A697" s="2" t="s">
        <v>1390</v>
      </c>
      <c r="B697" s="3">
        <v>44300</v>
      </c>
      <c r="C697" s="2" t="s">
        <v>1391</v>
      </c>
      <c r="D697" t="s">
        <v>143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IF(_xlfn.XLOOKUP(C697,Customers!$A$1:$A$1001,Customers!$C$1:$C$1001,,0) = 0, " ", _xlfn.XLOOKUP(C697,Customers!$A$1:$A$1001,Customers!$C$1:$C$1001,,0))</f>
        <v>dcarojb@twitter.com</v>
      </c>
      <c r="H697" s="2" t="str">
        <f>_xlfn.XLOOKUP(Orders!C697,Customers!$A$1:$A$1001,Customers!$G$1:$G$1001,,0)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5">
        <f>INDEX(Products!$A$1:$G$49,MATCH(Orders!$D697,Products!$A$1:$A$49,0),MATCH(Orders!K$1,Products!$A$1:$G$1,0))</f>
        <v>2.5</v>
      </c>
      <c r="L697" s="7">
        <f>INDEX(Products!$A$1:$G$49,MATCH(Orders!$D697,Products!$A$1:$A$49,0),MATCH(Orders!L$1,Products!$A$1:$G$1,0))</f>
        <v>36.454999999999998</v>
      </c>
      <c r="M697" s="7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t="str">
        <f>_xlfn.XLOOKUP(Orders[[#This Row],[Customer ID]],Customers!$A$1:$A$1001,Customers!$I$1:$I$1001,,0)</f>
        <v>Yes</v>
      </c>
    </row>
    <row r="698" spans="1:16" x14ac:dyDescent="0.25">
      <c r="A698" s="2" t="s">
        <v>1392</v>
      </c>
      <c r="B698" s="3">
        <v>43693</v>
      </c>
      <c r="C698" s="2" t="s">
        <v>1393</v>
      </c>
      <c r="D698" t="s">
        <v>162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IF(_xlfn.XLOOKUP(C698,Customers!$A$1:$A$1001,Customers!$C$1:$C$1001,,0) = 0, " ", _xlfn.XLOOKUP(C698,Customers!$A$1:$A$1001,Customers!$C$1:$C$1001,,0))</f>
        <v>jbluckjc@imageshack.us</v>
      </c>
      <c r="H698" s="2" t="str">
        <f>_xlfn.XLOOKUP(Orders!C698,Customers!$A$1:$A$1001,Customers!$G$1:$G$1001,,0)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5">
        <f>INDEX(Products!$A$1:$G$49,MATCH(Orders!$D698,Products!$A$1:$A$49,0),MATCH(Orders!K$1,Products!$A$1:$G$1,0))</f>
        <v>0.5</v>
      </c>
      <c r="L698" s="7">
        <f>INDEX(Products!$A$1:$G$49,MATCH(Orders!$D698,Products!$A$1:$A$49,0),MATCH(Orders!L$1,Products!$A$1:$G$1,0))</f>
        <v>7.77</v>
      </c>
      <c r="M698" s="7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_xlfn.XLOOKUP(Orders[[#This Row],[Customer ID]],Customers!$A$1:$A$1001,Customers!$I$1:$I$1001,,0)</f>
        <v>No</v>
      </c>
    </row>
    <row r="699" spans="1:16" x14ac:dyDescent="0.25">
      <c r="A699" s="2" t="s">
        <v>1394</v>
      </c>
      <c r="B699" s="3">
        <v>44547</v>
      </c>
      <c r="C699" s="2" t="s">
        <v>1395</v>
      </c>
      <c r="D699" t="s">
        <v>106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IF(_xlfn.XLOOKUP(C699,Customers!$A$1:$A$1001,Customers!$C$1:$C$1001,,0) = 0, " ", _xlfn.XLOOKUP(C699,Customers!$A$1:$A$1001,Customers!$C$1:$C$1001,,0))</f>
        <v xml:space="preserve"> </v>
      </c>
      <c r="H699" s="2" t="str">
        <f>_xlfn.XLOOKUP(Orders!C699,Customers!$A$1:$A$1001,Customers!$G$1:$G$1001,,0)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5">
        <f>INDEX(Products!$A$1:$G$49,MATCH(Orders!$D699,Products!$A$1:$A$49,0),MATCH(Orders!K$1,Products!$A$1:$G$1,0))</f>
        <v>0.5</v>
      </c>
      <c r="L699" s="7">
        <f>INDEX(Products!$A$1:$G$49,MATCH(Orders!$D699,Products!$A$1:$A$49,0),MATCH(Orders!L$1,Products!$A$1:$G$1,0))</f>
        <v>6.75</v>
      </c>
      <c r="M699" s="7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_xlfn.XLOOKUP(Orders[[#This Row],[Customer ID]],Customers!$A$1:$A$1001,Customers!$I$1:$I$1001,,0)</f>
        <v>No</v>
      </c>
    </row>
    <row r="700" spans="1:16" x14ac:dyDescent="0.25">
      <c r="A700" s="2" t="s">
        <v>1396</v>
      </c>
      <c r="B700" s="3">
        <v>43830</v>
      </c>
      <c r="C700" s="2" t="s">
        <v>1383</v>
      </c>
      <c r="D700" t="s">
        <v>52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IF(_xlfn.XLOOKUP(C700,Customers!$A$1:$A$1001,Customers!$C$1:$C$1001,,0) = 0, " ", _xlfn.XLOOKUP(C700,Customers!$A$1:$A$1001,Customers!$C$1:$C$1001,,0))</f>
        <v>jdymokeje@prnewswire.com</v>
      </c>
      <c r="H700" s="2" t="str">
        <f>_xlfn.XLOOKUP(Orders!C700,Customers!$A$1:$A$1001,Customers!$G$1:$G$1001,,0)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5">
        <f>INDEX(Products!$A$1:$G$49,MATCH(Orders!$D700,Products!$A$1:$A$49,0),MATCH(Orders!K$1,Products!$A$1:$G$1,0))</f>
        <v>1</v>
      </c>
      <c r="L700" s="7">
        <f>INDEX(Products!$A$1:$G$49,MATCH(Orders!$D700,Products!$A$1:$A$49,0),MATCH(Orders!L$1,Products!$A$1:$G$1,0))</f>
        <v>12.95</v>
      </c>
      <c r="M700" s="7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_xlfn.XLOOKUP(Orders[[#This Row],[Customer ID]],Customers!$A$1:$A$1001,Customers!$I$1:$I$1001,,0)</f>
        <v>No</v>
      </c>
    </row>
    <row r="701" spans="1:16" x14ac:dyDescent="0.25">
      <c r="A701" s="2" t="s">
        <v>1397</v>
      </c>
      <c r="B701" s="3">
        <v>44298</v>
      </c>
      <c r="C701" s="2" t="s">
        <v>1398</v>
      </c>
      <c r="D701" t="s">
        <v>111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IF(_xlfn.XLOOKUP(C701,Customers!$A$1:$A$1001,Customers!$C$1:$C$1001,,0) = 0, " ", _xlfn.XLOOKUP(C701,Customers!$A$1:$A$1001,Customers!$C$1:$C$1001,,0))</f>
        <v>otadmanjf@ft.com</v>
      </c>
      <c r="H701" s="2" t="str">
        <f>_xlfn.XLOOKUP(Orders!C701,Customers!$A$1:$A$1001,Customers!$G$1:$G$1001,,0)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5">
        <f>INDEX(Products!$A$1:$G$49,MATCH(Orders!$D701,Products!$A$1:$A$49,0),MATCH(Orders!K$1,Products!$A$1:$G$1,0))</f>
        <v>0.5</v>
      </c>
      <c r="L701" s="7">
        <f>INDEX(Products!$A$1:$G$49,MATCH(Orders!$D701,Products!$A$1:$A$49,0),MATCH(Orders!L$1,Products!$A$1:$G$1,0))</f>
        <v>5.97</v>
      </c>
      <c r="M701" s="7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_xlfn.XLOOKUP(Orders[[#This Row],[Customer ID]],Customers!$A$1:$A$1001,Customers!$I$1:$I$1001,,0)</f>
        <v>Yes</v>
      </c>
    </row>
    <row r="702" spans="1:16" x14ac:dyDescent="0.25">
      <c r="A702" s="2" t="s">
        <v>1399</v>
      </c>
      <c r="B702" s="3">
        <v>43736</v>
      </c>
      <c r="C702" s="2" t="s">
        <v>1400</v>
      </c>
      <c r="D702" t="s">
        <v>122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IF(_xlfn.XLOOKUP(C702,Customers!$A$1:$A$1001,Customers!$C$1:$C$1001,,0) = 0, " ", _xlfn.XLOOKUP(C702,Customers!$A$1:$A$1001,Customers!$C$1:$C$1001,,0))</f>
        <v>bguddejg@dailymotion.com</v>
      </c>
      <c r="H702" s="2" t="str">
        <f>_xlfn.XLOOKUP(Orders!C702,Customers!$A$1:$A$1001,Customers!$G$1:$G$1001,,0)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5">
        <f>INDEX(Products!$A$1:$G$49,MATCH(Orders!$D702,Products!$A$1:$A$49,0),MATCH(Orders!K$1,Products!$A$1:$G$1,0))</f>
        <v>0.5</v>
      </c>
      <c r="L702" s="7">
        <f>INDEX(Products!$A$1:$G$49,MATCH(Orders!$D702,Products!$A$1:$A$49,0),MATCH(Orders!L$1,Products!$A$1:$G$1,0))</f>
        <v>9.51</v>
      </c>
      <c r="M702" s="7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_xlfn.XLOOKUP(Orders[[#This Row],[Customer ID]],Customers!$A$1:$A$1001,Customers!$I$1:$I$1001,,0)</f>
        <v>No</v>
      </c>
    </row>
    <row r="703" spans="1:16" x14ac:dyDescent="0.25">
      <c r="A703" s="2" t="s">
        <v>1401</v>
      </c>
      <c r="B703" s="3">
        <v>44727</v>
      </c>
      <c r="C703" s="2" t="s">
        <v>1402</v>
      </c>
      <c r="D703" t="s">
        <v>111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IF(_xlfn.XLOOKUP(C703,Customers!$A$1:$A$1001,Customers!$C$1:$C$1001,,0) = 0, " ", _xlfn.XLOOKUP(C703,Customers!$A$1:$A$1001,Customers!$C$1:$C$1001,,0))</f>
        <v>nsictornesjh@buzzfeed.com</v>
      </c>
      <c r="H703" s="2" t="str">
        <f>_xlfn.XLOOKUP(Orders!C703,Customers!$A$1:$A$1001,Customers!$G$1:$G$1001,,0)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5">
        <f>INDEX(Products!$A$1:$G$49,MATCH(Orders!$D703,Products!$A$1:$A$49,0),MATCH(Orders!K$1,Products!$A$1:$G$1,0))</f>
        <v>0.5</v>
      </c>
      <c r="L703" s="7">
        <f>INDEX(Products!$A$1:$G$49,MATCH(Orders!$D703,Products!$A$1:$A$49,0),MATCH(Orders!L$1,Products!$A$1:$G$1,0))</f>
        <v>5.97</v>
      </c>
      <c r="M703" s="7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_xlfn.XLOOKUP(Orders[[#This Row],[Customer ID]],Customers!$A$1:$A$1001,Customers!$I$1:$I$1001,,0)</f>
        <v>Yes</v>
      </c>
    </row>
    <row r="704" spans="1:16" x14ac:dyDescent="0.25">
      <c r="A704" s="2" t="s">
        <v>1403</v>
      </c>
      <c r="B704" s="3">
        <v>43661</v>
      </c>
      <c r="C704" s="2" t="s">
        <v>1404</v>
      </c>
      <c r="D704" t="s">
        <v>231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IF(_xlfn.XLOOKUP(C704,Customers!$A$1:$A$1001,Customers!$C$1:$C$1001,,0) = 0, " ", _xlfn.XLOOKUP(C704,Customers!$A$1:$A$1001,Customers!$C$1:$C$1001,,0))</f>
        <v>vdunningji@independent.co.uk</v>
      </c>
      <c r="H704" s="2" t="str">
        <f>_xlfn.XLOOKUP(Orders!C704,Customers!$A$1:$A$1001,Customers!$G$1:$G$1001,,0)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5">
        <f>INDEX(Products!$A$1:$G$49,MATCH(Orders!$D704,Products!$A$1:$A$49,0),MATCH(Orders!K$1,Products!$A$1:$G$1,0))</f>
        <v>0.5</v>
      </c>
      <c r="L704" s="7">
        <f>INDEX(Products!$A$1:$G$49,MATCH(Orders!$D704,Products!$A$1:$A$49,0),MATCH(Orders!L$1,Products!$A$1:$G$1,0))</f>
        <v>7.77</v>
      </c>
      <c r="M704" s="7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_xlfn.XLOOKUP(Orders[[#This Row],[Customer ID]],Customers!$A$1:$A$1001,Customers!$I$1:$I$1001,,0)</f>
        <v>Yes</v>
      </c>
    </row>
    <row r="705" spans="1:16" x14ac:dyDescent="0.25">
      <c r="A705" s="2" t="s">
        <v>1405</v>
      </c>
      <c r="B705" s="3">
        <v>43506</v>
      </c>
      <c r="C705" s="2" t="s">
        <v>1406</v>
      </c>
      <c r="D705" t="s">
        <v>148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IF(_xlfn.XLOOKUP(C705,Customers!$A$1:$A$1001,Customers!$C$1:$C$1001,,0) = 0, " ", _xlfn.XLOOKUP(C705,Customers!$A$1:$A$1001,Customers!$C$1:$C$1001,,0))</f>
        <v xml:space="preserve"> </v>
      </c>
      <c r="H705" s="2" t="str">
        <f>_xlfn.XLOOKUP(Orders!C705,Customers!$A$1:$A$1001,Customers!$G$1:$G$1001,,0)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5">
        <f>INDEX(Products!$A$1:$G$49,MATCH(Orders!$D705,Products!$A$1:$A$49,0),MATCH(Orders!K$1,Products!$A$1:$G$1,0))</f>
        <v>2.5</v>
      </c>
      <c r="L705" s="7">
        <f>INDEX(Products!$A$1:$G$49,MATCH(Orders!$D705,Products!$A$1:$A$49,0),MATCH(Orders!L$1,Products!$A$1:$G$1,0))</f>
        <v>29.784999999999997</v>
      </c>
      <c r="M705" s="7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str">
        <f>_xlfn.XLOOKUP(Orders[[#This Row],[Customer ID]],Customers!$A$1:$A$1001,Customers!$I$1:$I$1001,,0)</f>
        <v>Yes</v>
      </c>
    </row>
    <row r="706" spans="1:16" x14ac:dyDescent="0.25">
      <c r="A706" s="2" t="s">
        <v>1407</v>
      </c>
      <c r="B706" s="3">
        <v>44716</v>
      </c>
      <c r="C706" s="2" t="s">
        <v>1408</v>
      </c>
      <c r="D706" t="s">
        <v>90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IF(_xlfn.XLOOKUP(C706,Customers!$A$1:$A$1001,Customers!$C$1:$C$1001,,0) = 0, " ", _xlfn.XLOOKUP(C706,Customers!$A$1:$A$1001,Customers!$C$1:$C$1001,,0))</f>
        <v xml:space="preserve"> </v>
      </c>
      <c r="H706" s="2" t="str">
        <f>_xlfn.XLOOKUP(Orders!C706,Customers!$A$1:$A$1001,Customers!$G$1:$G$1001,,0)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5">
        <f>INDEX(Products!$A$1:$G$49,MATCH(Orders!$D706,Products!$A$1:$A$49,0),MATCH(Orders!K$1,Products!$A$1:$G$1,0))</f>
        <v>0.2</v>
      </c>
      <c r="L706" s="7">
        <f>INDEX(Products!$A$1:$G$49,MATCH(Orders!$D706,Products!$A$1:$A$49,0),MATCH(Orders!L$1,Products!$A$1:$G$1,0))</f>
        <v>3.645</v>
      </c>
      <c r="M706" s="7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_xlfn.XLOOKUP(Orders[[#This Row],[Customer ID]],Customers!$A$1:$A$1001,Customers!$I$1:$I$1001,,0)</f>
        <v>Yes</v>
      </c>
    </row>
    <row r="707" spans="1:16" x14ac:dyDescent="0.25">
      <c r="A707" s="2" t="s">
        <v>1409</v>
      </c>
      <c r="B707" s="3">
        <v>44114</v>
      </c>
      <c r="C707" s="2" t="s">
        <v>1410</v>
      </c>
      <c r="D707" t="s">
        <v>215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IF(_xlfn.XLOOKUP(C707,Customers!$A$1:$A$1001,Customers!$C$1:$C$1001,,0) = 0, " ", _xlfn.XLOOKUP(C707,Customers!$A$1:$A$1001,Customers!$C$1:$C$1001,,0))</f>
        <v>sgehringjl@gnu.org</v>
      </c>
      <c r="H707" s="2" t="str">
        <f>_xlfn.XLOOKUP(Orders!C707,Customers!$A$1:$A$1001,Customers!$G$1:$G$1001,,0)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5">
        <f>INDEX(Products!$A$1:$G$49,MATCH(Orders!$D707,Products!$A$1:$A$49,0),MATCH(Orders!K$1,Products!$A$1:$G$1,0))</f>
        <v>0.5</v>
      </c>
      <c r="L707" s="7">
        <f>INDEX(Products!$A$1:$G$49,MATCH(Orders!$D707,Products!$A$1:$A$49,0),MATCH(Orders!L$1,Products!$A$1:$G$1,0))</f>
        <v>8.91</v>
      </c>
      <c r="M707" s="7">
        <f t="shared" ref="M707:M770" si="33">L707*E707</f>
        <v>17.82</v>
      </c>
      <c r="N707" t="str">
        <f t="shared" ref="N707:N770" si="34">IF(I707="Rob", "Robusta", IF(I707 = "Exc","Excelsa", IF(I707="Ara","Arabica", IF(I707 = "Lib", "Liberica",""))))</f>
        <v>Excelsa</v>
      </c>
      <c r="O707" t="str">
        <f t="shared" ref="O707:O770" si="35">IF(J707 = "M", "Medium", IF(J707="L", "Light", IF(J707="D", "Dark","")))</f>
        <v>Light</v>
      </c>
      <c r="P707" t="str">
        <f>_xlfn.XLOOKUP(Orders[[#This Row],[Customer ID]],Customers!$A$1:$A$1001,Customers!$I$1:$I$1001,,0)</f>
        <v>No</v>
      </c>
    </row>
    <row r="708" spans="1:16" x14ac:dyDescent="0.25">
      <c r="A708" s="2" t="s">
        <v>1411</v>
      </c>
      <c r="B708" s="3">
        <v>44353</v>
      </c>
      <c r="C708" s="2" t="s">
        <v>1412</v>
      </c>
      <c r="D708" t="s">
        <v>103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IF(_xlfn.XLOOKUP(C708,Customers!$A$1:$A$1001,Customers!$C$1:$C$1001,,0) = 0, " ", _xlfn.XLOOKUP(C708,Customers!$A$1:$A$1001,Customers!$C$1:$C$1001,,0))</f>
        <v>bfallowesjm@purevolume.com</v>
      </c>
      <c r="H708" s="2" t="str">
        <f>_xlfn.XLOOKUP(Orders!C708,Customers!$A$1:$A$1001,Customers!$G$1:$G$1001,,0)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5">
        <f>INDEX(Products!$A$1:$G$49,MATCH(Orders!$D708,Products!$A$1:$A$49,0),MATCH(Orders!K$1,Products!$A$1:$G$1,0))</f>
        <v>0.2</v>
      </c>
      <c r="L708" s="7">
        <f>INDEX(Products!$A$1:$G$49,MATCH(Orders!$D708,Products!$A$1:$A$49,0),MATCH(Orders!L$1,Products!$A$1:$G$1,0))</f>
        <v>4.125</v>
      </c>
      <c r="M708" s="7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_xlfn.XLOOKUP(Orders[[#This Row],[Customer ID]],Customers!$A$1:$A$1001,Customers!$I$1:$I$1001,,0)</f>
        <v>No</v>
      </c>
    </row>
    <row r="709" spans="1:16" x14ac:dyDescent="0.25">
      <c r="A709" s="2" t="s">
        <v>1413</v>
      </c>
      <c r="B709" s="3">
        <v>43540</v>
      </c>
      <c r="C709" s="2" t="s">
        <v>1414</v>
      </c>
      <c r="D709" t="s">
        <v>52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IF(_xlfn.XLOOKUP(C709,Customers!$A$1:$A$1001,Customers!$C$1:$C$1001,,0) = 0, " ", _xlfn.XLOOKUP(C709,Customers!$A$1:$A$1001,Customers!$C$1:$C$1001,,0))</f>
        <v xml:space="preserve"> </v>
      </c>
      <c r="H709" s="2" t="str">
        <f>_xlfn.XLOOKUP(Orders!C709,Customers!$A$1:$A$1001,Customers!$G$1:$G$1001,,0)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5">
        <f>INDEX(Products!$A$1:$G$49,MATCH(Orders!$D709,Products!$A$1:$A$49,0),MATCH(Orders!K$1,Products!$A$1:$G$1,0))</f>
        <v>1</v>
      </c>
      <c r="L709" s="7">
        <f>INDEX(Products!$A$1:$G$49,MATCH(Orders!$D709,Products!$A$1:$A$49,0),MATCH(Orders!L$1,Products!$A$1:$G$1,0))</f>
        <v>12.95</v>
      </c>
      <c r="M709" s="7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_xlfn.XLOOKUP(Orders[[#This Row],[Customer ID]],Customers!$A$1:$A$1001,Customers!$I$1:$I$1001,,0)</f>
        <v>No</v>
      </c>
    </row>
    <row r="710" spans="1:16" x14ac:dyDescent="0.25">
      <c r="A710" s="2" t="s">
        <v>1415</v>
      </c>
      <c r="B710" s="3">
        <v>43804</v>
      </c>
      <c r="C710" s="2" t="s">
        <v>1416</v>
      </c>
      <c r="D710" t="s">
        <v>106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IF(_xlfn.XLOOKUP(C710,Customers!$A$1:$A$1001,Customers!$C$1:$C$1001,,0) = 0, " ", _xlfn.XLOOKUP(C710,Customers!$A$1:$A$1001,Customers!$C$1:$C$1001,,0))</f>
        <v>sdejo@newsvine.com</v>
      </c>
      <c r="H710" s="2" t="str">
        <f>_xlfn.XLOOKUP(Orders!C710,Customers!$A$1:$A$1001,Customers!$G$1:$G$1001,,0)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5">
        <f>INDEX(Products!$A$1:$G$49,MATCH(Orders!$D710,Products!$A$1:$A$49,0),MATCH(Orders!K$1,Products!$A$1:$G$1,0))</f>
        <v>0.5</v>
      </c>
      <c r="L710" s="7">
        <f>INDEX(Products!$A$1:$G$49,MATCH(Orders!$D710,Products!$A$1:$A$49,0),MATCH(Orders!L$1,Products!$A$1:$G$1,0))</f>
        <v>6.75</v>
      </c>
      <c r="M710" s="7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_xlfn.XLOOKUP(Orders[[#This Row],[Customer ID]],Customers!$A$1:$A$1001,Customers!$I$1:$I$1001,,0)</f>
        <v>Yes</v>
      </c>
    </row>
    <row r="711" spans="1:16" x14ac:dyDescent="0.25">
      <c r="A711" s="2" t="s">
        <v>1417</v>
      </c>
      <c r="B711" s="3">
        <v>43485</v>
      </c>
      <c r="C711" s="2" t="s">
        <v>1418</v>
      </c>
      <c r="D711" t="s">
        <v>215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IF(_xlfn.XLOOKUP(C711,Customers!$A$1:$A$1001,Customers!$C$1:$C$1001,,0) = 0, " ", _xlfn.XLOOKUP(C711,Customers!$A$1:$A$1001,Customers!$C$1:$C$1001,,0))</f>
        <v xml:space="preserve"> </v>
      </c>
      <c r="H711" s="2" t="str">
        <f>_xlfn.XLOOKUP(Orders!C711,Customers!$A$1:$A$1001,Customers!$G$1:$G$1001,,0)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5">
        <f>INDEX(Products!$A$1:$G$49,MATCH(Orders!$D711,Products!$A$1:$A$49,0),MATCH(Orders!K$1,Products!$A$1:$G$1,0))</f>
        <v>0.5</v>
      </c>
      <c r="L711" s="7">
        <f>INDEX(Products!$A$1:$G$49,MATCH(Orders!$D711,Products!$A$1:$A$49,0),MATCH(Orders!L$1,Products!$A$1:$G$1,0))</f>
        <v>8.91</v>
      </c>
      <c r="M711" s="7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_xlfn.XLOOKUP(Orders[[#This Row],[Customer ID]],Customers!$A$1:$A$1001,Customers!$I$1:$I$1001,,0)</f>
        <v>Yes</v>
      </c>
    </row>
    <row r="712" spans="1:16" x14ac:dyDescent="0.25">
      <c r="A712" s="2" t="s">
        <v>1419</v>
      </c>
      <c r="B712" s="3">
        <v>44655</v>
      </c>
      <c r="C712" s="2" t="s">
        <v>1420</v>
      </c>
      <c r="D712" t="s">
        <v>42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IF(_xlfn.XLOOKUP(C712,Customers!$A$1:$A$1001,Customers!$C$1:$C$1001,,0) = 0, " ", _xlfn.XLOOKUP(C712,Customers!$A$1:$A$1001,Customers!$C$1:$C$1001,,0))</f>
        <v>scountjq@nba.com</v>
      </c>
      <c r="H712" s="2" t="str">
        <f>_xlfn.XLOOKUP(Orders!C712,Customers!$A$1:$A$1001,Customers!$G$1:$G$1001,,0)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5">
        <f>INDEX(Products!$A$1:$G$49,MATCH(Orders!$D712,Products!$A$1:$A$49,0),MATCH(Orders!K$1,Products!$A$1:$G$1,0))</f>
        <v>0.5</v>
      </c>
      <c r="L712" s="7">
        <f>INDEX(Products!$A$1:$G$49,MATCH(Orders!$D712,Products!$A$1:$A$49,0),MATCH(Orders!L$1,Products!$A$1:$G$1,0))</f>
        <v>8.25</v>
      </c>
      <c r="M712" s="7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_xlfn.XLOOKUP(Orders[[#This Row],[Customer ID]],Customers!$A$1:$A$1001,Customers!$I$1:$I$1001,,0)</f>
        <v>No</v>
      </c>
    </row>
    <row r="713" spans="1:16" x14ac:dyDescent="0.25">
      <c r="A713" s="2" t="s">
        <v>1421</v>
      </c>
      <c r="B713" s="3">
        <v>44600</v>
      </c>
      <c r="C713" s="2" t="s">
        <v>1422</v>
      </c>
      <c r="D713" t="s">
        <v>201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IF(_xlfn.XLOOKUP(C713,Customers!$A$1:$A$1001,Customers!$C$1:$C$1001,,0) = 0, " ", _xlfn.XLOOKUP(C713,Customers!$A$1:$A$1001,Customers!$C$1:$C$1001,,0))</f>
        <v>sraglesjr@blogtalkradio.com</v>
      </c>
      <c r="H713" s="2" t="str">
        <f>_xlfn.XLOOKUP(Orders!C713,Customers!$A$1:$A$1001,Customers!$G$1:$G$1001,,0)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5">
        <f>INDEX(Products!$A$1:$G$49,MATCH(Orders!$D713,Products!$A$1:$A$49,0),MATCH(Orders!K$1,Products!$A$1:$G$1,0))</f>
        <v>0.2</v>
      </c>
      <c r="L713" s="7">
        <f>INDEX(Products!$A$1:$G$49,MATCH(Orders!$D713,Products!$A$1:$A$49,0),MATCH(Orders!L$1,Products!$A$1:$G$1,0))</f>
        <v>2.9849999999999999</v>
      </c>
      <c r="M713" s="7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_xlfn.XLOOKUP(Orders[[#This Row],[Customer ID]],Customers!$A$1:$A$1001,Customers!$I$1:$I$1001,,0)</f>
        <v>No</v>
      </c>
    </row>
    <row r="714" spans="1:16" x14ac:dyDescent="0.25">
      <c r="A714" s="2" t="s">
        <v>1423</v>
      </c>
      <c r="B714" s="3">
        <v>43646</v>
      </c>
      <c r="C714" s="2" t="s">
        <v>1424</v>
      </c>
      <c r="D714" t="s">
        <v>42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IF(_xlfn.XLOOKUP(C714,Customers!$A$1:$A$1001,Customers!$C$1:$C$1001,,0) = 0, " ", _xlfn.XLOOKUP(C714,Customers!$A$1:$A$1001,Customers!$C$1:$C$1001,,0))</f>
        <v xml:space="preserve"> </v>
      </c>
      <c r="H714" s="2" t="str">
        <f>_xlfn.XLOOKUP(Orders!C714,Customers!$A$1:$A$1001,Customers!$G$1:$G$1001,,0)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5">
        <f>INDEX(Products!$A$1:$G$49,MATCH(Orders!$D714,Products!$A$1:$A$49,0),MATCH(Orders!K$1,Products!$A$1:$G$1,0))</f>
        <v>0.5</v>
      </c>
      <c r="L714" s="7">
        <f>INDEX(Products!$A$1:$G$49,MATCH(Orders!$D714,Products!$A$1:$A$49,0),MATCH(Orders!L$1,Products!$A$1:$G$1,0))</f>
        <v>8.25</v>
      </c>
      <c r="M714" s="7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_xlfn.XLOOKUP(Orders[[#This Row],[Customer ID]],Customers!$A$1:$A$1001,Customers!$I$1:$I$1001,,0)</f>
        <v>No</v>
      </c>
    </row>
    <row r="715" spans="1:16" x14ac:dyDescent="0.25">
      <c r="A715" s="2" t="s">
        <v>1425</v>
      </c>
      <c r="B715" s="3">
        <v>43960</v>
      </c>
      <c r="C715" s="2" t="s">
        <v>1426</v>
      </c>
      <c r="D715" t="s">
        <v>201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IF(_xlfn.XLOOKUP(C715,Customers!$A$1:$A$1001,Customers!$C$1:$C$1001,,0) = 0, " ", _xlfn.XLOOKUP(C715,Customers!$A$1:$A$1001,Customers!$C$1:$C$1001,,0))</f>
        <v>sbruunjt@blogtalkradio.com</v>
      </c>
      <c r="H715" s="2" t="str">
        <f>_xlfn.XLOOKUP(Orders!C715,Customers!$A$1:$A$1001,Customers!$G$1:$G$1001,,0)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5">
        <f>INDEX(Products!$A$1:$G$49,MATCH(Orders!$D715,Products!$A$1:$A$49,0),MATCH(Orders!K$1,Products!$A$1:$G$1,0))</f>
        <v>0.2</v>
      </c>
      <c r="L715" s="7">
        <f>INDEX(Products!$A$1:$G$49,MATCH(Orders!$D715,Products!$A$1:$A$49,0),MATCH(Orders!L$1,Products!$A$1:$G$1,0))</f>
        <v>2.9849999999999999</v>
      </c>
      <c r="M715" s="7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_xlfn.XLOOKUP(Orders[[#This Row],[Customer ID]],Customers!$A$1:$A$1001,Customers!$I$1:$I$1001,,0)</f>
        <v>No</v>
      </c>
    </row>
    <row r="716" spans="1:16" x14ac:dyDescent="0.25">
      <c r="A716" s="2" t="s">
        <v>1427</v>
      </c>
      <c r="B716" s="3">
        <v>44358</v>
      </c>
      <c r="C716" s="2" t="s">
        <v>1428</v>
      </c>
      <c r="D716" t="s">
        <v>90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IF(_xlfn.XLOOKUP(C716,Customers!$A$1:$A$1001,Customers!$C$1:$C$1001,,0) = 0, " ", _xlfn.XLOOKUP(C716,Customers!$A$1:$A$1001,Customers!$C$1:$C$1001,,0))</f>
        <v>aplluju@dagondesign.com</v>
      </c>
      <c r="H716" s="2" t="str">
        <f>_xlfn.XLOOKUP(Orders!C716,Customers!$A$1:$A$1001,Customers!$G$1:$G$1001,,0)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5">
        <f>INDEX(Products!$A$1:$G$49,MATCH(Orders!$D716,Products!$A$1:$A$49,0),MATCH(Orders!K$1,Products!$A$1:$G$1,0))</f>
        <v>0.2</v>
      </c>
      <c r="L716" s="7">
        <f>INDEX(Products!$A$1:$G$49,MATCH(Orders!$D716,Products!$A$1:$A$49,0),MATCH(Orders!L$1,Products!$A$1:$G$1,0))</f>
        <v>3.645</v>
      </c>
      <c r="M716" s="7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_xlfn.XLOOKUP(Orders[[#This Row],[Customer ID]],Customers!$A$1:$A$1001,Customers!$I$1:$I$1001,,0)</f>
        <v>Yes</v>
      </c>
    </row>
    <row r="717" spans="1:16" x14ac:dyDescent="0.25">
      <c r="A717" s="2" t="s">
        <v>1429</v>
      </c>
      <c r="B717" s="3">
        <v>44504</v>
      </c>
      <c r="C717" s="2" t="s">
        <v>1430</v>
      </c>
      <c r="D717" t="s">
        <v>176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IF(_xlfn.XLOOKUP(C717,Customers!$A$1:$A$1001,Customers!$C$1:$C$1001,,0) = 0, " ", _xlfn.XLOOKUP(C717,Customers!$A$1:$A$1001,Customers!$C$1:$C$1001,,0))</f>
        <v>gcornierjv@techcrunch.com</v>
      </c>
      <c r="H717" s="2" t="str">
        <f>_xlfn.XLOOKUP(Orders!C717,Customers!$A$1:$A$1001,Customers!$G$1:$G$1001,,0)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5">
        <f>INDEX(Products!$A$1:$G$49,MATCH(Orders!$D717,Products!$A$1:$A$49,0),MATCH(Orders!K$1,Products!$A$1:$G$1,0))</f>
        <v>1</v>
      </c>
      <c r="L717" s="7">
        <f>INDEX(Products!$A$1:$G$49,MATCH(Orders!$D717,Products!$A$1:$A$49,0),MATCH(Orders!L$1,Products!$A$1:$G$1,0))</f>
        <v>14.85</v>
      </c>
      <c r="M717" s="7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_xlfn.XLOOKUP(Orders[[#This Row],[Customer ID]],Customers!$A$1:$A$1001,Customers!$I$1:$I$1001,,0)</f>
        <v>No</v>
      </c>
    </row>
    <row r="718" spans="1:16" x14ac:dyDescent="0.25">
      <c r="A718" s="2" t="s">
        <v>1431</v>
      </c>
      <c r="B718" s="3">
        <v>44612</v>
      </c>
      <c r="C718" s="2" t="s">
        <v>1383</v>
      </c>
      <c r="D718" t="s">
        <v>228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IF(_xlfn.XLOOKUP(C718,Customers!$A$1:$A$1001,Customers!$C$1:$C$1001,,0) = 0, " ", _xlfn.XLOOKUP(C718,Customers!$A$1:$A$1001,Customers!$C$1:$C$1001,,0))</f>
        <v>jdymokeje@prnewswire.com</v>
      </c>
      <c r="H718" s="2" t="str">
        <f>_xlfn.XLOOKUP(Orders!C718,Customers!$A$1:$A$1001,Customers!$G$1:$G$1001,,0)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5">
        <f>INDEX(Products!$A$1:$G$49,MATCH(Orders!$D718,Products!$A$1:$A$49,0),MATCH(Orders!K$1,Products!$A$1:$G$1,0))</f>
        <v>1</v>
      </c>
      <c r="L718" s="7">
        <f>INDEX(Products!$A$1:$G$49,MATCH(Orders!$D718,Products!$A$1:$A$49,0),MATCH(Orders!L$1,Products!$A$1:$G$1,0))</f>
        <v>11.95</v>
      </c>
      <c r="M718" s="7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t="str">
        <f>_xlfn.XLOOKUP(Orders[[#This Row],[Customer ID]],Customers!$A$1:$A$1001,Customers!$I$1:$I$1001,,0)</f>
        <v>No</v>
      </c>
    </row>
    <row r="719" spans="1:16" x14ac:dyDescent="0.25">
      <c r="A719" s="2" t="s">
        <v>1432</v>
      </c>
      <c r="B719" s="3">
        <v>43649</v>
      </c>
      <c r="C719" s="2" t="s">
        <v>1433</v>
      </c>
      <c r="D719" t="s">
        <v>157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IF(_xlfn.XLOOKUP(C719,Customers!$A$1:$A$1001,Customers!$C$1:$C$1001,,0) = 0, " ", _xlfn.XLOOKUP(C719,Customers!$A$1:$A$1001,Customers!$C$1:$C$1001,,0))</f>
        <v>wharvisonjx@gizmodo.com</v>
      </c>
      <c r="H719" s="2" t="str">
        <f>_xlfn.XLOOKUP(Orders!C719,Customers!$A$1:$A$1001,Customers!$G$1:$G$1001,,0)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5">
        <f>INDEX(Products!$A$1:$G$49,MATCH(Orders!$D719,Products!$A$1:$A$49,0),MATCH(Orders!K$1,Products!$A$1:$G$1,0))</f>
        <v>2.5</v>
      </c>
      <c r="L719" s="7">
        <f>INDEX(Products!$A$1:$G$49,MATCH(Orders!$D719,Products!$A$1:$A$49,0),MATCH(Orders!L$1,Products!$A$1:$G$1,0))</f>
        <v>22.884999999999998</v>
      </c>
      <c r="M719" s="7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_xlfn.XLOOKUP(Orders[[#This Row],[Customer ID]],Customers!$A$1:$A$1001,Customers!$I$1:$I$1001,,0)</f>
        <v>No</v>
      </c>
    </row>
    <row r="720" spans="1:16" x14ac:dyDescent="0.25">
      <c r="A720" s="2" t="s">
        <v>1434</v>
      </c>
      <c r="B720" s="3">
        <v>44348</v>
      </c>
      <c r="C720" s="2" t="s">
        <v>1435</v>
      </c>
      <c r="D720" t="s">
        <v>52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IF(_xlfn.XLOOKUP(C720,Customers!$A$1:$A$1001,Customers!$C$1:$C$1001,,0) = 0, " ", _xlfn.XLOOKUP(C720,Customers!$A$1:$A$1001,Customers!$C$1:$C$1001,,0))</f>
        <v>dheafordjy@twitpic.com</v>
      </c>
      <c r="H720" s="2" t="str">
        <f>_xlfn.XLOOKUP(Orders!C720,Customers!$A$1:$A$1001,Customers!$G$1:$G$1001,,0)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5">
        <f>INDEX(Products!$A$1:$G$49,MATCH(Orders!$D720,Products!$A$1:$A$49,0),MATCH(Orders!K$1,Products!$A$1:$G$1,0))</f>
        <v>1</v>
      </c>
      <c r="L720" s="7">
        <f>INDEX(Products!$A$1:$G$49,MATCH(Orders!$D720,Products!$A$1:$A$49,0),MATCH(Orders!L$1,Products!$A$1:$G$1,0))</f>
        <v>12.95</v>
      </c>
      <c r="M720" s="7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str">
        <f>_xlfn.XLOOKUP(Orders[[#This Row],[Customer ID]],Customers!$A$1:$A$1001,Customers!$I$1:$I$1001,,0)</f>
        <v>No</v>
      </c>
    </row>
    <row r="721" spans="1:16" x14ac:dyDescent="0.25">
      <c r="A721" s="2" t="s">
        <v>1436</v>
      </c>
      <c r="B721" s="3">
        <v>44150</v>
      </c>
      <c r="C721" s="2" t="s">
        <v>1437</v>
      </c>
      <c r="D721" t="s">
        <v>171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IF(_xlfn.XLOOKUP(C721,Customers!$A$1:$A$1001,Customers!$C$1:$C$1001,,0) = 0, " ", _xlfn.XLOOKUP(C721,Customers!$A$1:$A$1001,Customers!$C$1:$C$1001,,0))</f>
        <v>gfanthamjz@hexun.com</v>
      </c>
      <c r="H721" s="2" t="str">
        <f>_xlfn.XLOOKUP(Orders!C721,Customers!$A$1:$A$1001,Customers!$G$1:$G$1001,,0)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5">
        <f>INDEX(Products!$A$1:$G$49,MATCH(Orders!$D721,Products!$A$1:$A$49,0),MATCH(Orders!K$1,Products!$A$1:$G$1,0))</f>
        <v>1</v>
      </c>
      <c r="L721" s="7">
        <f>INDEX(Products!$A$1:$G$49,MATCH(Orders!$D721,Products!$A$1:$A$49,0),MATCH(Orders!L$1,Products!$A$1:$G$1,0))</f>
        <v>15.85</v>
      </c>
      <c r="M721" s="7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_xlfn.XLOOKUP(Orders[[#This Row],[Customer ID]],Customers!$A$1:$A$1001,Customers!$I$1:$I$1001,,0)</f>
        <v>Yes</v>
      </c>
    </row>
    <row r="722" spans="1:16" x14ac:dyDescent="0.25">
      <c r="A722" s="2" t="s">
        <v>1438</v>
      </c>
      <c r="B722" s="3">
        <v>44215</v>
      </c>
      <c r="C722" s="2" t="s">
        <v>1439</v>
      </c>
      <c r="D722" t="s">
        <v>55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IF(_xlfn.XLOOKUP(C722,Customers!$A$1:$A$1001,Customers!$C$1:$C$1001,,0) = 0, " ", _xlfn.XLOOKUP(C722,Customers!$A$1:$A$1001,Customers!$C$1:$C$1001,,0))</f>
        <v>rcrookshanksk0@unc.edu</v>
      </c>
      <c r="H722" s="2" t="str">
        <f>_xlfn.XLOOKUP(Orders!C722,Customers!$A$1:$A$1001,Customers!$G$1:$G$1001,,0)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5">
        <f>INDEX(Products!$A$1:$G$49,MATCH(Orders!$D722,Products!$A$1:$A$49,0),MATCH(Orders!K$1,Products!$A$1:$G$1,0))</f>
        <v>0.5</v>
      </c>
      <c r="L722" s="7">
        <f>INDEX(Products!$A$1:$G$49,MATCH(Orders!$D722,Products!$A$1:$A$49,0),MATCH(Orders!L$1,Products!$A$1:$G$1,0))</f>
        <v>7.29</v>
      </c>
      <c r="M722" s="7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_xlfn.XLOOKUP(Orders[[#This Row],[Customer ID]],Customers!$A$1:$A$1001,Customers!$I$1:$I$1001,,0)</f>
        <v>Yes</v>
      </c>
    </row>
    <row r="723" spans="1:16" x14ac:dyDescent="0.25">
      <c r="A723" s="2" t="s">
        <v>1440</v>
      </c>
      <c r="B723" s="3">
        <v>44479</v>
      </c>
      <c r="C723" s="2" t="s">
        <v>1441</v>
      </c>
      <c r="D723" t="s">
        <v>201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IF(_xlfn.XLOOKUP(C723,Customers!$A$1:$A$1001,Customers!$C$1:$C$1001,,0) = 0, " ", _xlfn.XLOOKUP(C723,Customers!$A$1:$A$1001,Customers!$C$1:$C$1001,,0))</f>
        <v>nleakek1@cmu.edu</v>
      </c>
      <c r="H723" s="2" t="str">
        <f>_xlfn.XLOOKUP(Orders!C723,Customers!$A$1:$A$1001,Customers!$G$1:$G$1001,,0)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5">
        <f>INDEX(Products!$A$1:$G$49,MATCH(Orders!$D723,Products!$A$1:$A$49,0),MATCH(Orders!K$1,Products!$A$1:$G$1,0))</f>
        <v>0.2</v>
      </c>
      <c r="L723" s="7">
        <f>INDEX(Products!$A$1:$G$49,MATCH(Orders!$D723,Products!$A$1:$A$49,0),MATCH(Orders!L$1,Products!$A$1:$G$1,0))</f>
        <v>2.9849999999999999</v>
      </c>
      <c r="M723" s="7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_xlfn.XLOOKUP(Orders[[#This Row],[Customer ID]],Customers!$A$1:$A$1001,Customers!$I$1:$I$1001,,0)</f>
        <v>Yes</v>
      </c>
    </row>
    <row r="724" spans="1:16" x14ac:dyDescent="0.25">
      <c r="A724" s="2" t="s">
        <v>1442</v>
      </c>
      <c r="B724" s="3">
        <v>44620</v>
      </c>
      <c r="C724" s="2" t="s">
        <v>1443</v>
      </c>
      <c r="D724" t="s">
        <v>284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IF(_xlfn.XLOOKUP(C724,Customers!$A$1:$A$1001,Customers!$C$1:$C$1001,,0) = 0, " ", _xlfn.XLOOKUP(C724,Customers!$A$1:$A$1001,Customers!$C$1:$C$1001,,0))</f>
        <v xml:space="preserve"> </v>
      </c>
      <c r="H724" s="2" t="str">
        <f>_xlfn.XLOOKUP(Orders!C724,Customers!$A$1:$A$1001,Customers!$G$1:$G$1001,,0)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5">
        <f>INDEX(Products!$A$1:$G$49,MATCH(Orders!$D724,Products!$A$1:$A$49,0),MATCH(Orders!K$1,Products!$A$1:$G$1,0))</f>
        <v>1</v>
      </c>
      <c r="L724" s="7">
        <f>INDEX(Products!$A$1:$G$49,MATCH(Orders!$D724,Products!$A$1:$A$49,0),MATCH(Orders!L$1,Products!$A$1:$G$1,0))</f>
        <v>12.15</v>
      </c>
      <c r="M724" s="7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_xlfn.XLOOKUP(Orders[[#This Row],[Customer ID]],Customers!$A$1:$A$1001,Customers!$I$1:$I$1001,,0)</f>
        <v>No</v>
      </c>
    </row>
    <row r="725" spans="1:16" x14ac:dyDescent="0.25">
      <c r="A725" s="2" t="s">
        <v>1444</v>
      </c>
      <c r="B725" s="3">
        <v>44470</v>
      </c>
      <c r="C725" s="2" t="s">
        <v>1445</v>
      </c>
      <c r="D725" t="s">
        <v>151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IF(_xlfn.XLOOKUP(C725,Customers!$A$1:$A$1001,Customers!$C$1:$C$1001,,0) = 0, " ", _xlfn.XLOOKUP(C725,Customers!$A$1:$A$1001,Customers!$C$1:$C$1001,,0))</f>
        <v>geilhersenk3@networksolutions.com</v>
      </c>
      <c r="H725" s="2" t="str">
        <f>_xlfn.XLOOKUP(Orders!C725,Customers!$A$1:$A$1001,Customers!$G$1:$G$1001,,0)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5">
        <f>INDEX(Products!$A$1:$G$49,MATCH(Orders!$D725,Products!$A$1:$A$49,0),MATCH(Orders!K$1,Products!$A$1:$G$1,0))</f>
        <v>2.5</v>
      </c>
      <c r="L725" s="7">
        <f>INDEX(Products!$A$1:$G$49,MATCH(Orders!$D725,Products!$A$1:$A$49,0),MATCH(Orders!L$1,Products!$A$1:$G$1,0))</f>
        <v>31.624999999999996</v>
      </c>
      <c r="M725" s="7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_xlfn.XLOOKUP(Orders[[#This Row],[Customer ID]],Customers!$A$1:$A$1001,Customers!$I$1:$I$1001,,0)</f>
        <v>No</v>
      </c>
    </row>
    <row r="726" spans="1:16" x14ac:dyDescent="0.25">
      <c r="A726" s="2" t="s">
        <v>1446</v>
      </c>
      <c r="B726" s="3">
        <v>44076</v>
      </c>
      <c r="C726" s="2" t="s">
        <v>1447</v>
      </c>
      <c r="D726" t="s">
        <v>83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IF(_xlfn.XLOOKUP(C726,Customers!$A$1:$A$1001,Customers!$C$1:$C$1001,,0) = 0, " ", _xlfn.XLOOKUP(C726,Customers!$A$1:$A$1001,Customers!$C$1:$C$1001,,0))</f>
        <v xml:space="preserve"> </v>
      </c>
      <c r="H726" s="2" t="str">
        <f>_xlfn.XLOOKUP(Orders!C726,Customers!$A$1:$A$1001,Customers!$G$1:$G$1001,,0)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5">
        <f>INDEX(Products!$A$1:$G$49,MATCH(Orders!$D726,Products!$A$1:$A$49,0),MATCH(Orders!K$1,Products!$A$1:$G$1,0))</f>
        <v>0.2</v>
      </c>
      <c r="L726" s="7">
        <f>INDEX(Products!$A$1:$G$49,MATCH(Orders!$D726,Products!$A$1:$A$49,0),MATCH(Orders!L$1,Products!$A$1:$G$1,0))</f>
        <v>3.375</v>
      </c>
      <c r="M726" s="7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_xlfn.XLOOKUP(Orders[[#This Row],[Customer ID]],Customers!$A$1:$A$1001,Customers!$I$1:$I$1001,,0)</f>
        <v>Yes</v>
      </c>
    </row>
    <row r="727" spans="1:16" x14ac:dyDescent="0.25">
      <c r="A727" s="2" t="s">
        <v>1448</v>
      </c>
      <c r="B727" s="3">
        <v>44043</v>
      </c>
      <c r="C727" s="2" t="s">
        <v>1449</v>
      </c>
      <c r="D727" t="s">
        <v>154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IF(_xlfn.XLOOKUP(C727,Customers!$A$1:$A$1001,Customers!$C$1:$C$1001,,0) = 0, " ", _xlfn.XLOOKUP(C727,Customers!$A$1:$A$1001,Customers!$C$1:$C$1001,,0))</f>
        <v>caleixok5@globo.com</v>
      </c>
      <c r="H727" s="2" t="str">
        <f>_xlfn.XLOOKUP(Orders!C727,Customers!$A$1:$A$1001,Customers!$G$1:$G$1001,,0)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5">
        <f>INDEX(Products!$A$1:$G$49,MATCH(Orders!$D727,Products!$A$1:$A$49,0),MATCH(Orders!K$1,Products!$A$1:$G$1,0))</f>
        <v>0.2</v>
      </c>
      <c r="L727" s="7">
        <f>INDEX(Products!$A$1:$G$49,MATCH(Orders!$D727,Products!$A$1:$A$49,0),MATCH(Orders!L$1,Products!$A$1:$G$1,0))</f>
        <v>3.8849999999999998</v>
      </c>
      <c r="M727" s="7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_xlfn.XLOOKUP(Orders[[#This Row],[Customer ID]],Customers!$A$1:$A$1001,Customers!$I$1:$I$1001,,0)</f>
        <v>No</v>
      </c>
    </row>
    <row r="728" spans="1:16" x14ac:dyDescent="0.25">
      <c r="A728" s="2" t="s">
        <v>1450</v>
      </c>
      <c r="B728" s="3">
        <v>44571</v>
      </c>
      <c r="C728" s="2" t="s">
        <v>1451</v>
      </c>
      <c r="D728" t="s">
        <v>143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IF(_xlfn.XLOOKUP(C728,Customers!$A$1:$A$1001,Customers!$C$1:$C$1001,,0) = 0, " ", _xlfn.XLOOKUP(C728,Customers!$A$1:$A$1001,Customers!$C$1:$C$1001,,0))</f>
        <v xml:space="preserve"> </v>
      </c>
      <c r="H728" s="2" t="str">
        <f>_xlfn.XLOOKUP(Orders!C728,Customers!$A$1:$A$1001,Customers!$G$1:$G$1001,,0)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5">
        <f>INDEX(Products!$A$1:$G$49,MATCH(Orders!$D728,Products!$A$1:$A$49,0),MATCH(Orders!K$1,Products!$A$1:$G$1,0))</f>
        <v>2.5</v>
      </c>
      <c r="L728" s="7">
        <f>INDEX(Products!$A$1:$G$49,MATCH(Orders!$D728,Products!$A$1:$A$49,0),MATCH(Orders!L$1,Products!$A$1:$G$1,0))</f>
        <v>36.454999999999998</v>
      </c>
      <c r="M728" s="7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_xlfn.XLOOKUP(Orders[[#This Row],[Customer ID]],Customers!$A$1:$A$1001,Customers!$I$1:$I$1001,,0)</f>
        <v>No</v>
      </c>
    </row>
    <row r="729" spans="1:16" x14ac:dyDescent="0.25">
      <c r="A729" s="2" t="s">
        <v>1452</v>
      </c>
      <c r="B729" s="3">
        <v>44264</v>
      </c>
      <c r="C729" s="2" t="s">
        <v>1453</v>
      </c>
      <c r="D729" t="s">
        <v>61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IF(_xlfn.XLOOKUP(C729,Customers!$A$1:$A$1001,Customers!$C$1:$C$1001,,0) = 0, " ", _xlfn.XLOOKUP(C729,Customers!$A$1:$A$1001,Customers!$C$1:$C$1001,,0))</f>
        <v>rtomkowiczk7@bravesites.com</v>
      </c>
      <c r="H729" s="2" t="str">
        <f>_xlfn.XLOOKUP(Orders!C729,Customers!$A$1:$A$1001,Customers!$G$1:$G$1001,,0)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5">
        <f>INDEX(Products!$A$1:$G$49,MATCH(Orders!$D729,Products!$A$1:$A$49,0),MATCH(Orders!K$1,Products!$A$1:$G$1,0))</f>
        <v>0.5</v>
      </c>
      <c r="L729" s="7">
        <f>INDEX(Products!$A$1:$G$49,MATCH(Orders!$D729,Products!$A$1:$A$49,0),MATCH(Orders!L$1,Products!$A$1:$G$1,0))</f>
        <v>5.97</v>
      </c>
      <c r="M729" s="7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_xlfn.XLOOKUP(Orders[[#This Row],[Customer ID]],Customers!$A$1:$A$1001,Customers!$I$1:$I$1001,,0)</f>
        <v>Yes</v>
      </c>
    </row>
    <row r="730" spans="1:16" x14ac:dyDescent="0.25">
      <c r="A730" s="2" t="s">
        <v>1454</v>
      </c>
      <c r="B730" s="3">
        <v>44155</v>
      </c>
      <c r="C730" s="2" t="s">
        <v>1455</v>
      </c>
      <c r="D730" t="s">
        <v>55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IF(_xlfn.XLOOKUP(C730,Customers!$A$1:$A$1001,Customers!$C$1:$C$1001,,0) = 0, " ", _xlfn.XLOOKUP(C730,Customers!$A$1:$A$1001,Customers!$C$1:$C$1001,,0))</f>
        <v>rhuscroftk8@jimdo.com</v>
      </c>
      <c r="H730" s="2" t="str">
        <f>_xlfn.XLOOKUP(Orders!C730,Customers!$A$1:$A$1001,Customers!$G$1:$G$1001,,0)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5">
        <f>INDEX(Products!$A$1:$G$49,MATCH(Orders!$D730,Products!$A$1:$A$49,0),MATCH(Orders!K$1,Products!$A$1:$G$1,0))</f>
        <v>0.5</v>
      </c>
      <c r="L730" s="7">
        <f>INDEX(Products!$A$1:$G$49,MATCH(Orders!$D730,Products!$A$1:$A$49,0),MATCH(Orders!L$1,Products!$A$1:$G$1,0))</f>
        <v>7.29</v>
      </c>
      <c r="M730" s="7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_xlfn.XLOOKUP(Orders[[#This Row],[Customer ID]],Customers!$A$1:$A$1001,Customers!$I$1:$I$1001,,0)</f>
        <v>Yes</v>
      </c>
    </row>
    <row r="731" spans="1:16" x14ac:dyDescent="0.25">
      <c r="A731" s="2" t="s">
        <v>1456</v>
      </c>
      <c r="B731" s="3">
        <v>44634</v>
      </c>
      <c r="C731" s="2" t="s">
        <v>1457</v>
      </c>
      <c r="D731" t="s">
        <v>116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IF(_xlfn.XLOOKUP(C731,Customers!$A$1:$A$1001,Customers!$C$1:$C$1001,,0) = 0, " ", _xlfn.XLOOKUP(C731,Customers!$A$1:$A$1001,Customers!$C$1:$C$1001,,0))</f>
        <v>sscurrerk9@flavors.me</v>
      </c>
      <c r="H731" s="2" t="str">
        <f>_xlfn.XLOOKUP(Orders!C731,Customers!$A$1:$A$1001,Customers!$G$1:$G$1001,,0)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5">
        <f>INDEX(Products!$A$1:$G$49,MATCH(Orders!$D731,Products!$A$1:$A$49,0),MATCH(Orders!K$1,Products!$A$1:$G$1,0))</f>
        <v>0.2</v>
      </c>
      <c r="L731" s="7">
        <f>INDEX(Products!$A$1:$G$49,MATCH(Orders!$D731,Products!$A$1:$A$49,0),MATCH(Orders!L$1,Products!$A$1:$G$1,0))</f>
        <v>4.3650000000000002</v>
      </c>
      <c r="M731" s="7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>_xlfn.XLOOKUP(Orders[[#This Row],[Customer ID]],Customers!$A$1:$A$1001,Customers!$I$1:$I$1001,,0)</f>
        <v>No</v>
      </c>
    </row>
    <row r="732" spans="1:16" x14ac:dyDescent="0.25">
      <c r="A732" s="2" t="s">
        <v>1458</v>
      </c>
      <c r="B732" s="3">
        <v>43475</v>
      </c>
      <c r="C732" s="2" t="s">
        <v>1459</v>
      </c>
      <c r="D732" t="s">
        <v>143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IF(_xlfn.XLOOKUP(C732,Customers!$A$1:$A$1001,Customers!$C$1:$C$1001,,0) = 0, " ", _xlfn.XLOOKUP(C732,Customers!$A$1:$A$1001,Customers!$C$1:$C$1001,,0))</f>
        <v>arudramka@prnewswire.com</v>
      </c>
      <c r="H732" s="2" t="str">
        <f>_xlfn.XLOOKUP(Orders!C732,Customers!$A$1:$A$1001,Customers!$G$1:$G$1001,,0)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5">
        <f>INDEX(Products!$A$1:$G$49,MATCH(Orders!$D732,Products!$A$1:$A$49,0),MATCH(Orders!K$1,Products!$A$1:$G$1,0))</f>
        <v>2.5</v>
      </c>
      <c r="L732" s="7">
        <f>INDEX(Products!$A$1:$G$49,MATCH(Orders!$D732,Products!$A$1:$A$49,0),MATCH(Orders!L$1,Products!$A$1:$G$1,0))</f>
        <v>36.454999999999998</v>
      </c>
      <c r="M732" s="7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str">
        <f>_xlfn.XLOOKUP(Orders[[#This Row],[Customer ID]],Customers!$A$1:$A$1001,Customers!$I$1:$I$1001,,0)</f>
        <v>No</v>
      </c>
    </row>
    <row r="733" spans="1:16" x14ac:dyDescent="0.25">
      <c r="A733" s="2" t="s">
        <v>1460</v>
      </c>
      <c r="B733" s="3">
        <v>44222</v>
      </c>
      <c r="C733" s="2" t="s">
        <v>1461</v>
      </c>
      <c r="D733" t="s">
        <v>77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IF(_xlfn.XLOOKUP(C733,Customers!$A$1:$A$1001,Customers!$C$1:$C$1001,,0) = 0, " ", _xlfn.XLOOKUP(C733,Customers!$A$1:$A$1001,Customers!$C$1:$C$1001,,0))</f>
        <v xml:space="preserve"> </v>
      </c>
      <c r="H733" s="2" t="str">
        <f>_xlfn.XLOOKUP(Orders!C733,Customers!$A$1:$A$1001,Customers!$G$1:$G$1001,,0)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5">
        <f>INDEX(Products!$A$1:$G$49,MATCH(Orders!$D733,Products!$A$1:$A$49,0),MATCH(Orders!K$1,Products!$A$1:$G$1,0))</f>
        <v>0.2</v>
      </c>
      <c r="L733" s="7">
        <f>INDEX(Products!$A$1:$G$49,MATCH(Orders!$D733,Products!$A$1:$A$49,0),MATCH(Orders!L$1,Products!$A$1:$G$1,0))</f>
        <v>3.8849999999999998</v>
      </c>
      <c r="M733" s="7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_xlfn.XLOOKUP(Orders[[#This Row],[Customer ID]],Customers!$A$1:$A$1001,Customers!$I$1:$I$1001,,0)</f>
        <v>Yes</v>
      </c>
    </row>
    <row r="734" spans="1:16" x14ac:dyDescent="0.25">
      <c r="A734" s="2" t="s">
        <v>1462</v>
      </c>
      <c r="B734" s="3">
        <v>44312</v>
      </c>
      <c r="C734" s="2" t="s">
        <v>1463</v>
      </c>
      <c r="D734" t="s">
        <v>293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IF(_xlfn.XLOOKUP(C734,Customers!$A$1:$A$1001,Customers!$C$1:$C$1001,,0) = 0, " ", _xlfn.XLOOKUP(C734,Customers!$A$1:$A$1001,Customers!$C$1:$C$1001,,0))</f>
        <v>jmahakc@cyberchimps.com</v>
      </c>
      <c r="H734" s="2" t="str">
        <f>_xlfn.XLOOKUP(Orders!C734,Customers!$A$1:$A$1001,Customers!$G$1:$G$1001,,0)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5">
        <f>INDEX(Products!$A$1:$G$49,MATCH(Orders!$D734,Products!$A$1:$A$49,0),MATCH(Orders!K$1,Products!$A$1:$G$1,0))</f>
        <v>0.2</v>
      </c>
      <c r="L734" s="7">
        <f>INDEX(Products!$A$1:$G$49,MATCH(Orders!$D734,Products!$A$1:$A$49,0),MATCH(Orders!L$1,Products!$A$1:$G$1,0))</f>
        <v>4.4550000000000001</v>
      </c>
      <c r="M734" s="7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_xlfn.XLOOKUP(Orders[[#This Row],[Customer ID]],Customers!$A$1:$A$1001,Customers!$I$1:$I$1001,,0)</f>
        <v>No</v>
      </c>
    </row>
    <row r="735" spans="1:16" x14ac:dyDescent="0.25">
      <c r="A735" s="2" t="s">
        <v>1464</v>
      </c>
      <c r="B735" s="3">
        <v>44565</v>
      </c>
      <c r="C735" s="2" t="s">
        <v>1465</v>
      </c>
      <c r="D735" t="s">
        <v>236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IF(_xlfn.XLOOKUP(C735,Customers!$A$1:$A$1001,Customers!$C$1:$C$1001,,0) = 0, " ", _xlfn.XLOOKUP(C735,Customers!$A$1:$A$1001,Customers!$C$1:$C$1001,,0))</f>
        <v>gclemonkd@networksolutions.com</v>
      </c>
      <c r="H735" s="2" t="str">
        <f>_xlfn.XLOOKUP(Orders!C735,Customers!$A$1:$A$1001,Customers!$G$1:$G$1001,,0)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5">
        <f>INDEX(Products!$A$1:$G$49,MATCH(Orders!$D735,Products!$A$1:$A$49,0),MATCH(Orders!K$1,Products!$A$1:$G$1,0))</f>
        <v>2.5</v>
      </c>
      <c r="L735" s="7">
        <f>INDEX(Products!$A$1:$G$49,MATCH(Orders!$D735,Products!$A$1:$A$49,0),MATCH(Orders!L$1,Products!$A$1:$G$1,0))</f>
        <v>33.464999999999996</v>
      </c>
      <c r="M735" s="7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str">
        <f>_xlfn.XLOOKUP(Orders[[#This Row],[Customer ID]],Customers!$A$1:$A$1001,Customers!$I$1:$I$1001,,0)</f>
        <v>Yes</v>
      </c>
    </row>
    <row r="736" spans="1:16" x14ac:dyDescent="0.25">
      <c r="A736" s="2" t="s">
        <v>1466</v>
      </c>
      <c r="B736" s="3">
        <v>43697</v>
      </c>
      <c r="C736" s="2" t="s">
        <v>1467</v>
      </c>
      <c r="D736" t="s">
        <v>140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IF(_xlfn.XLOOKUP(C736,Customers!$A$1:$A$1001,Customers!$C$1:$C$1001,,0) = 0, " ", _xlfn.XLOOKUP(C736,Customers!$A$1:$A$1001,Customers!$C$1:$C$1001,,0))</f>
        <v xml:space="preserve"> </v>
      </c>
      <c r="H736" s="2" t="str">
        <f>_xlfn.XLOOKUP(Orders!C736,Customers!$A$1:$A$1001,Customers!$G$1:$G$1001,,0)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5">
        <f>INDEX(Products!$A$1:$G$49,MATCH(Orders!$D736,Products!$A$1:$A$49,0),MATCH(Orders!K$1,Products!$A$1:$G$1,0))</f>
        <v>0.2</v>
      </c>
      <c r="L736" s="7">
        <f>INDEX(Products!$A$1:$G$49,MATCH(Orders!$D736,Products!$A$1:$A$49,0),MATCH(Orders!L$1,Products!$A$1:$G$1,0))</f>
        <v>2.6849999999999996</v>
      </c>
      <c r="M736" s="7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_xlfn.XLOOKUP(Orders[[#This Row],[Customer ID]],Customers!$A$1:$A$1001,Customers!$I$1:$I$1001,,0)</f>
        <v>No</v>
      </c>
    </row>
    <row r="737" spans="1:16" x14ac:dyDescent="0.25">
      <c r="A737" s="2" t="s">
        <v>1468</v>
      </c>
      <c r="B737" s="3">
        <v>44757</v>
      </c>
      <c r="C737" s="2" t="s">
        <v>1469</v>
      </c>
      <c r="D737" t="s">
        <v>90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IF(_xlfn.XLOOKUP(C737,Customers!$A$1:$A$1001,Customers!$C$1:$C$1001,,0) = 0, " ", _xlfn.XLOOKUP(C737,Customers!$A$1:$A$1001,Customers!$C$1:$C$1001,,0))</f>
        <v>bpollinskf@shinystat.com</v>
      </c>
      <c r="H737" s="2" t="str">
        <f>_xlfn.XLOOKUP(Orders!C737,Customers!$A$1:$A$1001,Customers!$G$1:$G$1001,,0)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5">
        <f>INDEX(Products!$A$1:$G$49,MATCH(Orders!$D737,Products!$A$1:$A$49,0),MATCH(Orders!K$1,Products!$A$1:$G$1,0))</f>
        <v>0.2</v>
      </c>
      <c r="L737" s="7">
        <f>INDEX(Products!$A$1:$G$49,MATCH(Orders!$D737,Products!$A$1:$A$49,0),MATCH(Orders!L$1,Products!$A$1:$G$1,0))</f>
        <v>3.645</v>
      </c>
      <c r="M737" s="7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_xlfn.XLOOKUP(Orders[[#This Row],[Customer ID]],Customers!$A$1:$A$1001,Customers!$I$1:$I$1001,,0)</f>
        <v>No</v>
      </c>
    </row>
    <row r="738" spans="1:16" x14ac:dyDescent="0.25">
      <c r="A738" s="2" t="s">
        <v>1470</v>
      </c>
      <c r="B738" s="3">
        <v>43508</v>
      </c>
      <c r="C738" s="2" t="s">
        <v>1471</v>
      </c>
      <c r="D738" t="s">
        <v>52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IF(_xlfn.XLOOKUP(C738,Customers!$A$1:$A$1001,Customers!$C$1:$C$1001,,0) = 0, " ", _xlfn.XLOOKUP(C738,Customers!$A$1:$A$1001,Customers!$C$1:$C$1001,,0))</f>
        <v>jtoyekg@pinterest.com</v>
      </c>
      <c r="H738" s="2" t="str">
        <f>_xlfn.XLOOKUP(Orders!C738,Customers!$A$1:$A$1001,Customers!$G$1:$G$1001,,0)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5">
        <f>INDEX(Products!$A$1:$G$49,MATCH(Orders!$D738,Products!$A$1:$A$49,0),MATCH(Orders!K$1,Products!$A$1:$G$1,0))</f>
        <v>1</v>
      </c>
      <c r="L738" s="7">
        <f>INDEX(Products!$A$1:$G$49,MATCH(Orders!$D738,Products!$A$1:$A$49,0),MATCH(Orders!L$1,Products!$A$1:$G$1,0))</f>
        <v>12.95</v>
      </c>
      <c r="M738" s="7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_xlfn.XLOOKUP(Orders[[#This Row],[Customer ID]],Customers!$A$1:$A$1001,Customers!$I$1:$I$1001,,0)</f>
        <v>Yes</v>
      </c>
    </row>
    <row r="739" spans="1:16" x14ac:dyDescent="0.25">
      <c r="A739" s="2" t="s">
        <v>1472</v>
      </c>
      <c r="B739" s="3">
        <v>44447</v>
      </c>
      <c r="C739" s="2" t="s">
        <v>1473</v>
      </c>
      <c r="D739" t="s">
        <v>100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IF(_xlfn.XLOOKUP(C739,Customers!$A$1:$A$1001,Customers!$C$1:$C$1001,,0) = 0, " ", _xlfn.XLOOKUP(C739,Customers!$A$1:$A$1001,Customers!$C$1:$C$1001,,0))</f>
        <v>clinskillkh@sphinn.com</v>
      </c>
      <c r="H739" s="2" t="str">
        <f>_xlfn.XLOOKUP(Orders!C739,Customers!$A$1:$A$1001,Customers!$G$1:$G$1001,,0)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5">
        <f>INDEX(Products!$A$1:$G$49,MATCH(Orders!$D739,Products!$A$1:$A$49,0),MATCH(Orders!K$1,Products!$A$1:$G$1,0))</f>
        <v>1</v>
      </c>
      <c r="L739" s="7">
        <f>INDEX(Products!$A$1:$G$49,MATCH(Orders!$D739,Products!$A$1:$A$49,0),MATCH(Orders!L$1,Products!$A$1:$G$1,0))</f>
        <v>11.25</v>
      </c>
      <c r="M739" s="7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_xlfn.XLOOKUP(Orders[[#This Row],[Customer ID]],Customers!$A$1:$A$1001,Customers!$I$1:$I$1001,,0)</f>
        <v>No</v>
      </c>
    </row>
    <row r="740" spans="1:16" x14ac:dyDescent="0.25">
      <c r="A740" s="2" t="s">
        <v>1474</v>
      </c>
      <c r="B740" s="3">
        <v>43812</v>
      </c>
      <c r="C740" s="2" t="s">
        <v>1475</v>
      </c>
      <c r="D740" t="s">
        <v>221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IF(_xlfn.XLOOKUP(C740,Customers!$A$1:$A$1001,Customers!$C$1:$C$1001,,0) = 0, " ", _xlfn.XLOOKUP(C740,Customers!$A$1:$A$1001,Customers!$C$1:$C$1001,,0))</f>
        <v>nvigrasski@ezinearticles.com</v>
      </c>
      <c r="H740" s="2" t="str">
        <f>_xlfn.XLOOKUP(Orders!C740,Customers!$A$1:$A$1001,Customers!$G$1:$G$1001,,0)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5">
        <f>INDEX(Products!$A$1:$G$49,MATCH(Orders!$D740,Products!$A$1:$A$49,0),MATCH(Orders!K$1,Products!$A$1:$G$1,0))</f>
        <v>0.2</v>
      </c>
      <c r="L740" s="7">
        <f>INDEX(Products!$A$1:$G$49,MATCH(Orders!$D740,Products!$A$1:$A$49,0),MATCH(Orders!L$1,Products!$A$1:$G$1,0))</f>
        <v>3.5849999999999995</v>
      </c>
      <c r="M740" s="7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t="str">
        <f>_xlfn.XLOOKUP(Orders[[#This Row],[Customer ID]],Customers!$A$1:$A$1001,Customers!$I$1:$I$1001,,0)</f>
        <v>No</v>
      </c>
    </row>
    <row r="741" spans="1:16" x14ac:dyDescent="0.25">
      <c r="A741" s="2" t="s">
        <v>1476</v>
      </c>
      <c r="B741" s="3">
        <v>44433</v>
      </c>
      <c r="C741" s="2" t="s">
        <v>1383</v>
      </c>
      <c r="D741" t="s">
        <v>90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IF(_xlfn.XLOOKUP(C741,Customers!$A$1:$A$1001,Customers!$C$1:$C$1001,,0) = 0, " ", _xlfn.XLOOKUP(C741,Customers!$A$1:$A$1001,Customers!$C$1:$C$1001,,0))</f>
        <v>jdymokeje@prnewswire.com</v>
      </c>
      <c r="H741" s="2" t="str">
        <f>_xlfn.XLOOKUP(Orders!C741,Customers!$A$1:$A$1001,Customers!$G$1:$G$1001,,0)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5">
        <f>INDEX(Products!$A$1:$G$49,MATCH(Orders!$D741,Products!$A$1:$A$49,0),MATCH(Orders!K$1,Products!$A$1:$G$1,0))</f>
        <v>0.2</v>
      </c>
      <c r="L741" s="7">
        <f>INDEX(Products!$A$1:$G$49,MATCH(Orders!$D741,Products!$A$1:$A$49,0),MATCH(Orders!L$1,Products!$A$1:$G$1,0))</f>
        <v>3.645</v>
      </c>
      <c r="M741" s="7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_xlfn.XLOOKUP(Orders[[#This Row],[Customer ID]],Customers!$A$1:$A$1001,Customers!$I$1:$I$1001,,0)</f>
        <v>No</v>
      </c>
    </row>
    <row r="742" spans="1:16" x14ac:dyDescent="0.25">
      <c r="A742" s="2" t="s">
        <v>1477</v>
      </c>
      <c r="B742" s="3">
        <v>44643</v>
      </c>
      <c r="C742" s="2" t="s">
        <v>1478</v>
      </c>
      <c r="D742" t="s">
        <v>196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IF(_xlfn.XLOOKUP(C742,Customers!$A$1:$A$1001,Customers!$C$1:$C$1001,,0) = 0, " ", _xlfn.XLOOKUP(C742,Customers!$A$1:$A$1001,Customers!$C$1:$C$1001,,0))</f>
        <v>kcragellkk@google.com</v>
      </c>
      <c r="H742" s="2" t="str">
        <f>_xlfn.XLOOKUP(Orders!C742,Customers!$A$1:$A$1001,Customers!$G$1:$G$1001,,0)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5">
        <f>INDEX(Products!$A$1:$G$49,MATCH(Orders!$D742,Products!$A$1:$A$49,0),MATCH(Orders!K$1,Products!$A$1:$G$1,0))</f>
        <v>0.5</v>
      </c>
      <c r="L742" s="7">
        <f>INDEX(Products!$A$1:$G$49,MATCH(Orders!$D742,Products!$A$1:$A$49,0),MATCH(Orders!L$1,Products!$A$1:$G$1,0))</f>
        <v>7.169999999999999</v>
      </c>
      <c r="M742" s="7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t="str">
        <f>_xlfn.XLOOKUP(Orders[[#This Row],[Customer ID]],Customers!$A$1:$A$1001,Customers!$I$1:$I$1001,,0)</f>
        <v>No</v>
      </c>
    </row>
    <row r="743" spans="1:16" x14ac:dyDescent="0.25">
      <c r="A743" s="2" t="s">
        <v>1479</v>
      </c>
      <c r="B743" s="3">
        <v>43566</v>
      </c>
      <c r="C743" s="2" t="s">
        <v>1480</v>
      </c>
      <c r="D743" t="s">
        <v>116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IF(_xlfn.XLOOKUP(C743,Customers!$A$1:$A$1001,Customers!$C$1:$C$1001,,0) = 0, " ", _xlfn.XLOOKUP(C743,Customers!$A$1:$A$1001,Customers!$C$1:$C$1001,,0))</f>
        <v>libertkl@huffingtonpost.com</v>
      </c>
      <c r="H743" s="2" t="str">
        <f>_xlfn.XLOOKUP(Orders!C743,Customers!$A$1:$A$1001,Customers!$G$1:$G$1001,,0)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5">
        <f>INDEX(Products!$A$1:$G$49,MATCH(Orders!$D743,Products!$A$1:$A$49,0),MATCH(Orders!K$1,Products!$A$1:$G$1,0))</f>
        <v>0.2</v>
      </c>
      <c r="L743" s="7">
        <f>INDEX(Products!$A$1:$G$49,MATCH(Orders!$D743,Products!$A$1:$A$49,0),MATCH(Orders!L$1,Products!$A$1:$G$1,0))</f>
        <v>4.3650000000000002</v>
      </c>
      <c r="M743" s="7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_xlfn.XLOOKUP(Orders[[#This Row],[Customer ID]],Customers!$A$1:$A$1001,Customers!$I$1:$I$1001,,0)</f>
        <v>No</v>
      </c>
    </row>
    <row r="744" spans="1:16" x14ac:dyDescent="0.25">
      <c r="A744" s="2" t="s">
        <v>1481</v>
      </c>
      <c r="B744" s="3">
        <v>44133</v>
      </c>
      <c r="C744" s="2" t="s">
        <v>1482</v>
      </c>
      <c r="D744" t="s">
        <v>135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IF(_xlfn.XLOOKUP(C744,Customers!$A$1:$A$1001,Customers!$C$1:$C$1001,,0) = 0, " ", _xlfn.XLOOKUP(C744,Customers!$A$1:$A$1001,Customers!$C$1:$C$1001,,0))</f>
        <v>rlidgeykm@vimeo.com</v>
      </c>
      <c r="H744" s="2" t="str">
        <f>_xlfn.XLOOKUP(Orders!C744,Customers!$A$1:$A$1001,Customers!$G$1:$G$1001,,0)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5">
        <f>INDEX(Products!$A$1:$G$49,MATCH(Orders!$D744,Products!$A$1:$A$49,0),MATCH(Orders!K$1,Products!$A$1:$G$1,0))</f>
        <v>1</v>
      </c>
      <c r="L744" s="7">
        <f>INDEX(Products!$A$1:$G$49,MATCH(Orders!$D744,Products!$A$1:$A$49,0),MATCH(Orders!L$1,Products!$A$1:$G$1,0))</f>
        <v>14.55</v>
      </c>
      <c r="M744" s="7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_xlfn.XLOOKUP(Orders[[#This Row],[Customer ID]],Customers!$A$1:$A$1001,Customers!$I$1:$I$1001,,0)</f>
        <v>No</v>
      </c>
    </row>
    <row r="745" spans="1:16" x14ac:dyDescent="0.25">
      <c r="A745" s="2" t="s">
        <v>1483</v>
      </c>
      <c r="B745" s="3">
        <v>44042</v>
      </c>
      <c r="C745" s="2" t="s">
        <v>1484</v>
      </c>
      <c r="D745" t="s">
        <v>111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IF(_xlfn.XLOOKUP(C745,Customers!$A$1:$A$1001,Customers!$C$1:$C$1001,,0) = 0, " ", _xlfn.XLOOKUP(C745,Customers!$A$1:$A$1001,Customers!$C$1:$C$1001,,0))</f>
        <v>tcastagnekn@wikia.com</v>
      </c>
      <c r="H745" s="2" t="str">
        <f>_xlfn.XLOOKUP(Orders!C745,Customers!$A$1:$A$1001,Customers!$G$1:$G$1001,,0)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5">
        <f>INDEX(Products!$A$1:$G$49,MATCH(Orders!$D745,Products!$A$1:$A$49,0),MATCH(Orders!K$1,Products!$A$1:$G$1,0))</f>
        <v>0.5</v>
      </c>
      <c r="L745" s="7">
        <f>INDEX(Products!$A$1:$G$49,MATCH(Orders!$D745,Products!$A$1:$A$49,0),MATCH(Orders!L$1,Products!$A$1:$G$1,0))</f>
        <v>5.97</v>
      </c>
      <c r="M745" s="7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_xlfn.XLOOKUP(Orders[[#This Row],[Customer ID]],Customers!$A$1:$A$1001,Customers!$I$1:$I$1001,,0)</f>
        <v>No</v>
      </c>
    </row>
    <row r="746" spans="1:16" x14ac:dyDescent="0.25">
      <c r="A746" s="2" t="s">
        <v>1485</v>
      </c>
      <c r="B746" s="3">
        <v>43539</v>
      </c>
      <c r="C746" s="2" t="s">
        <v>1486</v>
      </c>
      <c r="D746" t="s">
        <v>201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IF(_xlfn.XLOOKUP(C746,Customers!$A$1:$A$1001,Customers!$C$1:$C$1001,,0) = 0, " ", _xlfn.XLOOKUP(C746,Customers!$A$1:$A$1001,Customers!$C$1:$C$1001,,0))</f>
        <v xml:space="preserve"> </v>
      </c>
      <c r="H746" s="2" t="str">
        <f>_xlfn.XLOOKUP(Orders!C746,Customers!$A$1:$A$1001,Customers!$G$1:$G$1001,,0)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5">
        <f>INDEX(Products!$A$1:$G$49,MATCH(Orders!$D746,Products!$A$1:$A$49,0),MATCH(Orders!K$1,Products!$A$1:$G$1,0))</f>
        <v>0.2</v>
      </c>
      <c r="L746" s="7">
        <f>INDEX(Products!$A$1:$G$49,MATCH(Orders!$D746,Products!$A$1:$A$49,0),MATCH(Orders!L$1,Products!$A$1:$G$1,0))</f>
        <v>2.9849999999999999</v>
      </c>
      <c r="M746" s="7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_xlfn.XLOOKUP(Orders[[#This Row],[Customer ID]],Customers!$A$1:$A$1001,Customers!$I$1:$I$1001,,0)</f>
        <v>Yes</v>
      </c>
    </row>
    <row r="747" spans="1:16" x14ac:dyDescent="0.25">
      <c r="A747" s="2" t="s">
        <v>1487</v>
      </c>
      <c r="B747" s="3">
        <v>44557</v>
      </c>
      <c r="C747" s="2" t="s">
        <v>1488</v>
      </c>
      <c r="D747" t="s">
        <v>55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IF(_xlfn.XLOOKUP(C747,Customers!$A$1:$A$1001,Customers!$C$1:$C$1001,,0) = 0, " ", _xlfn.XLOOKUP(C747,Customers!$A$1:$A$1001,Customers!$C$1:$C$1001,,0))</f>
        <v>jhaldenkp@comcast.net</v>
      </c>
      <c r="H747" s="2" t="str">
        <f>_xlfn.XLOOKUP(Orders!C747,Customers!$A$1:$A$1001,Customers!$G$1:$G$1001,,0)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5">
        <f>INDEX(Products!$A$1:$G$49,MATCH(Orders!$D747,Products!$A$1:$A$49,0),MATCH(Orders!K$1,Products!$A$1:$G$1,0))</f>
        <v>0.5</v>
      </c>
      <c r="L747" s="7">
        <f>INDEX(Products!$A$1:$G$49,MATCH(Orders!$D747,Products!$A$1:$A$49,0),MATCH(Orders!L$1,Products!$A$1:$G$1,0))</f>
        <v>7.29</v>
      </c>
      <c r="M747" s="7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_xlfn.XLOOKUP(Orders[[#This Row],[Customer ID]],Customers!$A$1:$A$1001,Customers!$I$1:$I$1001,,0)</f>
        <v>No</v>
      </c>
    </row>
    <row r="748" spans="1:16" x14ac:dyDescent="0.25">
      <c r="A748" s="2" t="s">
        <v>1489</v>
      </c>
      <c r="B748" s="3">
        <v>43741</v>
      </c>
      <c r="C748" s="2" t="s">
        <v>1490</v>
      </c>
      <c r="D748" t="s">
        <v>100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IF(_xlfn.XLOOKUP(C748,Customers!$A$1:$A$1001,Customers!$C$1:$C$1001,,0) = 0, " ", _xlfn.XLOOKUP(C748,Customers!$A$1:$A$1001,Customers!$C$1:$C$1001,,0))</f>
        <v>holliffkq@sciencedirect.com</v>
      </c>
      <c r="H748" s="2" t="str">
        <f>_xlfn.XLOOKUP(Orders!C748,Customers!$A$1:$A$1001,Customers!$G$1:$G$1001,,0)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5">
        <f>INDEX(Products!$A$1:$G$49,MATCH(Orders!$D748,Products!$A$1:$A$49,0),MATCH(Orders!K$1,Products!$A$1:$G$1,0))</f>
        <v>1</v>
      </c>
      <c r="L748" s="7">
        <f>INDEX(Products!$A$1:$G$49,MATCH(Orders!$D748,Products!$A$1:$A$49,0),MATCH(Orders!L$1,Products!$A$1:$G$1,0))</f>
        <v>11.25</v>
      </c>
      <c r="M748" s="7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_xlfn.XLOOKUP(Orders[[#This Row],[Customer ID]],Customers!$A$1:$A$1001,Customers!$I$1:$I$1001,,0)</f>
        <v>No</v>
      </c>
    </row>
    <row r="749" spans="1:16" x14ac:dyDescent="0.25">
      <c r="A749" s="2" t="s">
        <v>1491</v>
      </c>
      <c r="B749" s="3">
        <v>43501</v>
      </c>
      <c r="C749" s="2" t="s">
        <v>1492</v>
      </c>
      <c r="D749" t="s">
        <v>117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IF(_xlfn.XLOOKUP(C749,Customers!$A$1:$A$1001,Customers!$C$1:$C$1001,,0) = 0, " ", _xlfn.XLOOKUP(C749,Customers!$A$1:$A$1001,Customers!$C$1:$C$1001,,0))</f>
        <v>tquadrikr@opensource.org</v>
      </c>
      <c r="H749" s="2" t="str">
        <f>_xlfn.XLOOKUP(Orders!C749,Customers!$A$1:$A$1001,Customers!$G$1:$G$1001,,0)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5">
        <f>INDEX(Products!$A$1:$G$49,MATCH(Orders!$D749,Products!$A$1:$A$49,0),MATCH(Orders!K$1,Products!$A$1:$G$1,0))</f>
        <v>0.5</v>
      </c>
      <c r="L749" s="7">
        <f>INDEX(Products!$A$1:$G$49,MATCH(Orders!$D749,Products!$A$1:$A$49,0),MATCH(Orders!L$1,Products!$A$1:$G$1,0))</f>
        <v>8.73</v>
      </c>
      <c r="M749" s="7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_xlfn.XLOOKUP(Orders[[#This Row],[Customer ID]],Customers!$A$1:$A$1001,Customers!$I$1:$I$1001,,0)</f>
        <v>Yes</v>
      </c>
    </row>
    <row r="750" spans="1:16" x14ac:dyDescent="0.25">
      <c r="A750" s="2" t="s">
        <v>1493</v>
      </c>
      <c r="B750" s="3">
        <v>44074</v>
      </c>
      <c r="C750" s="2" t="s">
        <v>1494</v>
      </c>
      <c r="D750" t="s">
        <v>55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IF(_xlfn.XLOOKUP(C750,Customers!$A$1:$A$1001,Customers!$C$1:$C$1001,,0) = 0, " ", _xlfn.XLOOKUP(C750,Customers!$A$1:$A$1001,Customers!$C$1:$C$1001,,0))</f>
        <v>feshmadeks@umn.edu</v>
      </c>
      <c r="H750" s="2" t="str">
        <f>_xlfn.XLOOKUP(Orders!C750,Customers!$A$1:$A$1001,Customers!$G$1:$G$1001,,0)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5">
        <f>INDEX(Products!$A$1:$G$49,MATCH(Orders!$D750,Products!$A$1:$A$49,0),MATCH(Orders!K$1,Products!$A$1:$G$1,0))</f>
        <v>0.5</v>
      </c>
      <c r="L750" s="7">
        <f>INDEX(Products!$A$1:$G$49,MATCH(Orders!$D750,Products!$A$1:$A$49,0),MATCH(Orders!L$1,Products!$A$1:$G$1,0))</f>
        <v>7.29</v>
      </c>
      <c r="M750" s="7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_xlfn.XLOOKUP(Orders[[#This Row],[Customer ID]],Customers!$A$1:$A$1001,Customers!$I$1:$I$1001,,0)</f>
        <v>No</v>
      </c>
    </row>
    <row r="751" spans="1:16" x14ac:dyDescent="0.25">
      <c r="A751" s="2" t="s">
        <v>1495</v>
      </c>
      <c r="B751" s="3">
        <v>44209</v>
      </c>
      <c r="C751" s="2" t="s">
        <v>1496</v>
      </c>
      <c r="D751" t="s">
        <v>140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IF(_xlfn.XLOOKUP(C751,Customers!$A$1:$A$1001,Customers!$C$1:$C$1001,,0) = 0, " ", _xlfn.XLOOKUP(C751,Customers!$A$1:$A$1001,Customers!$C$1:$C$1001,,0))</f>
        <v>moilierkt@paginegialle.it</v>
      </c>
      <c r="H751" s="2" t="str">
        <f>_xlfn.XLOOKUP(Orders!C751,Customers!$A$1:$A$1001,Customers!$G$1:$G$1001,,0)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5">
        <f>INDEX(Products!$A$1:$G$49,MATCH(Orders!$D751,Products!$A$1:$A$49,0),MATCH(Orders!K$1,Products!$A$1:$G$1,0))</f>
        <v>0.2</v>
      </c>
      <c r="L751" s="7">
        <f>INDEX(Products!$A$1:$G$49,MATCH(Orders!$D751,Products!$A$1:$A$49,0),MATCH(Orders!L$1,Products!$A$1:$G$1,0))</f>
        <v>2.6849999999999996</v>
      </c>
      <c r="M751" s="7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_xlfn.XLOOKUP(Orders[[#This Row],[Customer ID]],Customers!$A$1:$A$1001,Customers!$I$1:$I$1001,,0)</f>
        <v>Yes</v>
      </c>
    </row>
    <row r="752" spans="1:16" x14ac:dyDescent="0.25">
      <c r="A752" s="2" t="s">
        <v>1497</v>
      </c>
      <c r="B752" s="3">
        <v>44277</v>
      </c>
      <c r="C752" s="2" t="s">
        <v>1498</v>
      </c>
      <c r="D752" t="s">
        <v>61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IF(_xlfn.XLOOKUP(C752,Customers!$A$1:$A$1001,Customers!$C$1:$C$1001,,0) = 0, " ", _xlfn.XLOOKUP(C752,Customers!$A$1:$A$1001,Customers!$C$1:$C$1001,,0))</f>
        <v xml:space="preserve"> </v>
      </c>
      <c r="H752" s="2" t="str">
        <f>_xlfn.XLOOKUP(Orders!C752,Customers!$A$1:$A$1001,Customers!$G$1:$G$1001,,0)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5">
        <f>INDEX(Products!$A$1:$G$49,MATCH(Orders!$D752,Products!$A$1:$A$49,0),MATCH(Orders!K$1,Products!$A$1:$G$1,0))</f>
        <v>0.5</v>
      </c>
      <c r="L752" s="7">
        <f>INDEX(Products!$A$1:$G$49,MATCH(Orders!$D752,Products!$A$1:$A$49,0),MATCH(Orders!L$1,Products!$A$1:$G$1,0))</f>
        <v>5.97</v>
      </c>
      <c r="M752" s="7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_xlfn.XLOOKUP(Orders[[#This Row],[Customer ID]],Customers!$A$1:$A$1001,Customers!$I$1:$I$1001,,0)</f>
        <v>Yes</v>
      </c>
    </row>
    <row r="753" spans="1:16" x14ac:dyDescent="0.25">
      <c r="A753" s="2" t="s">
        <v>1499</v>
      </c>
      <c r="B753" s="3">
        <v>43847</v>
      </c>
      <c r="C753" s="2" t="s">
        <v>1500</v>
      </c>
      <c r="D753" t="s">
        <v>122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IF(_xlfn.XLOOKUP(C753,Customers!$A$1:$A$1001,Customers!$C$1:$C$1001,,0) = 0, " ", _xlfn.XLOOKUP(C753,Customers!$A$1:$A$1001,Customers!$C$1:$C$1001,,0))</f>
        <v>vshoebothamkv@redcross.org</v>
      </c>
      <c r="H753" s="2" t="str">
        <f>_xlfn.XLOOKUP(Orders!C753,Customers!$A$1:$A$1001,Customers!$G$1:$G$1001,,0)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5">
        <f>INDEX(Products!$A$1:$G$49,MATCH(Orders!$D753,Products!$A$1:$A$49,0),MATCH(Orders!K$1,Products!$A$1:$G$1,0))</f>
        <v>0.5</v>
      </c>
      <c r="L753" s="7">
        <f>INDEX(Products!$A$1:$G$49,MATCH(Orders!$D753,Products!$A$1:$A$49,0),MATCH(Orders!L$1,Products!$A$1:$G$1,0))</f>
        <v>9.51</v>
      </c>
      <c r="M753" s="7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_xlfn.XLOOKUP(Orders[[#This Row],[Customer ID]],Customers!$A$1:$A$1001,Customers!$I$1:$I$1001,,0)</f>
        <v>No</v>
      </c>
    </row>
    <row r="754" spans="1:16" x14ac:dyDescent="0.25">
      <c r="A754" s="2" t="s">
        <v>1501</v>
      </c>
      <c r="B754" s="3">
        <v>43648</v>
      </c>
      <c r="C754" s="2" t="s">
        <v>1502</v>
      </c>
      <c r="D754" t="s">
        <v>48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IF(_xlfn.XLOOKUP(C754,Customers!$A$1:$A$1001,Customers!$C$1:$C$1001,,0) = 0, " ", _xlfn.XLOOKUP(C754,Customers!$A$1:$A$1001,Customers!$C$1:$C$1001,,0))</f>
        <v>bsterkekw@biblegateway.com</v>
      </c>
      <c r="H754" s="2" t="str">
        <f>_xlfn.XLOOKUP(Orders!C754,Customers!$A$1:$A$1001,Customers!$G$1:$G$1001,,0)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5">
        <f>INDEX(Products!$A$1:$G$49,MATCH(Orders!$D754,Products!$A$1:$A$49,0),MATCH(Orders!K$1,Products!$A$1:$G$1,0))</f>
        <v>1</v>
      </c>
      <c r="L754" s="7">
        <f>INDEX(Products!$A$1:$G$49,MATCH(Orders!$D754,Products!$A$1:$A$49,0),MATCH(Orders!L$1,Products!$A$1:$G$1,0))</f>
        <v>13.75</v>
      </c>
      <c r="M754" s="7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_xlfn.XLOOKUP(Orders[[#This Row],[Customer ID]],Customers!$A$1:$A$1001,Customers!$I$1:$I$1001,,0)</f>
        <v>Yes</v>
      </c>
    </row>
    <row r="755" spans="1:16" x14ac:dyDescent="0.25">
      <c r="A755" s="2" t="s">
        <v>1503</v>
      </c>
      <c r="B755" s="3">
        <v>44704</v>
      </c>
      <c r="C755" s="2" t="s">
        <v>1504</v>
      </c>
      <c r="D755" t="s">
        <v>111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IF(_xlfn.XLOOKUP(C755,Customers!$A$1:$A$1001,Customers!$C$1:$C$1001,,0) = 0, " ", _xlfn.XLOOKUP(C755,Customers!$A$1:$A$1001,Customers!$C$1:$C$1001,,0))</f>
        <v>scaponkx@craigslist.org</v>
      </c>
      <c r="H755" s="2" t="str">
        <f>_xlfn.XLOOKUP(Orders!C755,Customers!$A$1:$A$1001,Customers!$G$1:$G$1001,,0)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5">
        <f>INDEX(Products!$A$1:$G$49,MATCH(Orders!$D755,Products!$A$1:$A$49,0),MATCH(Orders!K$1,Products!$A$1:$G$1,0))</f>
        <v>0.5</v>
      </c>
      <c r="L755" s="7">
        <f>INDEX(Products!$A$1:$G$49,MATCH(Orders!$D755,Products!$A$1:$A$49,0),MATCH(Orders!L$1,Products!$A$1:$G$1,0))</f>
        <v>5.97</v>
      </c>
      <c r="M755" s="7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_xlfn.XLOOKUP(Orders[[#This Row],[Customer ID]],Customers!$A$1:$A$1001,Customers!$I$1:$I$1001,,0)</f>
        <v>No</v>
      </c>
    </row>
    <row r="756" spans="1:16" x14ac:dyDescent="0.25">
      <c r="A756" s="2" t="s">
        <v>1505</v>
      </c>
      <c r="B756" s="3">
        <v>44726</v>
      </c>
      <c r="C756" s="2" t="s">
        <v>1383</v>
      </c>
      <c r="D756" t="s">
        <v>93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IF(_xlfn.XLOOKUP(C756,Customers!$A$1:$A$1001,Customers!$C$1:$C$1001,,0) = 0, " ", _xlfn.XLOOKUP(C756,Customers!$A$1:$A$1001,Customers!$C$1:$C$1001,,0))</f>
        <v>jdymokeje@prnewswire.com</v>
      </c>
      <c r="H756" s="2" t="str">
        <f>_xlfn.XLOOKUP(Orders!C756,Customers!$A$1:$A$1001,Customers!$G$1:$G$1001,,0)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5">
        <f>INDEX(Products!$A$1:$G$49,MATCH(Orders!$D756,Products!$A$1:$A$49,0),MATCH(Orders!K$1,Products!$A$1:$G$1,0))</f>
        <v>0.2</v>
      </c>
      <c r="L756" s="7">
        <f>INDEX(Products!$A$1:$G$49,MATCH(Orders!$D756,Products!$A$1:$A$49,0),MATCH(Orders!L$1,Products!$A$1:$G$1,0))</f>
        <v>2.9849999999999999</v>
      </c>
      <c r="M756" s="7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_xlfn.XLOOKUP(Orders[[#This Row],[Customer ID]],Customers!$A$1:$A$1001,Customers!$I$1:$I$1001,,0)</f>
        <v>No</v>
      </c>
    </row>
    <row r="757" spans="1:16" x14ac:dyDescent="0.25">
      <c r="A757" s="2" t="s">
        <v>1506</v>
      </c>
      <c r="B757" s="3">
        <v>44397</v>
      </c>
      <c r="C757" s="2" t="s">
        <v>1507</v>
      </c>
      <c r="D757" t="s">
        <v>58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IF(_xlfn.XLOOKUP(C757,Customers!$A$1:$A$1001,Customers!$C$1:$C$1001,,0) = 0, " ", _xlfn.XLOOKUP(C757,Customers!$A$1:$A$1001,Customers!$C$1:$C$1001,,0))</f>
        <v>fconstancekz@ifeng.com</v>
      </c>
      <c r="H757" s="2" t="str">
        <f>_xlfn.XLOOKUP(Orders!C757,Customers!$A$1:$A$1001,Customers!$G$1:$G$1001,,0)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5">
        <f>INDEX(Products!$A$1:$G$49,MATCH(Orders!$D757,Products!$A$1:$A$49,0),MATCH(Orders!K$1,Products!$A$1:$G$1,0))</f>
        <v>0.2</v>
      </c>
      <c r="L757" s="7">
        <f>INDEX(Products!$A$1:$G$49,MATCH(Orders!$D757,Products!$A$1:$A$49,0),MATCH(Orders!L$1,Products!$A$1:$G$1,0))</f>
        <v>4.7549999999999999</v>
      </c>
      <c r="M757" s="7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_xlfn.XLOOKUP(Orders[[#This Row],[Customer ID]],Customers!$A$1:$A$1001,Customers!$I$1:$I$1001,,0)</f>
        <v>No</v>
      </c>
    </row>
    <row r="758" spans="1:16" x14ac:dyDescent="0.25">
      <c r="A758" s="2" t="s">
        <v>1508</v>
      </c>
      <c r="B758" s="3">
        <v>44715</v>
      </c>
      <c r="C758" s="2" t="s">
        <v>1509</v>
      </c>
      <c r="D758" t="s">
        <v>218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IF(_xlfn.XLOOKUP(C758,Customers!$A$1:$A$1001,Customers!$C$1:$C$1001,,0) = 0, " ", _xlfn.XLOOKUP(C758,Customers!$A$1:$A$1001,Customers!$C$1:$C$1001,,0))</f>
        <v>fsulmanl0@washington.edu</v>
      </c>
      <c r="H758" s="2" t="str">
        <f>_xlfn.XLOOKUP(Orders!C758,Customers!$A$1:$A$1001,Customers!$G$1:$G$1001,,0)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5">
        <f>INDEX(Products!$A$1:$G$49,MATCH(Orders!$D758,Products!$A$1:$A$49,0),MATCH(Orders!K$1,Products!$A$1:$G$1,0))</f>
        <v>1</v>
      </c>
      <c r="L758" s="7">
        <f>INDEX(Products!$A$1:$G$49,MATCH(Orders!$D758,Products!$A$1:$A$49,0),MATCH(Orders!L$1,Products!$A$1:$G$1,0))</f>
        <v>8.9499999999999993</v>
      </c>
      <c r="M758" s="7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_xlfn.XLOOKUP(Orders[[#This Row],[Customer ID]],Customers!$A$1:$A$1001,Customers!$I$1:$I$1001,,0)</f>
        <v>Yes</v>
      </c>
    </row>
    <row r="759" spans="1:16" x14ac:dyDescent="0.25">
      <c r="A759" s="2" t="s">
        <v>1510</v>
      </c>
      <c r="B759" s="3">
        <v>43977</v>
      </c>
      <c r="C759" s="2" t="s">
        <v>1511</v>
      </c>
      <c r="D759" t="s">
        <v>111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IF(_xlfn.XLOOKUP(C759,Customers!$A$1:$A$1001,Customers!$C$1:$C$1001,,0) = 0, " ", _xlfn.XLOOKUP(C759,Customers!$A$1:$A$1001,Customers!$C$1:$C$1001,,0))</f>
        <v>dhollymanl1@ibm.com</v>
      </c>
      <c r="H759" s="2" t="str">
        <f>_xlfn.XLOOKUP(Orders!C759,Customers!$A$1:$A$1001,Customers!$G$1:$G$1001,,0)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5">
        <f>INDEX(Products!$A$1:$G$49,MATCH(Orders!$D759,Products!$A$1:$A$49,0),MATCH(Orders!K$1,Products!$A$1:$G$1,0))</f>
        <v>0.5</v>
      </c>
      <c r="L759" s="7">
        <f>INDEX(Products!$A$1:$G$49,MATCH(Orders!$D759,Products!$A$1:$A$49,0),MATCH(Orders!L$1,Products!$A$1:$G$1,0))</f>
        <v>5.97</v>
      </c>
      <c r="M759" s="7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_xlfn.XLOOKUP(Orders[[#This Row],[Customer ID]],Customers!$A$1:$A$1001,Customers!$I$1:$I$1001,,0)</f>
        <v>Yes</v>
      </c>
    </row>
    <row r="760" spans="1:16" x14ac:dyDescent="0.25">
      <c r="A760" s="2" t="s">
        <v>1512</v>
      </c>
      <c r="B760" s="3">
        <v>43672</v>
      </c>
      <c r="C760" s="2" t="s">
        <v>1513</v>
      </c>
      <c r="D760" t="s">
        <v>218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IF(_xlfn.XLOOKUP(C760,Customers!$A$1:$A$1001,Customers!$C$1:$C$1001,,0) = 0, " ", _xlfn.XLOOKUP(C760,Customers!$A$1:$A$1001,Customers!$C$1:$C$1001,,0))</f>
        <v>lnardonil2@hao123.com</v>
      </c>
      <c r="H760" s="2" t="str">
        <f>_xlfn.XLOOKUP(Orders!C760,Customers!$A$1:$A$1001,Customers!$G$1:$G$1001,,0)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5">
        <f>INDEX(Products!$A$1:$G$49,MATCH(Orders!$D760,Products!$A$1:$A$49,0),MATCH(Orders!K$1,Products!$A$1:$G$1,0))</f>
        <v>1</v>
      </c>
      <c r="L760" s="7">
        <f>INDEX(Products!$A$1:$G$49,MATCH(Orders!$D760,Products!$A$1:$A$49,0),MATCH(Orders!L$1,Products!$A$1:$G$1,0))</f>
        <v>8.9499999999999993</v>
      </c>
      <c r="M760" s="7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_xlfn.XLOOKUP(Orders[[#This Row],[Customer ID]],Customers!$A$1:$A$1001,Customers!$I$1:$I$1001,,0)</f>
        <v>No</v>
      </c>
    </row>
    <row r="761" spans="1:16" x14ac:dyDescent="0.25">
      <c r="A761" s="2" t="s">
        <v>1514</v>
      </c>
      <c r="B761" s="3">
        <v>44126</v>
      </c>
      <c r="C761" s="2" t="s">
        <v>1515</v>
      </c>
      <c r="D761" t="s">
        <v>148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IF(_xlfn.XLOOKUP(C761,Customers!$A$1:$A$1001,Customers!$C$1:$C$1001,,0) = 0, " ", _xlfn.XLOOKUP(C761,Customers!$A$1:$A$1001,Customers!$C$1:$C$1001,,0))</f>
        <v>dyarhaml3@moonfruit.com</v>
      </c>
      <c r="H761" s="2" t="str">
        <f>_xlfn.XLOOKUP(Orders!C761,Customers!$A$1:$A$1001,Customers!$G$1:$G$1001,,0)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5">
        <f>INDEX(Products!$A$1:$G$49,MATCH(Orders!$D761,Products!$A$1:$A$49,0),MATCH(Orders!K$1,Products!$A$1:$G$1,0))</f>
        <v>2.5</v>
      </c>
      <c r="L761" s="7">
        <f>INDEX(Products!$A$1:$G$49,MATCH(Orders!$D761,Products!$A$1:$A$49,0),MATCH(Orders!L$1,Products!$A$1:$G$1,0))</f>
        <v>29.784999999999997</v>
      </c>
      <c r="M761" s="7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str">
        <f>_xlfn.XLOOKUP(Orders[[#This Row],[Customer ID]],Customers!$A$1:$A$1001,Customers!$I$1:$I$1001,,0)</f>
        <v>Yes</v>
      </c>
    </row>
    <row r="762" spans="1:16" x14ac:dyDescent="0.25">
      <c r="A762" s="2" t="s">
        <v>1516</v>
      </c>
      <c r="B762" s="3">
        <v>44189</v>
      </c>
      <c r="C762" s="2" t="s">
        <v>1517</v>
      </c>
      <c r="D762" t="s">
        <v>215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IF(_xlfn.XLOOKUP(C762,Customers!$A$1:$A$1001,Customers!$C$1:$C$1001,,0) = 0, " ", _xlfn.XLOOKUP(C762,Customers!$A$1:$A$1001,Customers!$C$1:$C$1001,,0))</f>
        <v>aferreal4@wikia.com</v>
      </c>
      <c r="H762" s="2" t="str">
        <f>_xlfn.XLOOKUP(Orders!C762,Customers!$A$1:$A$1001,Customers!$G$1:$G$1001,,0)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5">
        <f>INDEX(Products!$A$1:$G$49,MATCH(Orders!$D762,Products!$A$1:$A$49,0),MATCH(Orders!K$1,Products!$A$1:$G$1,0))</f>
        <v>0.5</v>
      </c>
      <c r="L762" s="7">
        <f>INDEX(Products!$A$1:$G$49,MATCH(Orders!$D762,Products!$A$1:$A$49,0),MATCH(Orders!L$1,Products!$A$1:$G$1,0))</f>
        <v>8.91</v>
      </c>
      <c r="M762" s="7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_xlfn.XLOOKUP(Orders[[#This Row],[Customer ID]],Customers!$A$1:$A$1001,Customers!$I$1:$I$1001,,0)</f>
        <v>No</v>
      </c>
    </row>
    <row r="763" spans="1:16" x14ac:dyDescent="0.25">
      <c r="A763" s="2" t="s">
        <v>1518</v>
      </c>
      <c r="B763" s="3">
        <v>43714</v>
      </c>
      <c r="C763" s="2" t="s">
        <v>1519</v>
      </c>
      <c r="D763" t="s">
        <v>176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IF(_xlfn.XLOOKUP(C763,Customers!$A$1:$A$1001,Customers!$C$1:$C$1001,,0) = 0, " ", _xlfn.XLOOKUP(C763,Customers!$A$1:$A$1001,Customers!$C$1:$C$1001,,0))</f>
        <v>ckendrickl5@webnode.com</v>
      </c>
      <c r="H763" s="2" t="str">
        <f>_xlfn.XLOOKUP(Orders!C763,Customers!$A$1:$A$1001,Customers!$G$1:$G$1001,,0)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5">
        <f>INDEX(Products!$A$1:$G$49,MATCH(Orders!$D763,Products!$A$1:$A$49,0),MATCH(Orders!K$1,Products!$A$1:$G$1,0))</f>
        <v>1</v>
      </c>
      <c r="L763" s="7">
        <f>INDEX(Products!$A$1:$G$49,MATCH(Orders!$D763,Products!$A$1:$A$49,0),MATCH(Orders!L$1,Products!$A$1:$G$1,0))</f>
        <v>14.85</v>
      </c>
      <c r="M763" s="7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_xlfn.XLOOKUP(Orders[[#This Row],[Customer ID]],Customers!$A$1:$A$1001,Customers!$I$1:$I$1001,,0)</f>
        <v>Yes</v>
      </c>
    </row>
    <row r="764" spans="1:16" x14ac:dyDescent="0.25">
      <c r="A764" s="2" t="s">
        <v>1520</v>
      </c>
      <c r="B764" s="3">
        <v>43563</v>
      </c>
      <c r="C764" s="2" t="s">
        <v>1521</v>
      </c>
      <c r="D764" t="s">
        <v>117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IF(_xlfn.XLOOKUP(C764,Customers!$A$1:$A$1001,Customers!$C$1:$C$1001,,0) = 0, " ", _xlfn.XLOOKUP(C764,Customers!$A$1:$A$1001,Customers!$C$1:$C$1001,,0))</f>
        <v>sdanilchikl6@mit.edu</v>
      </c>
      <c r="H764" s="2" t="str">
        <f>_xlfn.XLOOKUP(Orders!C764,Customers!$A$1:$A$1001,Customers!$G$1:$G$1001,,0)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5">
        <f>INDEX(Products!$A$1:$G$49,MATCH(Orders!$D764,Products!$A$1:$A$49,0),MATCH(Orders!K$1,Products!$A$1:$G$1,0))</f>
        <v>0.5</v>
      </c>
      <c r="L764" s="7">
        <f>INDEX(Products!$A$1:$G$49,MATCH(Orders!$D764,Products!$A$1:$A$49,0),MATCH(Orders!L$1,Products!$A$1:$G$1,0))</f>
        <v>8.73</v>
      </c>
      <c r="M764" s="7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str">
        <f>_xlfn.XLOOKUP(Orders[[#This Row],[Customer ID]],Customers!$A$1:$A$1001,Customers!$I$1:$I$1001,,0)</f>
        <v>No</v>
      </c>
    </row>
    <row r="765" spans="1:16" x14ac:dyDescent="0.25">
      <c r="A765" s="2" t="s">
        <v>1522</v>
      </c>
      <c r="B765" s="3">
        <v>44587</v>
      </c>
      <c r="C765" s="2" t="s">
        <v>1523</v>
      </c>
      <c r="D765" t="s">
        <v>231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IF(_xlfn.XLOOKUP(C765,Customers!$A$1:$A$1001,Customers!$C$1:$C$1001,,0) = 0, " ", _xlfn.XLOOKUP(C765,Customers!$A$1:$A$1001,Customers!$C$1:$C$1001,,0))</f>
        <v xml:space="preserve"> </v>
      </c>
      <c r="H765" s="2" t="str">
        <f>_xlfn.XLOOKUP(Orders!C765,Customers!$A$1:$A$1001,Customers!$G$1:$G$1001,,0)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5">
        <f>INDEX(Products!$A$1:$G$49,MATCH(Orders!$D765,Products!$A$1:$A$49,0),MATCH(Orders!K$1,Products!$A$1:$G$1,0))</f>
        <v>0.5</v>
      </c>
      <c r="L765" s="7">
        <f>INDEX(Products!$A$1:$G$49,MATCH(Orders!$D765,Products!$A$1:$A$49,0),MATCH(Orders!L$1,Products!$A$1:$G$1,0))</f>
        <v>7.77</v>
      </c>
      <c r="M765" s="7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_xlfn.XLOOKUP(Orders[[#This Row],[Customer ID]],Customers!$A$1:$A$1001,Customers!$I$1:$I$1001,,0)</f>
        <v>No</v>
      </c>
    </row>
    <row r="766" spans="1:16" x14ac:dyDescent="0.25">
      <c r="A766" s="2" t="s">
        <v>1524</v>
      </c>
      <c r="B766" s="3">
        <v>43797</v>
      </c>
      <c r="C766" s="2" t="s">
        <v>1525</v>
      </c>
      <c r="D766" t="s">
        <v>243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IF(_xlfn.XLOOKUP(C766,Customers!$A$1:$A$1001,Customers!$C$1:$C$1001,,0) = 0, " ", _xlfn.XLOOKUP(C766,Customers!$A$1:$A$1001,Customers!$C$1:$C$1001,,0))</f>
        <v>bfolomkinl8@yolasite.com</v>
      </c>
      <c r="H766" s="2" t="str">
        <f>_xlfn.XLOOKUP(Orders!C766,Customers!$A$1:$A$1001,Customers!$G$1:$G$1001,,0)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5">
        <f>INDEX(Products!$A$1:$G$49,MATCH(Orders!$D766,Products!$A$1:$A$49,0),MATCH(Orders!K$1,Products!$A$1:$G$1,0))</f>
        <v>2.5</v>
      </c>
      <c r="L766" s="7">
        <f>INDEX(Products!$A$1:$G$49,MATCH(Orders!$D766,Products!$A$1:$A$49,0),MATCH(Orders!L$1,Products!$A$1:$G$1,0))</f>
        <v>29.784999999999997</v>
      </c>
      <c r="M766" s="7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>_xlfn.XLOOKUP(Orders[[#This Row],[Customer ID]],Customers!$A$1:$A$1001,Customers!$I$1:$I$1001,,0)</f>
        <v>Yes</v>
      </c>
    </row>
    <row r="767" spans="1:16" x14ac:dyDescent="0.25">
      <c r="A767" s="2" t="s">
        <v>1526</v>
      </c>
      <c r="B767" s="3">
        <v>43667</v>
      </c>
      <c r="C767" s="2" t="s">
        <v>1527</v>
      </c>
      <c r="D767" t="s">
        <v>41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IF(_xlfn.XLOOKUP(C767,Customers!$A$1:$A$1001,Customers!$C$1:$C$1001,,0) = 0, " ", _xlfn.XLOOKUP(C767,Customers!$A$1:$A$1001,Customers!$C$1:$C$1001,,0))</f>
        <v>rpursglovel9@biblegateway.com</v>
      </c>
      <c r="H767" s="2" t="str">
        <f>_xlfn.XLOOKUP(Orders!C767,Customers!$A$1:$A$1001,Customers!$G$1:$G$1001,,0)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5">
        <f>INDEX(Products!$A$1:$G$49,MATCH(Orders!$D767,Products!$A$1:$A$49,0),MATCH(Orders!K$1,Products!$A$1:$G$1,0))</f>
        <v>1</v>
      </c>
      <c r="L767" s="7">
        <f>INDEX(Products!$A$1:$G$49,MATCH(Orders!$D767,Products!$A$1:$A$49,0),MATCH(Orders!L$1,Products!$A$1:$G$1,0))</f>
        <v>9.9499999999999993</v>
      </c>
      <c r="M767" s="7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_xlfn.XLOOKUP(Orders[[#This Row],[Customer ID]],Customers!$A$1:$A$1001,Customers!$I$1:$I$1001,,0)</f>
        <v>Yes</v>
      </c>
    </row>
    <row r="768" spans="1:16" x14ac:dyDescent="0.25">
      <c r="A768" s="2" t="s">
        <v>1526</v>
      </c>
      <c r="B768" s="3">
        <v>43667</v>
      </c>
      <c r="C768" s="2" t="s">
        <v>1527</v>
      </c>
      <c r="D768" t="s">
        <v>231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IF(_xlfn.XLOOKUP(C768,Customers!$A$1:$A$1001,Customers!$C$1:$C$1001,,0) = 0, " ", _xlfn.XLOOKUP(C768,Customers!$A$1:$A$1001,Customers!$C$1:$C$1001,,0))</f>
        <v>rpursglovel9@biblegateway.com</v>
      </c>
      <c r="H768" s="2" t="str">
        <f>_xlfn.XLOOKUP(Orders!C768,Customers!$A$1:$A$1001,Customers!$G$1:$G$1001,,0)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5">
        <f>INDEX(Products!$A$1:$G$49,MATCH(Orders!$D768,Products!$A$1:$A$49,0),MATCH(Orders!K$1,Products!$A$1:$G$1,0))</f>
        <v>0.5</v>
      </c>
      <c r="L768" s="7">
        <f>INDEX(Products!$A$1:$G$49,MATCH(Orders!$D768,Products!$A$1:$A$49,0),MATCH(Orders!L$1,Products!$A$1:$G$1,0))</f>
        <v>7.77</v>
      </c>
      <c r="M768" s="7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_xlfn.XLOOKUP(Orders[[#This Row],[Customer ID]],Customers!$A$1:$A$1001,Customers!$I$1:$I$1001,,0)</f>
        <v>Yes</v>
      </c>
    </row>
    <row r="769" spans="1:16" x14ac:dyDescent="0.25">
      <c r="A769" s="2" t="s">
        <v>1528</v>
      </c>
      <c r="B769" s="3">
        <v>44267</v>
      </c>
      <c r="C769" s="2" t="s">
        <v>1507</v>
      </c>
      <c r="D769" t="s">
        <v>243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IF(_xlfn.XLOOKUP(C769,Customers!$A$1:$A$1001,Customers!$C$1:$C$1001,,0) = 0, " ", _xlfn.XLOOKUP(C769,Customers!$A$1:$A$1001,Customers!$C$1:$C$1001,,0))</f>
        <v>fconstancekz@ifeng.com</v>
      </c>
      <c r="H769" s="2" t="str">
        <f>_xlfn.XLOOKUP(Orders!C769,Customers!$A$1:$A$1001,Customers!$G$1:$G$1001,,0)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5">
        <f>INDEX(Products!$A$1:$G$49,MATCH(Orders!$D769,Products!$A$1:$A$49,0),MATCH(Orders!K$1,Products!$A$1:$G$1,0))</f>
        <v>2.5</v>
      </c>
      <c r="L769" s="7">
        <f>INDEX(Products!$A$1:$G$49,MATCH(Orders!$D769,Products!$A$1:$A$49,0),MATCH(Orders!L$1,Products!$A$1:$G$1,0))</f>
        <v>29.784999999999997</v>
      </c>
      <c r="M769" s="7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>_xlfn.XLOOKUP(Orders[[#This Row],[Customer ID]],Customers!$A$1:$A$1001,Customers!$I$1:$I$1001,,0)</f>
        <v>No</v>
      </c>
    </row>
    <row r="770" spans="1:16" x14ac:dyDescent="0.25">
      <c r="A770" s="2" t="s">
        <v>1529</v>
      </c>
      <c r="B770" s="3">
        <v>44562</v>
      </c>
      <c r="C770" s="2" t="s">
        <v>1507</v>
      </c>
      <c r="D770" t="s">
        <v>228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IF(_xlfn.XLOOKUP(C770,Customers!$A$1:$A$1001,Customers!$C$1:$C$1001,,0) = 0, " ", _xlfn.XLOOKUP(C770,Customers!$A$1:$A$1001,Customers!$C$1:$C$1001,,0))</f>
        <v>fconstancekz@ifeng.com</v>
      </c>
      <c r="H770" s="2" t="str">
        <f>_xlfn.XLOOKUP(Orders!C770,Customers!$A$1:$A$1001,Customers!$G$1:$G$1001,,0)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5">
        <f>INDEX(Products!$A$1:$G$49,MATCH(Orders!$D770,Products!$A$1:$A$49,0),MATCH(Orders!K$1,Products!$A$1:$G$1,0))</f>
        <v>1</v>
      </c>
      <c r="L770" s="7">
        <f>INDEX(Products!$A$1:$G$49,MATCH(Orders!$D770,Products!$A$1:$A$49,0),MATCH(Orders!L$1,Products!$A$1:$G$1,0))</f>
        <v>11.95</v>
      </c>
      <c r="M770" s="7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_xlfn.XLOOKUP(Orders[[#This Row],[Customer ID]],Customers!$A$1:$A$1001,Customers!$I$1:$I$1001,,0)</f>
        <v>No</v>
      </c>
    </row>
    <row r="771" spans="1:16" x14ac:dyDescent="0.25">
      <c r="A771" s="2" t="s">
        <v>1530</v>
      </c>
      <c r="B771" s="3">
        <v>43912</v>
      </c>
      <c r="C771" s="2" t="s">
        <v>1531</v>
      </c>
      <c r="D771" t="s">
        <v>80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IF(_xlfn.XLOOKUP(C771,Customers!$A$1:$A$1001,Customers!$C$1:$C$1001,,0) = 0, " ", _xlfn.XLOOKUP(C771,Customers!$A$1:$A$1001,Customers!$C$1:$C$1001,,0))</f>
        <v>deburahld@google.co.jp</v>
      </c>
      <c r="H771" s="2" t="str">
        <f>_xlfn.XLOOKUP(Orders!C771,Customers!$A$1:$A$1001,Customers!$G$1:$G$1001,,0)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5">
        <f>INDEX(Products!$A$1:$G$49,MATCH(Orders!$D771,Products!$A$1:$A$49,0),MATCH(Orders!K$1,Products!$A$1:$G$1,0))</f>
        <v>2.5</v>
      </c>
      <c r="L771" s="7">
        <f>INDEX(Products!$A$1:$G$49,MATCH(Orders!$D771,Products!$A$1:$A$49,0),MATCH(Orders!L$1,Products!$A$1:$G$1,0))</f>
        <v>22.884999999999998</v>
      </c>
      <c r="M771" s="7">
        <f t="shared" ref="M771:M834" si="36">L771*E771</f>
        <v>137.31</v>
      </c>
      <c r="N771" t="str">
        <f t="shared" ref="N771:N834" si="37">IF(I771="Rob", "Robusta", IF(I771 = "Exc","Excelsa", IF(I771="Ara","Arabica", IF(I771 = "Lib", "Liberica",""))))</f>
        <v>Robusta</v>
      </c>
      <c r="O771" t="str">
        <f t="shared" ref="O771:O834" si="38">IF(J771 = "M", "Medium", IF(J771="L", "Light", IF(J771="D", "Dark","")))</f>
        <v>Medium</v>
      </c>
      <c r="P771" t="str">
        <f>_xlfn.XLOOKUP(Orders[[#This Row],[Customer ID]],Customers!$A$1:$A$1001,Customers!$I$1:$I$1001,,0)</f>
        <v>No</v>
      </c>
    </row>
    <row r="772" spans="1:16" x14ac:dyDescent="0.25">
      <c r="A772" s="2" t="s">
        <v>1532</v>
      </c>
      <c r="B772" s="3">
        <v>44092</v>
      </c>
      <c r="C772" s="2" t="s">
        <v>1533</v>
      </c>
      <c r="D772" t="s">
        <v>66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IF(_xlfn.XLOOKUP(C772,Customers!$A$1:$A$1001,Customers!$C$1:$C$1001,,0) = 0, " ", _xlfn.XLOOKUP(C772,Customers!$A$1:$A$1001,Customers!$C$1:$C$1001,,0))</f>
        <v>mbrimilcombele@cnn.com</v>
      </c>
      <c r="H772" s="2" t="str">
        <f>_xlfn.XLOOKUP(Orders!C772,Customers!$A$1:$A$1001,Customers!$G$1:$G$1001,,0)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5">
        <f>INDEX(Products!$A$1:$G$49,MATCH(Orders!$D772,Products!$A$1:$A$49,0),MATCH(Orders!K$1,Products!$A$1:$G$1,0))</f>
        <v>1</v>
      </c>
      <c r="L772" s="7">
        <f>INDEX(Products!$A$1:$G$49,MATCH(Orders!$D772,Products!$A$1:$A$49,0),MATCH(Orders!L$1,Products!$A$1:$G$1,0))</f>
        <v>9.9499999999999993</v>
      </c>
      <c r="M772" s="7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_xlfn.XLOOKUP(Orders[[#This Row],[Customer ID]],Customers!$A$1:$A$1001,Customers!$I$1:$I$1001,,0)</f>
        <v>No</v>
      </c>
    </row>
    <row r="773" spans="1:16" x14ac:dyDescent="0.25">
      <c r="A773" s="2" t="s">
        <v>1534</v>
      </c>
      <c r="B773" s="3">
        <v>43468</v>
      </c>
      <c r="C773" s="2" t="s">
        <v>1535</v>
      </c>
      <c r="D773" t="s">
        <v>196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IF(_xlfn.XLOOKUP(C773,Customers!$A$1:$A$1001,Customers!$C$1:$C$1001,,0) = 0, " ", _xlfn.XLOOKUP(C773,Customers!$A$1:$A$1001,Customers!$C$1:$C$1001,,0))</f>
        <v>sbollamlf@list-manage.com</v>
      </c>
      <c r="H773" s="2" t="str">
        <f>_xlfn.XLOOKUP(Orders!C773,Customers!$A$1:$A$1001,Customers!$G$1:$G$1001,,0)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5">
        <f>INDEX(Products!$A$1:$G$49,MATCH(Orders!$D773,Products!$A$1:$A$49,0),MATCH(Orders!K$1,Products!$A$1:$G$1,0))</f>
        <v>0.5</v>
      </c>
      <c r="L773" s="7">
        <f>INDEX(Products!$A$1:$G$49,MATCH(Orders!$D773,Products!$A$1:$A$49,0),MATCH(Orders!L$1,Products!$A$1:$G$1,0))</f>
        <v>7.169999999999999</v>
      </c>
      <c r="M773" s="7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t="str">
        <f>_xlfn.XLOOKUP(Orders[[#This Row],[Customer ID]],Customers!$A$1:$A$1001,Customers!$I$1:$I$1001,,0)</f>
        <v>No</v>
      </c>
    </row>
    <row r="774" spans="1:16" x14ac:dyDescent="0.25">
      <c r="A774" s="2" t="s">
        <v>1536</v>
      </c>
      <c r="B774" s="3">
        <v>44468</v>
      </c>
      <c r="C774" s="2" t="s">
        <v>1537</v>
      </c>
      <c r="D774" t="s">
        <v>48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IF(_xlfn.XLOOKUP(C774,Customers!$A$1:$A$1001,Customers!$C$1:$C$1001,,0) = 0, " ", _xlfn.XLOOKUP(C774,Customers!$A$1:$A$1001,Customers!$C$1:$C$1001,,0))</f>
        <v xml:space="preserve"> </v>
      </c>
      <c r="H774" s="2" t="str">
        <f>_xlfn.XLOOKUP(Orders!C774,Customers!$A$1:$A$1001,Customers!$G$1:$G$1001,,0)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5">
        <f>INDEX(Products!$A$1:$G$49,MATCH(Orders!$D774,Products!$A$1:$A$49,0),MATCH(Orders!K$1,Products!$A$1:$G$1,0))</f>
        <v>1</v>
      </c>
      <c r="L774" s="7">
        <f>INDEX(Products!$A$1:$G$49,MATCH(Orders!$D774,Products!$A$1:$A$49,0),MATCH(Orders!L$1,Products!$A$1:$G$1,0))</f>
        <v>13.75</v>
      </c>
      <c r="M774" s="7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_xlfn.XLOOKUP(Orders[[#This Row],[Customer ID]],Customers!$A$1:$A$1001,Customers!$I$1:$I$1001,,0)</f>
        <v>No</v>
      </c>
    </row>
    <row r="775" spans="1:16" x14ac:dyDescent="0.25">
      <c r="A775" s="2" t="s">
        <v>1538</v>
      </c>
      <c r="B775" s="3">
        <v>44488</v>
      </c>
      <c r="C775" s="2" t="s">
        <v>1539</v>
      </c>
      <c r="D775" t="s">
        <v>116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IF(_xlfn.XLOOKUP(C775,Customers!$A$1:$A$1001,Customers!$C$1:$C$1001,,0) = 0, " ", _xlfn.XLOOKUP(C775,Customers!$A$1:$A$1001,Customers!$C$1:$C$1001,,0))</f>
        <v>afilipczaklh@ning.com</v>
      </c>
      <c r="H775" s="2" t="str">
        <f>_xlfn.XLOOKUP(Orders!C775,Customers!$A$1:$A$1001,Customers!$G$1:$G$1001,,0)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5">
        <f>INDEX(Products!$A$1:$G$49,MATCH(Orders!$D775,Products!$A$1:$A$49,0),MATCH(Orders!K$1,Products!$A$1:$G$1,0))</f>
        <v>0.2</v>
      </c>
      <c r="L775" s="7">
        <f>INDEX(Products!$A$1:$G$49,MATCH(Orders!$D775,Products!$A$1:$A$49,0),MATCH(Orders!L$1,Products!$A$1:$G$1,0))</f>
        <v>4.3650000000000002</v>
      </c>
      <c r="M775" s="7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_xlfn.XLOOKUP(Orders[[#This Row],[Customer ID]],Customers!$A$1:$A$1001,Customers!$I$1:$I$1001,,0)</f>
        <v>No</v>
      </c>
    </row>
    <row r="776" spans="1:16" x14ac:dyDescent="0.25">
      <c r="A776" s="2" t="s">
        <v>1540</v>
      </c>
      <c r="B776" s="3">
        <v>44756</v>
      </c>
      <c r="C776" s="2" t="s">
        <v>1541</v>
      </c>
      <c r="D776" t="s">
        <v>41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IF(_xlfn.XLOOKUP(C776,Customers!$A$1:$A$1001,Customers!$C$1:$C$1001,,0) = 0, " ", _xlfn.XLOOKUP(C776,Customers!$A$1:$A$1001,Customers!$C$1:$C$1001,,0))</f>
        <v xml:space="preserve"> </v>
      </c>
      <c r="H776" s="2" t="str">
        <f>_xlfn.XLOOKUP(Orders!C776,Customers!$A$1:$A$1001,Customers!$G$1:$G$1001,,0)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5">
        <f>INDEX(Products!$A$1:$G$49,MATCH(Orders!$D776,Products!$A$1:$A$49,0),MATCH(Orders!K$1,Products!$A$1:$G$1,0))</f>
        <v>1</v>
      </c>
      <c r="L776" s="7">
        <f>INDEX(Products!$A$1:$G$49,MATCH(Orders!$D776,Products!$A$1:$A$49,0),MATCH(Orders!L$1,Products!$A$1:$G$1,0))</f>
        <v>9.9499999999999993</v>
      </c>
      <c r="M776" s="7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_xlfn.XLOOKUP(Orders[[#This Row],[Customer ID]],Customers!$A$1:$A$1001,Customers!$I$1:$I$1001,,0)</f>
        <v>Yes</v>
      </c>
    </row>
    <row r="777" spans="1:16" x14ac:dyDescent="0.25">
      <c r="A777" s="2" t="s">
        <v>1542</v>
      </c>
      <c r="B777" s="3">
        <v>44396</v>
      </c>
      <c r="C777" s="2" t="s">
        <v>1543</v>
      </c>
      <c r="D777" t="s">
        <v>215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IF(_xlfn.XLOOKUP(C777,Customers!$A$1:$A$1001,Customers!$C$1:$C$1001,,0) = 0, " ", _xlfn.XLOOKUP(C777,Customers!$A$1:$A$1001,Customers!$C$1:$C$1001,,0))</f>
        <v>relnaughlj@comsenz.com</v>
      </c>
      <c r="H777" s="2" t="str">
        <f>_xlfn.XLOOKUP(Orders!C777,Customers!$A$1:$A$1001,Customers!$G$1:$G$1001,,0)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5">
        <f>INDEX(Products!$A$1:$G$49,MATCH(Orders!$D777,Products!$A$1:$A$49,0),MATCH(Orders!K$1,Products!$A$1:$G$1,0))</f>
        <v>0.5</v>
      </c>
      <c r="L777" s="7">
        <f>INDEX(Products!$A$1:$G$49,MATCH(Orders!$D777,Products!$A$1:$A$49,0),MATCH(Orders!L$1,Products!$A$1:$G$1,0))</f>
        <v>8.91</v>
      </c>
      <c r="M777" s="7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_xlfn.XLOOKUP(Orders[[#This Row],[Customer ID]],Customers!$A$1:$A$1001,Customers!$I$1:$I$1001,,0)</f>
        <v>Yes</v>
      </c>
    </row>
    <row r="778" spans="1:16" x14ac:dyDescent="0.25">
      <c r="A778" s="2" t="s">
        <v>1544</v>
      </c>
      <c r="B778" s="3">
        <v>44540</v>
      </c>
      <c r="C778" s="2" t="s">
        <v>1545</v>
      </c>
      <c r="D778" t="s">
        <v>106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IF(_xlfn.XLOOKUP(C778,Customers!$A$1:$A$1001,Customers!$C$1:$C$1001,,0) = 0, " ", _xlfn.XLOOKUP(C778,Customers!$A$1:$A$1001,Customers!$C$1:$C$1001,,0))</f>
        <v>jdeehanlk@about.me</v>
      </c>
      <c r="H778" s="2" t="str">
        <f>_xlfn.XLOOKUP(Orders!C778,Customers!$A$1:$A$1001,Customers!$G$1:$G$1001,,0)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5">
        <f>INDEX(Products!$A$1:$G$49,MATCH(Orders!$D778,Products!$A$1:$A$49,0),MATCH(Orders!K$1,Products!$A$1:$G$1,0))</f>
        <v>0.5</v>
      </c>
      <c r="L778" s="7">
        <f>INDEX(Products!$A$1:$G$49,MATCH(Orders!$D778,Products!$A$1:$A$49,0),MATCH(Orders!L$1,Products!$A$1:$G$1,0))</f>
        <v>6.75</v>
      </c>
      <c r="M778" s="7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_xlfn.XLOOKUP(Orders[[#This Row],[Customer ID]],Customers!$A$1:$A$1001,Customers!$I$1:$I$1001,,0)</f>
        <v>No</v>
      </c>
    </row>
    <row r="779" spans="1:16" x14ac:dyDescent="0.25">
      <c r="A779" s="2" t="s">
        <v>1546</v>
      </c>
      <c r="B779" s="3">
        <v>43541</v>
      </c>
      <c r="C779" s="2" t="s">
        <v>1547</v>
      </c>
      <c r="D779" t="s">
        <v>243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IF(_xlfn.XLOOKUP(C779,Customers!$A$1:$A$1001,Customers!$C$1:$C$1001,,0) = 0, " ", _xlfn.XLOOKUP(C779,Customers!$A$1:$A$1001,Customers!$C$1:$C$1001,,0))</f>
        <v>jedenll@e-recht24.de</v>
      </c>
      <c r="H779" s="2" t="str">
        <f>_xlfn.XLOOKUP(Orders!C779,Customers!$A$1:$A$1001,Customers!$G$1:$G$1001,,0)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5">
        <f>INDEX(Products!$A$1:$G$49,MATCH(Orders!$D779,Products!$A$1:$A$49,0),MATCH(Orders!K$1,Products!$A$1:$G$1,0))</f>
        <v>2.5</v>
      </c>
      <c r="L779" s="7">
        <f>INDEX(Products!$A$1:$G$49,MATCH(Orders!$D779,Products!$A$1:$A$49,0),MATCH(Orders!L$1,Products!$A$1:$G$1,0))</f>
        <v>29.784999999999997</v>
      </c>
      <c r="M779" s="7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>_xlfn.XLOOKUP(Orders[[#This Row],[Customer ID]],Customers!$A$1:$A$1001,Customers!$I$1:$I$1001,,0)</f>
        <v>No</v>
      </c>
    </row>
    <row r="780" spans="1:16" x14ac:dyDescent="0.25">
      <c r="A780" s="2" t="s">
        <v>1548</v>
      </c>
      <c r="B780" s="3">
        <v>43889</v>
      </c>
      <c r="C780" s="2" t="s">
        <v>1549</v>
      </c>
      <c r="D780" t="s">
        <v>122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IF(_xlfn.XLOOKUP(C780,Customers!$A$1:$A$1001,Customers!$C$1:$C$1001,,0) = 0, " ", _xlfn.XLOOKUP(C780,Customers!$A$1:$A$1001,Customers!$C$1:$C$1001,,0))</f>
        <v>cjewsterlu@moonfruit.com</v>
      </c>
      <c r="H780" s="2" t="str">
        <f>_xlfn.XLOOKUP(Orders!C780,Customers!$A$1:$A$1001,Customers!$G$1:$G$1001,,0)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5">
        <f>INDEX(Products!$A$1:$G$49,MATCH(Orders!$D780,Products!$A$1:$A$49,0),MATCH(Orders!K$1,Products!$A$1:$G$1,0))</f>
        <v>0.5</v>
      </c>
      <c r="L780" s="7">
        <f>INDEX(Products!$A$1:$G$49,MATCH(Orders!$D780,Products!$A$1:$A$49,0),MATCH(Orders!L$1,Products!$A$1:$G$1,0))</f>
        <v>9.51</v>
      </c>
      <c r="M780" s="7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_xlfn.XLOOKUP(Orders[[#This Row],[Customer ID]],Customers!$A$1:$A$1001,Customers!$I$1:$I$1001,,0)</f>
        <v>Yes</v>
      </c>
    </row>
    <row r="781" spans="1:16" x14ac:dyDescent="0.25">
      <c r="A781" s="2" t="s">
        <v>1550</v>
      </c>
      <c r="B781" s="3">
        <v>43985</v>
      </c>
      <c r="C781" s="2" t="s">
        <v>1551</v>
      </c>
      <c r="D781" t="s">
        <v>52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IF(_xlfn.XLOOKUP(C781,Customers!$A$1:$A$1001,Customers!$C$1:$C$1001,,0) = 0, " ", _xlfn.XLOOKUP(C781,Customers!$A$1:$A$1001,Customers!$C$1:$C$1001,,0))</f>
        <v>usoutherdenln@hao123.com</v>
      </c>
      <c r="H781" s="2" t="str">
        <f>_xlfn.XLOOKUP(Orders!C781,Customers!$A$1:$A$1001,Customers!$G$1:$G$1001,,0)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5">
        <f>INDEX(Products!$A$1:$G$49,MATCH(Orders!$D781,Products!$A$1:$A$49,0),MATCH(Orders!K$1,Products!$A$1:$G$1,0))</f>
        <v>1</v>
      </c>
      <c r="L781" s="7">
        <f>INDEX(Products!$A$1:$G$49,MATCH(Orders!$D781,Products!$A$1:$A$49,0),MATCH(Orders!L$1,Products!$A$1:$G$1,0))</f>
        <v>12.95</v>
      </c>
      <c r="M781" s="7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str">
        <f>_xlfn.XLOOKUP(Orders[[#This Row],[Customer ID]],Customers!$A$1:$A$1001,Customers!$I$1:$I$1001,,0)</f>
        <v>Yes</v>
      </c>
    </row>
    <row r="782" spans="1:16" x14ac:dyDescent="0.25">
      <c r="A782" s="2" t="s">
        <v>1552</v>
      </c>
      <c r="B782" s="3">
        <v>43883</v>
      </c>
      <c r="C782" s="2" t="s">
        <v>1553</v>
      </c>
      <c r="D782" t="s">
        <v>48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IF(_xlfn.XLOOKUP(C782,Customers!$A$1:$A$1001,Customers!$C$1:$C$1001,,0) = 0, " ", _xlfn.XLOOKUP(C782,Customers!$A$1:$A$1001,Customers!$C$1:$C$1001,,0))</f>
        <v xml:space="preserve"> </v>
      </c>
      <c r="H782" s="2" t="str">
        <f>_xlfn.XLOOKUP(Orders!C782,Customers!$A$1:$A$1001,Customers!$G$1:$G$1001,,0)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5">
        <f>INDEX(Products!$A$1:$G$49,MATCH(Orders!$D782,Products!$A$1:$A$49,0),MATCH(Orders!K$1,Products!$A$1:$G$1,0))</f>
        <v>1</v>
      </c>
      <c r="L782" s="7">
        <f>INDEX(Products!$A$1:$G$49,MATCH(Orders!$D782,Products!$A$1:$A$49,0),MATCH(Orders!L$1,Products!$A$1:$G$1,0))</f>
        <v>13.75</v>
      </c>
      <c r="M782" s="7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_xlfn.XLOOKUP(Orders[[#This Row],[Customer ID]],Customers!$A$1:$A$1001,Customers!$I$1:$I$1001,,0)</f>
        <v>No</v>
      </c>
    </row>
    <row r="783" spans="1:16" x14ac:dyDescent="0.25">
      <c r="A783" s="2" t="s">
        <v>1554</v>
      </c>
      <c r="B783" s="3">
        <v>43778</v>
      </c>
      <c r="C783" s="2" t="s">
        <v>1555</v>
      </c>
      <c r="D783" t="s">
        <v>143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IF(_xlfn.XLOOKUP(C783,Customers!$A$1:$A$1001,Customers!$C$1:$C$1001,,0) = 0, " ", _xlfn.XLOOKUP(C783,Customers!$A$1:$A$1001,Customers!$C$1:$C$1001,,0))</f>
        <v>lburtenshawlp@shinystat.com</v>
      </c>
      <c r="H783" s="2" t="str">
        <f>_xlfn.XLOOKUP(Orders!C783,Customers!$A$1:$A$1001,Customers!$G$1:$G$1001,,0)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5">
        <f>INDEX(Products!$A$1:$G$49,MATCH(Orders!$D783,Products!$A$1:$A$49,0),MATCH(Orders!K$1,Products!$A$1:$G$1,0))</f>
        <v>2.5</v>
      </c>
      <c r="L783" s="7">
        <f>INDEX(Products!$A$1:$G$49,MATCH(Orders!$D783,Products!$A$1:$A$49,0),MATCH(Orders!L$1,Products!$A$1:$G$1,0))</f>
        <v>36.454999999999998</v>
      </c>
      <c r="M783" s="7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_xlfn.XLOOKUP(Orders[[#This Row],[Customer ID]],Customers!$A$1:$A$1001,Customers!$I$1:$I$1001,,0)</f>
        <v>No</v>
      </c>
    </row>
    <row r="784" spans="1:16" x14ac:dyDescent="0.25">
      <c r="A784" s="2" t="s">
        <v>1556</v>
      </c>
      <c r="B784" s="3">
        <v>43897</v>
      </c>
      <c r="C784" s="2" t="s">
        <v>1557</v>
      </c>
      <c r="D784" t="s">
        <v>293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IF(_xlfn.XLOOKUP(C784,Customers!$A$1:$A$1001,Customers!$C$1:$C$1001,,0) = 0, " ", _xlfn.XLOOKUP(C784,Customers!$A$1:$A$1001,Customers!$C$1:$C$1001,,0))</f>
        <v>agregorattilq@vistaprint.com</v>
      </c>
      <c r="H784" s="2" t="str">
        <f>_xlfn.XLOOKUP(Orders!C784,Customers!$A$1:$A$1001,Customers!$G$1:$G$1001,,0)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5">
        <f>INDEX(Products!$A$1:$G$49,MATCH(Orders!$D784,Products!$A$1:$A$49,0),MATCH(Orders!K$1,Products!$A$1:$G$1,0))</f>
        <v>0.2</v>
      </c>
      <c r="L784" s="7">
        <f>INDEX(Products!$A$1:$G$49,MATCH(Orders!$D784,Products!$A$1:$A$49,0),MATCH(Orders!L$1,Products!$A$1:$G$1,0))</f>
        <v>4.4550000000000001</v>
      </c>
      <c r="M784" s="7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_xlfn.XLOOKUP(Orders[[#This Row],[Customer ID]],Customers!$A$1:$A$1001,Customers!$I$1:$I$1001,,0)</f>
        <v>No</v>
      </c>
    </row>
    <row r="785" spans="1:16" x14ac:dyDescent="0.25">
      <c r="A785" s="2" t="s">
        <v>1558</v>
      </c>
      <c r="B785" s="3">
        <v>44312</v>
      </c>
      <c r="C785" s="2" t="s">
        <v>1559</v>
      </c>
      <c r="D785" t="s">
        <v>117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IF(_xlfn.XLOOKUP(C785,Customers!$A$1:$A$1001,Customers!$C$1:$C$1001,,0) = 0, " ", _xlfn.XLOOKUP(C785,Customers!$A$1:$A$1001,Customers!$C$1:$C$1001,,0))</f>
        <v>ccrosterlr@gov.uk</v>
      </c>
      <c r="H785" s="2" t="str">
        <f>_xlfn.XLOOKUP(Orders!C785,Customers!$A$1:$A$1001,Customers!$G$1:$G$1001,,0)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5">
        <f>INDEX(Products!$A$1:$G$49,MATCH(Orders!$D785,Products!$A$1:$A$49,0),MATCH(Orders!K$1,Products!$A$1:$G$1,0))</f>
        <v>0.5</v>
      </c>
      <c r="L785" s="7">
        <f>INDEX(Products!$A$1:$G$49,MATCH(Orders!$D785,Products!$A$1:$A$49,0),MATCH(Orders!L$1,Products!$A$1:$G$1,0))</f>
        <v>8.73</v>
      </c>
      <c r="M785" s="7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str">
        <f>_xlfn.XLOOKUP(Orders[[#This Row],[Customer ID]],Customers!$A$1:$A$1001,Customers!$I$1:$I$1001,,0)</f>
        <v>Yes</v>
      </c>
    </row>
    <row r="786" spans="1:16" x14ac:dyDescent="0.25">
      <c r="A786" s="2" t="s">
        <v>1560</v>
      </c>
      <c r="B786" s="3">
        <v>44511</v>
      </c>
      <c r="C786" s="2" t="s">
        <v>1561</v>
      </c>
      <c r="D786" t="s">
        <v>171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IF(_xlfn.XLOOKUP(C786,Customers!$A$1:$A$1001,Customers!$C$1:$C$1001,,0) = 0, " ", _xlfn.XLOOKUP(C786,Customers!$A$1:$A$1001,Customers!$C$1:$C$1001,,0))</f>
        <v>gwhiteheadls@hp.com</v>
      </c>
      <c r="H786" s="2" t="str">
        <f>_xlfn.XLOOKUP(Orders!C786,Customers!$A$1:$A$1001,Customers!$G$1:$G$1001,,0)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5">
        <f>INDEX(Products!$A$1:$G$49,MATCH(Orders!$D786,Products!$A$1:$A$49,0),MATCH(Orders!K$1,Products!$A$1:$G$1,0))</f>
        <v>1</v>
      </c>
      <c r="L786" s="7">
        <f>INDEX(Products!$A$1:$G$49,MATCH(Orders!$D786,Products!$A$1:$A$49,0),MATCH(Orders!L$1,Products!$A$1:$G$1,0))</f>
        <v>15.85</v>
      </c>
      <c r="M786" s="7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_xlfn.XLOOKUP(Orders[[#This Row],[Customer ID]],Customers!$A$1:$A$1001,Customers!$I$1:$I$1001,,0)</f>
        <v>No</v>
      </c>
    </row>
    <row r="787" spans="1:16" x14ac:dyDescent="0.25">
      <c r="A787" s="2" t="s">
        <v>1562</v>
      </c>
      <c r="B787" s="3">
        <v>44362</v>
      </c>
      <c r="C787" s="2" t="s">
        <v>1563</v>
      </c>
      <c r="D787" t="s">
        <v>157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IF(_xlfn.XLOOKUP(C787,Customers!$A$1:$A$1001,Customers!$C$1:$C$1001,,0) = 0, " ", _xlfn.XLOOKUP(C787,Customers!$A$1:$A$1001,Customers!$C$1:$C$1001,,0))</f>
        <v>hjodrellelt@samsung.com</v>
      </c>
      <c r="H787" s="2" t="str">
        <f>_xlfn.XLOOKUP(Orders!C787,Customers!$A$1:$A$1001,Customers!$G$1:$G$1001,,0)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5">
        <f>INDEX(Products!$A$1:$G$49,MATCH(Orders!$D787,Products!$A$1:$A$49,0),MATCH(Orders!K$1,Products!$A$1:$G$1,0))</f>
        <v>2.5</v>
      </c>
      <c r="L787" s="7">
        <f>INDEX(Products!$A$1:$G$49,MATCH(Orders!$D787,Products!$A$1:$A$49,0),MATCH(Orders!L$1,Products!$A$1:$G$1,0))</f>
        <v>22.884999999999998</v>
      </c>
      <c r="M787" s="7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_xlfn.XLOOKUP(Orders[[#This Row],[Customer ID]],Customers!$A$1:$A$1001,Customers!$I$1:$I$1001,,0)</f>
        <v>No</v>
      </c>
    </row>
    <row r="788" spans="1:16" x14ac:dyDescent="0.25">
      <c r="A788" s="2" t="s">
        <v>1564</v>
      </c>
      <c r="B788" s="3">
        <v>43888</v>
      </c>
      <c r="C788" s="2" t="s">
        <v>1549</v>
      </c>
      <c r="D788" t="s">
        <v>569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IF(_xlfn.XLOOKUP(C788,Customers!$A$1:$A$1001,Customers!$C$1:$C$1001,,0) = 0, " ", _xlfn.XLOOKUP(C788,Customers!$A$1:$A$1001,Customers!$C$1:$C$1001,,0))</f>
        <v>cjewsterlu@moonfruit.com</v>
      </c>
      <c r="H788" s="2" t="str">
        <f>_xlfn.XLOOKUP(Orders!C788,Customers!$A$1:$A$1001,Customers!$G$1:$G$1001,,0)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5">
        <f>INDEX(Products!$A$1:$G$49,MATCH(Orders!$D788,Products!$A$1:$A$49,0),MATCH(Orders!K$1,Products!$A$1:$G$1,0))</f>
        <v>2.5</v>
      </c>
      <c r="L788" s="7">
        <f>INDEX(Products!$A$1:$G$49,MATCH(Orders!$D788,Products!$A$1:$A$49,0),MATCH(Orders!L$1,Products!$A$1:$G$1,0))</f>
        <v>27.945</v>
      </c>
      <c r="M788" s="7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_xlfn.XLOOKUP(Orders[[#This Row],[Customer ID]],Customers!$A$1:$A$1001,Customers!$I$1:$I$1001,,0)</f>
        <v>Yes</v>
      </c>
    </row>
    <row r="789" spans="1:16" x14ac:dyDescent="0.25">
      <c r="A789" s="2" t="s">
        <v>1565</v>
      </c>
      <c r="B789" s="3">
        <v>44305</v>
      </c>
      <c r="C789" s="2" t="s">
        <v>1566</v>
      </c>
      <c r="D789" t="s">
        <v>48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IF(_xlfn.XLOOKUP(C789,Customers!$A$1:$A$1001,Customers!$C$1:$C$1001,,0) = 0, " ", _xlfn.XLOOKUP(C789,Customers!$A$1:$A$1001,Customers!$C$1:$C$1001,,0))</f>
        <v xml:space="preserve"> </v>
      </c>
      <c r="H789" s="2" t="str">
        <f>_xlfn.XLOOKUP(Orders!C789,Customers!$A$1:$A$1001,Customers!$G$1:$G$1001,,0)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5">
        <f>INDEX(Products!$A$1:$G$49,MATCH(Orders!$D789,Products!$A$1:$A$49,0),MATCH(Orders!K$1,Products!$A$1:$G$1,0))</f>
        <v>1</v>
      </c>
      <c r="L789" s="7">
        <f>INDEX(Products!$A$1:$G$49,MATCH(Orders!$D789,Products!$A$1:$A$49,0),MATCH(Orders!L$1,Products!$A$1:$G$1,0))</f>
        <v>13.75</v>
      </c>
      <c r="M789" s="7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_xlfn.XLOOKUP(Orders[[#This Row],[Customer ID]],Customers!$A$1:$A$1001,Customers!$I$1:$I$1001,,0)</f>
        <v>Yes</v>
      </c>
    </row>
    <row r="790" spans="1:16" x14ac:dyDescent="0.25">
      <c r="A790" s="2" t="s">
        <v>1567</v>
      </c>
      <c r="B790" s="3">
        <v>44771</v>
      </c>
      <c r="C790" s="2" t="s">
        <v>1568</v>
      </c>
      <c r="D790" t="s">
        <v>80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IF(_xlfn.XLOOKUP(C790,Customers!$A$1:$A$1001,Customers!$C$1:$C$1001,,0) = 0, " ", _xlfn.XLOOKUP(C790,Customers!$A$1:$A$1001,Customers!$C$1:$C$1001,,0))</f>
        <v>knottramlw@odnoklassniki.ru</v>
      </c>
      <c r="H790" s="2" t="str">
        <f>_xlfn.XLOOKUP(Orders!C790,Customers!$A$1:$A$1001,Customers!$G$1:$G$1001,,0)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5">
        <f>INDEX(Products!$A$1:$G$49,MATCH(Orders!$D790,Products!$A$1:$A$49,0),MATCH(Orders!K$1,Products!$A$1:$G$1,0))</f>
        <v>2.5</v>
      </c>
      <c r="L790" s="7">
        <f>INDEX(Products!$A$1:$G$49,MATCH(Orders!$D790,Products!$A$1:$A$49,0),MATCH(Orders!L$1,Products!$A$1:$G$1,0))</f>
        <v>22.884999999999998</v>
      </c>
      <c r="M790" s="7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_xlfn.XLOOKUP(Orders[[#This Row],[Customer ID]],Customers!$A$1:$A$1001,Customers!$I$1:$I$1001,,0)</f>
        <v>Yes</v>
      </c>
    </row>
    <row r="791" spans="1:16" x14ac:dyDescent="0.25">
      <c r="A791" s="2" t="s">
        <v>1569</v>
      </c>
      <c r="B791" s="3">
        <v>43485</v>
      </c>
      <c r="C791" s="2" t="s">
        <v>1570</v>
      </c>
      <c r="D791" t="s">
        <v>45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IF(_xlfn.XLOOKUP(C791,Customers!$A$1:$A$1001,Customers!$C$1:$C$1001,,0) = 0, " ", _xlfn.XLOOKUP(C791,Customers!$A$1:$A$1001,Customers!$C$1:$C$1001,,0))</f>
        <v>nbuneylx@jugem.jp</v>
      </c>
      <c r="H791" s="2" t="str">
        <f>_xlfn.XLOOKUP(Orders!C791,Customers!$A$1:$A$1001,Customers!$G$1:$G$1001,,0)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5">
        <f>INDEX(Products!$A$1:$G$49,MATCH(Orders!$D791,Products!$A$1:$A$49,0),MATCH(Orders!K$1,Products!$A$1:$G$1,0))</f>
        <v>1</v>
      </c>
      <c r="L791" s="7">
        <f>INDEX(Products!$A$1:$G$49,MATCH(Orders!$D791,Products!$A$1:$A$49,0),MATCH(Orders!L$1,Products!$A$1:$G$1,0))</f>
        <v>12.95</v>
      </c>
      <c r="M791" s="7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>_xlfn.XLOOKUP(Orders[[#This Row],[Customer ID]],Customers!$A$1:$A$1001,Customers!$I$1:$I$1001,,0)</f>
        <v>No</v>
      </c>
    </row>
    <row r="792" spans="1:16" x14ac:dyDescent="0.25">
      <c r="A792" s="2" t="s">
        <v>1571</v>
      </c>
      <c r="B792" s="3">
        <v>44613</v>
      </c>
      <c r="C792" s="2" t="s">
        <v>1572</v>
      </c>
      <c r="D792" t="s">
        <v>231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IF(_xlfn.XLOOKUP(C792,Customers!$A$1:$A$1001,Customers!$C$1:$C$1001,,0) = 0, " ", _xlfn.XLOOKUP(C792,Customers!$A$1:$A$1001,Customers!$C$1:$C$1001,,0))</f>
        <v>smcshealy@photobucket.com</v>
      </c>
      <c r="H792" s="2" t="str">
        <f>_xlfn.XLOOKUP(Orders!C792,Customers!$A$1:$A$1001,Customers!$G$1:$G$1001,,0)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5">
        <f>INDEX(Products!$A$1:$G$49,MATCH(Orders!$D792,Products!$A$1:$A$49,0),MATCH(Orders!K$1,Products!$A$1:$G$1,0))</f>
        <v>0.5</v>
      </c>
      <c r="L792" s="7">
        <f>INDEX(Products!$A$1:$G$49,MATCH(Orders!$D792,Products!$A$1:$A$49,0),MATCH(Orders!L$1,Products!$A$1:$G$1,0))</f>
        <v>7.77</v>
      </c>
      <c r="M792" s="7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_xlfn.XLOOKUP(Orders[[#This Row],[Customer ID]],Customers!$A$1:$A$1001,Customers!$I$1:$I$1001,,0)</f>
        <v>No</v>
      </c>
    </row>
    <row r="793" spans="1:16" x14ac:dyDescent="0.25">
      <c r="A793" s="2" t="s">
        <v>1573</v>
      </c>
      <c r="B793" s="3">
        <v>43954</v>
      </c>
      <c r="C793" s="2" t="s">
        <v>1574</v>
      </c>
      <c r="D793" t="s">
        <v>58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IF(_xlfn.XLOOKUP(C793,Customers!$A$1:$A$1001,Customers!$C$1:$C$1001,,0) = 0, " ", _xlfn.XLOOKUP(C793,Customers!$A$1:$A$1001,Customers!$C$1:$C$1001,,0))</f>
        <v>khuddartlz@about.com</v>
      </c>
      <c r="H793" s="2" t="str">
        <f>_xlfn.XLOOKUP(Orders!C793,Customers!$A$1:$A$1001,Customers!$G$1:$G$1001,,0)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5">
        <f>INDEX(Products!$A$1:$G$49,MATCH(Orders!$D793,Products!$A$1:$A$49,0),MATCH(Orders!K$1,Products!$A$1:$G$1,0))</f>
        <v>0.2</v>
      </c>
      <c r="L793" s="7">
        <f>INDEX(Products!$A$1:$G$49,MATCH(Orders!$D793,Products!$A$1:$A$49,0),MATCH(Orders!L$1,Products!$A$1:$G$1,0))</f>
        <v>4.7549999999999999</v>
      </c>
      <c r="M793" s="7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str">
        <f>_xlfn.XLOOKUP(Orders[[#This Row],[Customer ID]],Customers!$A$1:$A$1001,Customers!$I$1:$I$1001,,0)</f>
        <v>Yes</v>
      </c>
    </row>
    <row r="794" spans="1:16" x14ac:dyDescent="0.25">
      <c r="A794" s="2" t="s">
        <v>1575</v>
      </c>
      <c r="B794" s="3">
        <v>43545</v>
      </c>
      <c r="C794" s="2" t="s">
        <v>1576</v>
      </c>
      <c r="D794" t="s">
        <v>117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IF(_xlfn.XLOOKUP(C794,Customers!$A$1:$A$1001,Customers!$C$1:$C$1001,,0) = 0, " ", _xlfn.XLOOKUP(C794,Customers!$A$1:$A$1001,Customers!$C$1:$C$1001,,0))</f>
        <v>jgippesm0@cloudflare.com</v>
      </c>
      <c r="H794" s="2" t="str">
        <f>_xlfn.XLOOKUP(Orders!C794,Customers!$A$1:$A$1001,Customers!$G$1:$G$1001,,0)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5">
        <f>INDEX(Products!$A$1:$G$49,MATCH(Orders!$D794,Products!$A$1:$A$49,0),MATCH(Orders!K$1,Products!$A$1:$G$1,0))</f>
        <v>0.5</v>
      </c>
      <c r="L794" s="7">
        <f>INDEX(Products!$A$1:$G$49,MATCH(Orders!$D794,Products!$A$1:$A$49,0),MATCH(Orders!L$1,Products!$A$1:$G$1,0))</f>
        <v>8.73</v>
      </c>
      <c r="M794" s="7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_xlfn.XLOOKUP(Orders[[#This Row],[Customer ID]],Customers!$A$1:$A$1001,Customers!$I$1:$I$1001,,0)</f>
        <v>Yes</v>
      </c>
    </row>
    <row r="795" spans="1:16" x14ac:dyDescent="0.25">
      <c r="A795" s="2" t="s">
        <v>1577</v>
      </c>
      <c r="B795" s="3">
        <v>43629</v>
      </c>
      <c r="C795" s="2" t="s">
        <v>1578</v>
      </c>
      <c r="D795" t="s">
        <v>221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IF(_xlfn.XLOOKUP(C795,Customers!$A$1:$A$1001,Customers!$C$1:$C$1001,,0) = 0, " ", _xlfn.XLOOKUP(C795,Customers!$A$1:$A$1001,Customers!$C$1:$C$1001,,0))</f>
        <v>lwhittleseem1@e-recht24.de</v>
      </c>
      <c r="H795" s="2" t="str">
        <f>_xlfn.XLOOKUP(Orders!C795,Customers!$A$1:$A$1001,Customers!$G$1:$G$1001,,0)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5">
        <f>INDEX(Products!$A$1:$G$49,MATCH(Orders!$D795,Products!$A$1:$A$49,0),MATCH(Orders!K$1,Products!$A$1:$G$1,0))</f>
        <v>0.2</v>
      </c>
      <c r="L795" s="7">
        <f>INDEX(Products!$A$1:$G$49,MATCH(Orders!$D795,Products!$A$1:$A$49,0),MATCH(Orders!L$1,Products!$A$1:$G$1,0))</f>
        <v>3.5849999999999995</v>
      </c>
      <c r="M795" s="7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t="str">
        <f>_xlfn.XLOOKUP(Orders[[#This Row],[Customer ID]],Customers!$A$1:$A$1001,Customers!$I$1:$I$1001,,0)</f>
        <v>No</v>
      </c>
    </row>
    <row r="796" spans="1:16" x14ac:dyDescent="0.25">
      <c r="A796" s="2" t="s">
        <v>1579</v>
      </c>
      <c r="B796" s="3">
        <v>43987</v>
      </c>
      <c r="C796" s="2" t="s">
        <v>1580</v>
      </c>
      <c r="D796" t="s">
        <v>243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IF(_xlfn.XLOOKUP(C796,Customers!$A$1:$A$1001,Customers!$C$1:$C$1001,,0) = 0, " ", _xlfn.XLOOKUP(C796,Customers!$A$1:$A$1001,Customers!$C$1:$C$1001,,0))</f>
        <v>gtrengrovem2@elpais.com</v>
      </c>
      <c r="H796" s="2" t="str">
        <f>_xlfn.XLOOKUP(Orders!C796,Customers!$A$1:$A$1001,Customers!$G$1:$G$1001,,0)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5">
        <f>INDEX(Products!$A$1:$G$49,MATCH(Orders!$D796,Products!$A$1:$A$49,0),MATCH(Orders!K$1,Products!$A$1:$G$1,0))</f>
        <v>2.5</v>
      </c>
      <c r="L796" s="7">
        <f>INDEX(Products!$A$1:$G$49,MATCH(Orders!$D796,Products!$A$1:$A$49,0),MATCH(Orders!L$1,Products!$A$1:$G$1,0))</f>
        <v>29.784999999999997</v>
      </c>
      <c r="M796" s="7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>_xlfn.XLOOKUP(Orders[[#This Row],[Customer ID]],Customers!$A$1:$A$1001,Customers!$I$1:$I$1001,,0)</f>
        <v>No</v>
      </c>
    </row>
    <row r="797" spans="1:16" x14ac:dyDescent="0.25">
      <c r="A797" s="2" t="s">
        <v>1581</v>
      </c>
      <c r="B797" s="3">
        <v>43540</v>
      </c>
      <c r="C797" s="2" t="s">
        <v>1582</v>
      </c>
      <c r="D797" t="s">
        <v>196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IF(_xlfn.XLOOKUP(C797,Customers!$A$1:$A$1001,Customers!$C$1:$C$1001,,0) = 0, " ", _xlfn.XLOOKUP(C797,Customers!$A$1:$A$1001,Customers!$C$1:$C$1001,,0))</f>
        <v>wcalderom3@stumbleupon.com</v>
      </c>
      <c r="H797" s="2" t="str">
        <f>_xlfn.XLOOKUP(Orders!C797,Customers!$A$1:$A$1001,Customers!$G$1:$G$1001,,0)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5">
        <f>INDEX(Products!$A$1:$G$49,MATCH(Orders!$D797,Products!$A$1:$A$49,0),MATCH(Orders!K$1,Products!$A$1:$G$1,0))</f>
        <v>0.5</v>
      </c>
      <c r="L797" s="7">
        <f>INDEX(Products!$A$1:$G$49,MATCH(Orders!$D797,Products!$A$1:$A$49,0),MATCH(Orders!L$1,Products!$A$1:$G$1,0))</f>
        <v>7.169999999999999</v>
      </c>
      <c r="M797" s="7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t="str">
        <f>_xlfn.XLOOKUP(Orders[[#This Row],[Customer ID]],Customers!$A$1:$A$1001,Customers!$I$1:$I$1001,,0)</f>
        <v>No</v>
      </c>
    </row>
    <row r="798" spans="1:16" x14ac:dyDescent="0.25">
      <c r="A798" s="2" t="s">
        <v>1583</v>
      </c>
      <c r="B798" s="3">
        <v>44533</v>
      </c>
      <c r="C798" s="2" t="s">
        <v>1584</v>
      </c>
      <c r="D798" t="s">
        <v>122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IF(_xlfn.XLOOKUP(C798,Customers!$A$1:$A$1001,Customers!$C$1:$C$1001,,0) = 0, " ", _xlfn.XLOOKUP(C798,Customers!$A$1:$A$1001,Customers!$C$1:$C$1001,,0))</f>
        <v xml:space="preserve"> </v>
      </c>
      <c r="H798" s="2" t="str">
        <f>_xlfn.XLOOKUP(Orders!C798,Customers!$A$1:$A$1001,Customers!$G$1:$G$1001,,0)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5">
        <f>INDEX(Products!$A$1:$G$49,MATCH(Orders!$D798,Products!$A$1:$A$49,0),MATCH(Orders!K$1,Products!$A$1:$G$1,0))</f>
        <v>0.5</v>
      </c>
      <c r="L798" s="7">
        <f>INDEX(Products!$A$1:$G$49,MATCH(Orders!$D798,Products!$A$1:$A$49,0),MATCH(Orders!L$1,Products!$A$1:$G$1,0))</f>
        <v>9.51</v>
      </c>
      <c r="M798" s="7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_xlfn.XLOOKUP(Orders[[#This Row],[Customer ID]],Customers!$A$1:$A$1001,Customers!$I$1:$I$1001,,0)</f>
        <v>No</v>
      </c>
    </row>
    <row r="799" spans="1:16" x14ac:dyDescent="0.25">
      <c r="A799" s="2" t="s">
        <v>1585</v>
      </c>
      <c r="B799" s="3">
        <v>44751</v>
      </c>
      <c r="C799" s="2" t="s">
        <v>1586</v>
      </c>
      <c r="D799" t="s">
        <v>231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IF(_xlfn.XLOOKUP(C799,Customers!$A$1:$A$1001,Customers!$C$1:$C$1001,,0) = 0, " ", _xlfn.XLOOKUP(C799,Customers!$A$1:$A$1001,Customers!$C$1:$C$1001,,0))</f>
        <v>jkennicottm5@yahoo.co.jp</v>
      </c>
      <c r="H799" s="2" t="str">
        <f>_xlfn.XLOOKUP(Orders!C799,Customers!$A$1:$A$1001,Customers!$G$1:$G$1001,,0)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5">
        <f>INDEX(Products!$A$1:$G$49,MATCH(Orders!$D799,Products!$A$1:$A$49,0),MATCH(Orders!K$1,Products!$A$1:$G$1,0))</f>
        <v>0.5</v>
      </c>
      <c r="L799" s="7">
        <f>INDEX(Products!$A$1:$G$49,MATCH(Orders!$D799,Products!$A$1:$A$49,0),MATCH(Orders!L$1,Products!$A$1:$G$1,0))</f>
        <v>7.77</v>
      </c>
      <c r="M799" s="7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_xlfn.XLOOKUP(Orders[[#This Row],[Customer ID]],Customers!$A$1:$A$1001,Customers!$I$1:$I$1001,,0)</f>
        <v>No</v>
      </c>
    </row>
    <row r="800" spans="1:16" x14ac:dyDescent="0.25">
      <c r="A800" s="2" t="s">
        <v>1587</v>
      </c>
      <c r="B800" s="3">
        <v>43950</v>
      </c>
      <c r="C800" s="2" t="s">
        <v>1588</v>
      </c>
      <c r="D800" t="s">
        <v>140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IF(_xlfn.XLOOKUP(C800,Customers!$A$1:$A$1001,Customers!$C$1:$C$1001,,0) = 0, " ", _xlfn.XLOOKUP(C800,Customers!$A$1:$A$1001,Customers!$C$1:$C$1001,,0))</f>
        <v>gruggenm6@nymag.com</v>
      </c>
      <c r="H800" s="2" t="str">
        <f>_xlfn.XLOOKUP(Orders!C800,Customers!$A$1:$A$1001,Customers!$G$1:$G$1001,,0)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5">
        <f>INDEX(Products!$A$1:$G$49,MATCH(Orders!$D800,Products!$A$1:$A$49,0),MATCH(Orders!K$1,Products!$A$1:$G$1,0))</f>
        <v>0.2</v>
      </c>
      <c r="L800" s="7">
        <f>INDEX(Products!$A$1:$G$49,MATCH(Orders!$D800,Products!$A$1:$A$49,0),MATCH(Orders!L$1,Products!$A$1:$G$1,0))</f>
        <v>2.6849999999999996</v>
      </c>
      <c r="M800" s="7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_xlfn.XLOOKUP(Orders[[#This Row],[Customer ID]],Customers!$A$1:$A$1001,Customers!$I$1:$I$1001,,0)</f>
        <v>Yes</v>
      </c>
    </row>
    <row r="801" spans="1:16" x14ac:dyDescent="0.25">
      <c r="A801" s="2" t="s">
        <v>1589</v>
      </c>
      <c r="B801" s="3">
        <v>44588</v>
      </c>
      <c r="C801" s="2" t="s">
        <v>1590</v>
      </c>
      <c r="D801" t="s">
        <v>284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IF(_xlfn.XLOOKUP(C801,Customers!$A$1:$A$1001,Customers!$C$1:$C$1001,,0) = 0, " ", _xlfn.XLOOKUP(C801,Customers!$A$1:$A$1001,Customers!$C$1:$C$1001,,0))</f>
        <v xml:space="preserve"> </v>
      </c>
      <c r="H801" s="2" t="str">
        <f>_xlfn.XLOOKUP(Orders!C801,Customers!$A$1:$A$1001,Customers!$G$1:$G$1001,,0)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5">
        <f>INDEX(Products!$A$1:$G$49,MATCH(Orders!$D801,Products!$A$1:$A$49,0),MATCH(Orders!K$1,Products!$A$1:$G$1,0))</f>
        <v>1</v>
      </c>
      <c r="L801" s="7">
        <f>INDEX(Products!$A$1:$G$49,MATCH(Orders!$D801,Products!$A$1:$A$49,0),MATCH(Orders!L$1,Products!$A$1:$G$1,0))</f>
        <v>12.15</v>
      </c>
      <c r="M801" s="7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_xlfn.XLOOKUP(Orders[[#This Row],[Customer ID]],Customers!$A$1:$A$1001,Customers!$I$1:$I$1001,,0)</f>
        <v>Yes</v>
      </c>
    </row>
    <row r="802" spans="1:16" x14ac:dyDescent="0.25">
      <c r="A802" s="2" t="s">
        <v>1591</v>
      </c>
      <c r="B802" s="3">
        <v>44240</v>
      </c>
      <c r="C802" s="2" t="s">
        <v>1592</v>
      </c>
      <c r="D802" t="s">
        <v>140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IF(_xlfn.XLOOKUP(C802,Customers!$A$1:$A$1001,Customers!$C$1:$C$1001,,0) = 0, " ", _xlfn.XLOOKUP(C802,Customers!$A$1:$A$1001,Customers!$C$1:$C$1001,,0))</f>
        <v>mfrightm8@harvard.edu</v>
      </c>
      <c r="H802" s="2" t="str">
        <f>_xlfn.XLOOKUP(Orders!C802,Customers!$A$1:$A$1001,Customers!$G$1:$G$1001,,0)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5">
        <f>INDEX(Products!$A$1:$G$49,MATCH(Orders!$D802,Products!$A$1:$A$49,0),MATCH(Orders!K$1,Products!$A$1:$G$1,0))</f>
        <v>0.2</v>
      </c>
      <c r="L802" s="7">
        <f>INDEX(Products!$A$1:$G$49,MATCH(Orders!$D802,Products!$A$1:$A$49,0),MATCH(Orders!L$1,Products!$A$1:$G$1,0))</f>
        <v>2.6849999999999996</v>
      </c>
      <c r="M802" s="7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_xlfn.XLOOKUP(Orders[[#This Row],[Customer ID]],Customers!$A$1:$A$1001,Customers!$I$1:$I$1001,,0)</f>
        <v>No</v>
      </c>
    </row>
    <row r="803" spans="1:16" x14ac:dyDescent="0.25">
      <c r="A803" s="2" t="s">
        <v>1593</v>
      </c>
      <c r="B803" s="3">
        <v>44025</v>
      </c>
      <c r="C803" s="2" t="s">
        <v>1594</v>
      </c>
      <c r="D803" t="s">
        <v>74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IF(_xlfn.XLOOKUP(C803,Customers!$A$1:$A$1001,Customers!$C$1:$C$1001,,0) = 0, " ", _xlfn.XLOOKUP(C803,Customers!$A$1:$A$1001,Customers!$C$1:$C$1001,,0))</f>
        <v>btartem9@aol.com</v>
      </c>
      <c r="H803" s="2" t="str">
        <f>_xlfn.XLOOKUP(Orders!C803,Customers!$A$1:$A$1001,Customers!$G$1:$G$1001,,0)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5">
        <f>INDEX(Products!$A$1:$G$49,MATCH(Orders!$D803,Products!$A$1:$A$49,0),MATCH(Orders!K$1,Products!$A$1:$G$1,0))</f>
        <v>2.5</v>
      </c>
      <c r="L803" s="7">
        <f>INDEX(Products!$A$1:$G$49,MATCH(Orders!$D803,Products!$A$1:$A$49,0),MATCH(Orders!L$1,Products!$A$1:$G$1,0))</f>
        <v>20.584999999999997</v>
      </c>
      <c r="M803" s="7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_xlfn.XLOOKUP(Orders[[#This Row],[Customer ID]],Customers!$A$1:$A$1001,Customers!$I$1:$I$1001,,0)</f>
        <v>Yes</v>
      </c>
    </row>
    <row r="804" spans="1:16" x14ac:dyDescent="0.25">
      <c r="A804" s="2" t="s">
        <v>1595</v>
      </c>
      <c r="B804" s="3">
        <v>43902</v>
      </c>
      <c r="C804" s="2" t="s">
        <v>1596</v>
      </c>
      <c r="D804" t="s">
        <v>140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IF(_xlfn.XLOOKUP(C804,Customers!$A$1:$A$1001,Customers!$C$1:$C$1001,,0) = 0, " ", _xlfn.XLOOKUP(C804,Customers!$A$1:$A$1001,Customers!$C$1:$C$1001,,0))</f>
        <v>ckrzysztofiakma@skyrock.com</v>
      </c>
      <c r="H804" s="2" t="str">
        <f>_xlfn.XLOOKUP(Orders!C804,Customers!$A$1:$A$1001,Customers!$G$1:$G$1001,,0)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5">
        <f>INDEX(Products!$A$1:$G$49,MATCH(Orders!$D804,Products!$A$1:$A$49,0),MATCH(Orders!K$1,Products!$A$1:$G$1,0))</f>
        <v>0.2</v>
      </c>
      <c r="L804" s="7">
        <f>INDEX(Products!$A$1:$G$49,MATCH(Orders!$D804,Products!$A$1:$A$49,0),MATCH(Orders!L$1,Products!$A$1:$G$1,0))</f>
        <v>2.6849999999999996</v>
      </c>
      <c r="M804" s="7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_xlfn.XLOOKUP(Orders[[#This Row],[Customer ID]],Customers!$A$1:$A$1001,Customers!$I$1:$I$1001,,0)</f>
        <v>No</v>
      </c>
    </row>
    <row r="805" spans="1:16" x14ac:dyDescent="0.25">
      <c r="A805" s="2" t="s">
        <v>1597</v>
      </c>
      <c r="B805" s="3">
        <v>43955</v>
      </c>
      <c r="C805" s="2" t="s">
        <v>1598</v>
      </c>
      <c r="D805" t="s">
        <v>151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IF(_xlfn.XLOOKUP(C805,Customers!$A$1:$A$1001,Customers!$C$1:$C$1001,,0) = 0, " ", _xlfn.XLOOKUP(C805,Customers!$A$1:$A$1001,Customers!$C$1:$C$1001,,0))</f>
        <v>dpenquetmb@diigo.com</v>
      </c>
      <c r="H805" s="2" t="str">
        <f>_xlfn.XLOOKUP(Orders!C805,Customers!$A$1:$A$1001,Customers!$G$1:$G$1001,,0)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5">
        <f>INDEX(Products!$A$1:$G$49,MATCH(Orders!$D805,Products!$A$1:$A$49,0),MATCH(Orders!K$1,Products!$A$1:$G$1,0))</f>
        <v>2.5</v>
      </c>
      <c r="L805" s="7">
        <f>INDEX(Products!$A$1:$G$49,MATCH(Orders!$D805,Products!$A$1:$A$49,0),MATCH(Orders!L$1,Products!$A$1:$G$1,0))</f>
        <v>31.624999999999996</v>
      </c>
      <c r="M805" s="7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_xlfn.XLOOKUP(Orders[[#This Row],[Customer ID]],Customers!$A$1:$A$1001,Customers!$I$1:$I$1001,,0)</f>
        <v>No</v>
      </c>
    </row>
    <row r="806" spans="1:16" x14ac:dyDescent="0.25">
      <c r="A806" s="2" t="s">
        <v>1599</v>
      </c>
      <c r="B806" s="3">
        <v>44289</v>
      </c>
      <c r="C806" s="2" t="s">
        <v>1600</v>
      </c>
      <c r="D806" t="s">
        <v>228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IF(_xlfn.XLOOKUP(C806,Customers!$A$1:$A$1001,Customers!$C$1:$C$1001,,0) = 0, " ", _xlfn.XLOOKUP(C806,Customers!$A$1:$A$1001,Customers!$C$1:$C$1001,,0))</f>
        <v xml:space="preserve"> </v>
      </c>
      <c r="H806" s="2" t="str">
        <f>_xlfn.XLOOKUP(Orders!C806,Customers!$A$1:$A$1001,Customers!$G$1:$G$1001,,0)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5">
        <f>INDEX(Products!$A$1:$G$49,MATCH(Orders!$D806,Products!$A$1:$A$49,0),MATCH(Orders!K$1,Products!$A$1:$G$1,0))</f>
        <v>1</v>
      </c>
      <c r="L806" s="7">
        <f>INDEX(Products!$A$1:$G$49,MATCH(Orders!$D806,Products!$A$1:$A$49,0),MATCH(Orders!L$1,Products!$A$1:$G$1,0))</f>
        <v>11.95</v>
      </c>
      <c r="M806" s="7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_xlfn.XLOOKUP(Orders[[#This Row],[Customer ID]],Customers!$A$1:$A$1001,Customers!$I$1:$I$1001,,0)</f>
        <v>No</v>
      </c>
    </row>
    <row r="807" spans="1:16" x14ac:dyDescent="0.25">
      <c r="A807" s="2" t="s">
        <v>1601</v>
      </c>
      <c r="B807" s="3">
        <v>44713</v>
      </c>
      <c r="C807" s="2" t="s">
        <v>1602</v>
      </c>
      <c r="D807" t="s">
        <v>61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IF(_xlfn.XLOOKUP(C807,Customers!$A$1:$A$1001,Customers!$C$1:$C$1001,,0) = 0, " ", _xlfn.XLOOKUP(C807,Customers!$A$1:$A$1001,Customers!$C$1:$C$1001,,0))</f>
        <v xml:space="preserve"> </v>
      </c>
      <c r="H807" s="2" t="str">
        <f>_xlfn.XLOOKUP(Orders!C807,Customers!$A$1:$A$1001,Customers!$G$1:$G$1001,,0)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5">
        <f>INDEX(Products!$A$1:$G$49,MATCH(Orders!$D807,Products!$A$1:$A$49,0),MATCH(Orders!K$1,Products!$A$1:$G$1,0))</f>
        <v>0.5</v>
      </c>
      <c r="L807" s="7">
        <f>INDEX(Products!$A$1:$G$49,MATCH(Orders!$D807,Products!$A$1:$A$49,0),MATCH(Orders!L$1,Products!$A$1:$G$1,0))</f>
        <v>5.97</v>
      </c>
      <c r="M807" s="7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_xlfn.XLOOKUP(Orders[[#This Row],[Customer ID]],Customers!$A$1:$A$1001,Customers!$I$1:$I$1001,,0)</f>
        <v>No</v>
      </c>
    </row>
    <row r="808" spans="1:16" x14ac:dyDescent="0.25">
      <c r="A808" s="2" t="s">
        <v>1603</v>
      </c>
      <c r="B808" s="3">
        <v>44241</v>
      </c>
      <c r="C808" s="2" t="s">
        <v>1604</v>
      </c>
      <c r="D808" t="s">
        <v>77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IF(_xlfn.XLOOKUP(C808,Customers!$A$1:$A$1001,Customers!$C$1:$C$1001,,0) = 0, " ", _xlfn.XLOOKUP(C808,Customers!$A$1:$A$1001,Customers!$C$1:$C$1001,,0))</f>
        <v xml:space="preserve"> </v>
      </c>
      <c r="H808" s="2" t="str">
        <f>_xlfn.XLOOKUP(Orders!C808,Customers!$A$1:$A$1001,Customers!$G$1:$G$1001,,0)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5">
        <f>INDEX(Products!$A$1:$G$49,MATCH(Orders!$D808,Products!$A$1:$A$49,0),MATCH(Orders!K$1,Products!$A$1:$G$1,0))</f>
        <v>0.2</v>
      </c>
      <c r="L808" s="7">
        <f>INDEX(Products!$A$1:$G$49,MATCH(Orders!$D808,Products!$A$1:$A$49,0),MATCH(Orders!L$1,Products!$A$1:$G$1,0))</f>
        <v>3.8849999999999998</v>
      </c>
      <c r="M808" s="7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_xlfn.XLOOKUP(Orders[[#This Row],[Customer ID]],Customers!$A$1:$A$1001,Customers!$I$1:$I$1001,,0)</f>
        <v>Yes</v>
      </c>
    </row>
    <row r="809" spans="1:16" x14ac:dyDescent="0.25">
      <c r="A809" s="2" t="s">
        <v>1605</v>
      </c>
      <c r="B809" s="3">
        <v>44543</v>
      </c>
      <c r="C809" s="2" t="s">
        <v>1606</v>
      </c>
      <c r="D809" t="s">
        <v>162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IF(_xlfn.XLOOKUP(C809,Customers!$A$1:$A$1001,Customers!$C$1:$C$1001,,0) = 0, " ", _xlfn.XLOOKUP(C809,Customers!$A$1:$A$1001,Customers!$C$1:$C$1001,,0))</f>
        <v>kferrettimf@huffingtonpost.com</v>
      </c>
      <c r="H809" s="2" t="str">
        <f>_xlfn.XLOOKUP(Orders!C809,Customers!$A$1:$A$1001,Customers!$G$1:$G$1001,,0)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5">
        <f>INDEX(Products!$A$1:$G$49,MATCH(Orders!$D809,Products!$A$1:$A$49,0),MATCH(Orders!K$1,Products!$A$1:$G$1,0))</f>
        <v>0.5</v>
      </c>
      <c r="L809" s="7">
        <f>INDEX(Products!$A$1:$G$49,MATCH(Orders!$D809,Products!$A$1:$A$49,0),MATCH(Orders!L$1,Products!$A$1:$G$1,0))</f>
        <v>7.77</v>
      </c>
      <c r="M809" s="7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_xlfn.XLOOKUP(Orders[[#This Row],[Customer ID]],Customers!$A$1:$A$1001,Customers!$I$1:$I$1001,,0)</f>
        <v>No</v>
      </c>
    </row>
    <row r="810" spans="1:16" x14ac:dyDescent="0.25">
      <c r="A810" s="2" t="s">
        <v>1607</v>
      </c>
      <c r="B810" s="3">
        <v>43868</v>
      </c>
      <c r="C810" s="2" t="s">
        <v>1608</v>
      </c>
      <c r="D810" t="s">
        <v>49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IF(_xlfn.XLOOKUP(C810,Customers!$A$1:$A$1001,Customers!$C$1:$C$1001,,0) = 0, " ", _xlfn.XLOOKUP(C810,Customers!$A$1:$A$1001,Customers!$C$1:$C$1001,,0))</f>
        <v xml:space="preserve"> </v>
      </c>
      <c r="H810" s="2" t="str">
        <f>_xlfn.XLOOKUP(Orders!C810,Customers!$A$1:$A$1001,Customers!$G$1:$G$1001,,0)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5">
        <f>INDEX(Products!$A$1:$G$49,MATCH(Orders!$D810,Products!$A$1:$A$49,0),MATCH(Orders!K$1,Products!$A$1:$G$1,0))</f>
        <v>2.5</v>
      </c>
      <c r="L810" s="7">
        <f>INDEX(Products!$A$1:$G$49,MATCH(Orders!$D810,Products!$A$1:$A$49,0),MATCH(Orders!L$1,Products!$A$1:$G$1,0))</f>
        <v>27.484999999999996</v>
      </c>
      <c r="M810" s="7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t="str">
        <f>_xlfn.XLOOKUP(Orders[[#This Row],[Customer ID]],Customers!$A$1:$A$1001,Customers!$I$1:$I$1001,,0)</f>
        <v>No</v>
      </c>
    </row>
    <row r="811" spans="1:16" x14ac:dyDescent="0.25">
      <c r="A811" s="2" t="s">
        <v>1609</v>
      </c>
      <c r="B811" s="3">
        <v>44235</v>
      </c>
      <c r="C811" s="2" t="s">
        <v>1610</v>
      </c>
      <c r="D811" t="s">
        <v>140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IF(_xlfn.XLOOKUP(C811,Customers!$A$1:$A$1001,Customers!$C$1:$C$1001,,0) = 0, " ", _xlfn.XLOOKUP(C811,Customers!$A$1:$A$1001,Customers!$C$1:$C$1001,,0))</f>
        <v xml:space="preserve"> </v>
      </c>
      <c r="H811" s="2" t="str">
        <f>_xlfn.XLOOKUP(Orders!C811,Customers!$A$1:$A$1001,Customers!$G$1:$G$1001,,0)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5">
        <f>INDEX(Products!$A$1:$G$49,MATCH(Orders!$D811,Products!$A$1:$A$49,0),MATCH(Orders!K$1,Products!$A$1:$G$1,0))</f>
        <v>0.2</v>
      </c>
      <c r="L811" s="7">
        <f>INDEX(Products!$A$1:$G$49,MATCH(Orders!$D811,Products!$A$1:$A$49,0),MATCH(Orders!L$1,Products!$A$1:$G$1,0))</f>
        <v>2.6849999999999996</v>
      </c>
      <c r="M811" s="7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_xlfn.XLOOKUP(Orders[[#This Row],[Customer ID]],Customers!$A$1:$A$1001,Customers!$I$1:$I$1001,,0)</f>
        <v>Yes</v>
      </c>
    </row>
    <row r="812" spans="1:16" x14ac:dyDescent="0.25">
      <c r="A812" s="2" t="s">
        <v>1611</v>
      </c>
      <c r="B812" s="3">
        <v>44054</v>
      </c>
      <c r="C812" s="2" t="s">
        <v>1612</v>
      </c>
      <c r="D812" t="s">
        <v>122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IF(_xlfn.XLOOKUP(C812,Customers!$A$1:$A$1001,Customers!$C$1:$C$1001,,0) = 0, " ", _xlfn.XLOOKUP(C812,Customers!$A$1:$A$1001,Customers!$C$1:$C$1001,,0))</f>
        <v>abalsdonemi@toplist.cz</v>
      </c>
      <c r="H812" s="2" t="str">
        <f>_xlfn.XLOOKUP(Orders!C812,Customers!$A$1:$A$1001,Customers!$G$1:$G$1001,,0)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5">
        <f>INDEX(Products!$A$1:$G$49,MATCH(Orders!$D812,Products!$A$1:$A$49,0),MATCH(Orders!K$1,Products!$A$1:$G$1,0))</f>
        <v>0.5</v>
      </c>
      <c r="L812" s="7">
        <f>INDEX(Products!$A$1:$G$49,MATCH(Orders!$D812,Products!$A$1:$A$49,0),MATCH(Orders!L$1,Products!$A$1:$G$1,0))</f>
        <v>9.51</v>
      </c>
      <c r="M812" s="7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_xlfn.XLOOKUP(Orders[[#This Row],[Customer ID]],Customers!$A$1:$A$1001,Customers!$I$1:$I$1001,,0)</f>
        <v>No</v>
      </c>
    </row>
    <row r="813" spans="1:16" x14ac:dyDescent="0.25">
      <c r="A813" s="2" t="s">
        <v>1613</v>
      </c>
      <c r="B813" s="3">
        <v>44114</v>
      </c>
      <c r="C813" s="2" t="s">
        <v>1614</v>
      </c>
      <c r="D813" t="s">
        <v>100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IF(_xlfn.XLOOKUP(C813,Customers!$A$1:$A$1001,Customers!$C$1:$C$1001,,0) = 0, " ", _xlfn.XLOOKUP(C813,Customers!$A$1:$A$1001,Customers!$C$1:$C$1001,,0))</f>
        <v>bromeramj@list-manage.com</v>
      </c>
      <c r="H813" s="2" t="str">
        <f>_xlfn.XLOOKUP(Orders!C813,Customers!$A$1:$A$1001,Customers!$G$1:$G$1001,,0)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5">
        <f>INDEX(Products!$A$1:$G$49,MATCH(Orders!$D813,Products!$A$1:$A$49,0),MATCH(Orders!K$1,Products!$A$1:$G$1,0))</f>
        <v>1</v>
      </c>
      <c r="L813" s="7">
        <f>INDEX(Products!$A$1:$G$49,MATCH(Orders!$D813,Products!$A$1:$A$49,0),MATCH(Orders!L$1,Products!$A$1:$G$1,0))</f>
        <v>11.25</v>
      </c>
      <c r="M813" s="7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_xlfn.XLOOKUP(Orders[[#This Row],[Customer ID]],Customers!$A$1:$A$1001,Customers!$I$1:$I$1001,,0)</f>
        <v>Yes</v>
      </c>
    </row>
    <row r="814" spans="1:16" x14ac:dyDescent="0.25">
      <c r="A814" s="2" t="s">
        <v>1613</v>
      </c>
      <c r="B814" s="3">
        <v>44114</v>
      </c>
      <c r="C814" s="2" t="s">
        <v>1614</v>
      </c>
      <c r="D814" t="s">
        <v>148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IF(_xlfn.XLOOKUP(C814,Customers!$A$1:$A$1001,Customers!$C$1:$C$1001,,0) = 0, " ", _xlfn.XLOOKUP(C814,Customers!$A$1:$A$1001,Customers!$C$1:$C$1001,,0))</f>
        <v>bromeramj@list-manage.com</v>
      </c>
      <c r="H814" s="2" t="str">
        <f>_xlfn.XLOOKUP(Orders!C814,Customers!$A$1:$A$1001,Customers!$G$1:$G$1001,,0)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5">
        <f>INDEX(Products!$A$1:$G$49,MATCH(Orders!$D814,Products!$A$1:$A$49,0),MATCH(Orders!K$1,Products!$A$1:$G$1,0))</f>
        <v>2.5</v>
      </c>
      <c r="L814" s="7">
        <f>INDEX(Products!$A$1:$G$49,MATCH(Orders!$D814,Products!$A$1:$A$49,0),MATCH(Orders!L$1,Products!$A$1:$G$1,0))</f>
        <v>29.784999999999997</v>
      </c>
      <c r="M814" s="7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str">
        <f>_xlfn.XLOOKUP(Orders[[#This Row],[Customer ID]],Customers!$A$1:$A$1001,Customers!$I$1:$I$1001,,0)</f>
        <v>Yes</v>
      </c>
    </row>
    <row r="815" spans="1:16" x14ac:dyDescent="0.25">
      <c r="A815" s="2" t="s">
        <v>1615</v>
      </c>
      <c r="B815" s="3">
        <v>44173</v>
      </c>
      <c r="C815" s="2" t="s">
        <v>1616</v>
      </c>
      <c r="D815" t="s">
        <v>151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IF(_xlfn.XLOOKUP(C815,Customers!$A$1:$A$1001,Customers!$C$1:$C$1001,,0) = 0, " ", _xlfn.XLOOKUP(C815,Customers!$A$1:$A$1001,Customers!$C$1:$C$1001,,0))</f>
        <v>cbrydeml@tuttocitta.it</v>
      </c>
      <c r="H815" s="2" t="str">
        <f>_xlfn.XLOOKUP(Orders!C815,Customers!$A$1:$A$1001,Customers!$G$1:$G$1001,,0)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5">
        <f>INDEX(Products!$A$1:$G$49,MATCH(Orders!$D815,Products!$A$1:$A$49,0),MATCH(Orders!K$1,Products!$A$1:$G$1,0))</f>
        <v>2.5</v>
      </c>
      <c r="L815" s="7">
        <f>INDEX(Products!$A$1:$G$49,MATCH(Orders!$D815,Products!$A$1:$A$49,0),MATCH(Orders!L$1,Products!$A$1:$G$1,0))</f>
        <v>31.624999999999996</v>
      </c>
      <c r="M815" s="7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_xlfn.XLOOKUP(Orders[[#This Row],[Customer ID]],Customers!$A$1:$A$1001,Customers!$I$1:$I$1001,,0)</f>
        <v>Yes</v>
      </c>
    </row>
    <row r="816" spans="1:16" x14ac:dyDescent="0.25">
      <c r="A816" s="2" t="s">
        <v>1617</v>
      </c>
      <c r="B816" s="3">
        <v>43573</v>
      </c>
      <c r="C816" s="2" t="s">
        <v>1618</v>
      </c>
      <c r="D816" t="s">
        <v>293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IF(_xlfn.XLOOKUP(C816,Customers!$A$1:$A$1001,Customers!$C$1:$C$1001,,0) = 0, " ", _xlfn.XLOOKUP(C816,Customers!$A$1:$A$1001,Customers!$C$1:$C$1001,,0))</f>
        <v>senefermm@blog.com</v>
      </c>
      <c r="H816" s="2" t="str">
        <f>_xlfn.XLOOKUP(Orders!C816,Customers!$A$1:$A$1001,Customers!$G$1:$G$1001,,0)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5">
        <f>INDEX(Products!$A$1:$G$49,MATCH(Orders!$D816,Products!$A$1:$A$49,0),MATCH(Orders!K$1,Products!$A$1:$G$1,0))</f>
        <v>0.2</v>
      </c>
      <c r="L816" s="7">
        <f>INDEX(Products!$A$1:$G$49,MATCH(Orders!$D816,Products!$A$1:$A$49,0),MATCH(Orders!L$1,Products!$A$1:$G$1,0))</f>
        <v>4.4550000000000001</v>
      </c>
      <c r="M816" s="7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_xlfn.XLOOKUP(Orders[[#This Row],[Customer ID]],Customers!$A$1:$A$1001,Customers!$I$1:$I$1001,,0)</f>
        <v>No</v>
      </c>
    </row>
    <row r="817" spans="1:16" x14ac:dyDescent="0.25">
      <c r="A817" s="2" t="s">
        <v>1619</v>
      </c>
      <c r="B817" s="3">
        <v>44200</v>
      </c>
      <c r="C817" s="2" t="s">
        <v>1620</v>
      </c>
      <c r="D817" t="s">
        <v>61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IF(_xlfn.XLOOKUP(C817,Customers!$A$1:$A$1001,Customers!$C$1:$C$1001,,0) = 0, " ", _xlfn.XLOOKUP(C817,Customers!$A$1:$A$1001,Customers!$C$1:$C$1001,,0))</f>
        <v>lhaggerstonemn@independent.co.uk</v>
      </c>
      <c r="H817" s="2" t="str">
        <f>_xlfn.XLOOKUP(Orders!C817,Customers!$A$1:$A$1001,Customers!$G$1:$G$1001,,0)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5">
        <f>INDEX(Products!$A$1:$G$49,MATCH(Orders!$D817,Products!$A$1:$A$49,0),MATCH(Orders!K$1,Products!$A$1:$G$1,0))</f>
        <v>0.5</v>
      </c>
      <c r="L817" s="7">
        <f>INDEX(Products!$A$1:$G$49,MATCH(Orders!$D817,Products!$A$1:$A$49,0),MATCH(Orders!L$1,Products!$A$1:$G$1,0))</f>
        <v>5.97</v>
      </c>
      <c r="M817" s="7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_xlfn.XLOOKUP(Orders[[#This Row],[Customer ID]],Customers!$A$1:$A$1001,Customers!$I$1:$I$1001,,0)</f>
        <v>No</v>
      </c>
    </row>
    <row r="818" spans="1:16" x14ac:dyDescent="0.25">
      <c r="A818" s="2" t="s">
        <v>1621</v>
      </c>
      <c r="B818" s="3">
        <v>43534</v>
      </c>
      <c r="C818" s="2" t="s">
        <v>1622</v>
      </c>
      <c r="D818" t="s">
        <v>122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IF(_xlfn.XLOOKUP(C818,Customers!$A$1:$A$1001,Customers!$C$1:$C$1001,,0) = 0, " ", _xlfn.XLOOKUP(C818,Customers!$A$1:$A$1001,Customers!$C$1:$C$1001,,0))</f>
        <v>mgundrymo@omniture.com</v>
      </c>
      <c r="H818" s="2" t="str">
        <f>_xlfn.XLOOKUP(Orders!C818,Customers!$A$1:$A$1001,Customers!$G$1:$G$1001,,0)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5">
        <f>INDEX(Products!$A$1:$G$49,MATCH(Orders!$D818,Products!$A$1:$A$49,0),MATCH(Orders!K$1,Products!$A$1:$G$1,0))</f>
        <v>0.5</v>
      </c>
      <c r="L818" s="7">
        <f>INDEX(Products!$A$1:$G$49,MATCH(Orders!$D818,Products!$A$1:$A$49,0),MATCH(Orders!L$1,Products!$A$1:$G$1,0))</f>
        <v>9.51</v>
      </c>
      <c r="M818" s="7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_xlfn.XLOOKUP(Orders[[#This Row],[Customer ID]],Customers!$A$1:$A$1001,Customers!$I$1:$I$1001,,0)</f>
        <v>No</v>
      </c>
    </row>
    <row r="819" spans="1:16" x14ac:dyDescent="0.25">
      <c r="A819" s="2" t="s">
        <v>1623</v>
      </c>
      <c r="B819" s="3">
        <v>43798</v>
      </c>
      <c r="C819" s="2" t="s">
        <v>1624</v>
      </c>
      <c r="D819" t="s">
        <v>162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IF(_xlfn.XLOOKUP(C819,Customers!$A$1:$A$1001,Customers!$C$1:$C$1001,,0) = 0, " ", _xlfn.XLOOKUP(C819,Customers!$A$1:$A$1001,Customers!$C$1:$C$1001,,0))</f>
        <v>bwellanmp@cafepress.com</v>
      </c>
      <c r="H819" s="2" t="str">
        <f>_xlfn.XLOOKUP(Orders!C819,Customers!$A$1:$A$1001,Customers!$G$1:$G$1001,,0)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5">
        <f>INDEX(Products!$A$1:$G$49,MATCH(Orders!$D819,Products!$A$1:$A$49,0),MATCH(Orders!K$1,Products!$A$1:$G$1,0))</f>
        <v>0.5</v>
      </c>
      <c r="L819" s="7">
        <f>INDEX(Products!$A$1:$G$49,MATCH(Orders!$D819,Products!$A$1:$A$49,0),MATCH(Orders!L$1,Products!$A$1:$G$1,0))</f>
        <v>7.77</v>
      </c>
      <c r="M819" s="7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_xlfn.XLOOKUP(Orders[[#This Row],[Customer ID]],Customers!$A$1:$A$1001,Customers!$I$1:$I$1001,,0)</f>
        <v>No</v>
      </c>
    </row>
    <row r="820" spans="1:16" x14ac:dyDescent="0.25">
      <c r="A820" s="2" t="s">
        <v>1625</v>
      </c>
      <c r="B820" s="3">
        <v>44761</v>
      </c>
      <c r="C820" s="2" t="s">
        <v>1608</v>
      </c>
      <c r="D820" t="s">
        <v>171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IF(_xlfn.XLOOKUP(C820,Customers!$A$1:$A$1001,Customers!$C$1:$C$1001,,0) = 0, " ", _xlfn.XLOOKUP(C820,Customers!$A$1:$A$1001,Customers!$C$1:$C$1001,,0))</f>
        <v xml:space="preserve"> </v>
      </c>
      <c r="H820" s="2" t="str">
        <f>_xlfn.XLOOKUP(Orders!C820,Customers!$A$1:$A$1001,Customers!$G$1:$G$1001,,0)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5">
        <f>INDEX(Products!$A$1:$G$49,MATCH(Orders!$D820,Products!$A$1:$A$49,0),MATCH(Orders!K$1,Products!$A$1:$G$1,0))</f>
        <v>1</v>
      </c>
      <c r="L820" s="7">
        <f>INDEX(Products!$A$1:$G$49,MATCH(Orders!$D820,Products!$A$1:$A$49,0),MATCH(Orders!L$1,Products!$A$1:$G$1,0))</f>
        <v>15.85</v>
      </c>
      <c r="M820" s="7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_xlfn.XLOOKUP(Orders[[#This Row],[Customer ID]],Customers!$A$1:$A$1001,Customers!$I$1:$I$1001,,0)</f>
        <v>No</v>
      </c>
    </row>
    <row r="821" spans="1:16" x14ac:dyDescent="0.25">
      <c r="A821" s="2" t="s">
        <v>1626</v>
      </c>
      <c r="B821" s="3">
        <v>44008</v>
      </c>
      <c r="C821" s="2" t="s">
        <v>1627</v>
      </c>
      <c r="D821" t="s">
        <v>58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IF(_xlfn.XLOOKUP(C821,Customers!$A$1:$A$1001,Customers!$C$1:$C$1001,,0) = 0, " ", _xlfn.XLOOKUP(C821,Customers!$A$1:$A$1001,Customers!$C$1:$C$1001,,0))</f>
        <v>catchesonmr@xinhuanet.com</v>
      </c>
      <c r="H821" s="2" t="str">
        <f>_xlfn.XLOOKUP(Orders!C821,Customers!$A$1:$A$1001,Customers!$G$1:$G$1001,,0)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5">
        <f>INDEX(Products!$A$1:$G$49,MATCH(Orders!$D821,Products!$A$1:$A$49,0),MATCH(Orders!K$1,Products!$A$1:$G$1,0))</f>
        <v>0.2</v>
      </c>
      <c r="L821" s="7">
        <f>INDEX(Products!$A$1:$G$49,MATCH(Orders!$D821,Products!$A$1:$A$49,0),MATCH(Orders!L$1,Products!$A$1:$G$1,0))</f>
        <v>4.7549999999999999</v>
      </c>
      <c r="M821" s="7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str">
        <f>_xlfn.XLOOKUP(Orders[[#This Row],[Customer ID]],Customers!$A$1:$A$1001,Customers!$I$1:$I$1001,,0)</f>
        <v>Yes</v>
      </c>
    </row>
    <row r="822" spans="1:16" x14ac:dyDescent="0.25">
      <c r="A822" s="2" t="s">
        <v>1628</v>
      </c>
      <c r="B822" s="3">
        <v>43510</v>
      </c>
      <c r="C822" s="2" t="s">
        <v>1629</v>
      </c>
      <c r="D822" t="s">
        <v>48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IF(_xlfn.XLOOKUP(C822,Customers!$A$1:$A$1001,Customers!$C$1:$C$1001,,0) = 0, " ", _xlfn.XLOOKUP(C822,Customers!$A$1:$A$1001,Customers!$C$1:$C$1001,,0))</f>
        <v>estentonms@google.it</v>
      </c>
      <c r="H822" s="2" t="str">
        <f>_xlfn.XLOOKUP(Orders!C822,Customers!$A$1:$A$1001,Customers!$G$1:$G$1001,,0)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5">
        <f>INDEX(Products!$A$1:$G$49,MATCH(Orders!$D822,Products!$A$1:$A$49,0),MATCH(Orders!K$1,Products!$A$1:$G$1,0))</f>
        <v>1</v>
      </c>
      <c r="L822" s="7">
        <f>INDEX(Products!$A$1:$G$49,MATCH(Orders!$D822,Products!$A$1:$A$49,0),MATCH(Orders!L$1,Products!$A$1:$G$1,0))</f>
        <v>13.75</v>
      </c>
      <c r="M822" s="7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_xlfn.XLOOKUP(Orders[[#This Row],[Customer ID]],Customers!$A$1:$A$1001,Customers!$I$1:$I$1001,,0)</f>
        <v>Yes</v>
      </c>
    </row>
    <row r="823" spans="1:16" x14ac:dyDescent="0.25">
      <c r="A823" s="2" t="s">
        <v>1630</v>
      </c>
      <c r="B823" s="3">
        <v>44144</v>
      </c>
      <c r="C823" s="2" t="s">
        <v>1631</v>
      </c>
      <c r="D823" t="s">
        <v>185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IF(_xlfn.XLOOKUP(C823,Customers!$A$1:$A$1001,Customers!$C$1:$C$1001,,0) = 0, " ", _xlfn.XLOOKUP(C823,Customers!$A$1:$A$1001,Customers!$C$1:$C$1001,,0))</f>
        <v>etrippmt@wp.com</v>
      </c>
      <c r="H823" s="2" t="str">
        <f>_xlfn.XLOOKUP(Orders!C823,Customers!$A$1:$A$1001,Customers!$G$1:$G$1001,,0)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5">
        <f>INDEX(Products!$A$1:$G$49,MATCH(Orders!$D823,Products!$A$1:$A$49,0),MATCH(Orders!K$1,Products!$A$1:$G$1,0))</f>
        <v>0.5</v>
      </c>
      <c r="L823" s="7">
        <f>INDEX(Products!$A$1:$G$49,MATCH(Orders!$D823,Products!$A$1:$A$49,0),MATCH(Orders!L$1,Products!$A$1:$G$1,0))</f>
        <v>5.3699999999999992</v>
      </c>
      <c r="M823" s="7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_xlfn.XLOOKUP(Orders[[#This Row],[Customer ID]],Customers!$A$1:$A$1001,Customers!$I$1:$I$1001,,0)</f>
        <v>No</v>
      </c>
    </row>
    <row r="824" spans="1:16" x14ac:dyDescent="0.25">
      <c r="A824" s="2" t="s">
        <v>1632</v>
      </c>
      <c r="B824" s="3">
        <v>43585</v>
      </c>
      <c r="C824" s="2" t="s">
        <v>1633</v>
      </c>
      <c r="D824" t="s">
        <v>69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IF(_xlfn.XLOOKUP(C824,Customers!$A$1:$A$1001,Customers!$C$1:$C$1001,,0) = 0, " ", _xlfn.XLOOKUP(C824,Customers!$A$1:$A$1001,Customers!$C$1:$C$1001,,0))</f>
        <v>lmacmanusmu@imdb.com</v>
      </c>
      <c r="H824" s="2" t="str">
        <f>_xlfn.XLOOKUP(Orders!C824,Customers!$A$1:$A$1001,Customers!$G$1:$G$1001,,0)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5">
        <f>INDEX(Products!$A$1:$G$49,MATCH(Orders!$D824,Products!$A$1:$A$49,0),MATCH(Orders!K$1,Products!$A$1:$G$1,0))</f>
        <v>2.5</v>
      </c>
      <c r="L824" s="7">
        <f>INDEX(Products!$A$1:$G$49,MATCH(Orders!$D824,Products!$A$1:$A$49,0),MATCH(Orders!L$1,Products!$A$1:$G$1,0))</f>
        <v>34.154999999999994</v>
      </c>
      <c r="M824" s="7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>_xlfn.XLOOKUP(Orders[[#This Row],[Customer ID]],Customers!$A$1:$A$1001,Customers!$I$1:$I$1001,,0)</f>
        <v>No</v>
      </c>
    </row>
    <row r="825" spans="1:16" x14ac:dyDescent="0.25">
      <c r="A825" s="2" t="s">
        <v>1634</v>
      </c>
      <c r="B825" s="3">
        <v>44134</v>
      </c>
      <c r="C825" s="2" t="s">
        <v>1635</v>
      </c>
      <c r="D825" t="s">
        <v>171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IF(_xlfn.XLOOKUP(C825,Customers!$A$1:$A$1001,Customers!$C$1:$C$1001,,0) = 0, " ", _xlfn.XLOOKUP(C825,Customers!$A$1:$A$1001,Customers!$C$1:$C$1001,,0))</f>
        <v>tbenediktovichmv@ebay.com</v>
      </c>
      <c r="H825" s="2" t="str">
        <f>_xlfn.XLOOKUP(Orders!C825,Customers!$A$1:$A$1001,Customers!$G$1:$G$1001,,0)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5">
        <f>INDEX(Products!$A$1:$G$49,MATCH(Orders!$D825,Products!$A$1:$A$49,0),MATCH(Orders!K$1,Products!$A$1:$G$1,0))</f>
        <v>1</v>
      </c>
      <c r="L825" s="7">
        <f>INDEX(Products!$A$1:$G$49,MATCH(Orders!$D825,Products!$A$1:$A$49,0),MATCH(Orders!L$1,Products!$A$1:$G$1,0))</f>
        <v>15.85</v>
      </c>
      <c r="M825" s="7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_xlfn.XLOOKUP(Orders[[#This Row],[Customer ID]],Customers!$A$1:$A$1001,Customers!$I$1:$I$1001,,0)</f>
        <v>Yes</v>
      </c>
    </row>
    <row r="826" spans="1:16" x14ac:dyDescent="0.25">
      <c r="A826" s="2" t="s">
        <v>1636</v>
      </c>
      <c r="B826" s="3">
        <v>43781</v>
      </c>
      <c r="C826" s="2" t="s">
        <v>1637</v>
      </c>
      <c r="D826" t="s">
        <v>83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IF(_xlfn.XLOOKUP(C826,Customers!$A$1:$A$1001,Customers!$C$1:$C$1001,,0) = 0, " ", _xlfn.XLOOKUP(C826,Customers!$A$1:$A$1001,Customers!$C$1:$C$1001,,0))</f>
        <v>cbournermw@chronoengine.com</v>
      </c>
      <c r="H826" s="2" t="str">
        <f>_xlfn.XLOOKUP(Orders!C826,Customers!$A$1:$A$1001,Customers!$G$1:$G$1001,,0)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5">
        <f>INDEX(Products!$A$1:$G$49,MATCH(Orders!$D826,Products!$A$1:$A$49,0),MATCH(Orders!K$1,Products!$A$1:$G$1,0))</f>
        <v>0.2</v>
      </c>
      <c r="L826" s="7">
        <f>INDEX(Products!$A$1:$G$49,MATCH(Orders!$D826,Products!$A$1:$A$49,0),MATCH(Orders!L$1,Products!$A$1:$G$1,0))</f>
        <v>3.375</v>
      </c>
      <c r="M826" s="7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_xlfn.XLOOKUP(Orders[[#This Row],[Customer ID]],Customers!$A$1:$A$1001,Customers!$I$1:$I$1001,,0)</f>
        <v>Yes</v>
      </c>
    </row>
    <row r="827" spans="1:16" x14ac:dyDescent="0.25">
      <c r="A827" s="2" t="s">
        <v>1638</v>
      </c>
      <c r="B827" s="3">
        <v>44603</v>
      </c>
      <c r="C827" s="2" t="s">
        <v>1639</v>
      </c>
      <c r="D827" t="s">
        <v>66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IF(_xlfn.XLOOKUP(C827,Customers!$A$1:$A$1001,Customers!$C$1:$C$1001,,0) = 0, " ", _xlfn.XLOOKUP(C827,Customers!$A$1:$A$1001,Customers!$C$1:$C$1001,,0))</f>
        <v>oskermen3@hatena.ne.jp</v>
      </c>
      <c r="H827" s="2" t="str">
        <f>_xlfn.XLOOKUP(Orders!C827,Customers!$A$1:$A$1001,Customers!$G$1:$G$1001,,0)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5">
        <f>INDEX(Products!$A$1:$G$49,MATCH(Orders!$D827,Products!$A$1:$A$49,0),MATCH(Orders!K$1,Products!$A$1:$G$1,0))</f>
        <v>1</v>
      </c>
      <c r="L827" s="7">
        <f>INDEX(Products!$A$1:$G$49,MATCH(Orders!$D827,Products!$A$1:$A$49,0),MATCH(Orders!L$1,Products!$A$1:$G$1,0))</f>
        <v>9.9499999999999993</v>
      </c>
      <c r="M827" s="7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_xlfn.XLOOKUP(Orders[[#This Row],[Customer ID]],Customers!$A$1:$A$1001,Customers!$I$1:$I$1001,,0)</f>
        <v>Yes</v>
      </c>
    </row>
    <row r="828" spans="1:16" x14ac:dyDescent="0.25">
      <c r="A828" s="2" t="s">
        <v>1640</v>
      </c>
      <c r="B828" s="3">
        <v>44283</v>
      </c>
      <c r="C828" s="2" t="s">
        <v>1641</v>
      </c>
      <c r="D828" t="s">
        <v>42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IF(_xlfn.XLOOKUP(C828,Customers!$A$1:$A$1001,Customers!$C$1:$C$1001,,0) = 0, " ", _xlfn.XLOOKUP(C828,Customers!$A$1:$A$1001,Customers!$C$1:$C$1001,,0))</f>
        <v>kheddanmy@icq.com</v>
      </c>
      <c r="H828" s="2" t="str">
        <f>_xlfn.XLOOKUP(Orders!C828,Customers!$A$1:$A$1001,Customers!$G$1:$G$1001,,0)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5">
        <f>INDEX(Products!$A$1:$G$49,MATCH(Orders!$D828,Products!$A$1:$A$49,0),MATCH(Orders!K$1,Products!$A$1:$G$1,0))</f>
        <v>0.5</v>
      </c>
      <c r="L828" s="7">
        <f>INDEX(Products!$A$1:$G$49,MATCH(Orders!$D828,Products!$A$1:$A$49,0),MATCH(Orders!L$1,Products!$A$1:$G$1,0))</f>
        <v>8.25</v>
      </c>
      <c r="M828" s="7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_xlfn.XLOOKUP(Orders[[#This Row],[Customer ID]],Customers!$A$1:$A$1001,Customers!$I$1:$I$1001,,0)</f>
        <v>Yes</v>
      </c>
    </row>
    <row r="829" spans="1:16" x14ac:dyDescent="0.25">
      <c r="A829" s="2" t="s">
        <v>1642</v>
      </c>
      <c r="B829" s="3">
        <v>44540</v>
      </c>
      <c r="C829" s="2" t="s">
        <v>1643</v>
      </c>
      <c r="D829" t="s">
        <v>103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IF(_xlfn.XLOOKUP(C829,Customers!$A$1:$A$1001,Customers!$C$1:$C$1001,,0) = 0, " ", _xlfn.XLOOKUP(C829,Customers!$A$1:$A$1001,Customers!$C$1:$C$1001,,0))</f>
        <v>ichartersmz@abc.net.au</v>
      </c>
      <c r="H829" s="2" t="str">
        <f>_xlfn.XLOOKUP(Orders!C829,Customers!$A$1:$A$1001,Customers!$G$1:$G$1001,,0)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5">
        <f>INDEX(Products!$A$1:$G$49,MATCH(Orders!$D829,Products!$A$1:$A$49,0),MATCH(Orders!K$1,Products!$A$1:$G$1,0))</f>
        <v>0.2</v>
      </c>
      <c r="L829" s="7">
        <f>INDEX(Products!$A$1:$G$49,MATCH(Orders!$D829,Products!$A$1:$A$49,0),MATCH(Orders!L$1,Products!$A$1:$G$1,0))</f>
        <v>4.125</v>
      </c>
      <c r="M829" s="7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_xlfn.XLOOKUP(Orders[[#This Row],[Customer ID]],Customers!$A$1:$A$1001,Customers!$I$1:$I$1001,,0)</f>
        <v>No</v>
      </c>
    </row>
    <row r="830" spans="1:16" x14ac:dyDescent="0.25">
      <c r="A830" s="2" t="s">
        <v>1644</v>
      </c>
      <c r="B830" s="3">
        <v>44505</v>
      </c>
      <c r="C830" s="2" t="s">
        <v>1645</v>
      </c>
      <c r="D830" t="s">
        <v>157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IF(_xlfn.XLOOKUP(C830,Customers!$A$1:$A$1001,Customers!$C$1:$C$1001,,0) = 0, " ", _xlfn.XLOOKUP(C830,Customers!$A$1:$A$1001,Customers!$C$1:$C$1001,,0))</f>
        <v>aroubertn0@tmall.com</v>
      </c>
      <c r="H830" s="2" t="str">
        <f>_xlfn.XLOOKUP(Orders!C830,Customers!$A$1:$A$1001,Customers!$G$1:$G$1001,,0)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5">
        <f>INDEX(Products!$A$1:$G$49,MATCH(Orders!$D830,Products!$A$1:$A$49,0),MATCH(Orders!K$1,Products!$A$1:$G$1,0))</f>
        <v>2.5</v>
      </c>
      <c r="L830" s="7">
        <f>INDEX(Products!$A$1:$G$49,MATCH(Orders!$D830,Products!$A$1:$A$49,0),MATCH(Orders!L$1,Products!$A$1:$G$1,0))</f>
        <v>22.884999999999998</v>
      </c>
      <c r="M830" s="7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_xlfn.XLOOKUP(Orders[[#This Row],[Customer ID]],Customers!$A$1:$A$1001,Customers!$I$1:$I$1001,,0)</f>
        <v>Yes</v>
      </c>
    </row>
    <row r="831" spans="1:16" x14ac:dyDescent="0.25">
      <c r="A831" s="2" t="s">
        <v>1646</v>
      </c>
      <c r="B831" s="3">
        <v>43890</v>
      </c>
      <c r="C831" s="2" t="s">
        <v>1647</v>
      </c>
      <c r="D831" t="s">
        <v>93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IF(_xlfn.XLOOKUP(C831,Customers!$A$1:$A$1001,Customers!$C$1:$C$1001,,0) = 0, " ", _xlfn.XLOOKUP(C831,Customers!$A$1:$A$1001,Customers!$C$1:$C$1001,,0))</f>
        <v>hmairsn1@so-net.ne.jp</v>
      </c>
      <c r="H831" s="2" t="str">
        <f>_xlfn.XLOOKUP(Orders!C831,Customers!$A$1:$A$1001,Customers!$G$1:$G$1001,,0)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5">
        <f>INDEX(Products!$A$1:$G$49,MATCH(Orders!$D831,Products!$A$1:$A$49,0),MATCH(Orders!K$1,Products!$A$1:$G$1,0))</f>
        <v>0.2</v>
      </c>
      <c r="L831" s="7">
        <f>INDEX(Products!$A$1:$G$49,MATCH(Orders!$D831,Products!$A$1:$A$49,0),MATCH(Orders!L$1,Products!$A$1:$G$1,0))</f>
        <v>2.9849999999999999</v>
      </c>
      <c r="M831" s="7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_xlfn.XLOOKUP(Orders[[#This Row],[Customer ID]],Customers!$A$1:$A$1001,Customers!$I$1:$I$1001,,0)</f>
        <v>No</v>
      </c>
    </row>
    <row r="832" spans="1:16" x14ac:dyDescent="0.25">
      <c r="A832" s="2" t="s">
        <v>1648</v>
      </c>
      <c r="B832" s="3">
        <v>44414</v>
      </c>
      <c r="C832" s="2" t="s">
        <v>1649</v>
      </c>
      <c r="D832" t="s">
        <v>48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IF(_xlfn.XLOOKUP(C832,Customers!$A$1:$A$1001,Customers!$C$1:$C$1001,,0) = 0, " ", _xlfn.XLOOKUP(C832,Customers!$A$1:$A$1001,Customers!$C$1:$C$1001,,0))</f>
        <v>hrainforthn2@blog.com</v>
      </c>
      <c r="H832" s="2" t="str">
        <f>_xlfn.XLOOKUP(Orders!C832,Customers!$A$1:$A$1001,Customers!$G$1:$G$1001,,0)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5">
        <f>INDEX(Products!$A$1:$G$49,MATCH(Orders!$D832,Products!$A$1:$A$49,0),MATCH(Orders!K$1,Products!$A$1:$G$1,0))</f>
        <v>1</v>
      </c>
      <c r="L832" s="7">
        <f>INDEX(Products!$A$1:$G$49,MATCH(Orders!$D832,Products!$A$1:$A$49,0),MATCH(Orders!L$1,Products!$A$1:$G$1,0))</f>
        <v>13.75</v>
      </c>
      <c r="M832" s="7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_xlfn.XLOOKUP(Orders[[#This Row],[Customer ID]],Customers!$A$1:$A$1001,Customers!$I$1:$I$1001,,0)</f>
        <v>No</v>
      </c>
    </row>
    <row r="833" spans="1:16" x14ac:dyDescent="0.25">
      <c r="A833" s="2" t="s">
        <v>1648</v>
      </c>
      <c r="B833" s="3">
        <v>44414</v>
      </c>
      <c r="C833" s="2" t="s">
        <v>1649</v>
      </c>
      <c r="D833" t="s">
        <v>93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IF(_xlfn.XLOOKUP(C833,Customers!$A$1:$A$1001,Customers!$C$1:$C$1001,,0) = 0, " ", _xlfn.XLOOKUP(C833,Customers!$A$1:$A$1001,Customers!$C$1:$C$1001,,0))</f>
        <v>hrainforthn2@blog.com</v>
      </c>
      <c r="H833" s="2" t="str">
        <f>_xlfn.XLOOKUP(Orders!C833,Customers!$A$1:$A$1001,Customers!$G$1:$G$1001,,0)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5">
        <f>INDEX(Products!$A$1:$G$49,MATCH(Orders!$D833,Products!$A$1:$A$49,0),MATCH(Orders!K$1,Products!$A$1:$G$1,0))</f>
        <v>0.2</v>
      </c>
      <c r="L833" s="7">
        <f>INDEX(Products!$A$1:$G$49,MATCH(Orders!$D833,Products!$A$1:$A$49,0),MATCH(Orders!L$1,Products!$A$1:$G$1,0))</f>
        <v>2.9849999999999999</v>
      </c>
      <c r="M833" s="7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_xlfn.XLOOKUP(Orders[[#This Row],[Customer ID]],Customers!$A$1:$A$1001,Customers!$I$1:$I$1001,,0)</f>
        <v>No</v>
      </c>
    </row>
    <row r="834" spans="1:16" x14ac:dyDescent="0.25">
      <c r="A834" s="2" t="s">
        <v>1650</v>
      </c>
      <c r="B834" s="3">
        <v>44274</v>
      </c>
      <c r="C834" s="2" t="s">
        <v>1651</v>
      </c>
      <c r="D834" t="s">
        <v>41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IF(_xlfn.XLOOKUP(C834,Customers!$A$1:$A$1001,Customers!$C$1:$C$1001,,0) = 0, " ", _xlfn.XLOOKUP(C834,Customers!$A$1:$A$1001,Customers!$C$1:$C$1001,,0))</f>
        <v>ijespern4@theglobeandmail.com</v>
      </c>
      <c r="H834" s="2" t="str">
        <f>_xlfn.XLOOKUP(Orders!C834,Customers!$A$1:$A$1001,Customers!$G$1:$G$1001,,0)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5">
        <f>INDEX(Products!$A$1:$G$49,MATCH(Orders!$D834,Products!$A$1:$A$49,0),MATCH(Orders!K$1,Products!$A$1:$G$1,0))</f>
        <v>1</v>
      </c>
      <c r="L834" s="7">
        <f>INDEX(Products!$A$1:$G$49,MATCH(Orders!$D834,Products!$A$1:$A$49,0),MATCH(Orders!L$1,Products!$A$1:$G$1,0))</f>
        <v>9.9499999999999993</v>
      </c>
      <c r="M834" s="7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str">
        <f>_xlfn.XLOOKUP(Orders[[#This Row],[Customer ID]],Customers!$A$1:$A$1001,Customers!$I$1:$I$1001,,0)</f>
        <v>No</v>
      </c>
    </row>
    <row r="835" spans="1:16" x14ac:dyDescent="0.25">
      <c r="A835" s="2" t="s">
        <v>1652</v>
      </c>
      <c r="B835" s="3">
        <v>44302</v>
      </c>
      <c r="C835" s="2" t="s">
        <v>1653</v>
      </c>
      <c r="D835" t="s">
        <v>74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IF(_xlfn.XLOOKUP(C835,Customers!$A$1:$A$1001,Customers!$C$1:$C$1001,,0) = 0, " ", _xlfn.XLOOKUP(C835,Customers!$A$1:$A$1001,Customers!$C$1:$C$1001,,0))</f>
        <v>ldwerryhousen5@gravatar.com</v>
      </c>
      <c r="H835" s="2" t="str">
        <f>_xlfn.XLOOKUP(Orders!C835,Customers!$A$1:$A$1001,Customers!$G$1:$G$1001,,0)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5">
        <f>INDEX(Products!$A$1:$G$49,MATCH(Orders!$D835,Products!$A$1:$A$49,0),MATCH(Orders!K$1,Products!$A$1:$G$1,0))</f>
        <v>2.5</v>
      </c>
      <c r="L835" s="7">
        <f>INDEX(Products!$A$1:$G$49,MATCH(Orders!$D835,Products!$A$1:$A$49,0),MATCH(Orders!L$1,Products!$A$1:$G$1,0))</f>
        <v>20.584999999999997</v>
      </c>
      <c r="M835" s="7">
        <f t="shared" ref="M835:M898" si="39">L835*E835</f>
        <v>82.339999999999989</v>
      </c>
      <c r="N835" t="str">
        <f t="shared" ref="N835:N898" si="40">IF(I835="Rob", "Robusta", IF(I835 = "Exc","Excelsa", IF(I835="Ara","Arabica", IF(I835 = "Lib", "Liberica",""))))</f>
        <v>Robusta</v>
      </c>
      <c r="O835" t="str">
        <f t="shared" ref="O835:O898" si="41">IF(J835 = "M", "Medium", IF(J835="L", "Light", IF(J835="D", "Dark","")))</f>
        <v>Dark</v>
      </c>
      <c r="P835" t="str">
        <f>_xlfn.XLOOKUP(Orders[[#This Row],[Customer ID]],Customers!$A$1:$A$1001,Customers!$I$1:$I$1001,,0)</f>
        <v>Yes</v>
      </c>
    </row>
    <row r="836" spans="1:16" x14ac:dyDescent="0.25">
      <c r="A836" s="2" t="s">
        <v>1654</v>
      </c>
      <c r="B836" s="3">
        <v>44141</v>
      </c>
      <c r="C836" s="2" t="s">
        <v>1655</v>
      </c>
      <c r="D836" t="s">
        <v>157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IF(_xlfn.XLOOKUP(C836,Customers!$A$1:$A$1001,Customers!$C$1:$C$1001,,0) = 0, " ", _xlfn.XLOOKUP(C836,Customers!$A$1:$A$1001,Customers!$C$1:$C$1001,,0))</f>
        <v>nbroomern6@examiner.com</v>
      </c>
      <c r="H836" s="2" t="str">
        <f>_xlfn.XLOOKUP(Orders!C836,Customers!$A$1:$A$1001,Customers!$G$1:$G$1001,,0)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5">
        <f>INDEX(Products!$A$1:$G$49,MATCH(Orders!$D836,Products!$A$1:$A$49,0),MATCH(Orders!K$1,Products!$A$1:$G$1,0))</f>
        <v>2.5</v>
      </c>
      <c r="L836" s="7">
        <f>INDEX(Products!$A$1:$G$49,MATCH(Orders!$D836,Products!$A$1:$A$49,0),MATCH(Orders!L$1,Products!$A$1:$G$1,0))</f>
        <v>22.884999999999998</v>
      </c>
      <c r="M836" s="7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_xlfn.XLOOKUP(Orders[[#This Row],[Customer ID]],Customers!$A$1:$A$1001,Customers!$I$1:$I$1001,,0)</f>
        <v>No</v>
      </c>
    </row>
    <row r="837" spans="1:16" x14ac:dyDescent="0.25">
      <c r="A837" s="2" t="s">
        <v>1656</v>
      </c>
      <c r="B837" s="3">
        <v>44270</v>
      </c>
      <c r="C837" s="2" t="s">
        <v>1657</v>
      </c>
      <c r="D837" t="s">
        <v>215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IF(_xlfn.XLOOKUP(C837,Customers!$A$1:$A$1001,Customers!$C$1:$C$1001,,0) = 0, " ", _xlfn.XLOOKUP(C837,Customers!$A$1:$A$1001,Customers!$C$1:$C$1001,,0))</f>
        <v>kthoumassonn7@bloglovin.com</v>
      </c>
      <c r="H837" s="2" t="str">
        <f>_xlfn.XLOOKUP(Orders!C837,Customers!$A$1:$A$1001,Customers!$G$1:$G$1001,,0)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5">
        <f>INDEX(Products!$A$1:$G$49,MATCH(Orders!$D837,Products!$A$1:$A$49,0),MATCH(Orders!K$1,Products!$A$1:$G$1,0))</f>
        <v>0.5</v>
      </c>
      <c r="L837" s="7">
        <f>INDEX(Products!$A$1:$G$49,MATCH(Orders!$D837,Products!$A$1:$A$49,0),MATCH(Orders!L$1,Products!$A$1:$G$1,0))</f>
        <v>8.91</v>
      </c>
      <c r="M837" s="7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_xlfn.XLOOKUP(Orders[[#This Row],[Customer ID]],Customers!$A$1:$A$1001,Customers!$I$1:$I$1001,,0)</f>
        <v>Yes</v>
      </c>
    </row>
    <row r="838" spans="1:16" x14ac:dyDescent="0.25">
      <c r="A838" s="2" t="s">
        <v>1658</v>
      </c>
      <c r="B838" s="3">
        <v>44486</v>
      </c>
      <c r="C838" s="2" t="s">
        <v>1659</v>
      </c>
      <c r="D838" t="s">
        <v>93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IF(_xlfn.XLOOKUP(C838,Customers!$A$1:$A$1001,Customers!$C$1:$C$1001,,0) = 0, " ", _xlfn.XLOOKUP(C838,Customers!$A$1:$A$1001,Customers!$C$1:$C$1001,,0))</f>
        <v>fhabberghamn8@discovery.com</v>
      </c>
      <c r="H838" s="2" t="str">
        <f>_xlfn.XLOOKUP(Orders!C838,Customers!$A$1:$A$1001,Customers!$G$1:$G$1001,,0)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5">
        <f>INDEX(Products!$A$1:$G$49,MATCH(Orders!$D838,Products!$A$1:$A$49,0),MATCH(Orders!K$1,Products!$A$1:$G$1,0))</f>
        <v>0.2</v>
      </c>
      <c r="L838" s="7">
        <f>INDEX(Products!$A$1:$G$49,MATCH(Orders!$D838,Products!$A$1:$A$49,0),MATCH(Orders!L$1,Products!$A$1:$G$1,0))</f>
        <v>2.9849999999999999</v>
      </c>
      <c r="M838" s="7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_xlfn.XLOOKUP(Orders[[#This Row],[Customer ID]],Customers!$A$1:$A$1001,Customers!$I$1:$I$1001,,0)</f>
        <v>No</v>
      </c>
    </row>
    <row r="839" spans="1:16" x14ac:dyDescent="0.25">
      <c r="A839" s="2" t="s">
        <v>1660</v>
      </c>
      <c r="B839" s="3">
        <v>43715</v>
      </c>
      <c r="C839" s="2" t="s">
        <v>1608</v>
      </c>
      <c r="D839" t="s">
        <v>236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IF(_xlfn.XLOOKUP(C839,Customers!$A$1:$A$1001,Customers!$C$1:$C$1001,,0) = 0, " ", _xlfn.XLOOKUP(C839,Customers!$A$1:$A$1001,Customers!$C$1:$C$1001,,0))</f>
        <v xml:space="preserve"> </v>
      </c>
      <c r="H839" s="2" t="str">
        <f>_xlfn.XLOOKUP(Orders!C839,Customers!$A$1:$A$1001,Customers!$G$1:$G$1001,,0)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5">
        <f>INDEX(Products!$A$1:$G$49,MATCH(Orders!$D839,Products!$A$1:$A$49,0),MATCH(Orders!K$1,Products!$A$1:$G$1,0))</f>
        <v>2.5</v>
      </c>
      <c r="L839" s="7">
        <f>INDEX(Products!$A$1:$G$49,MATCH(Orders!$D839,Products!$A$1:$A$49,0),MATCH(Orders!L$1,Products!$A$1:$G$1,0))</f>
        <v>33.464999999999996</v>
      </c>
      <c r="M839" s="7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str">
        <f>_xlfn.XLOOKUP(Orders[[#This Row],[Customer ID]],Customers!$A$1:$A$1001,Customers!$I$1:$I$1001,,0)</f>
        <v>No</v>
      </c>
    </row>
    <row r="840" spans="1:16" x14ac:dyDescent="0.25">
      <c r="A840" s="2" t="s">
        <v>1661</v>
      </c>
      <c r="B840" s="3">
        <v>44755</v>
      </c>
      <c r="C840" s="2" t="s">
        <v>1662</v>
      </c>
      <c r="D840" t="s">
        <v>157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IF(_xlfn.XLOOKUP(C840,Customers!$A$1:$A$1001,Customers!$C$1:$C$1001,,0) = 0, " ", _xlfn.XLOOKUP(C840,Customers!$A$1:$A$1001,Customers!$C$1:$C$1001,,0))</f>
        <v>ravrashinna@tamu.edu</v>
      </c>
      <c r="H840" s="2" t="str">
        <f>_xlfn.XLOOKUP(Orders!C840,Customers!$A$1:$A$1001,Customers!$G$1:$G$1001,,0)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5">
        <f>INDEX(Products!$A$1:$G$49,MATCH(Orders!$D840,Products!$A$1:$A$49,0),MATCH(Orders!K$1,Products!$A$1:$G$1,0))</f>
        <v>2.5</v>
      </c>
      <c r="L840" s="7">
        <f>INDEX(Products!$A$1:$G$49,MATCH(Orders!$D840,Products!$A$1:$A$49,0),MATCH(Orders!L$1,Products!$A$1:$G$1,0))</f>
        <v>22.884999999999998</v>
      </c>
      <c r="M840" s="7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_xlfn.XLOOKUP(Orders[[#This Row],[Customer ID]],Customers!$A$1:$A$1001,Customers!$I$1:$I$1001,,0)</f>
        <v>No</v>
      </c>
    </row>
    <row r="841" spans="1:16" x14ac:dyDescent="0.25">
      <c r="A841" s="2" t="s">
        <v>1663</v>
      </c>
      <c r="B841" s="3">
        <v>44521</v>
      </c>
      <c r="C841" s="2" t="s">
        <v>1664</v>
      </c>
      <c r="D841" t="s">
        <v>42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IF(_xlfn.XLOOKUP(C841,Customers!$A$1:$A$1001,Customers!$C$1:$C$1001,,0) = 0, " ", _xlfn.XLOOKUP(C841,Customers!$A$1:$A$1001,Customers!$C$1:$C$1001,,0))</f>
        <v>mdoidgenb@etsy.com</v>
      </c>
      <c r="H841" s="2" t="str">
        <f>_xlfn.XLOOKUP(Orders!C841,Customers!$A$1:$A$1001,Customers!$G$1:$G$1001,,0)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5">
        <f>INDEX(Products!$A$1:$G$49,MATCH(Orders!$D841,Products!$A$1:$A$49,0),MATCH(Orders!K$1,Products!$A$1:$G$1,0))</f>
        <v>0.5</v>
      </c>
      <c r="L841" s="7">
        <f>INDEX(Products!$A$1:$G$49,MATCH(Orders!$D841,Products!$A$1:$A$49,0),MATCH(Orders!L$1,Products!$A$1:$G$1,0))</f>
        <v>8.25</v>
      </c>
      <c r="M841" s="7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_xlfn.XLOOKUP(Orders[[#This Row],[Customer ID]],Customers!$A$1:$A$1001,Customers!$I$1:$I$1001,,0)</f>
        <v>No</v>
      </c>
    </row>
    <row r="842" spans="1:16" x14ac:dyDescent="0.25">
      <c r="A842" s="2" t="s">
        <v>1665</v>
      </c>
      <c r="B842" s="3">
        <v>44574</v>
      </c>
      <c r="C842" s="2" t="s">
        <v>1666</v>
      </c>
      <c r="D842" t="s">
        <v>196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IF(_xlfn.XLOOKUP(C842,Customers!$A$1:$A$1001,Customers!$C$1:$C$1001,,0) = 0, " ", _xlfn.XLOOKUP(C842,Customers!$A$1:$A$1001,Customers!$C$1:$C$1001,,0))</f>
        <v>jedinboronc@reverbnation.com</v>
      </c>
      <c r="H842" s="2" t="str">
        <f>_xlfn.XLOOKUP(Orders!C842,Customers!$A$1:$A$1001,Customers!$G$1:$G$1001,,0)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5">
        <f>INDEX(Products!$A$1:$G$49,MATCH(Orders!$D842,Products!$A$1:$A$49,0),MATCH(Orders!K$1,Products!$A$1:$G$1,0))</f>
        <v>0.5</v>
      </c>
      <c r="L842" s="7">
        <f>INDEX(Products!$A$1:$G$49,MATCH(Orders!$D842,Products!$A$1:$A$49,0),MATCH(Orders!L$1,Products!$A$1:$G$1,0))</f>
        <v>7.169999999999999</v>
      </c>
      <c r="M842" s="7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t="str">
        <f>_xlfn.XLOOKUP(Orders[[#This Row],[Customer ID]],Customers!$A$1:$A$1001,Customers!$I$1:$I$1001,,0)</f>
        <v>Yes</v>
      </c>
    </row>
    <row r="843" spans="1:16" x14ac:dyDescent="0.25">
      <c r="A843" s="2" t="s">
        <v>1667</v>
      </c>
      <c r="B843" s="3">
        <v>44755</v>
      </c>
      <c r="C843" s="2" t="s">
        <v>1668</v>
      </c>
      <c r="D843" t="s">
        <v>116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IF(_xlfn.XLOOKUP(C843,Customers!$A$1:$A$1001,Customers!$C$1:$C$1001,,0) = 0, " ", _xlfn.XLOOKUP(C843,Customers!$A$1:$A$1001,Customers!$C$1:$C$1001,,0))</f>
        <v>ttewelsonnd@cdbaby.com</v>
      </c>
      <c r="H843" s="2" t="str">
        <f>_xlfn.XLOOKUP(Orders!C843,Customers!$A$1:$A$1001,Customers!$G$1:$G$1001,,0)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5">
        <f>INDEX(Products!$A$1:$G$49,MATCH(Orders!$D843,Products!$A$1:$A$49,0),MATCH(Orders!K$1,Products!$A$1:$G$1,0))</f>
        <v>0.2</v>
      </c>
      <c r="L843" s="7">
        <f>INDEX(Products!$A$1:$G$49,MATCH(Orders!$D843,Products!$A$1:$A$49,0),MATCH(Orders!L$1,Products!$A$1:$G$1,0))</f>
        <v>4.3650000000000002</v>
      </c>
      <c r="M843" s="7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>_xlfn.XLOOKUP(Orders[[#This Row],[Customer ID]],Customers!$A$1:$A$1001,Customers!$I$1:$I$1001,,0)</f>
        <v>No</v>
      </c>
    </row>
    <row r="844" spans="1:16" x14ac:dyDescent="0.25">
      <c r="A844" s="2" t="s">
        <v>1669</v>
      </c>
      <c r="B844" s="3">
        <v>44502</v>
      </c>
      <c r="C844" s="2" t="s">
        <v>1639</v>
      </c>
      <c r="D844" t="s">
        <v>103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IF(_xlfn.XLOOKUP(C844,Customers!$A$1:$A$1001,Customers!$C$1:$C$1001,,0) = 0, " ", _xlfn.XLOOKUP(C844,Customers!$A$1:$A$1001,Customers!$C$1:$C$1001,,0))</f>
        <v>oskermen3@hatena.ne.jp</v>
      </c>
      <c r="H844" s="2" t="str">
        <f>_xlfn.XLOOKUP(Orders!C844,Customers!$A$1:$A$1001,Customers!$G$1:$G$1001,,0)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5">
        <f>INDEX(Products!$A$1:$G$49,MATCH(Orders!$D844,Products!$A$1:$A$49,0),MATCH(Orders!K$1,Products!$A$1:$G$1,0))</f>
        <v>0.2</v>
      </c>
      <c r="L844" s="7">
        <f>INDEX(Products!$A$1:$G$49,MATCH(Orders!$D844,Products!$A$1:$A$49,0),MATCH(Orders!L$1,Products!$A$1:$G$1,0))</f>
        <v>4.125</v>
      </c>
      <c r="M844" s="7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_xlfn.XLOOKUP(Orders[[#This Row],[Customer ID]],Customers!$A$1:$A$1001,Customers!$I$1:$I$1001,,0)</f>
        <v>Yes</v>
      </c>
    </row>
    <row r="845" spans="1:16" x14ac:dyDescent="0.25">
      <c r="A845" s="2" t="s">
        <v>1670</v>
      </c>
      <c r="B845" s="3">
        <v>44387</v>
      </c>
      <c r="C845" s="2" t="s">
        <v>1671</v>
      </c>
      <c r="D845" t="s">
        <v>103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IF(_xlfn.XLOOKUP(C845,Customers!$A$1:$A$1001,Customers!$C$1:$C$1001,,0) = 0, " ", _xlfn.XLOOKUP(C845,Customers!$A$1:$A$1001,Customers!$C$1:$C$1001,,0))</f>
        <v>ddrewittnf@mapquest.com</v>
      </c>
      <c r="H845" s="2" t="str">
        <f>_xlfn.XLOOKUP(Orders!C845,Customers!$A$1:$A$1001,Customers!$G$1:$G$1001,,0)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5">
        <f>INDEX(Products!$A$1:$G$49,MATCH(Orders!$D845,Products!$A$1:$A$49,0),MATCH(Orders!K$1,Products!$A$1:$G$1,0))</f>
        <v>0.2</v>
      </c>
      <c r="L845" s="7">
        <f>INDEX(Products!$A$1:$G$49,MATCH(Orders!$D845,Products!$A$1:$A$49,0),MATCH(Orders!L$1,Products!$A$1:$G$1,0))</f>
        <v>4.125</v>
      </c>
      <c r="M845" s="7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_xlfn.XLOOKUP(Orders[[#This Row],[Customer ID]],Customers!$A$1:$A$1001,Customers!$I$1:$I$1001,,0)</f>
        <v>Yes</v>
      </c>
    </row>
    <row r="846" spans="1:16" x14ac:dyDescent="0.25">
      <c r="A846" s="2" t="s">
        <v>1672</v>
      </c>
      <c r="B846" s="3">
        <v>44476</v>
      </c>
      <c r="C846" s="2" t="s">
        <v>1673</v>
      </c>
      <c r="D846" t="s">
        <v>111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IF(_xlfn.XLOOKUP(C846,Customers!$A$1:$A$1001,Customers!$C$1:$C$1001,,0) = 0, " ", _xlfn.XLOOKUP(C846,Customers!$A$1:$A$1001,Customers!$C$1:$C$1001,,0))</f>
        <v>agladhillng@stanford.edu</v>
      </c>
      <c r="H846" s="2" t="str">
        <f>_xlfn.XLOOKUP(Orders!C846,Customers!$A$1:$A$1001,Customers!$G$1:$G$1001,,0)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5">
        <f>INDEX(Products!$A$1:$G$49,MATCH(Orders!$D846,Products!$A$1:$A$49,0),MATCH(Orders!K$1,Products!$A$1:$G$1,0))</f>
        <v>0.5</v>
      </c>
      <c r="L846" s="7">
        <f>INDEX(Products!$A$1:$G$49,MATCH(Orders!$D846,Products!$A$1:$A$49,0),MATCH(Orders!L$1,Products!$A$1:$G$1,0))</f>
        <v>5.97</v>
      </c>
      <c r="M846" s="7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_xlfn.XLOOKUP(Orders[[#This Row],[Customer ID]],Customers!$A$1:$A$1001,Customers!$I$1:$I$1001,,0)</f>
        <v>Yes</v>
      </c>
    </row>
    <row r="847" spans="1:16" x14ac:dyDescent="0.25">
      <c r="A847" s="2" t="s">
        <v>1674</v>
      </c>
      <c r="B847" s="3">
        <v>43889</v>
      </c>
      <c r="C847" s="2" t="s">
        <v>1675</v>
      </c>
      <c r="D847" t="s">
        <v>569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IF(_xlfn.XLOOKUP(C847,Customers!$A$1:$A$1001,Customers!$C$1:$C$1001,,0) = 0, " ", _xlfn.XLOOKUP(C847,Customers!$A$1:$A$1001,Customers!$C$1:$C$1001,,0))</f>
        <v>mlorineznh@whitehouse.gov</v>
      </c>
      <c r="H847" s="2" t="str">
        <f>_xlfn.XLOOKUP(Orders!C847,Customers!$A$1:$A$1001,Customers!$G$1:$G$1001,,0)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5">
        <f>INDEX(Products!$A$1:$G$49,MATCH(Orders!$D847,Products!$A$1:$A$49,0),MATCH(Orders!K$1,Products!$A$1:$G$1,0))</f>
        <v>2.5</v>
      </c>
      <c r="L847" s="7">
        <f>INDEX(Products!$A$1:$G$49,MATCH(Orders!$D847,Products!$A$1:$A$49,0),MATCH(Orders!L$1,Products!$A$1:$G$1,0))</f>
        <v>27.945</v>
      </c>
      <c r="M847" s="7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_xlfn.XLOOKUP(Orders[[#This Row],[Customer ID]],Customers!$A$1:$A$1001,Customers!$I$1:$I$1001,,0)</f>
        <v>No</v>
      </c>
    </row>
    <row r="848" spans="1:16" x14ac:dyDescent="0.25">
      <c r="A848" s="2" t="s">
        <v>1676</v>
      </c>
      <c r="B848" s="3">
        <v>44747</v>
      </c>
      <c r="C848" s="2" t="s">
        <v>1677</v>
      </c>
      <c r="D848" t="s">
        <v>210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IF(_xlfn.XLOOKUP(C848,Customers!$A$1:$A$1001,Customers!$C$1:$C$1001,,0) = 0, " ", _xlfn.XLOOKUP(C848,Customers!$A$1:$A$1001,Customers!$C$1:$C$1001,,0))</f>
        <v xml:space="preserve"> </v>
      </c>
      <c r="H848" s="2" t="str">
        <f>_xlfn.XLOOKUP(Orders!C848,Customers!$A$1:$A$1001,Customers!$G$1:$G$1001,,0)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5">
        <f>INDEX(Products!$A$1:$G$49,MATCH(Orders!$D848,Products!$A$1:$A$49,0),MATCH(Orders!K$1,Products!$A$1:$G$1,0))</f>
        <v>2.5</v>
      </c>
      <c r="L848" s="7">
        <f>INDEX(Products!$A$1:$G$49,MATCH(Orders!$D848,Products!$A$1:$A$49,0),MATCH(Orders!L$1,Products!$A$1:$G$1,0))</f>
        <v>25.874999999999996</v>
      </c>
      <c r="M848" s="7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_xlfn.XLOOKUP(Orders[[#This Row],[Customer ID]],Customers!$A$1:$A$1001,Customers!$I$1:$I$1001,,0)</f>
        <v>Yes</v>
      </c>
    </row>
    <row r="849" spans="1:16" x14ac:dyDescent="0.25">
      <c r="A849" s="2" t="s">
        <v>1678</v>
      </c>
      <c r="B849" s="3">
        <v>44460</v>
      </c>
      <c r="C849" s="2" t="s">
        <v>1679</v>
      </c>
      <c r="D849" t="s">
        <v>93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IF(_xlfn.XLOOKUP(C849,Customers!$A$1:$A$1001,Customers!$C$1:$C$1001,,0) = 0, " ", _xlfn.XLOOKUP(C849,Customers!$A$1:$A$1001,Customers!$C$1:$C$1001,,0))</f>
        <v>mvannj@wikipedia.org</v>
      </c>
      <c r="H849" s="2" t="str">
        <f>_xlfn.XLOOKUP(Orders!C849,Customers!$A$1:$A$1001,Customers!$G$1:$G$1001,,0)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5">
        <f>INDEX(Products!$A$1:$G$49,MATCH(Orders!$D849,Products!$A$1:$A$49,0),MATCH(Orders!K$1,Products!$A$1:$G$1,0))</f>
        <v>0.2</v>
      </c>
      <c r="L849" s="7">
        <f>INDEX(Products!$A$1:$G$49,MATCH(Orders!$D849,Products!$A$1:$A$49,0),MATCH(Orders!L$1,Products!$A$1:$G$1,0))</f>
        <v>2.9849999999999999</v>
      </c>
      <c r="M849" s="7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_xlfn.XLOOKUP(Orders[[#This Row],[Customer ID]],Customers!$A$1:$A$1001,Customers!$I$1:$I$1001,,0)</f>
        <v>Yes</v>
      </c>
    </row>
    <row r="850" spans="1:16" x14ac:dyDescent="0.25">
      <c r="A850" s="2" t="s">
        <v>1680</v>
      </c>
      <c r="B850" s="3">
        <v>43468</v>
      </c>
      <c r="C850" s="2" t="s">
        <v>1681</v>
      </c>
      <c r="D850" t="s">
        <v>215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IF(_xlfn.XLOOKUP(C850,Customers!$A$1:$A$1001,Customers!$C$1:$C$1001,,0) = 0, " ", _xlfn.XLOOKUP(C850,Customers!$A$1:$A$1001,Customers!$C$1:$C$1001,,0))</f>
        <v xml:space="preserve"> </v>
      </c>
      <c r="H850" s="2" t="str">
        <f>_xlfn.XLOOKUP(Orders!C850,Customers!$A$1:$A$1001,Customers!$G$1:$G$1001,,0)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5">
        <f>INDEX(Products!$A$1:$G$49,MATCH(Orders!$D850,Products!$A$1:$A$49,0),MATCH(Orders!K$1,Products!$A$1:$G$1,0))</f>
        <v>0.5</v>
      </c>
      <c r="L850" s="7">
        <f>INDEX(Products!$A$1:$G$49,MATCH(Orders!$D850,Products!$A$1:$A$49,0),MATCH(Orders!L$1,Products!$A$1:$G$1,0))</f>
        <v>8.91</v>
      </c>
      <c r="M850" s="7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_xlfn.XLOOKUP(Orders[[#This Row],[Customer ID]],Customers!$A$1:$A$1001,Customers!$I$1:$I$1001,,0)</f>
        <v>No</v>
      </c>
    </row>
    <row r="851" spans="1:16" x14ac:dyDescent="0.25">
      <c r="A851" s="2" t="s">
        <v>1682</v>
      </c>
      <c r="B851" s="3">
        <v>44628</v>
      </c>
      <c r="C851" s="2" t="s">
        <v>1683</v>
      </c>
      <c r="D851" t="s">
        <v>154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IF(_xlfn.XLOOKUP(C851,Customers!$A$1:$A$1001,Customers!$C$1:$C$1001,,0) = 0, " ", _xlfn.XLOOKUP(C851,Customers!$A$1:$A$1001,Customers!$C$1:$C$1001,,0))</f>
        <v>jethelstonnl@creativecommons.org</v>
      </c>
      <c r="H851" s="2" t="str">
        <f>_xlfn.XLOOKUP(Orders!C851,Customers!$A$1:$A$1001,Customers!$G$1:$G$1001,,0)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5">
        <f>INDEX(Products!$A$1:$G$49,MATCH(Orders!$D851,Products!$A$1:$A$49,0),MATCH(Orders!K$1,Products!$A$1:$G$1,0))</f>
        <v>0.2</v>
      </c>
      <c r="L851" s="7">
        <f>INDEX(Products!$A$1:$G$49,MATCH(Orders!$D851,Products!$A$1:$A$49,0),MATCH(Orders!L$1,Products!$A$1:$G$1,0))</f>
        <v>3.8849999999999998</v>
      </c>
      <c r="M851" s="7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_xlfn.XLOOKUP(Orders[[#This Row],[Customer ID]],Customers!$A$1:$A$1001,Customers!$I$1:$I$1001,,0)</f>
        <v>Yes</v>
      </c>
    </row>
    <row r="852" spans="1:16" x14ac:dyDescent="0.25">
      <c r="A852" s="2" t="s">
        <v>1682</v>
      </c>
      <c r="B852" s="3">
        <v>44628</v>
      </c>
      <c r="C852" s="2" t="s">
        <v>1683</v>
      </c>
      <c r="D852" t="s">
        <v>83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IF(_xlfn.XLOOKUP(C852,Customers!$A$1:$A$1001,Customers!$C$1:$C$1001,,0) = 0, " ", _xlfn.XLOOKUP(C852,Customers!$A$1:$A$1001,Customers!$C$1:$C$1001,,0))</f>
        <v>jethelstonnl@creativecommons.org</v>
      </c>
      <c r="H852" s="2" t="str">
        <f>_xlfn.XLOOKUP(Orders!C852,Customers!$A$1:$A$1001,Customers!$G$1:$G$1001,,0)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5">
        <f>INDEX(Products!$A$1:$G$49,MATCH(Orders!$D852,Products!$A$1:$A$49,0),MATCH(Orders!K$1,Products!$A$1:$G$1,0))</f>
        <v>0.2</v>
      </c>
      <c r="L852" s="7">
        <f>INDEX(Products!$A$1:$G$49,MATCH(Orders!$D852,Products!$A$1:$A$49,0),MATCH(Orders!L$1,Products!$A$1:$G$1,0))</f>
        <v>3.375</v>
      </c>
      <c r="M852" s="7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_xlfn.XLOOKUP(Orders[[#This Row],[Customer ID]],Customers!$A$1:$A$1001,Customers!$I$1:$I$1001,,0)</f>
        <v>Yes</v>
      </c>
    </row>
    <row r="853" spans="1:16" x14ac:dyDescent="0.25">
      <c r="A853" s="2" t="s">
        <v>1684</v>
      </c>
      <c r="B853" s="3">
        <v>43900</v>
      </c>
      <c r="C853" s="2" t="s">
        <v>1685</v>
      </c>
      <c r="D853" t="s">
        <v>162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IF(_xlfn.XLOOKUP(C853,Customers!$A$1:$A$1001,Customers!$C$1:$C$1001,,0) = 0, " ", _xlfn.XLOOKUP(C853,Customers!$A$1:$A$1001,Customers!$C$1:$C$1001,,0))</f>
        <v>peberznn@woothemes.com</v>
      </c>
      <c r="H853" s="2" t="str">
        <f>_xlfn.XLOOKUP(Orders!C853,Customers!$A$1:$A$1001,Customers!$G$1:$G$1001,,0)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5">
        <f>INDEX(Products!$A$1:$G$49,MATCH(Orders!$D853,Products!$A$1:$A$49,0),MATCH(Orders!K$1,Products!$A$1:$G$1,0))</f>
        <v>0.5</v>
      </c>
      <c r="L853" s="7">
        <f>INDEX(Products!$A$1:$G$49,MATCH(Orders!$D853,Products!$A$1:$A$49,0),MATCH(Orders!L$1,Products!$A$1:$G$1,0))</f>
        <v>7.77</v>
      </c>
      <c r="M853" s="7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_xlfn.XLOOKUP(Orders[[#This Row],[Customer ID]],Customers!$A$1:$A$1001,Customers!$I$1:$I$1001,,0)</f>
        <v>Yes</v>
      </c>
    </row>
    <row r="854" spans="1:16" x14ac:dyDescent="0.25">
      <c r="A854" s="2" t="s">
        <v>1686</v>
      </c>
      <c r="B854" s="3">
        <v>44527</v>
      </c>
      <c r="C854" s="2" t="s">
        <v>1687</v>
      </c>
      <c r="D854" t="s">
        <v>148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IF(_xlfn.XLOOKUP(C854,Customers!$A$1:$A$1001,Customers!$C$1:$C$1001,,0) = 0, " ", _xlfn.XLOOKUP(C854,Customers!$A$1:$A$1001,Customers!$C$1:$C$1001,,0))</f>
        <v>bgaishno@altervista.org</v>
      </c>
      <c r="H854" s="2" t="str">
        <f>_xlfn.XLOOKUP(Orders!C854,Customers!$A$1:$A$1001,Customers!$G$1:$G$1001,,0)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5">
        <f>INDEX(Products!$A$1:$G$49,MATCH(Orders!$D854,Products!$A$1:$A$49,0),MATCH(Orders!K$1,Products!$A$1:$G$1,0))</f>
        <v>2.5</v>
      </c>
      <c r="L854" s="7">
        <f>INDEX(Products!$A$1:$G$49,MATCH(Orders!$D854,Products!$A$1:$A$49,0),MATCH(Orders!L$1,Products!$A$1:$G$1,0))</f>
        <v>29.784999999999997</v>
      </c>
      <c r="M854" s="7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str">
        <f>_xlfn.XLOOKUP(Orders[[#This Row],[Customer ID]],Customers!$A$1:$A$1001,Customers!$I$1:$I$1001,,0)</f>
        <v>Yes</v>
      </c>
    </row>
    <row r="855" spans="1:16" x14ac:dyDescent="0.25">
      <c r="A855" s="2" t="s">
        <v>1688</v>
      </c>
      <c r="B855" s="3">
        <v>44259</v>
      </c>
      <c r="C855" s="2" t="s">
        <v>1689</v>
      </c>
      <c r="D855" t="s">
        <v>66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IF(_xlfn.XLOOKUP(C855,Customers!$A$1:$A$1001,Customers!$C$1:$C$1001,,0) = 0, " ", _xlfn.XLOOKUP(C855,Customers!$A$1:$A$1001,Customers!$C$1:$C$1001,,0))</f>
        <v>ldantonnp@miitbeian.gov.cn</v>
      </c>
      <c r="H855" s="2" t="str">
        <f>_xlfn.XLOOKUP(Orders!C855,Customers!$A$1:$A$1001,Customers!$G$1:$G$1001,,0)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5">
        <f>INDEX(Products!$A$1:$G$49,MATCH(Orders!$D855,Products!$A$1:$A$49,0),MATCH(Orders!K$1,Products!$A$1:$G$1,0))</f>
        <v>1</v>
      </c>
      <c r="L855" s="7">
        <f>INDEX(Products!$A$1:$G$49,MATCH(Orders!$D855,Products!$A$1:$A$49,0),MATCH(Orders!L$1,Products!$A$1:$G$1,0))</f>
        <v>9.9499999999999993</v>
      </c>
      <c r="M855" s="7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_xlfn.XLOOKUP(Orders[[#This Row],[Customer ID]],Customers!$A$1:$A$1001,Customers!$I$1:$I$1001,,0)</f>
        <v>No</v>
      </c>
    </row>
    <row r="856" spans="1:16" x14ac:dyDescent="0.25">
      <c r="A856" s="2" t="s">
        <v>1690</v>
      </c>
      <c r="B856" s="3">
        <v>44516</v>
      </c>
      <c r="C856" s="2" t="s">
        <v>1691</v>
      </c>
      <c r="D856" t="s">
        <v>196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IF(_xlfn.XLOOKUP(C856,Customers!$A$1:$A$1001,Customers!$C$1:$C$1001,,0) = 0, " ", _xlfn.XLOOKUP(C856,Customers!$A$1:$A$1001,Customers!$C$1:$C$1001,,0))</f>
        <v>smorrallnq@answers.com</v>
      </c>
      <c r="H856" s="2" t="str">
        <f>_xlfn.XLOOKUP(Orders!C856,Customers!$A$1:$A$1001,Customers!$G$1:$G$1001,,0)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5">
        <f>INDEX(Products!$A$1:$G$49,MATCH(Orders!$D856,Products!$A$1:$A$49,0),MATCH(Orders!K$1,Products!$A$1:$G$1,0))</f>
        <v>0.5</v>
      </c>
      <c r="L856" s="7">
        <f>INDEX(Products!$A$1:$G$49,MATCH(Orders!$D856,Products!$A$1:$A$49,0),MATCH(Orders!L$1,Products!$A$1:$G$1,0))</f>
        <v>7.169999999999999</v>
      </c>
      <c r="M856" s="7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t="str">
        <f>_xlfn.XLOOKUP(Orders[[#This Row],[Customer ID]],Customers!$A$1:$A$1001,Customers!$I$1:$I$1001,,0)</f>
        <v>Yes</v>
      </c>
    </row>
    <row r="857" spans="1:16" x14ac:dyDescent="0.25">
      <c r="A857" s="2" t="s">
        <v>1692</v>
      </c>
      <c r="B857" s="3">
        <v>43632</v>
      </c>
      <c r="C857" s="2" t="s">
        <v>1693</v>
      </c>
      <c r="D857" t="s">
        <v>148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IF(_xlfn.XLOOKUP(C857,Customers!$A$1:$A$1001,Customers!$C$1:$C$1001,,0) = 0, " ", _xlfn.XLOOKUP(C857,Customers!$A$1:$A$1001,Customers!$C$1:$C$1001,,0))</f>
        <v>dcrownshawnr@photobucket.com</v>
      </c>
      <c r="H857" s="2" t="str">
        <f>_xlfn.XLOOKUP(Orders!C857,Customers!$A$1:$A$1001,Customers!$G$1:$G$1001,,0)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5">
        <f>INDEX(Products!$A$1:$G$49,MATCH(Orders!$D857,Products!$A$1:$A$49,0),MATCH(Orders!K$1,Products!$A$1:$G$1,0))</f>
        <v>2.5</v>
      </c>
      <c r="L857" s="7">
        <f>INDEX(Products!$A$1:$G$49,MATCH(Orders!$D857,Products!$A$1:$A$49,0),MATCH(Orders!L$1,Products!$A$1:$G$1,0))</f>
        <v>29.784999999999997</v>
      </c>
      <c r="M857" s="7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str">
        <f>_xlfn.XLOOKUP(Orders[[#This Row],[Customer ID]],Customers!$A$1:$A$1001,Customers!$I$1:$I$1001,,0)</f>
        <v>No</v>
      </c>
    </row>
    <row r="858" spans="1:16" x14ac:dyDescent="0.25">
      <c r="A858" s="2" t="s">
        <v>1694</v>
      </c>
      <c r="B858" s="3">
        <v>44031</v>
      </c>
      <c r="C858" s="2" t="s">
        <v>1639</v>
      </c>
      <c r="D858" t="s">
        <v>116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IF(_xlfn.XLOOKUP(C858,Customers!$A$1:$A$1001,Customers!$C$1:$C$1001,,0) = 0, " ", _xlfn.XLOOKUP(C858,Customers!$A$1:$A$1001,Customers!$C$1:$C$1001,,0))</f>
        <v>oskermen3@hatena.ne.jp</v>
      </c>
      <c r="H858" s="2" t="str">
        <f>_xlfn.XLOOKUP(Orders!C858,Customers!$A$1:$A$1001,Customers!$G$1:$G$1001,,0)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5">
        <f>INDEX(Products!$A$1:$G$49,MATCH(Orders!$D858,Products!$A$1:$A$49,0),MATCH(Orders!K$1,Products!$A$1:$G$1,0))</f>
        <v>0.2</v>
      </c>
      <c r="L858" s="7">
        <f>INDEX(Products!$A$1:$G$49,MATCH(Orders!$D858,Products!$A$1:$A$49,0),MATCH(Orders!L$1,Products!$A$1:$G$1,0))</f>
        <v>4.3650000000000002</v>
      </c>
      <c r="M858" s="7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_xlfn.XLOOKUP(Orders[[#This Row],[Customer ID]],Customers!$A$1:$A$1001,Customers!$I$1:$I$1001,,0)</f>
        <v>Yes</v>
      </c>
    </row>
    <row r="859" spans="1:16" x14ac:dyDescent="0.25">
      <c r="A859" s="2" t="s">
        <v>1695</v>
      </c>
      <c r="B859" s="3">
        <v>43889</v>
      </c>
      <c r="C859" s="2" t="s">
        <v>1696</v>
      </c>
      <c r="D859" t="s">
        <v>49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IF(_xlfn.XLOOKUP(C859,Customers!$A$1:$A$1001,Customers!$C$1:$C$1001,,0) = 0, " ", _xlfn.XLOOKUP(C859,Customers!$A$1:$A$1001,Customers!$C$1:$C$1001,,0))</f>
        <v>jreddochnt@sun.com</v>
      </c>
      <c r="H859" s="2" t="str">
        <f>_xlfn.XLOOKUP(Orders!C859,Customers!$A$1:$A$1001,Customers!$G$1:$G$1001,,0)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5">
        <f>INDEX(Products!$A$1:$G$49,MATCH(Orders!$D859,Products!$A$1:$A$49,0),MATCH(Orders!K$1,Products!$A$1:$G$1,0))</f>
        <v>2.5</v>
      </c>
      <c r="L859" s="7">
        <f>INDEX(Products!$A$1:$G$49,MATCH(Orders!$D859,Products!$A$1:$A$49,0),MATCH(Orders!L$1,Products!$A$1:$G$1,0))</f>
        <v>27.484999999999996</v>
      </c>
      <c r="M859" s="7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t="str">
        <f>_xlfn.XLOOKUP(Orders[[#This Row],[Customer ID]],Customers!$A$1:$A$1001,Customers!$I$1:$I$1001,,0)</f>
        <v>No</v>
      </c>
    </row>
    <row r="860" spans="1:16" x14ac:dyDescent="0.25">
      <c r="A860" s="2" t="s">
        <v>1697</v>
      </c>
      <c r="B860" s="3">
        <v>43638</v>
      </c>
      <c r="C860" s="2" t="s">
        <v>1698</v>
      </c>
      <c r="D860" t="s">
        <v>117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IF(_xlfn.XLOOKUP(C860,Customers!$A$1:$A$1001,Customers!$C$1:$C$1001,,0) = 0, " ", _xlfn.XLOOKUP(C860,Customers!$A$1:$A$1001,Customers!$C$1:$C$1001,,0))</f>
        <v>stitleynu@whitehouse.gov</v>
      </c>
      <c r="H860" s="2" t="str">
        <f>_xlfn.XLOOKUP(Orders!C860,Customers!$A$1:$A$1001,Customers!$G$1:$G$1001,,0)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5">
        <f>INDEX(Products!$A$1:$G$49,MATCH(Orders!$D860,Products!$A$1:$A$49,0),MATCH(Orders!K$1,Products!$A$1:$G$1,0))</f>
        <v>0.5</v>
      </c>
      <c r="L860" s="7">
        <f>INDEX(Products!$A$1:$G$49,MATCH(Orders!$D860,Products!$A$1:$A$49,0),MATCH(Orders!L$1,Products!$A$1:$G$1,0))</f>
        <v>8.73</v>
      </c>
      <c r="M860" s="7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_xlfn.XLOOKUP(Orders[[#This Row],[Customer ID]],Customers!$A$1:$A$1001,Customers!$I$1:$I$1001,,0)</f>
        <v>No</v>
      </c>
    </row>
    <row r="861" spans="1:16" x14ac:dyDescent="0.25">
      <c r="A861" s="2" t="s">
        <v>1699</v>
      </c>
      <c r="B861" s="3">
        <v>43716</v>
      </c>
      <c r="C861" s="2" t="s">
        <v>1700</v>
      </c>
      <c r="D861" t="s">
        <v>243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IF(_xlfn.XLOOKUP(C861,Customers!$A$1:$A$1001,Customers!$C$1:$C$1001,,0) = 0, " ", _xlfn.XLOOKUP(C861,Customers!$A$1:$A$1001,Customers!$C$1:$C$1001,,0))</f>
        <v>rsimaonv@simplemachines.org</v>
      </c>
      <c r="H861" s="2" t="str">
        <f>_xlfn.XLOOKUP(Orders!C861,Customers!$A$1:$A$1001,Customers!$G$1:$G$1001,,0)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5">
        <f>INDEX(Products!$A$1:$G$49,MATCH(Orders!$D861,Products!$A$1:$A$49,0),MATCH(Orders!K$1,Products!$A$1:$G$1,0))</f>
        <v>2.5</v>
      </c>
      <c r="L861" s="7">
        <f>INDEX(Products!$A$1:$G$49,MATCH(Orders!$D861,Products!$A$1:$A$49,0),MATCH(Orders!L$1,Products!$A$1:$G$1,0))</f>
        <v>29.784999999999997</v>
      </c>
      <c r="M861" s="7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>_xlfn.XLOOKUP(Orders[[#This Row],[Customer ID]],Customers!$A$1:$A$1001,Customers!$I$1:$I$1001,,0)</f>
        <v>No</v>
      </c>
    </row>
    <row r="862" spans="1:16" x14ac:dyDescent="0.25">
      <c r="A862" s="2" t="s">
        <v>1701</v>
      </c>
      <c r="B862" s="3">
        <v>44707</v>
      </c>
      <c r="C862" s="2" t="s">
        <v>1702</v>
      </c>
      <c r="D862" t="s">
        <v>210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IF(_xlfn.XLOOKUP(C862,Customers!$A$1:$A$1001,Customers!$C$1:$C$1001,,0) = 0, " ", _xlfn.XLOOKUP(C862,Customers!$A$1:$A$1001,Customers!$C$1:$C$1001,,0))</f>
        <v xml:space="preserve"> </v>
      </c>
      <c r="H862" s="2" t="str">
        <f>_xlfn.XLOOKUP(Orders!C862,Customers!$A$1:$A$1001,Customers!$G$1:$G$1001,,0)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5">
        <f>INDEX(Products!$A$1:$G$49,MATCH(Orders!$D862,Products!$A$1:$A$49,0),MATCH(Orders!K$1,Products!$A$1:$G$1,0))</f>
        <v>2.5</v>
      </c>
      <c r="L862" s="7">
        <f>INDEX(Products!$A$1:$G$49,MATCH(Orders!$D862,Products!$A$1:$A$49,0),MATCH(Orders!L$1,Products!$A$1:$G$1,0))</f>
        <v>25.874999999999996</v>
      </c>
      <c r="M862" s="7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_xlfn.XLOOKUP(Orders[[#This Row],[Customer ID]],Customers!$A$1:$A$1001,Customers!$I$1:$I$1001,,0)</f>
        <v>No</v>
      </c>
    </row>
    <row r="863" spans="1:16" x14ac:dyDescent="0.25">
      <c r="A863" s="2" t="s">
        <v>1703</v>
      </c>
      <c r="B863" s="3">
        <v>43802</v>
      </c>
      <c r="C863" s="2" t="s">
        <v>1704</v>
      </c>
      <c r="D863" t="s">
        <v>52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IF(_xlfn.XLOOKUP(C863,Customers!$A$1:$A$1001,Customers!$C$1:$C$1001,,0) = 0, " ", _xlfn.XLOOKUP(C863,Customers!$A$1:$A$1001,Customers!$C$1:$C$1001,,0))</f>
        <v>nchisholmnx@example.com</v>
      </c>
      <c r="H863" s="2" t="str">
        <f>_xlfn.XLOOKUP(Orders!C863,Customers!$A$1:$A$1001,Customers!$G$1:$G$1001,,0)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5">
        <f>INDEX(Products!$A$1:$G$49,MATCH(Orders!$D863,Products!$A$1:$A$49,0),MATCH(Orders!K$1,Products!$A$1:$G$1,0))</f>
        <v>1</v>
      </c>
      <c r="L863" s="7">
        <f>INDEX(Products!$A$1:$G$49,MATCH(Orders!$D863,Products!$A$1:$A$49,0),MATCH(Orders!L$1,Products!$A$1:$G$1,0))</f>
        <v>12.95</v>
      </c>
      <c r="M863" s="7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str">
        <f>_xlfn.XLOOKUP(Orders[[#This Row],[Customer ID]],Customers!$A$1:$A$1001,Customers!$I$1:$I$1001,,0)</f>
        <v>Yes</v>
      </c>
    </row>
    <row r="864" spans="1:16" x14ac:dyDescent="0.25">
      <c r="A864" s="2" t="s">
        <v>1705</v>
      </c>
      <c r="B864" s="3">
        <v>43725</v>
      </c>
      <c r="C864" s="2" t="s">
        <v>1706</v>
      </c>
      <c r="D864" t="s">
        <v>41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IF(_xlfn.XLOOKUP(C864,Customers!$A$1:$A$1001,Customers!$C$1:$C$1001,,0) = 0, " ", _xlfn.XLOOKUP(C864,Customers!$A$1:$A$1001,Customers!$C$1:$C$1001,,0))</f>
        <v>goatsny@live.com</v>
      </c>
      <c r="H864" s="2" t="str">
        <f>_xlfn.XLOOKUP(Orders!C864,Customers!$A$1:$A$1001,Customers!$G$1:$G$1001,,0)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5">
        <f>INDEX(Products!$A$1:$G$49,MATCH(Orders!$D864,Products!$A$1:$A$49,0),MATCH(Orders!K$1,Products!$A$1:$G$1,0))</f>
        <v>1</v>
      </c>
      <c r="L864" s="7">
        <f>INDEX(Products!$A$1:$G$49,MATCH(Orders!$D864,Products!$A$1:$A$49,0),MATCH(Orders!L$1,Products!$A$1:$G$1,0))</f>
        <v>9.9499999999999993</v>
      </c>
      <c r="M864" s="7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_xlfn.XLOOKUP(Orders[[#This Row],[Customer ID]],Customers!$A$1:$A$1001,Customers!$I$1:$I$1001,,0)</f>
        <v>Yes</v>
      </c>
    </row>
    <row r="865" spans="1:16" x14ac:dyDescent="0.25">
      <c r="A865" s="2" t="s">
        <v>1707</v>
      </c>
      <c r="B865" s="3">
        <v>44712</v>
      </c>
      <c r="C865" s="2" t="s">
        <v>1708</v>
      </c>
      <c r="D865" t="s">
        <v>135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IF(_xlfn.XLOOKUP(C865,Customers!$A$1:$A$1001,Customers!$C$1:$C$1001,,0) = 0, " ", _xlfn.XLOOKUP(C865,Customers!$A$1:$A$1001,Customers!$C$1:$C$1001,,0))</f>
        <v>mbirkinnz@java.com</v>
      </c>
      <c r="H865" s="2" t="str">
        <f>_xlfn.XLOOKUP(Orders!C865,Customers!$A$1:$A$1001,Customers!$G$1:$G$1001,,0)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5">
        <f>INDEX(Products!$A$1:$G$49,MATCH(Orders!$D865,Products!$A$1:$A$49,0),MATCH(Orders!K$1,Products!$A$1:$G$1,0))</f>
        <v>1</v>
      </c>
      <c r="L865" s="7">
        <f>INDEX(Products!$A$1:$G$49,MATCH(Orders!$D865,Products!$A$1:$A$49,0),MATCH(Orders!L$1,Products!$A$1:$G$1,0))</f>
        <v>14.55</v>
      </c>
      <c r="M865" s="7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_xlfn.XLOOKUP(Orders[[#This Row],[Customer ID]],Customers!$A$1:$A$1001,Customers!$I$1:$I$1001,,0)</f>
        <v>Yes</v>
      </c>
    </row>
    <row r="866" spans="1:16" x14ac:dyDescent="0.25">
      <c r="A866" s="2" t="s">
        <v>1709</v>
      </c>
      <c r="B866" s="3">
        <v>43759</v>
      </c>
      <c r="C866" s="2" t="s">
        <v>1710</v>
      </c>
      <c r="D866" t="s">
        <v>221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IF(_xlfn.XLOOKUP(C866,Customers!$A$1:$A$1001,Customers!$C$1:$C$1001,,0) = 0, " ", _xlfn.XLOOKUP(C866,Customers!$A$1:$A$1001,Customers!$C$1:$C$1001,,0))</f>
        <v>rpysono0@constantcontact.com</v>
      </c>
      <c r="H866" s="2" t="str">
        <f>_xlfn.XLOOKUP(Orders!C866,Customers!$A$1:$A$1001,Customers!$G$1:$G$1001,,0)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5">
        <f>INDEX(Products!$A$1:$G$49,MATCH(Orders!$D866,Products!$A$1:$A$49,0),MATCH(Orders!K$1,Products!$A$1:$G$1,0))</f>
        <v>0.2</v>
      </c>
      <c r="L866" s="7">
        <f>INDEX(Products!$A$1:$G$49,MATCH(Orders!$D866,Products!$A$1:$A$49,0),MATCH(Orders!L$1,Products!$A$1:$G$1,0))</f>
        <v>3.5849999999999995</v>
      </c>
      <c r="M866" s="7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t="str">
        <f>_xlfn.XLOOKUP(Orders[[#This Row],[Customer ID]],Customers!$A$1:$A$1001,Customers!$I$1:$I$1001,,0)</f>
        <v>No</v>
      </c>
    </row>
    <row r="867" spans="1:16" x14ac:dyDescent="0.25">
      <c r="A867" s="2" t="s">
        <v>1711</v>
      </c>
      <c r="B867" s="3">
        <v>44675</v>
      </c>
      <c r="C867" s="2" t="s">
        <v>1712</v>
      </c>
      <c r="D867" t="s">
        <v>106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IF(_xlfn.XLOOKUP(C867,Customers!$A$1:$A$1001,Customers!$C$1:$C$1001,,0) = 0, " ", _xlfn.XLOOKUP(C867,Customers!$A$1:$A$1001,Customers!$C$1:$C$1001,,0))</f>
        <v>mmacconnechieo9@reuters.com</v>
      </c>
      <c r="H867" s="2" t="str">
        <f>_xlfn.XLOOKUP(Orders!C867,Customers!$A$1:$A$1001,Customers!$G$1:$G$1001,,0)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5">
        <f>INDEX(Products!$A$1:$G$49,MATCH(Orders!$D867,Products!$A$1:$A$49,0),MATCH(Orders!K$1,Products!$A$1:$G$1,0))</f>
        <v>0.5</v>
      </c>
      <c r="L867" s="7">
        <f>INDEX(Products!$A$1:$G$49,MATCH(Orders!$D867,Products!$A$1:$A$49,0),MATCH(Orders!L$1,Products!$A$1:$G$1,0))</f>
        <v>6.75</v>
      </c>
      <c r="M867" s="7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_xlfn.XLOOKUP(Orders[[#This Row],[Customer ID]],Customers!$A$1:$A$1001,Customers!$I$1:$I$1001,,0)</f>
        <v>Yes</v>
      </c>
    </row>
    <row r="868" spans="1:16" x14ac:dyDescent="0.25">
      <c r="A868" s="2" t="s">
        <v>1713</v>
      </c>
      <c r="B868" s="3">
        <v>44209</v>
      </c>
      <c r="C868" s="2" t="s">
        <v>1714</v>
      </c>
      <c r="D868" t="s">
        <v>111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IF(_xlfn.XLOOKUP(C868,Customers!$A$1:$A$1001,Customers!$C$1:$C$1001,,0) = 0, " ", _xlfn.XLOOKUP(C868,Customers!$A$1:$A$1001,Customers!$C$1:$C$1001,,0))</f>
        <v>rtreachero2@usa.gov</v>
      </c>
      <c r="H868" s="2" t="str">
        <f>_xlfn.XLOOKUP(Orders!C868,Customers!$A$1:$A$1001,Customers!$G$1:$G$1001,,0)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5">
        <f>INDEX(Products!$A$1:$G$49,MATCH(Orders!$D868,Products!$A$1:$A$49,0),MATCH(Orders!K$1,Products!$A$1:$G$1,0))</f>
        <v>0.5</v>
      </c>
      <c r="L868" s="7">
        <f>INDEX(Products!$A$1:$G$49,MATCH(Orders!$D868,Products!$A$1:$A$49,0),MATCH(Orders!L$1,Products!$A$1:$G$1,0))</f>
        <v>5.97</v>
      </c>
      <c r="M868" s="7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_xlfn.XLOOKUP(Orders[[#This Row],[Customer ID]],Customers!$A$1:$A$1001,Customers!$I$1:$I$1001,,0)</f>
        <v>No</v>
      </c>
    </row>
    <row r="869" spans="1:16" x14ac:dyDescent="0.25">
      <c r="A869" s="2" t="s">
        <v>1715</v>
      </c>
      <c r="B869" s="3">
        <v>44792</v>
      </c>
      <c r="C869" s="2" t="s">
        <v>1716</v>
      </c>
      <c r="D869" t="s">
        <v>243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IF(_xlfn.XLOOKUP(C869,Customers!$A$1:$A$1001,Customers!$C$1:$C$1001,,0) = 0, " ", _xlfn.XLOOKUP(C869,Customers!$A$1:$A$1001,Customers!$C$1:$C$1001,,0))</f>
        <v>bfattorinio3@quantcast.com</v>
      </c>
      <c r="H869" s="2" t="str">
        <f>_xlfn.XLOOKUP(Orders!C869,Customers!$A$1:$A$1001,Customers!$G$1:$G$1001,,0)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5">
        <f>INDEX(Products!$A$1:$G$49,MATCH(Orders!$D869,Products!$A$1:$A$49,0),MATCH(Orders!K$1,Products!$A$1:$G$1,0))</f>
        <v>2.5</v>
      </c>
      <c r="L869" s="7">
        <f>INDEX(Products!$A$1:$G$49,MATCH(Orders!$D869,Products!$A$1:$A$49,0),MATCH(Orders!L$1,Products!$A$1:$G$1,0))</f>
        <v>29.784999999999997</v>
      </c>
      <c r="M869" s="7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str">
        <f>_xlfn.XLOOKUP(Orders[[#This Row],[Customer ID]],Customers!$A$1:$A$1001,Customers!$I$1:$I$1001,,0)</f>
        <v>Yes</v>
      </c>
    </row>
    <row r="870" spans="1:16" x14ac:dyDescent="0.25">
      <c r="A870" s="2" t="s">
        <v>1717</v>
      </c>
      <c r="B870" s="3">
        <v>43526</v>
      </c>
      <c r="C870" s="2" t="s">
        <v>1718</v>
      </c>
      <c r="D870" t="s">
        <v>42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IF(_xlfn.XLOOKUP(C870,Customers!$A$1:$A$1001,Customers!$C$1:$C$1001,,0) = 0, " ", _xlfn.XLOOKUP(C870,Customers!$A$1:$A$1001,Customers!$C$1:$C$1001,,0))</f>
        <v>mpalleskeo4@nyu.edu</v>
      </c>
      <c r="H870" s="2" t="str">
        <f>_xlfn.XLOOKUP(Orders!C870,Customers!$A$1:$A$1001,Customers!$G$1:$G$1001,,0)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5">
        <f>INDEX(Products!$A$1:$G$49,MATCH(Orders!$D870,Products!$A$1:$A$49,0),MATCH(Orders!K$1,Products!$A$1:$G$1,0))</f>
        <v>0.5</v>
      </c>
      <c r="L870" s="7">
        <f>INDEX(Products!$A$1:$G$49,MATCH(Orders!$D870,Products!$A$1:$A$49,0),MATCH(Orders!L$1,Products!$A$1:$G$1,0))</f>
        <v>8.25</v>
      </c>
      <c r="M870" s="7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_xlfn.XLOOKUP(Orders[[#This Row],[Customer ID]],Customers!$A$1:$A$1001,Customers!$I$1:$I$1001,,0)</f>
        <v>Yes</v>
      </c>
    </row>
    <row r="871" spans="1:16" x14ac:dyDescent="0.25">
      <c r="A871" s="2" t="s">
        <v>1719</v>
      </c>
      <c r="B871" s="3">
        <v>43851</v>
      </c>
      <c r="C871" s="2" t="s">
        <v>1720</v>
      </c>
      <c r="D871" t="s">
        <v>61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IF(_xlfn.XLOOKUP(C871,Customers!$A$1:$A$1001,Customers!$C$1:$C$1001,,0) = 0, " ", _xlfn.XLOOKUP(C871,Customers!$A$1:$A$1001,Customers!$C$1:$C$1001,,0))</f>
        <v xml:space="preserve"> </v>
      </c>
      <c r="H871" s="2" t="str">
        <f>_xlfn.XLOOKUP(Orders!C871,Customers!$A$1:$A$1001,Customers!$G$1:$G$1001,,0)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5">
        <f>INDEX(Products!$A$1:$G$49,MATCH(Orders!$D871,Products!$A$1:$A$49,0),MATCH(Orders!K$1,Products!$A$1:$G$1,0))</f>
        <v>0.5</v>
      </c>
      <c r="L871" s="7">
        <f>INDEX(Products!$A$1:$G$49,MATCH(Orders!$D871,Products!$A$1:$A$49,0),MATCH(Orders!L$1,Products!$A$1:$G$1,0))</f>
        <v>5.97</v>
      </c>
      <c r="M871" s="7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_xlfn.XLOOKUP(Orders[[#This Row],[Customer ID]],Customers!$A$1:$A$1001,Customers!$I$1:$I$1001,,0)</f>
        <v>Yes</v>
      </c>
    </row>
    <row r="872" spans="1:16" x14ac:dyDescent="0.25">
      <c r="A872" s="2" t="s">
        <v>1721</v>
      </c>
      <c r="B872" s="3">
        <v>44460</v>
      </c>
      <c r="C872" s="2" t="s">
        <v>1722</v>
      </c>
      <c r="D872" t="s">
        <v>55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IF(_xlfn.XLOOKUP(C872,Customers!$A$1:$A$1001,Customers!$C$1:$C$1001,,0) = 0, " ", _xlfn.XLOOKUP(C872,Customers!$A$1:$A$1001,Customers!$C$1:$C$1001,,0))</f>
        <v>fantcliffeo6@amazon.co.jp</v>
      </c>
      <c r="H872" s="2" t="str">
        <f>_xlfn.XLOOKUP(Orders!C872,Customers!$A$1:$A$1001,Customers!$G$1:$G$1001,,0)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5">
        <f>INDEX(Products!$A$1:$G$49,MATCH(Orders!$D872,Products!$A$1:$A$49,0),MATCH(Orders!K$1,Products!$A$1:$G$1,0))</f>
        <v>0.5</v>
      </c>
      <c r="L872" s="7">
        <f>INDEX(Products!$A$1:$G$49,MATCH(Orders!$D872,Products!$A$1:$A$49,0),MATCH(Orders!L$1,Products!$A$1:$G$1,0))</f>
        <v>7.29</v>
      </c>
      <c r="M872" s="7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_xlfn.XLOOKUP(Orders[[#This Row],[Customer ID]],Customers!$A$1:$A$1001,Customers!$I$1:$I$1001,,0)</f>
        <v>Yes</v>
      </c>
    </row>
    <row r="873" spans="1:16" x14ac:dyDescent="0.25">
      <c r="A873" s="2" t="s">
        <v>1723</v>
      </c>
      <c r="B873" s="3">
        <v>43707</v>
      </c>
      <c r="C873" s="2" t="s">
        <v>1724</v>
      </c>
      <c r="D873" t="s">
        <v>176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IF(_xlfn.XLOOKUP(C873,Customers!$A$1:$A$1001,Customers!$C$1:$C$1001,,0) = 0, " ", _xlfn.XLOOKUP(C873,Customers!$A$1:$A$1001,Customers!$C$1:$C$1001,,0))</f>
        <v>pmatignono7@harvard.edu</v>
      </c>
      <c r="H873" s="2" t="str">
        <f>_xlfn.XLOOKUP(Orders!C873,Customers!$A$1:$A$1001,Customers!$G$1:$G$1001,,0)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5">
        <f>INDEX(Products!$A$1:$G$49,MATCH(Orders!$D873,Products!$A$1:$A$49,0),MATCH(Orders!K$1,Products!$A$1:$G$1,0))</f>
        <v>1</v>
      </c>
      <c r="L873" s="7">
        <f>INDEX(Products!$A$1:$G$49,MATCH(Orders!$D873,Products!$A$1:$A$49,0),MATCH(Orders!L$1,Products!$A$1:$G$1,0))</f>
        <v>14.85</v>
      </c>
      <c r="M873" s="7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_xlfn.XLOOKUP(Orders[[#This Row],[Customer ID]],Customers!$A$1:$A$1001,Customers!$I$1:$I$1001,,0)</f>
        <v>Yes</v>
      </c>
    </row>
    <row r="874" spans="1:16" x14ac:dyDescent="0.25">
      <c r="A874" s="2" t="s">
        <v>1725</v>
      </c>
      <c r="B874" s="3">
        <v>43521</v>
      </c>
      <c r="C874" s="2" t="s">
        <v>1726</v>
      </c>
      <c r="D874" t="s">
        <v>100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IF(_xlfn.XLOOKUP(C874,Customers!$A$1:$A$1001,Customers!$C$1:$C$1001,,0) = 0, " ", _xlfn.XLOOKUP(C874,Customers!$A$1:$A$1001,Customers!$C$1:$C$1001,,0))</f>
        <v>cweondo8@theglobeandmail.com</v>
      </c>
      <c r="H874" s="2" t="str">
        <f>_xlfn.XLOOKUP(Orders!C874,Customers!$A$1:$A$1001,Customers!$G$1:$G$1001,,0)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5">
        <f>INDEX(Products!$A$1:$G$49,MATCH(Orders!$D874,Products!$A$1:$A$49,0),MATCH(Orders!K$1,Products!$A$1:$G$1,0))</f>
        <v>1</v>
      </c>
      <c r="L874" s="7">
        <f>INDEX(Products!$A$1:$G$49,MATCH(Orders!$D874,Products!$A$1:$A$49,0),MATCH(Orders!L$1,Products!$A$1:$G$1,0))</f>
        <v>11.25</v>
      </c>
      <c r="M874" s="7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_xlfn.XLOOKUP(Orders[[#This Row],[Customer ID]],Customers!$A$1:$A$1001,Customers!$I$1:$I$1001,,0)</f>
        <v>No</v>
      </c>
    </row>
    <row r="875" spans="1:16" x14ac:dyDescent="0.25">
      <c r="A875" s="2" t="s">
        <v>1727</v>
      </c>
      <c r="B875" s="3">
        <v>43725</v>
      </c>
      <c r="C875" s="2" t="s">
        <v>1712</v>
      </c>
      <c r="D875" t="s">
        <v>201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IF(_xlfn.XLOOKUP(C875,Customers!$A$1:$A$1001,Customers!$C$1:$C$1001,,0) = 0, " ", _xlfn.XLOOKUP(C875,Customers!$A$1:$A$1001,Customers!$C$1:$C$1001,,0))</f>
        <v>mmacconnechieo9@reuters.com</v>
      </c>
      <c r="H875" s="2" t="str">
        <f>_xlfn.XLOOKUP(Orders!C875,Customers!$A$1:$A$1001,Customers!$G$1:$G$1001,,0)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5">
        <f>INDEX(Products!$A$1:$G$49,MATCH(Orders!$D875,Products!$A$1:$A$49,0),MATCH(Orders!K$1,Products!$A$1:$G$1,0))</f>
        <v>0.2</v>
      </c>
      <c r="L875" s="7">
        <f>INDEX(Products!$A$1:$G$49,MATCH(Orders!$D875,Products!$A$1:$A$49,0),MATCH(Orders!L$1,Products!$A$1:$G$1,0))</f>
        <v>2.9849999999999999</v>
      </c>
      <c r="M875" s="7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_xlfn.XLOOKUP(Orders[[#This Row],[Customer ID]],Customers!$A$1:$A$1001,Customers!$I$1:$I$1001,,0)</f>
        <v>Yes</v>
      </c>
    </row>
    <row r="876" spans="1:16" x14ac:dyDescent="0.25">
      <c r="A876" s="2" t="s">
        <v>1728</v>
      </c>
      <c r="B876" s="3">
        <v>43680</v>
      </c>
      <c r="C876" s="2" t="s">
        <v>1729</v>
      </c>
      <c r="D876" t="s">
        <v>45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IF(_xlfn.XLOOKUP(C876,Customers!$A$1:$A$1001,Customers!$C$1:$C$1001,,0) = 0, " ", _xlfn.XLOOKUP(C876,Customers!$A$1:$A$1001,Customers!$C$1:$C$1001,,0))</f>
        <v>jskentelberyoa@paypal.com</v>
      </c>
      <c r="H876" s="2" t="str">
        <f>_xlfn.XLOOKUP(Orders!C876,Customers!$A$1:$A$1001,Customers!$G$1:$G$1001,,0)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5">
        <f>INDEX(Products!$A$1:$G$49,MATCH(Orders!$D876,Products!$A$1:$A$49,0),MATCH(Orders!K$1,Products!$A$1:$G$1,0))</f>
        <v>1</v>
      </c>
      <c r="L876" s="7">
        <f>INDEX(Products!$A$1:$G$49,MATCH(Orders!$D876,Products!$A$1:$A$49,0),MATCH(Orders!L$1,Products!$A$1:$G$1,0))</f>
        <v>12.95</v>
      </c>
      <c r="M876" s="7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_xlfn.XLOOKUP(Orders[[#This Row],[Customer ID]],Customers!$A$1:$A$1001,Customers!$I$1:$I$1001,,0)</f>
        <v>No</v>
      </c>
    </row>
    <row r="877" spans="1:16" x14ac:dyDescent="0.25">
      <c r="A877" s="2" t="s">
        <v>1730</v>
      </c>
      <c r="B877" s="3">
        <v>44253</v>
      </c>
      <c r="C877" s="2" t="s">
        <v>1731</v>
      </c>
      <c r="D877" t="s">
        <v>117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IF(_xlfn.XLOOKUP(C877,Customers!$A$1:$A$1001,Customers!$C$1:$C$1001,,0) = 0, " ", _xlfn.XLOOKUP(C877,Customers!$A$1:$A$1001,Customers!$C$1:$C$1001,,0))</f>
        <v>ocomberob@goo.gl</v>
      </c>
      <c r="H877" s="2" t="str">
        <f>_xlfn.XLOOKUP(Orders!C877,Customers!$A$1:$A$1001,Customers!$G$1:$G$1001,,0)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5">
        <f>INDEX(Products!$A$1:$G$49,MATCH(Orders!$D877,Products!$A$1:$A$49,0),MATCH(Orders!K$1,Products!$A$1:$G$1,0))</f>
        <v>0.5</v>
      </c>
      <c r="L877" s="7">
        <f>INDEX(Products!$A$1:$G$49,MATCH(Orders!$D877,Products!$A$1:$A$49,0),MATCH(Orders!L$1,Products!$A$1:$G$1,0))</f>
        <v>8.73</v>
      </c>
      <c r="M877" s="7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str">
        <f>_xlfn.XLOOKUP(Orders[[#This Row],[Customer ID]],Customers!$A$1:$A$1001,Customers!$I$1:$I$1001,,0)</f>
        <v>No</v>
      </c>
    </row>
    <row r="878" spans="1:16" x14ac:dyDescent="0.25">
      <c r="A878" s="2" t="s">
        <v>1730</v>
      </c>
      <c r="B878" s="3">
        <v>44253</v>
      </c>
      <c r="C878" s="2" t="s">
        <v>1731</v>
      </c>
      <c r="D878" t="s">
        <v>231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IF(_xlfn.XLOOKUP(C878,Customers!$A$1:$A$1001,Customers!$C$1:$C$1001,,0) = 0, " ", _xlfn.XLOOKUP(C878,Customers!$A$1:$A$1001,Customers!$C$1:$C$1001,,0))</f>
        <v>ocomberob@goo.gl</v>
      </c>
      <c r="H878" s="2" t="str">
        <f>_xlfn.XLOOKUP(Orders!C878,Customers!$A$1:$A$1001,Customers!$G$1:$G$1001,,0)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5">
        <f>INDEX(Products!$A$1:$G$49,MATCH(Orders!$D878,Products!$A$1:$A$49,0),MATCH(Orders!K$1,Products!$A$1:$G$1,0))</f>
        <v>0.5</v>
      </c>
      <c r="L878" s="7">
        <f>INDEX(Products!$A$1:$G$49,MATCH(Orders!$D878,Products!$A$1:$A$49,0),MATCH(Orders!L$1,Products!$A$1:$G$1,0))</f>
        <v>7.77</v>
      </c>
      <c r="M878" s="7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_xlfn.XLOOKUP(Orders[[#This Row],[Customer ID]],Customers!$A$1:$A$1001,Customers!$I$1:$I$1001,,0)</f>
        <v>No</v>
      </c>
    </row>
    <row r="879" spans="1:16" x14ac:dyDescent="0.25">
      <c r="A879" s="2" t="s">
        <v>1732</v>
      </c>
      <c r="B879" s="3">
        <v>44411</v>
      </c>
      <c r="C879" s="2" t="s">
        <v>1733</v>
      </c>
      <c r="D879" t="s">
        <v>122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IF(_xlfn.XLOOKUP(C879,Customers!$A$1:$A$1001,Customers!$C$1:$C$1001,,0) = 0, " ", _xlfn.XLOOKUP(C879,Customers!$A$1:$A$1001,Customers!$C$1:$C$1001,,0))</f>
        <v>ztramelod@netlog.com</v>
      </c>
      <c r="H879" s="2" t="str">
        <f>_xlfn.XLOOKUP(Orders!C879,Customers!$A$1:$A$1001,Customers!$G$1:$G$1001,,0)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5">
        <f>INDEX(Products!$A$1:$G$49,MATCH(Orders!$D879,Products!$A$1:$A$49,0),MATCH(Orders!K$1,Products!$A$1:$G$1,0))</f>
        <v>0.5</v>
      </c>
      <c r="L879" s="7">
        <f>INDEX(Products!$A$1:$G$49,MATCH(Orders!$D879,Products!$A$1:$A$49,0),MATCH(Orders!L$1,Products!$A$1:$G$1,0))</f>
        <v>9.51</v>
      </c>
      <c r="M879" s="7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_xlfn.XLOOKUP(Orders[[#This Row],[Customer ID]],Customers!$A$1:$A$1001,Customers!$I$1:$I$1001,,0)</f>
        <v>No</v>
      </c>
    </row>
    <row r="880" spans="1:16" x14ac:dyDescent="0.25">
      <c r="A880" s="2" t="s">
        <v>1734</v>
      </c>
      <c r="B880" s="3">
        <v>44323</v>
      </c>
      <c r="C880" s="2" t="s">
        <v>1735</v>
      </c>
      <c r="D880" t="s">
        <v>49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IF(_xlfn.XLOOKUP(C880,Customers!$A$1:$A$1001,Customers!$C$1:$C$1001,,0) = 0, " ", _xlfn.XLOOKUP(C880,Customers!$A$1:$A$1001,Customers!$C$1:$C$1001,,0))</f>
        <v xml:space="preserve"> </v>
      </c>
      <c r="H880" s="2" t="str">
        <f>_xlfn.XLOOKUP(Orders!C880,Customers!$A$1:$A$1001,Customers!$G$1:$G$1001,,0)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5">
        <f>INDEX(Products!$A$1:$G$49,MATCH(Orders!$D880,Products!$A$1:$A$49,0),MATCH(Orders!K$1,Products!$A$1:$G$1,0))</f>
        <v>2.5</v>
      </c>
      <c r="L880" s="7">
        <f>INDEX(Products!$A$1:$G$49,MATCH(Orders!$D880,Products!$A$1:$A$49,0),MATCH(Orders!L$1,Products!$A$1:$G$1,0))</f>
        <v>27.484999999999996</v>
      </c>
      <c r="M880" s="7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t="str">
        <f>_xlfn.XLOOKUP(Orders[[#This Row],[Customer ID]],Customers!$A$1:$A$1001,Customers!$I$1:$I$1001,,0)</f>
        <v>Yes</v>
      </c>
    </row>
    <row r="881" spans="1:16" x14ac:dyDescent="0.25">
      <c r="A881" s="2" t="s">
        <v>1736</v>
      </c>
      <c r="B881" s="3">
        <v>43630</v>
      </c>
      <c r="C881" s="2" t="s">
        <v>1737</v>
      </c>
      <c r="D881" t="s">
        <v>90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IF(_xlfn.XLOOKUP(C881,Customers!$A$1:$A$1001,Customers!$C$1:$C$1001,,0) = 0, " ", _xlfn.XLOOKUP(C881,Customers!$A$1:$A$1001,Customers!$C$1:$C$1001,,0))</f>
        <v xml:space="preserve"> </v>
      </c>
      <c r="H881" s="2" t="str">
        <f>_xlfn.XLOOKUP(Orders!C881,Customers!$A$1:$A$1001,Customers!$G$1:$G$1001,,0)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5">
        <f>INDEX(Products!$A$1:$G$49,MATCH(Orders!$D881,Products!$A$1:$A$49,0),MATCH(Orders!K$1,Products!$A$1:$G$1,0))</f>
        <v>0.2</v>
      </c>
      <c r="L881" s="7">
        <f>INDEX(Products!$A$1:$G$49,MATCH(Orders!$D881,Products!$A$1:$A$49,0),MATCH(Orders!L$1,Products!$A$1:$G$1,0))</f>
        <v>3.645</v>
      </c>
      <c r="M881" s="7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_xlfn.XLOOKUP(Orders[[#This Row],[Customer ID]],Customers!$A$1:$A$1001,Customers!$I$1:$I$1001,,0)</f>
        <v>No</v>
      </c>
    </row>
    <row r="882" spans="1:16" x14ac:dyDescent="0.25">
      <c r="A882" s="2" t="s">
        <v>1738</v>
      </c>
      <c r="B882" s="3">
        <v>43790</v>
      </c>
      <c r="C882" s="2" t="s">
        <v>1739</v>
      </c>
      <c r="D882" t="s">
        <v>221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IF(_xlfn.XLOOKUP(C882,Customers!$A$1:$A$1001,Customers!$C$1:$C$1001,,0) = 0, " ", _xlfn.XLOOKUP(C882,Customers!$A$1:$A$1001,Customers!$C$1:$C$1001,,0))</f>
        <v>chatfullog@ebay.com</v>
      </c>
      <c r="H882" s="2" t="str">
        <f>_xlfn.XLOOKUP(Orders!C882,Customers!$A$1:$A$1001,Customers!$G$1:$G$1001,,0)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5">
        <f>INDEX(Products!$A$1:$G$49,MATCH(Orders!$D882,Products!$A$1:$A$49,0),MATCH(Orders!K$1,Products!$A$1:$G$1,0))</f>
        <v>0.2</v>
      </c>
      <c r="L882" s="7">
        <f>INDEX(Products!$A$1:$G$49,MATCH(Orders!$D882,Products!$A$1:$A$49,0),MATCH(Orders!L$1,Products!$A$1:$G$1,0))</f>
        <v>3.5849999999999995</v>
      </c>
      <c r="M882" s="7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t="str">
        <f>_xlfn.XLOOKUP(Orders[[#This Row],[Customer ID]],Customers!$A$1:$A$1001,Customers!$I$1:$I$1001,,0)</f>
        <v>No</v>
      </c>
    </row>
    <row r="883" spans="1:16" x14ac:dyDescent="0.25">
      <c r="A883" s="2" t="s">
        <v>1740</v>
      </c>
      <c r="B883" s="3">
        <v>44286</v>
      </c>
      <c r="C883" s="2" t="s">
        <v>1741</v>
      </c>
      <c r="D883" t="s">
        <v>154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IF(_xlfn.XLOOKUP(C883,Customers!$A$1:$A$1001,Customers!$C$1:$C$1001,,0) = 0, " ", _xlfn.XLOOKUP(C883,Customers!$A$1:$A$1001,Customers!$C$1:$C$1001,,0))</f>
        <v xml:space="preserve"> </v>
      </c>
      <c r="H883" s="2" t="str">
        <f>_xlfn.XLOOKUP(Orders!C883,Customers!$A$1:$A$1001,Customers!$G$1:$G$1001,,0)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5">
        <f>INDEX(Products!$A$1:$G$49,MATCH(Orders!$D883,Products!$A$1:$A$49,0),MATCH(Orders!K$1,Products!$A$1:$G$1,0))</f>
        <v>0.2</v>
      </c>
      <c r="L883" s="7">
        <f>INDEX(Products!$A$1:$G$49,MATCH(Orders!$D883,Products!$A$1:$A$49,0),MATCH(Orders!L$1,Products!$A$1:$G$1,0))</f>
        <v>3.8849999999999998</v>
      </c>
      <c r="M883" s="7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_xlfn.XLOOKUP(Orders[[#This Row],[Customer ID]],Customers!$A$1:$A$1001,Customers!$I$1:$I$1001,,0)</f>
        <v>Yes</v>
      </c>
    </row>
    <row r="884" spans="1:16" x14ac:dyDescent="0.25">
      <c r="A884" s="2" t="s">
        <v>1742</v>
      </c>
      <c r="B884" s="3">
        <v>43647</v>
      </c>
      <c r="C884" s="2" t="s">
        <v>1743</v>
      </c>
      <c r="D884" t="s">
        <v>157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IF(_xlfn.XLOOKUP(C884,Customers!$A$1:$A$1001,Customers!$C$1:$C$1001,,0) = 0, " ", _xlfn.XLOOKUP(C884,Customers!$A$1:$A$1001,Customers!$C$1:$C$1001,,0))</f>
        <v>kmarrisonoq@dropbox.com</v>
      </c>
      <c r="H884" s="2" t="str">
        <f>_xlfn.XLOOKUP(Orders!C884,Customers!$A$1:$A$1001,Customers!$G$1:$G$1001,,0)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5">
        <f>INDEX(Products!$A$1:$G$49,MATCH(Orders!$D884,Products!$A$1:$A$49,0),MATCH(Orders!K$1,Products!$A$1:$G$1,0))</f>
        <v>2.5</v>
      </c>
      <c r="L884" s="7">
        <f>INDEX(Products!$A$1:$G$49,MATCH(Orders!$D884,Products!$A$1:$A$49,0),MATCH(Orders!L$1,Products!$A$1:$G$1,0))</f>
        <v>22.884999999999998</v>
      </c>
      <c r="M884" s="7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_xlfn.XLOOKUP(Orders[[#This Row],[Customer ID]],Customers!$A$1:$A$1001,Customers!$I$1:$I$1001,,0)</f>
        <v>Yes</v>
      </c>
    </row>
    <row r="885" spans="1:16" x14ac:dyDescent="0.25">
      <c r="A885" s="2" t="s">
        <v>1744</v>
      </c>
      <c r="B885" s="3">
        <v>43956</v>
      </c>
      <c r="C885" s="2" t="s">
        <v>1745</v>
      </c>
      <c r="D885" t="s">
        <v>210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IF(_xlfn.XLOOKUP(C885,Customers!$A$1:$A$1001,Customers!$C$1:$C$1001,,0) = 0, " ", _xlfn.XLOOKUP(C885,Customers!$A$1:$A$1001,Customers!$C$1:$C$1001,,0))</f>
        <v>lagnolooj@pinterest.com</v>
      </c>
      <c r="H885" s="2" t="str">
        <f>_xlfn.XLOOKUP(Orders!C885,Customers!$A$1:$A$1001,Customers!$G$1:$G$1001,,0)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5">
        <f>INDEX(Products!$A$1:$G$49,MATCH(Orders!$D885,Products!$A$1:$A$49,0),MATCH(Orders!K$1,Products!$A$1:$G$1,0))</f>
        <v>2.5</v>
      </c>
      <c r="L885" s="7">
        <f>INDEX(Products!$A$1:$G$49,MATCH(Orders!$D885,Products!$A$1:$A$49,0),MATCH(Orders!L$1,Products!$A$1:$G$1,0))</f>
        <v>25.874999999999996</v>
      </c>
      <c r="M885" s="7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_xlfn.XLOOKUP(Orders[[#This Row],[Customer ID]],Customers!$A$1:$A$1001,Customers!$I$1:$I$1001,,0)</f>
        <v>Yes</v>
      </c>
    </row>
    <row r="886" spans="1:16" x14ac:dyDescent="0.25">
      <c r="A886" s="2" t="s">
        <v>1746</v>
      </c>
      <c r="B886" s="3">
        <v>43941</v>
      </c>
      <c r="C886" s="2" t="s">
        <v>1747</v>
      </c>
      <c r="D886" t="s">
        <v>185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IF(_xlfn.XLOOKUP(C886,Customers!$A$1:$A$1001,Customers!$C$1:$C$1001,,0) = 0, " ", _xlfn.XLOOKUP(C886,Customers!$A$1:$A$1001,Customers!$C$1:$C$1001,,0))</f>
        <v>dkiddyok@fda.gov</v>
      </c>
      <c r="H886" s="2" t="str">
        <f>_xlfn.XLOOKUP(Orders!C886,Customers!$A$1:$A$1001,Customers!$G$1:$G$1001,,0)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5">
        <f>INDEX(Products!$A$1:$G$49,MATCH(Orders!$D886,Products!$A$1:$A$49,0),MATCH(Orders!K$1,Products!$A$1:$G$1,0))</f>
        <v>0.5</v>
      </c>
      <c r="L886" s="7">
        <f>INDEX(Products!$A$1:$G$49,MATCH(Orders!$D886,Products!$A$1:$A$49,0),MATCH(Orders!L$1,Products!$A$1:$G$1,0))</f>
        <v>5.3699999999999992</v>
      </c>
      <c r="M886" s="7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_xlfn.XLOOKUP(Orders[[#This Row],[Customer ID]],Customers!$A$1:$A$1001,Customers!$I$1:$I$1001,,0)</f>
        <v>Yes</v>
      </c>
    </row>
    <row r="887" spans="1:16" x14ac:dyDescent="0.25">
      <c r="A887" s="2" t="s">
        <v>1748</v>
      </c>
      <c r="B887" s="3">
        <v>43664</v>
      </c>
      <c r="C887" s="2" t="s">
        <v>1749</v>
      </c>
      <c r="D887" t="s">
        <v>74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IF(_xlfn.XLOOKUP(C887,Customers!$A$1:$A$1001,Customers!$C$1:$C$1001,,0) = 0, " ", _xlfn.XLOOKUP(C887,Customers!$A$1:$A$1001,Customers!$C$1:$C$1001,,0))</f>
        <v>hpetroulisol@state.tx.us</v>
      </c>
      <c r="H887" s="2" t="str">
        <f>_xlfn.XLOOKUP(Orders!C887,Customers!$A$1:$A$1001,Customers!$G$1:$G$1001,,0)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5">
        <f>INDEX(Products!$A$1:$G$49,MATCH(Orders!$D887,Products!$A$1:$A$49,0),MATCH(Orders!K$1,Products!$A$1:$G$1,0))</f>
        <v>2.5</v>
      </c>
      <c r="L887" s="7">
        <f>INDEX(Products!$A$1:$G$49,MATCH(Orders!$D887,Products!$A$1:$A$49,0),MATCH(Orders!L$1,Products!$A$1:$G$1,0))</f>
        <v>20.584999999999997</v>
      </c>
      <c r="M887" s="7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_xlfn.XLOOKUP(Orders[[#This Row],[Customer ID]],Customers!$A$1:$A$1001,Customers!$I$1:$I$1001,,0)</f>
        <v>No</v>
      </c>
    </row>
    <row r="888" spans="1:16" x14ac:dyDescent="0.25">
      <c r="A888" s="2" t="s">
        <v>1750</v>
      </c>
      <c r="B888" s="3">
        <v>44518</v>
      </c>
      <c r="C888" s="2" t="s">
        <v>1751</v>
      </c>
      <c r="D888" t="s">
        <v>117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IF(_xlfn.XLOOKUP(C888,Customers!$A$1:$A$1001,Customers!$C$1:$C$1001,,0) = 0, " ", _xlfn.XLOOKUP(C888,Customers!$A$1:$A$1001,Customers!$C$1:$C$1001,,0))</f>
        <v>mschollom@taobao.com</v>
      </c>
      <c r="H888" s="2" t="str">
        <f>_xlfn.XLOOKUP(Orders!C888,Customers!$A$1:$A$1001,Customers!$G$1:$G$1001,,0)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5">
        <f>INDEX(Products!$A$1:$G$49,MATCH(Orders!$D888,Products!$A$1:$A$49,0),MATCH(Orders!K$1,Products!$A$1:$G$1,0))</f>
        <v>0.5</v>
      </c>
      <c r="L888" s="7">
        <f>INDEX(Products!$A$1:$G$49,MATCH(Orders!$D888,Products!$A$1:$A$49,0),MATCH(Orders!L$1,Products!$A$1:$G$1,0))</f>
        <v>8.73</v>
      </c>
      <c r="M888" s="7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_xlfn.XLOOKUP(Orders[[#This Row],[Customer ID]],Customers!$A$1:$A$1001,Customers!$I$1:$I$1001,,0)</f>
        <v>No</v>
      </c>
    </row>
    <row r="889" spans="1:16" x14ac:dyDescent="0.25">
      <c r="A889" s="2" t="s">
        <v>1752</v>
      </c>
      <c r="B889" s="3">
        <v>44002</v>
      </c>
      <c r="C889" s="2" t="s">
        <v>1753</v>
      </c>
      <c r="D889" t="s">
        <v>293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IF(_xlfn.XLOOKUP(C889,Customers!$A$1:$A$1001,Customers!$C$1:$C$1001,,0) = 0, " ", _xlfn.XLOOKUP(C889,Customers!$A$1:$A$1001,Customers!$C$1:$C$1001,,0))</f>
        <v>kfersonon@g.co</v>
      </c>
      <c r="H889" s="2" t="str">
        <f>_xlfn.XLOOKUP(Orders!C889,Customers!$A$1:$A$1001,Customers!$G$1:$G$1001,,0)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5">
        <f>INDEX(Products!$A$1:$G$49,MATCH(Orders!$D889,Products!$A$1:$A$49,0),MATCH(Orders!K$1,Products!$A$1:$G$1,0))</f>
        <v>0.2</v>
      </c>
      <c r="L889" s="7">
        <f>INDEX(Products!$A$1:$G$49,MATCH(Orders!$D889,Products!$A$1:$A$49,0),MATCH(Orders!L$1,Products!$A$1:$G$1,0))</f>
        <v>4.4550000000000001</v>
      </c>
      <c r="M889" s="7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_xlfn.XLOOKUP(Orders[[#This Row],[Customer ID]],Customers!$A$1:$A$1001,Customers!$I$1:$I$1001,,0)</f>
        <v>No</v>
      </c>
    </row>
    <row r="890" spans="1:16" x14ac:dyDescent="0.25">
      <c r="A890" s="2" t="s">
        <v>1754</v>
      </c>
      <c r="B890" s="3">
        <v>44292</v>
      </c>
      <c r="C890" s="2" t="s">
        <v>1755</v>
      </c>
      <c r="D890" t="s">
        <v>154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IF(_xlfn.XLOOKUP(C890,Customers!$A$1:$A$1001,Customers!$C$1:$C$1001,,0) = 0, " ", _xlfn.XLOOKUP(C890,Customers!$A$1:$A$1001,Customers!$C$1:$C$1001,,0))</f>
        <v>bkellowayoo@omniture.com</v>
      </c>
      <c r="H890" s="2" t="str">
        <f>_xlfn.XLOOKUP(Orders!C890,Customers!$A$1:$A$1001,Customers!$G$1:$G$1001,,0)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5">
        <f>INDEX(Products!$A$1:$G$49,MATCH(Orders!$D890,Products!$A$1:$A$49,0),MATCH(Orders!K$1,Products!$A$1:$G$1,0))</f>
        <v>0.2</v>
      </c>
      <c r="L890" s="7">
        <f>INDEX(Products!$A$1:$G$49,MATCH(Orders!$D890,Products!$A$1:$A$49,0),MATCH(Orders!L$1,Products!$A$1:$G$1,0))</f>
        <v>3.8849999999999998</v>
      </c>
      <c r="M890" s="7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_xlfn.XLOOKUP(Orders[[#This Row],[Customer ID]],Customers!$A$1:$A$1001,Customers!$I$1:$I$1001,,0)</f>
        <v>Yes</v>
      </c>
    </row>
    <row r="891" spans="1:16" x14ac:dyDescent="0.25">
      <c r="A891" s="2" t="s">
        <v>1756</v>
      </c>
      <c r="B891" s="3">
        <v>43633</v>
      </c>
      <c r="C891" s="2" t="s">
        <v>1757</v>
      </c>
      <c r="D891" t="s">
        <v>140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IF(_xlfn.XLOOKUP(C891,Customers!$A$1:$A$1001,Customers!$C$1:$C$1001,,0) = 0, " ", _xlfn.XLOOKUP(C891,Customers!$A$1:$A$1001,Customers!$C$1:$C$1001,,0))</f>
        <v>soliffeop@yellowbook.com</v>
      </c>
      <c r="H891" s="2" t="str">
        <f>_xlfn.XLOOKUP(Orders!C891,Customers!$A$1:$A$1001,Customers!$G$1:$G$1001,,0)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5">
        <f>INDEX(Products!$A$1:$G$49,MATCH(Orders!$D891,Products!$A$1:$A$49,0),MATCH(Orders!K$1,Products!$A$1:$G$1,0))</f>
        <v>0.2</v>
      </c>
      <c r="L891" s="7">
        <f>INDEX(Products!$A$1:$G$49,MATCH(Orders!$D891,Products!$A$1:$A$49,0),MATCH(Orders!L$1,Products!$A$1:$G$1,0))</f>
        <v>2.6849999999999996</v>
      </c>
      <c r="M891" s="7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_xlfn.XLOOKUP(Orders[[#This Row],[Customer ID]],Customers!$A$1:$A$1001,Customers!$I$1:$I$1001,,0)</f>
        <v>Yes</v>
      </c>
    </row>
    <row r="892" spans="1:16" x14ac:dyDescent="0.25">
      <c r="A892" s="2" t="s">
        <v>1758</v>
      </c>
      <c r="B892" s="3">
        <v>44646</v>
      </c>
      <c r="C892" s="2" t="s">
        <v>1743</v>
      </c>
      <c r="D892" t="s">
        <v>74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IF(_xlfn.XLOOKUP(C892,Customers!$A$1:$A$1001,Customers!$C$1:$C$1001,,0) = 0, " ", _xlfn.XLOOKUP(C892,Customers!$A$1:$A$1001,Customers!$C$1:$C$1001,,0))</f>
        <v>kmarrisonoq@dropbox.com</v>
      </c>
      <c r="H892" s="2" t="str">
        <f>_xlfn.XLOOKUP(Orders!C892,Customers!$A$1:$A$1001,Customers!$G$1:$G$1001,,0)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5">
        <f>INDEX(Products!$A$1:$G$49,MATCH(Orders!$D892,Products!$A$1:$A$49,0),MATCH(Orders!K$1,Products!$A$1:$G$1,0))</f>
        <v>2.5</v>
      </c>
      <c r="L892" s="7">
        <f>INDEX(Products!$A$1:$G$49,MATCH(Orders!$D892,Products!$A$1:$A$49,0),MATCH(Orders!L$1,Products!$A$1:$G$1,0))</f>
        <v>20.584999999999997</v>
      </c>
      <c r="M892" s="7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_xlfn.XLOOKUP(Orders[[#This Row],[Customer ID]],Customers!$A$1:$A$1001,Customers!$I$1:$I$1001,,0)</f>
        <v>Yes</v>
      </c>
    </row>
    <row r="893" spans="1:16" x14ac:dyDescent="0.25">
      <c r="A893" s="2" t="s">
        <v>1759</v>
      </c>
      <c r="B893" s="3">
        <v>44469</v>
      </c>
      <c r="C893" s="2" t="s">
        <v>1760</v>
      </c>
      <c r="D893" t="s">
        <v>157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IF(_xlfn.XLOOKUP(C893,Customers!$A$1:$A$1001,Customers!$C$1:$C$1001,,0) = 0, " ", _xlfn.XLOOKUP(C893,Customers!$A$1:$A$1001,Customers!$C$1:$C$1001,,0))</f>
        <v>cdolohuntyor@dailymail.co.uk</v>
      </c>
      <c r="H893" s="2" t="str">
        <f>_xlfn.XLOOKUP(Orders!C893,Customers!$A$1:$A$1001,Customers!$G$1:$G$1001,,0)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5">
        <f>INDEX(Products!$A$1:$G$49,MATCH(Orders!$D893,Products!$A$1:$A$49,0),MATCH(Orders!K$1,Products!$A$1:$G$1,0))</f>
        <v>2.5</v>
      </c>
      <c r="L893" s="7">
        <f>INDEX(Products!$A$1:$G$49,MATCH(Orders!$D893,Products!$A$1:$A$49,0),MATCH(Orders!L$1,Products!$A$1:$G$1,0))</f>
        <v>22.884999999999998</v>
      </c>
      <c r="M893" s="7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_xlfn.XLOOKUP(Orders[[#This Row],[Customer ID]],Customers!$A$1:$A$1001,Customers!$I$1:$I$1001,,0)</f>
        <v>Yes</v>
      </c>
    </row>
    <row r="894" spans="1:16" x14ac:dyDescent="0.25">
      <c r="A894" s="2" t="s">
        <v>1761</v>
      </c>
      <c r="B894" s="3">
        <v>43635</v>
      </c>
      <c r="C894" s="2" t="s">
        <v>1762</v>
      </c>
      <c r="D894" t="s">
        <v>103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IF(_xlfn.XLOOKUP(C894,Customers!$A$1:$A$1001,Customers!$C$1:$C$1001,,0) = 0, " ", _xlfn.XLOOKUP(C894,Customers!$A$1:$A$1001,Customers!$C$1:$C$1001,,0))</f>
        <v>pvasilenkoos@addtoany.com</v>
      </c>
      <c r="H894" s="2" t="str">
        <f>_xlfn.XLOOKUP(Orders!C894,Customers!$A$1:$A$1001,Customers!$G$1:$G$1001,,0)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5">
        <f>INDEX(Products!$A$1:$G$49,MATCH(Orders!$D894,Products!$A$1:$A$49,0),MATCH(Orders!K$1,Products!$A$1:$G$1,0))</f>
        <v>0.2</v>
      </c>
      <c r="L894" s="7">
        <f>INDEX(Products!$A$1:$G$49,MATCH(Orders!$D894,Products!$A$1:$A$49,0),MATCH(Orders!L$1,Products!$A$1:$G$1,0))</f>
        <v>4.125</v>
      </c>
      <c r="M894" s="7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_xlfn.XLOOKUP(Orders[[#This Row],[Customer ID]],Customers!$A$1:$A$1001,Customers!$I$1:$I$1001,,0)</f>
        <v>No</v>
      </c>
    </row>
    <row r="895" spans="1:16" x14ac:dyDescent="0.25">
      <c r="A895" s="2" t="s">
        <v>1763</v>
      </c>
      <c r="B895" s="3">
        <v>44651</v>
      </c>
      <c r="C895" s="2" t="s">
        <v>1764</v>
      </c>
      <c r="D895" t="s">
        <v>122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IF(_xlfn.XLOOKUP(C895,Customers!$A$1:$A$1001,Customers!$C$1:$C$1001,,0) = 0, " ", _xlfn.XLOOKUP(C895,Customers!$A$1:$A$1001,Customers!$C$1:$C$1001,,0))</f>
        <v>rschankelborgot@ameblo.jp</v>
      </c>
      <c r="H895" s="2" t="str">
        <f>_xlfn.XLOOKUP(Orders!C895,Customers!$A$1:$A$1001,Customers!$G$1:$G$1001,,0)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5">
        <f>INDEX(Products!$A$1:$G$49,MATCH(Orders!$D895,Products!$A$1:$A$49,0),MATCH(Orders!K$1,Products!$A$1:$G$1,0))</f>
        <v>0.5</v>
      </c>
      <c r="L895" s="7">
        <f>INDEX(Products!$A$1:$G$49,MATCH(Orders!$D895,Products!$A$1:$A$49,0),MATCH(Orders!L$1,Products!$A$1:$G$1,0))</f>
        <v>9.51</v>
      </c>
      <c r="M895" s="7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_xlfn.XLOOKUP(Orders[[#This Row],[Customer ID]],Customers!$A$1:$A$1001,Customers!$I$1:$I$1001,,0)</f>
        <v>Yes</v>
      </c>
    </row>
    <row r="896" spans="1:16" x14ac:dyDescent="0.25">
      <c r="A896" s="2" t="s">
        <v>1765</v>
      </c>
      <c r="B896" s="3">
        <v>44016</v>
      </c>
      <c r="C896" s="2" t="s">
        <v>1766</v>
      </c>
      <c r="D896" t="s">
        <v>74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IF(_xlfn.XLOOKUP(C896,Customers!$A$1:$A$1001,Customers!$C$1:$C$1001,,0) = 0, " ", _xlfn.XLOOKUP(C896,Customers!$A$1:$A$1001,Customers!$C$1:$C$1001,,0))</f>
        <v xml:space="preserve"> </v>
      </c>
      <c r="H896" s="2" t="str">
        <f>_xlfn.XLOOKUP(Orders!C896,Customers!$A$1:$A$1001,Customers!$G$1:$G$1001,,0)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5">
        <f>INDEX(Products!$A$1:$G$49,MATCH(Orders!$D896,Products!$A$1:$A$49,0),MATCH(Orders!K$1,Products!$A$1:$G$1,0))</f>
        <v>2.5</v>
      </c>
      <c r="L896" s="7">
        <f>INDEX(Products!$A$1:$G$49,MATCH(Orders!$D896,Products!$A$1:$A$49,0),MATCH(Orders!L$1,Products!$A$1:$G$1,0))</f>
        <v>20.584999999999997</v>
      </c>
      <c r="M896" s="7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_xlfn.XLOOKUP(Orders[[#This Row],[Customer ID]],Customers!$A$1:$A$1001,Customers!$I$1:$I$1001,,0)</f>
        <v>Yes</v>
      </c>
    </row>
    <row r="897" spans="1:16" x14ac:dyDescent="0.25">
      <c r="A897" s="2" t="s">
        <v>1767</v>
      </c>
      <c r="B897" s="3">
        <v>44521</v>
      </c>
      <c r="C897" s="2" t="s">
        <v>1768</v>
      </c>
      <c r="D897" t="s">
        <v>151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IF(_xlfn.XLOOKUP(C897,Customers!$A$1:$A$1001,Customers!$C$1:$C$1001,,0) = 0, " ", _xlfn.XLOOKUP(C897,Customers!$A$1:$A$1001,Customers!$C$1:$C$1001,,0))</f>
        <v xml:space="preserve"> </v>
      </c>
      <c r="H897" s="2" t="str">
        <f>_xlfn.XLOOKUP(Orders!C897,Customers!$A$1:$A$1001,Customers!$G$1:$G$1001,,0)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5">
        <f>INDEX(Products!$A$1:$G$49,MATCH(Orders!$D897,Products!$A$1:$A$49,0),MATCH(Orders!K$1,Products!$A$1:$G$1,0))</f>
        <v>2.5</v>
      </c>
      <c r="L897" s="7">
        <f>INDEX(Products!$A$1:$G$49,MATCH(Orders!$D897,Products!$A$1:$A$49,0),MATCH(Orders!L$1,Products!$A$1:$G$1,0))</f>
        <v>31.624999999999996</v>
      </c>
      <c r="M897" s="7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_xlfn.XLOOKUP(Orders[[#This Row],[Customer ID]],Customers!$A$1:$A$1001,Customers!$I$1:$I$1001,,0)</f>
        <v>No</v>
      </c>
    </row>
    <row r="898" spans="1:16" x14ac:dyDescent="0.25">
      <c r="A898" s="2" t="s">
        <v>1769</v>
      </c>
      <c r="B898" s="3">
        <v>44347</v>
      </c>
      <c r="C898" s="2" t="s">
        <v>1770</v>
      </c>
      <c r="D898" t="s">
        <v>185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IF(_xlfn.XLOOKUP(C898,Customers!$A$1:$A$1001,Customers!$C$1:$C$1001,,0) = 0, " ", _xlfn.XLOOKUP(C898,Customers!$A$1:$A$1001,Customers!$C$1:$C$1001,,0))</f>
        <v>bcargenow@geocities.jp</v>
      </c>
      <c r="H898" s="2" t="str">
        <f>_xlfn.XLOOKUP(Orders!C898,Customers!$A$1:$A$1001,Customers!$G$1:$G$1001,,0)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5">
        <f>INDEX(Products!$A$1:$G$49,MATCH(Orders!$D898,Products!$A$1:$A$49,0),MATCH(Orders!K$1,Products!$A$1:$G$1,0))</f>
        <v>0.5</v>
      </c>
      <c r="L898" s="7">
        <f>INDEX(Products!$A$1:$G$49,MATCH(Orders!$D898,Products!$A$1:$A$49,0),MATCH(Orders!L$1,Products!$A$1:$G$1,0))</f>
        <v>5.3699999999999992</v>
      </c>
      <c r="M898" s="7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_xlfn.XLOOKUP(Orders[[#This Row],[Customer ID]],Customers!$A$1:$A$1001,Customers!$I$1:$I$1001,,0)</f>
        <v>Yes</v>
      </c>
    </row>
    <row r="899" spans="1:16" x14ac:dyDescent="0.25">
      <c r="A899" s="2" t="s">
        <v>1771</v>
      </c>
      <c r="B899" s="3">
        <v>43932</v>
      </c>
      <c r="C899" s="2" t="s">
        <v>1772</v>
      </c>
      <c r="D899" t="s">
        <v>284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IF(_xlfn.XLOOKUP(C899,Customers!$A$1:$A$1001,Customers!$C$1:$C$1001,,0) = 0, " ", _xlfn.XLOOKUP(C899,Customers!$A$1:$A$1001,Customers!$C$1:$C$1001,,0))</f>
        <v>rsticklerox@printfriendly.com</v>
      </c>
      <c r="H899" s="2" t="str">
        <f>_xlfn.XLOOKUP(Orders!C899,Customers!$A$1:$A$1001,Customers!$G$1:$G$1001,,0)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5">
        <f>INDEX(Products!$A$1:$G$49,MATCH(Orders!$D899,Products!$A$1:$A$49,0),MATCH(Orders!K$1,Products!$A$1:$G$1,0))</f>
        <v>1</v>
      </c>
      <c r="L899" s="7">
        <f>INDEX(Products!$A$1:$G$49,MATCH(Orders!$D899,Products!$A$1:$A$49,0),MATCH(Orders!L$1,Products!$A$1:$G$1,0))</f>
        <v>12.15</v>
      </c>
      <c r="M899" s="7">
        <f t="shared" ref="M899:M962" si="42">L899*E899</f>
        <v>24.3</v>
      </c>
      <c r="N899" t="str">
        <f t="shared" ref="N899:N962" si="43">IF(I899="Rob", "Robusta", IF(I899 = "Exc","Excelsa", IF(I899="Ara","Arabica", IF(I899 = "Lib", "Liberica",""))))</f>
        <v>Excelsa</v>
      </c>
      <c r="O899" t="str">
        <f t="shared" ref="O899:O962" si="44">IF(J899 = "M", "Medium", IF(J899="L", "Light", IF(J899="D", "Dark","")))</f>
        <v>Dark</v>
      </c>
      <c r="P899" t="str">
        <f>_xlfn.XLOOKUP(Orders[[#This Row],[Customer ID]],Customers!$A$1:$A$1001,Customers!$I$1:$I$1001,,0)</f>
        <v>No</v>
      </c>
    </row>
    <row r="900" spans="1:16" x14ac:dyDescent="0.25">
      <c r="A900" s="2" t="s">
        <v>1773</v>
      </c>
      <c r="B900" s="3">
        <v>44089</v>
      </c>
      <c r="C900" s="2" t="s">
        <v>1774</v>
      </c>
      <c r="D900" t="s">
        <v>196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IF(_xlfn.XLOOKUP(C900,Customers!$A$1:$A$1001,Customers!$C$1:$C$1001,,0) = 0, " ", _xlfn.XLOOKUP(C900,Customers!$A$1:$A$1001,Customers!$C$1:$C$1001,,0))</f>
        <v xml:space="preserve"> </v>
      </c>
      <c r="H900" s="2" t="str">
        <f>_xlfn.XLOOKUP(Orders!C900,Customers!$A$1:$A$1001,Customers!$G$1:$G$1001,,0)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5">
        <f>INDEX(Products!$A$1:$G$49,MATCH(Orders!$D900,Products!$A$1:$A$49,0),MATCH(Orders!K$1,Products!$A$1:$G$1,0))</f>
        <v>0.5</v>
      </c>
      <c r="L900" s="7">
        <f>INDEX(Products!$A$1:$G$49,MATCH(Orders!$D900,Products!$A$1:$A$49,0),MATCH(Orders!L$1,Products!$A$1:$G$1,0))</f>
        <v>7.169999999999999</v>
      </c>
      <c r="M900" s="7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t="str">
        <f>_xlfn.XLOOKUP(Orders[[#This Row],[Customer ID]],Customers!$A$1:$A$1001,Customers!$I$1:$I$1001,,0)</f>
        <v>No</v>
      </c>
    </row>
    <row r="901" spans="1:16" x14ac:dyDescent="0.25">
      <c r="A901" s="2" t="s">
        <v>1775</v>
      </c>
      <c r="B901" s="3">
        <v>44523</v>
      </c>
      <c r="C901" s="2" t="s">
        <v>1768</v>
      </c>
      <c r="D901" t="s">
        <v>135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IF(_xlfn.XLOOKUP(C901,Customers!$A$1:$A$1001,Customers!$C$1:$C$1001,,0) = 0, " ", _xlfn.XLOOKUP(C901,Customers!$A$1:$A$1001,Customers!$C$1:$C$1001,,0))</f>
        <v xml:space="preserve"> </v>
      </c>
      <c r="H901" s="2" t="str">
        <f>_xlfn.XLOOKUP(Orders!C901,Customers!$A$1:$A$1001,Customers!$G$1:$G$1001,,0)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5">
        <f>INDEX(Products!$A$1:$G$49,MATCH(Orders!$D901,Products!$A$1:$A$49,0),MATCH(Orders!K$1,Products!$A$1:$G$1,0))</f>
        <v>1</v>
      </c>
      <c r="L901" s="7">
        <f>INDEX(Products!$A$1:$G$49,MATCH(Orders!$D901,Products!$A$1:$A$49,0),MATCH(Orders!L$1,Products!$A$1:$G$1,0))</f>
        <v>14.55</v>
      </c>
      <c r="M901" s="7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_xlfn.XLOOKUP(Orders[[#This Row],[Customer ID]],Customers!$A$1:$A$1001,Customers!$I$1:$I$1001,,0)</f>
        <v>No</v>
      </c>
    </row>
    <row r="902" spans="1:16" x14ac:dyDescent="0.25">
      <c r="A902" s="2" t="s">
        <v>1776</v>
      </c>
      <c r="B902" s="3">
        <v>44584</v>
      </c>
      <c r="C902" s="2" t="s">
        <v>1777</v>
      </c>
      <c r="D902" t="s">
        <v>171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IF(_xlfn.XLOOKUP(C902,Customers!$A$1:$A$1001,Customers!$C$1:$C$1001,,0) = 0, " ", _xlfn.XLOOKUP(C902,Customers!$A$1:$A$1001,Customers!$C$1:$C$1001,,0))</f>
        <v xml:space="preserve"> </v>
      </c>
      <c r="H902" s="2" t="str">
        <f>_xlfn.XLOOKUP(Orders!C902,Customers!$A$1:$A$1001,Customers!$G$1:$G$1001,,0)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5">
        <f>INDEX(Products!$A$1:$G$49,MATCH(Orders!$D902,Products!$A$1:$A$49,0),MATCH(Orders!K$1,Products!$A$1:$G$1,0))</f>
        <v>1</v>
      </c>
      <c r="L902" s="7">
        <f>INDEX(Products!$A$1:$G$49,MATCH(Orders!$D902,Products!$A$1:$A$49,0),MATCH(Orders!L$1,Products!$A$1:$G$1,0))</f>
        <v>15.85</v>
      </c>
      <c r="M902" s="7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_xlfn.XLOOKUP(Orders[[#This Row],[Customer ID]],Customers!$A$1:$A$1001,Customers!$I$1:$I$1001,,0)</f>
        <v>No</v>
      </c>
    </row>
    <row r="903" spans="1:16" x14ac:dyDescent="0.25">
      <c r="A903" s="2" t="s">
        <v>1778</v>
      </c>
      <c r="B903" s="3">
        <v>44223</v>
      </c>
      <c r="C903" s="2" t="s">
        <v>1779</v>
      </c>
      <c r="D903" t="s">
        <v>221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IF(_xlfn.XLOOKUP(C903,Customers!$A$1:$A$1001,Customers!$C$1:$C$1001,,0) = 0, " ", _xlfn.XLOOKUP(C903,Customers!$A$1:$A$1001,Customers!$C$1:$C$1001,,0))</f>
        <v>djevonp1@ibm.com</v>
      </c>
      <c r="H903" s="2" t="str">
        <f>_xlfn.XLOOKUP(Orders!C903,Customers!$A$1:$A$1001,Customers!$G$1:$G$1001,,0)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5">
        <f>INDEX(Products!$A$1:$G$49,MATCH(Orders!$D903,Products!$A$1:$A$49,0),MATCH(Orders!K$1,Products!$A$1:$G$1,0))</f>
        <v>0.2</v>
      </c>
      <c r="L903" s="7">
        <f>INDEX(Products!$A$1:$G$49,MATCH(Orders!$D903,Products!$A$1:$A$49,0),MATCH(Orders!L$1,Products!$A$1:$G$1,0))</f>
        <v>3.5849999999999995</v>
      </c>
      <c r="M903" s="7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t="str">
        <f>_xlfn.XLOOKUP(Orders[[#This Row],[Customer ID]],Customers!$A$1:$A$1001,Customers!$I$1:$I$1001,,0)</f>
        <v>Yes</v>
      </c>
    </row>
    <row r="904" spans="1:16" x14ac:dyDescent="0.25">
      <c r="A904" s="2" t="s">
        <v>1780</v>
      </c>
      <c r="B904" s="3">
        <v>43640</v>
      </c>
      <c r="C904" s="2" t="s">
        <v>1781</v>
      </c>
      <c r="D904" t="s">
        <v>151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IF(_xlfn.XLOOKUP(C904,Customers!$A$1:$A$1001,Customers!$C$1:$C$1001,,0) = 0, " ", _xlfn.XLOOKUP(C904,Customers!$A$1:$A$1001,Customers!$C$1:$C$1001,,0))</f>
        <v>hrannerp2@omniture.com</v>
      </c>
      <c r="H904" s="2" t="str">
        <f>_xlfn.XLOOKUP(Orders!C904,Customers!$A$1:$A$1001,Customers!$G$1:$G$1001,,0)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5">
        <f>INDEX(Products!$A$1:$G$49,MATCH(Orders!$D904,Products!$A$1:$A$49,0),MATCH(Orders!K$1,Products!$A$1:$G$1,0))</f>
        <v>2.5</v>
      </c>
      <c r="L904" s="7">
        <f>INDEX(Products!$A$1:$G$49,MATCH(Orders!$D904,Products!$A$1:$A$49,0),MATCH(Orders!L$1,Products!$A$1:$G$1,0))</f>
        <v>31.624999999999996</v>
      </c>
      <c r="M904" s="7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_xlfn.XLOOKUP(Orders[[#This Row],[Customer ID]],Customers!$A$1:$A$1001,Customers!$I$1:$I$1001,,0)</f>
        <v>No</v>
      </c>
    </row>
    <row r="905" spans="1:16" x14ac:dyDescent="0.25">
      <c r="A905" s="2" t="s">
        <v>1782</v>
      </c>
      <c r="B905" s="3">
        <v>43905</v>
      </c>
      <c r="C905" s="2" t="s">
        <v>1783</v>
      </c>
      <c r="D905" t="s">
        <v>117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IF(_xlfn.XLOOKUP(C905,Customers!$A$1:$A$1001,Customers!$C$1:$C$1001,,0) = 0, " ", _xlfn.XLOOKUP(C905,Customers!$A$1:$A$1001,Customers!$C$1:$C$1001,,0))</f>
        <v>bimriep3@addtoany.com</v>
      </c>
      <c r="H905" s="2" t="str">
        <f>_xlfn.XLOOKUP(Orders!C905,Customers!$A$1:$A$1001,Customers!$G$1:$G$1001,,0)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5">
        <f>INDEX(Products!$A$1:$G$49,MATCH(Orders!$D905,Products!$A$1:$A$49,0),MATCH(Orders!K$1,Products!$A$1:$G$1,0))</f>
        <v>0.5</v>
      </c>
      <c r="L905" s="7">
        <f>INDEX(Products!$A$1:$G$49,MATCH(Orders!$D905,Products!$A$1:$A$49,0),MATCH(Orders!L$1,Products!$A$1:$G$1,0))</f>
        <v>8.73</v>
      </c>
      <c r="M905" s="7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_xlfn.XLOOKUP(Orders[[#This Row],[Customer ID]],Customers!$A$1:$A$1001,Customers!$I$1:$I$1001,,0)</f>
        <v>No</v>
      </c>
    </row>
    <row r="906" spans="1:16" x14ac:dyDescent="0.25">
      <c r="A906" s="2" t="s">
        <v>1784</v>
      </c>
      <c r="B906" s="3">
        <v>44463</v>
      </c>
      <c r="C906" s="2" t="s">
        <v>1785</v>
      </c>
      <c r="D906" t="s">
        <v>243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IF(_xlfn.XLOOKUP(C906,Customers!$A$1:$A$1001,Customers!$C$1:$C$1001,,0) = 0, " ", _xlfn.XLOOKUP(C906,Customers!$A$1:$A$1001,Customers!$C$1:$C$1001,,0))</f>
        <v>dsopperp4@eventbrite.com</v>
      </c>
      <c r="H906" s="2" t="str">
        <f>_xlfn.XLOOKUP(Orders!C906,Customers!$A$1:$A$1001,Customers!$G$1:$G$1001,,0)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5">
        <f>INDEX(Products!$A$1:$G$49,MATCH(Orders!$D906,Products!$A$1:$A$49,0),MATCH(Orders!K$1,Products!$A$1:$G$1,0))</f>
        <v>2.5</v>
      </c>
      <c r="L906" s="7">
        <f>INDEX(Products!$A$1:$G$49,MATCH(Orders!$D906,Products!$A$1:$A$49,0),MATCH(Orders!L$1,Products!$A$1:$G$1,0))</f>
        <v>29.784999999999997</v>
      </c>
      <c r="M906" s="7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>_xlfn.XLOOKUP(Orders[[#This Row],[Customer ID]],Customers!$A$1:$A$1001,Customers!$I$1:$I$1001,,0)</f>
        <v>No</v>
      </c>
    </row>
    <row r="907" spans="1:16" x14ac:dyDescent="0.25">
      <c r="A907" s="2" t="s">
        <v>1786</v>
      </c>
      <c r="B907" s="3">
        <v>43560</v>
      </c>
      <c r="C907" s="2" t="s">
        <v>1787</v>
      </c>
      <c r="D907" t="s">
        <v>106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IF(_xlfn.XLOOKUP(C907,Customers!$A$1:$A$1001,Customers!$C$1:$C$1001,,0) = 0, " ", _xlfn.XLOOKUP(C907,Customers!$A$1:$A$1001,Customers!$C$1:$C$1001,,0))</f>
        <v xml:space="preserve"> </v>
      </c>
      <c r="H907" s="2" t="str">
        <f>_xlfn.XLOOKUP(Orders!C907,Customers!$A$1:$A$1001,Customers!$G$1:$G$1001,,0)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5">
        <f>INDEX(Products!$A$1:$G$49,MATCH(Orders!$D907,Products!$A$1:$A$49,0),MATCH(Orders!K$1,Products!$A$1:$G$1,0))</f>
        <v>0.5</v>
      </c>
      <c r="L907" s="7">
        <f>INDEX(Products!$A$1:$G$49,MATCH(Orders!$D907,Products!$A$1:$A$49,0),MATCH(Orders!L$1,Products!$A$1:$G$1,0))</f>
        <v>6.75</v>
      </c>
      <c r="M907" s="7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_xlfn.XLOOKUP(Orders[[#This Row],[Customer ID]],Customers!$A$1:$A$1001,Customers!$I$1:$I$1001,,0)</f>
        <v>Yes</v>
      </c>
    </row>
    <row r="908" spans="1:16" x14ac:dyDescent="0.25">
      <c r="A908" s="2" t="s">
        <v>1788</v>
      </c>
      <c r="B908" s="3">
        <v>44588</v>
      </c>
      <c r="C908" s="2" t="s">
        <v>1789</v>
      </c>
      <c r="D908" t="s">
        <v>106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IF(_xlfn.XLOOKUP(C908,Customers!$A$1:$A$1001,Customers!$C$1:$C$1001,,0) = 0, " ", _xlfn.XLOOKUP(C908,Customers!$A$1:$A$1001,Customers!$C$1:$C$1001,,0))</f>
        <v>lledgleyp6@de.vu</v>
      </c>
      <c r="H908" s="2" t="str">
        <f>_xlfn.XLOOKUP(Orders!C908,Customers!$A$1:$A$1001,Customers!$G$1:$G$1001,,0)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5">
        <f>INDEX(Products!$A$1:$G$49,MATCH(Orders!$D908,Products!$A$1:$A$49,0),MATCH(Orders!K$1,Products!$A$1:$G$1,0))</f>
        <v>0.5</v>
      </c>
      <c r="L908" s="7">
        <f>INDEX(Products!$A$1:$G$49,MATCH(Orders!$D908,Products!$A$1:$A$49,0),MATCH(Orders!L$1,Products!$A$1:$G$1,0))</f>
        <v>6.75</v>
      </c>
      <c r="M908" s="7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_xlfn.XLOOKUP(Orders[[#This Row],[Customer ID]],Customers!$A$1:$A$1001,Customers!$I$1:$I$1001,,0)</f>
        <v>Yes</v>
      </c>
    </row>
    <row r="909" spans="1:16" x14ac:dyDescent="0.25">
      <c r="A909" s="2" t="s">
        <v>1790</v>
      </c>
      <c r="B909" s="3">
        <v>44449</v>
      </c>
      <c r="C909" s="2" t="s">
        <v>1791</v>
      </c>
      <c r="D909" t="s">
        <v>52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IF(_xlfn.XLOOKUP(C909,Customers!$A$1:$A$1001,Customers!$C$1:$C$1001,,0) = 0, " ", _xlfn.XLOOKUP(C909,Customers!$A$1:$A$1001,Customers!$C$1:$C$1001,,0))</f>
        <v>tmenaryp7@phoca.cz</v>
      </c>
      <c r="H909" s="2" t="str">
        <f>_xlfn.XLOOKUP(Orders!C909,Customers!$A$1:$A$1001,Customers!$G$1:$G$1001,,0)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5">
        <f>INDEX(Products!$A$1:$G$49,MATCH(Orders!$D909,Products!$A$1:$A$49,0),MATCH(Orders!K$1,Products!$A$1:$G$1,0))</f>
        <v>1</v>
      </c>
      <c r="L909" s="7">
        <f>INDEX(Products!$A$1:$G$49,MATCH(Orders!$D909,Products!$A$1:$A$49,0),MATCH(Orders!L$1,Products!$A$1:$G$1,0))</f>
        <v>12.95</v>
      </c>
      <c r="M909" s="7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str">
        <f>_xlfn.XLOOKUP(Orders[[#This Row],[Customer ID]],Customers!$A$1:$A$1001,Customers!$I$1:$I$1001,,0)</f>
        <v>No</v>
      </c>
    </row>
    <row r="910" spans="1:16" x14ac:dyDescent="0.25">
      <c r="A910" s="2" t="s">
        <v>1792</v>
      </c>
      <c r="B910" s="3">
        <v>43836</v>
      </c>
      <c r="C910" s="2" t="s">
        <v>1793</v>
      </c>
      <c r="D910" t="s">
        <v>228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IF(_xlfn.XLOOKUP(C910,Customers!$A$1:$A$1001,Customers!$C$1:$C$1001,,0) = 0, " ", _xlfn.XLOOKUP(C910,Customers!$A$1:$A$1001,Customers!$C$1:$C$1001,,0))</f>
        <v>gciccottip8@so-net.ne.jp</v>
      </c>
      <c r="H910" s="2" t="str">
        <f>_xlfn.XLOOKUP(Orders!C910,Customers!$A$1:$A$1001,Customers!$G$1:$G$1001,,0)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5">
        <f>INDEX(Products!$A$1:$G$49,MATCH(Orders!$D910,Products!$A$1:$A$49,0),MATCH(Orders!K$1,Products!$A$1:$G$1,0))</f>
        <v>1</v>
      </c>
      <c r="L910" s="7">
        <f>INDEX(Products!$A$1:$G$49,MATCH(Orders!$D910,Products!$A$1:$A$49,0),MATCH(Orders!L$1,Products!$A$1:$G$1,0))</f>
        <v>11.95</v>
      </c>
      <c r="M910" s="7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_xlfn.XLOOKUP(Orders[[#This Row],[Customer ID]],Customers!$A$1:$A$1001,Customers!$I$1:$I$1001,,0)</f>
        <v>No</v>
      </c>
    </row>
    <row r="911" spans="1:16" x14ac:dyDescent="0.25">
      <c r="A911" s="2" t="s">
        <v>1794</v>
      </c>
      <c r="B911" s="3">
        <v>44635</v>
      </c>
      <c r="C911" s="2" t="s">
        <v>1795</v>
      </c>
      <c r="D911" t="s">
        <v>221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IF(_xlfn.XLOOKUP(C911,Customers!$A$1:$A$1001,Customers!$C$1:$C$1001,,0) = 0, " ", _xlfn.XLOOKUP(C911,Customers!$A$1:$A$1001,Customers!$C$1:$C$1001,,0))</f>
        <v xml:space="preserve"> </v>
      </c>
      <c r="H911" s="2" t="str">
        <f>_xlfn.XLOOKUP(Orders!C911,Customers!$A$1:$A$1001,Customers!$G$1:$G$1001,,0)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5">
        <f>INDEX(Products!$A$1:$G$49,MATCH(Orders!$D911,Products!$A$1:$A$49,0),MATCH(Orders!K$1,Products!$A$1:$G$1,0))</f>
        <v>0.2</v>
      </c>
      <c r="L911" s="7">
        <f>INDEX(Products!$A$1:$G$49,MATCH(Orders!$D911,Products!$A$1:$A$49,0),MATCH(Orders!L$1,Products!$A$1:$G$1,0))</f>
        <v>3.5849999999999995</v>
      </c>
      <c r="M911" s="7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t="str">
        <f>_xlfn.XLOOKUP(Orders[[#This Row],[Customer ID]],Customers!$A$1:$A$1001,Customers!$I$1:$I$1001,,0)</f>
        <v>No</v>
      </c>
    </row>
    <row r="912" spans="1:16" x14ac:dyDescent="0.25">
      <c r="A912" s="2" t="s">
        <v>1796</v>
      </c>
      <c r="B912" s="3">
        <v>44447</v>
      </c>
      <c r="C912" s="2" t="s">
        <v>1797</v>
      </c>
      <c r="D912" t="s">
        <v>157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IF(_xlfn.XLOOKUP(C912,Customers!$A$1:$A$1001,Customers!$C$1:$C$1001,,0) = 0, " ", _xlfn.XLOOKUP(C912,Customers!$A$1:$A$1001,Customers!$C$1:$C$1001,,0))</f>
        <v>wjallinpa@pcworld.com</v>
      </c>
      <c r="H912" s="2" t="str">
        <f>_xlfn.XLOOKUP(Orders!C912,Customers!$A$1:$A$1001,Customers!$G$1:$G$1001,,0)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5">
        <f>INDEX(Products!$A$1:$G$49,MATCH(Orders!$D912,Products!$A$1:$A$49,0),MATCH(Orders!K$1,Products!$A$1:$G$1,0))</f>
        <v>2.5</v>
      </c>
      <c r="L912" s="7">
        <f>INDEX(Products!$A$1:$G$49,MATCH(Orders!$D912,Products!$A$1:$A$49,0),MATCH(Orders!L$1,Products!$A$1:$G$1,0))</f>
        <v>22.884999999999998</v>
      </c>
      <c r="M912" s="7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_xlfn.XLOOKUP(Orders[[#This Row],[Customer ID]],Customers!$A$1:$A$1001,Customers!$I$1:$I$1001,,0)</f>
        <v>No</v>
      </c>
    </row>
    <row r="913" spans="1:16" x14ac:dyDescent="0.25">
      <c r="A913" s="2" t="s">
        <v>1798</v>
      </c>
      <c r="B913" s="3">
        <v>44511</v>
      </c>
      <c r="C913" s="2" t="s">
        <v>1799</v>
      </c>
      <c r="D913" t="s">
        <v>100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IF(_xlfn.XLOOKUP(C913,Customers!$A$1:$A$1001,Customers!$C$1:$C$1001,,0) = 0, " ", _xlfn.XLOOKUP(C913,Customers!$A$1:$A$1001,Customers!$C$1:$C$1001,,0))</f>
        <v>mbogeypb@thetimes.co.uk</v>
      </c>
      <c r="H913" s="2" t="str">
        <f>_xlfn.XLOOKUP(Orders!C913,Customers!$A$1:$A$1001,Customers!$G$1:$G$1001,,0)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5">
        <f>INDEX(Products!$A$1:$G$49,MATCH(Orders!$D913,Products!$A$1:$A$49,0),MATCH(Orders!K$1,Products!$A$1:$G$1,0))</f>
        <v>1</v>
      </c>
      <c r="L913" s="7">
        <f>INDEX(Products!$A$1:$G$49,MATCH(Orders!$D913,Products!$A$1:$A$49,0),MATCH(Orders!L$1,Products!$A$1:$G$1,0))</f>
        <v>11.25</v>
      </c>
      <c r="M913" s="7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_xlfn.XLOOKUP(Orders[[#This Row],[Customer ID]],Customers!$A$1:$A$1001,Customers!$I$1:$I$1001,,0)</f>
        <v>Yes</v>
      </c>
    </row>
    <row r="914" spans="1:16" x14ac:dyDescent="0.25">
      <c r="A914" s="2" t="s">
        <v>1800</v>
      </c>
      <c r="B914" s="3">
        <v>43726</v>
      </c>
      <c r="C914" s="2" t="s">
        <v>1801</v>
      </c>
      <c r="D914" t="s">
        <v>80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IF(_xlfn.XLOOKUP(C914,Customers!$A$1:$A$1001,Customers!$C$1:$C$1001,,0) = 0, " ", _xlfn.XLOOKUP(C914,Customers!$A$1:$A$1001,Customers!$C$1:$C$1001,,0))</f>
        <v xml:space="preserve"> </v>
      </c>
      <c r="H914" s="2" t="str">
        <f>_xlfn.XLOOKUP(Orders!C914,Customers!$A$1:$A$1001,Customers!$G$1:$G$1001,,0)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5">
        <f>INDEX(Products!$A$1:$G$49,MATCH(Orders!$D914,Products!$A$1:$A$49,0),MATCH(Orders!K$1,Products!$A$1:$G$1,0))</f>
        <v>2.5</v>
      </c>
      <c r="L914" s="7">
        <f>INDEX(Products!$A$1:$G$49,MATCH(Orders!$D914,Products!$A$1:$A$49,0),MATCH(Orders!L$1,Products!$A$1:$G$1,0))</f>
        <v>22.884999999999998</v>
      </c>
      <c r="M914" s="7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_xlfn.XLOOKUP(Orders[[#This Row],[Customer ID]],Customers!$A$1:$A$1001,Customers!$I$1:$I$1001,,0)</f>
        <v>Yes</v>
      </c>
    </row>
    <row r="915" spans="1:16" x14ac:dyDescent="0.25">
      <c r="A915" s="2" t="s">
        <v>1802</v>
      </c>
      <c r="B915" s="3">
        <v>44406</v>
      </c>
      <c r="C915" s="2" t="s">
        <v>1803</v>
      </c>
      <c r="D915" t="s">
        <v>106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IF(_xlfn.XLOOKUP(C915,Customers!$A$1:$A$1001,Customers!$C$1:$C$1001,,0) = 0, " ", _xlfn.XLOOKUP(C915,Customers!$A$1:$A$1001,Customers!$C$1:$C$1001,,0))</f>
        <v>mcobbledickpd@ucsd.edu</v>
      </c>
      <c r="H915" s="2" t="str">
        <f>_xlfn.XLOOKUP(Orders!C915,Customers!$A$1:$A$1001,Customers!$G$1:$G$1001,,0)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5">
        <f>INDEX(Products!$A$1:$G$49,MATCH(Orders!$D915,Products!$A$1:$A$49,0),MATCH(Orders!K$1,Products!$A$1:$G$1,0))</f>
        <v>0.5</v>
      </c>
      <c r="L915" s="7">
        <f>INDEX(Products!$A$1:$G$49,MATCH(Orders!$D915,Products!$A$1:$A$49,0),MATCH(Orders!L$1,Products!$A$1:$G$1,0))</f>
        <v>6.75</v>
      </c>
      <c r="M915" s="7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_xlfn.XLOOKUP(Orders[[#This Row],[Customer ID]],Customers!$A$1:$A$1001,Customers!$I$1:$I$1001,,0)</f>
        <v>No</v>
      </c>
    </row>
    <row r="916" spans="1:16" x14ac:dyDescent="0.25">
      <c r="A916" s="2" t="s">
        <v>1804</v>
      </c>
      <c r="B916" s="3">
        <v>44640</v>
      </c>
      <c r="C916" s="2" t="s">
        <v>1805</v>
      </c>
      <c r="D916" t="s">
        <v>100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IF(_xlfn.XLOOKUP(C916,Customers!$A$1:$A$1001,Customers!$C$1:$C$1001,,0) = 0, " ", _xlfn.XLOOKUP(C916,Customers!$A$1:$A$1001,Customers!$C$1:$C$1001,,0))</f>
        <v>alewrype@whitehouse.gov</v>
      </c>
      <c r="H916" s="2" t="str">
        <f>_xlfn.XLOOKUP(Orders!C916,Customers!$A$1:$A$1001,Customers!$G$1:$G$1001,,0)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5">
        <f>INDEX(Products!$A$1:$G$49,MATCH(Orders!$D916,Products!$A$1:$A$49,0),MATCH(Orders!K$1,Products!$A$1:$G$1,0))</f>
        <v>1</v>
      </c>
      <c r="L916" s="7">
        <f>INDEX(Products!$A$1:$G$49,MATCH(Orders!$D916,Products!$A$1:$A$49,0),MATCH(Orders!L$1,Products!$A$1:$G$1,0))</f>
        <v>11.25</v>
      </c>
      <c r="M916" s="7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_xlfn.XLOOKUP(Orders[[#This Row],[Customer ID]],Customers!$A$1:$A$1001,Customers!$I$1:$I$1001,,0)</f>
        <v>No</v>
      </c>
    </row>
    <row r="917" spans="1:16" x14ac:dyDescent="0.25">
      <c r="A917" s="2" t="s">
        <v>1806</v>
      </c>
      <c r="B917" s="3">
        <v>43955</v>
      </c>
      <c r="C917" s="2" t="s">
        <v>1807</v>
      </c>
      <c r="D917" t="s">
        <v>569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IF(_xlfn.XLOOKUP(C917,Customers!$A$1:$A$1001,Customers!$C$1:$C$1001,,0) = 0, " ", _xlfn.XLOOKUP(C917,Customers!$A$1:$A$1001,Customers!$C$1:$C$1001,,0))</f>
        <v>ihesselpf@ox.ac.uk</v>
      </c>
      <c r="H917" s="2" t="str">
        <f>_xlfn.XLOOKUP(Orders!C917,Customers!$A$1:$A$1001,Customers!$G$1:$G$1001,,0)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5">
        <f>INDEX(Products!$A$1:$G$49,MATCH(Orders!$D917,Products!$A$1:$A$49,0),MATCH(Orders!K$1,Products!$A$1:$G$1,0))</f>
        <v>2.5</v>
      </c>
      <c r="L917" s="7">
        <f>INDEX(Products!$A$1:$G$49,MATCH(Orders!$D917,Products!$A$1:$A$49,0),MATCH(Orders!L$1,Products!$A$1:$G$1,0))</f>
        <v>27.945</v>
      </c>
      <c r="M917" s="7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_xlfn.XLOOKUP(Orders[[#This Row],[Customer ID]],Customers!$A$1:$A$1001,Customers!$I$1:$I$1001,,0)</f>
        <v>Yes</v>
      </c>
    </row>
    <row r="918" spans="1:16" x14ac:dyDescent="0.25">
      <c r="A918" s="2" t="s">
        <v>1808</v>
      </c>
      <c r="B918" s="3">
        <v>44291</v>
      </c>
      <c r="C918" s="2" t="s">
        <v>1809</v>
      </c>
      <c r="D918" t="s">
        <v>90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IF(_xlfn.XLOOKUP(C918,Customers!$A$1:$A$1001,Customers!$C$1:$C$1001,,0) = 0, " ", _xlfn.XLOOKUP(C918,Customers!$A$1:$A$1001,Customers!$C$1:$C$1001,,0))</f>
        <v xml:space="preserve"> </v>
      </c>
      <c r="H918" s="2" t="str">
        <f>_xlfn.XLOOKUP(Orders!C918,Customers!$A$1:$A$1001,Customers!$G$1:$G$1001,,0)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5">
        <f>INDEX(Products!$A$1:$G$49,MATCH(Orders!$D918,Products!$A$1:$A$49,0),MATCH(Orders!K$1,Products!$A$1:$G$1,0))</f>
        <v>0.2</v>
      </c>
      <c r="L918" s="7">
        <f>INDEX(Products!$A$1:$G$49,MATCH(Orders!$D918,Products!$A$1:$A$49,0),MATCH(Orders!L$1,Products!$A$1:$G$1,0))</f>
        <v>3.645</v>
      </c>
      <c r="M918" s="7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_xlfn.XLOOKUP(Orders[[#This Row],[Customer ID]],Customers!$A$1:$A$1001,Customers!$I$1:$I$1001,,0)</f>
        <v>Yes</v>
      </c>
    </row>
    <row r="919" spans="1:16" x14ac:dyDescent="0.25">
      <c r="A919" s="2" t="s">
        <v>1810</v>
      </c>
      <c r="B919" s="3">
        <v>44573</v>
      </c>
      <c r="C919" s="2" t="s">
        <v>1811</v>
      </c>
      <c r="D919" t="s">
        <v>106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IF(_xlfn.XLOOKUP(C919,Customers!$A$1:$A$1001,Customers!$C$1:$C$1001,,0) = 0, " ", _xlfn.XLOOKUP(C919,Customers!$A$1:$A$1001,Customers!$C$1:$C$1001,,0))</f>
        <v>csorrellph@amazon.com</v>
      </c>
      <c r="H919" s="2" t="str">
        <f>_xlfn.XLOOKUP(Orders!C919,Customers!$A$1:$A$1001,Customers!$G$1:$G$1001,,0)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5">
        <f>INDEX(Products!$A$1:$G$49,MATCH(Orders!$D919,Products!$A$1:$A$49,0),MATCH(Orders!K$1,Products!$A$1:$G$1,0))</f>
        <v>0.5</v>
      </c>
      <c r="L919" s="7">
        <f>INDEX(Products!$A$1:$G$49,MATCH(Orders!$D919,Products!$A$1:$A$49,0),MATCH(Orders!L$1,Products!$A$1:$G$1,0))</f>
        <v>6.75</v>
      </c>
      <c r="M919" s="7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_xlfn.XLOOKUP(Orders[[#This Row],[Customer ID]],Customers!$A$1:$A$1001,Customers!$I$1:$I$1001,,0)</f>
        <v>No</v>
      </c>
    </row>
    <row r="920" spans="1:16" x14ac:dyDescent="0.25">
      <c r="A920" s="2" t="s">
        <v>1810</v>
      </c>
      <c r="B920" s="3">
        <v>44573</v>
      </c>
      <c r="C920" s="2" t="s">
        <v>1811</v>
      </c>
      <c r="D920" t="s">
        <v>55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IF(_xlfn.XLOOKUP(C920,Customers!$A$1:$A$1001,Customers!$C$1:$C$1001,,0) = 0, " ", _xlfn.XLOOKUP(C920,Customers!$A$1:$A$1001,Customers!$C$1:$C$1001,,0))</f>
        <v>csorrellph@amazon.com</v>
      </c>
      <c r="H920" s="2" t="str">
        <f>_xlfn.XLOOKUP(Orders!C920,Customers!$A$1:$A$1001,Customers!$G$1:$G$1001,,0)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5">
        <f>INDEX(Products!$A$1:$G$49,MATCH(Orders!$D920,Products!$A$1:$A$49,0),MATCH(Orders!K$1,Products!$A$1:$G$1,0))</f>
        <v>0.5</v>
      </c>
      <c r="L920" s="7">
        <f>INDEX(Products!$A$1:$G$49,MATCH(Orders!$D920,Products!$A$1:$A$49,0),MATCH(Orders!L$1,Products!$A$1:$G$1,0))</f>
        <v>7.29</v>
      </c>
      <c r="M920" s="7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_xlfn.XLOOKUP(Orders[[#This Row],[Customer ID]],Customers!$A$1:$A$1001,Customers!$I$1:$I$1001,,0)</f>
        <v>No</v>
      </c>
    </row>
    <row r="921" spans="1:16" x14ac:dyDescent="0.25">
      <c r="A921" s="2" t="s">
        <v>1812</v>
      </c>
      <c r="B921" s="3">
        <v>44181</v>
      </c>
      <c r="C921" s="2" t="s">
        <v>1813</v>
      </c>
      <c r="D921" t="s">
        <v>140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IF(_xlfn.XLOOKUP(C921,Customers!$A$1:$A$1001,Customers!$C$1:$C$1001,,0) = 0, " ", _xlfn.XLOOKUP(C921,Customers!$A$1:$A$1001,Customers!$C$1:$C$1001,,0))</f>
        <v>qheavysidepj@unc.edu</v>
      </c>
      <c r="H921" s="2" t="str">
        <f>_xlfn.XLOOKUP(Orders!C921,Customers!$A$1:$A$1001,Customers!$G$1:$G$1001,,0)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5">
        <f>INDEX(Products!$A$1:$G$49,MATCH(Orders!$D921,Products!$A$1:$A$49,0),MATCH(Orders!K$1,Products!$A$1:$G$1,0))</f>
        <v>0.2</v>
      </c>
      <c r="L921" s="7">
        <f>INDEX(Products!$A$1:$G$49,MATCH(Orders!$D921,Products!$A$1:$A$49,0),MATCH(Orders!L$1,Products!$A$1:$G$1,0))</f>
        <v>2.6849999999999996</v>
      </c>
      <c r="M921" s="7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_xlfn.XLOOKUP(Orders[[#This Row],[Customer ID]],Customers!$A$1:$A$1001,Customers!$I$1:$I$1001,,0)</f>
        <v>Yes</v>
      </c>
    </row>
    <row r="922" spans="1:16" x14ac:dyDescent="0.25">
      <c r="A922" s="2" t="s">
        <v>1814</v>
      </c>
      <c r="B922" s="3">
        <v>44711</v>
      </c>
      <c r="C922" s="2" t="s">
        <v>1815</v>
      </c>
      <c r="D922" t="s">
        <v>74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IF(_xlfn.XLOOKUP(C922,Customers!$A$1:$A$1001,Customers!$C$1:$C$1001,,0) = 0, " ", _xlfn.XLOOKUP(C922,Customers!$A$1:$A$1001,Customers!$C$1:$C$1001,,0))</f>
        <v>hreuvenpk@whitehouse.gov</v>
      </c>
      <c r="H922" s="2" t="str">
        <f>_xlfn.XLOOKUP(Orders!C922,Customers!$A$1:$A$1001,Customers!$G$1:$G$1001,,0)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5">
        <f>INDEX(Products!$A$1:$G$49,MATCH(Orders!$D922,Products!$A$1:$A$49,0),MATCH(Orders!K$1,Products!$A$1:$G$1,0))</f>
        <v>2.5</v>
      </c>
      <c r="L922" s="7">
        <f>INDEX(Products!$A$1:$G$49,MATCH(Orders!$D922,Products!$A$1:$A$49,0),MATCH(Orders!L$1,Products!$A$1:$G$1,0))</f>
        <v>20.584999999999997</v>
      </c>
      <c r="M922" s="7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_xlfn.XLOOKUP(Orders[[#This Row],[Customer ID]],Customers!$A$1:$A$1001,Customers!$I$1:$I$1001,,0)</f>
        <v>No</v>
      </c>
    </row>
    <row r="923" spans="1:16" x14ac:dyDescent="0.25">
      <c r="A923" s="2" t="s">
        <v>1816</v>
      </c>
      <c r="B923" s="3">
        <v>44509</v>
      </c>
      <c r="C923" s="2" t="s">
        <v>1817</v>
      </c>
      <c r="D923" t="s">
        <v>77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IF(_xlfn.XLOOKUP(C923,Customers!$A$1:$A$1001,Customers!$C$1:$C$1001,,0) = 0, " ", _xlfn.XLOOKUP(C923,Customers!$A$1:$A$1001,Customers!$C$1:$C$1001,,0))</f>
        <v>mattwoolpl@nba.com</v>
      </c>
      <c r="H923" s="2" t="str">
        <f>_xlfn.XLOOKUP(Orders!C923,Customers!$A$1:$A$1001,Customers!$G$1:$G$1001,,0)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5">
        <f>INDEX(Products!$A$1:$G$49,MATCH(Orders!$D923,Products!$A$1:$A$49,0),MATCH(Orders!K$1,Products!$A$1:$G$1,0))</f>
        <v>0.2</v>
      </c>
      <c r="L923" s="7">
        <f>INDEX(Products!$A$1:$G$49,MATCH(Orders!$D923,Products!$A$1:$A$49,0),MATCH(Orders!L$1,Products!$A$1:$G$1,0))</f>
        <v>3.8849999999999998</v>
      </c>
      <c r="M923" s="7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_xlfn.XLOOKUP(Orders[[#This Row],[Customer ID]],Customers!$A$1:$A$1001,Customers!$I$1:$I$1001,,0)</f>
        <v>No</v>
      </c>
    </row>
    <row r="924" spans="1:16" x14ac:dyDescent="0.25">
      <c r="A924" s="2" t="s">
        <v>1818</v>
      </c>
      <c r="B924" s="3">
        <v>44659</v>
      </c>
      <c r="C924" s="2" t="s">
        <v>1819</v>
      </c>
      <c r="D924" t="s">
        <v>100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IF(_xlfn.XLOOKUP(C924,Customers!$A$1:$A$1001,Customers!$C$1:$C$1001,,0) = 0, " ", _xlfn.XLOOKUP(C924,Customers!$A$1:$A$1001,Customers!$C$1:$C$1001,,0))</f>
        <v xml:space="preserve"> </v>
      </c>
      <c r="H924" s="2" t="str">
        <f>_xlfn.XLOOKUP(Orders!C924,Customers!$A$1:$A$1001,Customers!$G$1:$G$1001,,0)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5">
        <f>INDEX(Products!$A$1:$G$49,MATCH(Orders!$D924,Products!$A$1:$A$49,0),MATCH(Orders!K$1,Products!$A$1:$G$1,0))</f>
        <v>1</v>
      </c>
      <c r="L924" s="7">
        <f>INDEX(Products!$A$1:$G$49,MATCH(Orders!$D924,Products!$A$1:$A$49,0),MATCH(Orders!L$1,Products!$A$1:$G$1,0))</f>
        <v>11.25</v>
      </c>
      <c r="M924" s="7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_xlfn.XLOOKUP(Orders[[#This Row],[Customer ID]],Customers!$A$1:$A$1001,Customers!$I$1:$I$1001,,0)</f>
        <v>Yes</v>
      </c>
    </row>
    <row r="925" spans="1:16" x14ac:dyDescent="0.25">
      <c r="A925" s="2" t="s">
        <v>1820</v>
      </c>
      <c r="B925" s="3">
        <v>43746</v>
      </c>
      <c r="C925" s="2" t="s">
        <v>1821</v>
      </c>
      <c r="D925" t="s">
        <v>569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IF(_xlfn.XLOOKUP(C925,Customers!$A$1:$A$1001,Customers!$C$1:$C$1001,,0) = 0, " ", _xlfn.XLOOKUP(C925,Customers!$A$1:$A$1001,Customers!$C$1:$C$1001,,0))</f>
        <v>gwynespn@dagondesign.com</v>
      </c>
      <c r="H925" s="2" t="str">
        <f>_xlfn.XLOOKUP(Orders!C925,Customers!$A$1:$A$1001,Customers!$G$1:$G$1001,,0)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5">
        <f>INDEX(Products!$A$1:$G$49,MATCH(Orders!$D925,Products!$A$1:$A$49,0),MATCH(Orders!K$1,Products!$A$1:$G$1,0))</f>
        <v>2.5</v>
      </c>
      <c r="L925" s="7">
        <f>INDEX(Products!$A$1:$G$49,MATCH(Orders!$D925,Products!$A$1:$A$49,0),MATCH(Orders!L$1,Products!$A$1:$G$1,0))</f>
        <v>27.945</v>
      </c>
      <c r="M925" s="7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_xlfn.XLOOKUP(Orders[[#This Row],[Customer ID]],Customers!$A$1:$A$1001,Customers!$I$1:$I$1001,,0)</f>
        <v>No</v>
      </c>
    </row>
    <row r="926" spans="1:16" x14ac:dyDescent="0.25">
      <c r="A926" s="2" t="s">
        <v>1822</v>
      </c>
      <c r="B926" s="3">
        <v>44451</v>
      </c>
      <c r="C926" s="2" t="s">
        <v>1823</v>
      </c>
      <c r="D926" t="s">
        <v>243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IF(_xlfn.XLOOKUP(C926,Customers!$A$1:$A$1001,Customers!$C$1:$C$1001,,0) = 0, " ", _xlfn.XLOOKUP(C926,Customers!$A$1:$A$1001,Customers!$C$1:$C$1001,,0))</f>
        <v>cmaccourtpo@amazon.com</v>
      </c>
      <c r="H926" s="2" t="str">
        <f>_xlfn.XLOOKUP(Orders!C926,Customers!$A$1:$A$1001,Customers!$G$1:$G$1001,,0)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5">
        <f>INDEX(Products!$A$1:$G$49,MATCH(Orders!$D926,Products!$A$1:$A$49,0),MATCH(Orders!K$1,Products!$A$1:$G$1,0))</f>
        <v>2.5</v>
      </c>
      <c r="L926" s="7">
        <f>INDEX(Products!$A$1:$G$49,MATCH(Orders!$D926,Products!$A$1:$A$49,0),MATCH(Orders!L$1,Products!$A$1:$G$1,0))</f>
        <v>29.784999999999997</v>
      </c>
      <c r="M926" s="7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>_xlfn.XLOOKUP(Orders[[#This Row],[Customer ID]],Customers!$A$1:$A$1001,Customers!$I$1:$I$1001,,0)</f>
        <v>No</v>
      </c>
    </row>
    <row r="927" spans="1:16" x14ac:dyDescent="0.25">
      <c r="A927" s="2" t="s">
        <v>1824</v>
      </c>
      <c r="B927" s="3">
        <v>44770</v>
      </c>
      <c r="C927" s="2" t="s">
        <v>1768</v>
      </c>
      <c r="D927" t="s">
        <v>106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IF(_xlfn.XLOOKUP(C927,Customers!$A$1:$A$1001,Customers!$C$1:$C$1001,,0) = 0, " ", _xlfn.XLOOKUP(C927,Customers!$A$1:$A$1001,Customers!$C$1:$C$1001,,0))</f>
        <v xml:space="preserve"> </v>
      </c>
      <c r="H927" s="2" t="str">
        <f>_xlfn.XLOOKUP(Orders!C927,Customers!$A$1:$A$1001,Customers!$G$1:$G$1001,,0)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5">
        <f>INDEX(Products!$A$1:$G$49,MATCH(Orders!$D927,Products!$A$1:$A$49,0),MATCH(Orders!K$1,Products!$A$1:$G$1,0))</f>
        <v>0.5</v>
      </c>
      <c r="L927" s="7">
        <f>INDEX(Products!$A$1:$G$49,MATCH(Orders!$D927,Products!$A$1:$A$49,0),MATCH(Orders!L$1,Products!$A$1:$G$1,0))</f>
        <v>6.75</v>
      </c>
      <c r="M927" s="7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_xlfn.XLOOKUP(Orders[[#This Row],[Customer ID]],Customers!$A$1:$A$1001,Customers!$I$1:$I$1001,,0)</f>
        <v>No</v>
      </c>
    </row>
    <row r="928" spans="1:16" x14ac:dyDescent="0.25">
      <c r="A928" s="2" t="s">
        <v>1825</v>
      </c>
      <c r="B928" s="3">
        <v>44012</v>
      </c>
      <c r="C928" s="2" t="s">
        <v>1826</v>
      </c>
      <c r="D928" t="s">
        <v>106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IF(_xlfn.XLOOKUP(C928,Customers!$A$1:$A$1001,Customers!$C$1:$C$1001,,0) = 0, " ", _xlfn.XLOOKUP(C928,Customers!$A$1:$A$1001,Customers!$C$1:$C$1001,,0))</f>
        <v>ewilsonepq@eepurl.com</v>
      </c>
      <c r="H928" s="2" t="str">
        <f>_xlfn.XLOOKUP(Orders!C928,Customers!$A$1:$A$1001,Customers!$G$1:$G$1001,,0)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5">
        <f>INDEX(Products!$A$1:$G$49,MATCH(Orders!$D928,Products!$A$1:$A$49,0),MATCH(Orders!K$1,Products!$A$1:$G$1,0))</f>
        <v>0.5</v>
      </c>
      <c r="L928" s="7">
        <f>INDEX(Products!$A$1:$G$49,MATCH(Orders!$D928,Products!$A$1:$A$49,0),MATCH(Orders!L$1,Products!$A$1:$G$1,0))</f>
        <v>6.75</v>
      </c>
      <c r="M928" s="7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_xlfn.XLOOKUP(Orders[[#This Row],[Customer ID]],Customers!$A$1:$A$1001,Customers!$I$1:$I$1001,,0)</f>
        <v>Yes</v>
      </c>
    </row>
    <row r="929" spans="1:16" x14ac:dyDescent="0.25">
      <c r="A929" s="2" t="s">
        <v>1827</v>
      </c>
      <c r="B929" s="3">
        <v>43474</v>
      </c>
      <c r="C929" s="2" t="s">
        <v>1828</v>
      </c>
      <c r="D929" t="s">
        <v>569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IF(_xlfn.XLOOKUP(C929,Customers!$A$1:$A$1001,Customers!$C$1:$C$1001,,0) = 0, " ", _xlfn.XLOOKUP(C929,Customers!$A$1:$A$1001,Customers!$C$1:$C$1001,,0))</f>
        <v>dduffiepr@time.com</v>
      </c>
      <c r="H929" s="2" t="str">
        <f>_xlfn.XLOOKUP(Orders!C929,Customers!$A$1:$A$1001,Customers!$G$1:$G$1001,,0)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5">
        <f>INDEX(Products!$A$1:$G$49,MATCH(Orders!$D929,Products!$A$1:$A$49,0),MATCH(Orders!K$1,Products!$A$1:$G$1,0))</f>
        <v>2.5</v>
      </c>
      <c r="L929" s="7">
        <f>INDEX(Products!$A$1:$G$49,MATCH(Orders!$D929,Products!$A$1:$A$49,0),MATCH(Orders!L$1,Products!$A$1:$G$1,0))</f>
        <v>27.945</v>
      </c>
      <c r="M929" s="7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_xlfn.XLOOKUP(Orders[[#This Row],[Customer ID]],Customers!$A$1:$A$1001,Customers!$I$1:$I$1001,,0)</f>
        <v>No</v>
      </c>
    </row>
    <row r="930" spans="1:16" x14ac:dyDescent="0.25">
      <c r="A930" s="2" t="s">
        <v>1829</v>
      </c>
      <c r="B930" s="3">
        <v>44754</v>
      </c>
      <c r="C930" s="2" t="s">
        <v>1830</v>
      </c>
      <c r="D930" t="s">
        <v>151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IF(_xlfn.XLOOKUP(C930,Customers!$A$1:$A$1001,Customers!$C$1:$C$1001,,0) = 0, " ", _xlfn.XLOOKUP(C930,Customers!$A$1:$A$1001,Customers!$C$1:$C$1001,,0))</f>
        <v>mmatiasekps@ucoz.ru</v>
      </c>
      <c r="H930" s="2" t="str">
        <f>_xlfn.XLOOKUP(Orders!C930,Customers!$A$1:$A$1001,Customers!$G$1:$G$1001,,0)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5">
        <f>INDEX(Products!$A$1:$G$49,MATCH(Orders!$D930,Products!$A$1:$A$49,0),MATCH(Orders!K$1,Products!$A$1:$G$1,0))</f>
        <v>2.5</v>
      </c>
      <c r="L930" s="7">
        <f>INDEX(Products!$A$1:$G$49,MATCH(Orders!$D930,Products!$A$1:$A$49,0),MATCH(Orders!L$1,Products!$A$1:$G$1,0))</f>
        <v>31.624999999999996</v>
      </c>
      <c r="M930" s="7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_xlfn.XLOOKUP(Orders[[#This Row],[Customer ID]],Customers!$A$1:$A$1001,Customers!$I$1:$I$1001,,0)</f>
        <v>Yes</v>
      </c>
    </row>
    <row r="931" spans="1:16" x14ac:dyDescent="0.25">
      <c r="A931" s="2" t="s">
        <v>1831</v>
      </c>
      <c r="B931" s="3">
        <v>44165</v>
      </c>
      <c r="C931" s="2" t="s">
        <v>1832</v>
      </c>
      <c r="D931" t="s">
        <v>293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IF(_xlfn.XLOOKUP(C931,Customers!$A$1:$A$1001,Customers!$C$1:$C$1001,,0) = 0, " ", _xlfn.XLOOKUP(C931,Customers!$A$1:$A$1001,Customers!$C$1:$C$1001,,0))</f>
        <v>jcamillopt@shinystat.com</v>
      </c>
      <c r="H931" s="2" t="str">
        <f>_xlfn.XLOOKUP(Orders!C931,Customers!$A$1:$A$1001,Customers!$G$1:$G$1001,,0)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5">
        <f>INDEX(Products!$A$1:$G$49,MATCH(Orders!$D931,Products!$A$1:$A$49,0),MATCH(Orders!K$1,Products!$A$1:$G$1,0))</f>
        <v>0.2</v>
      </c>
      <c r="L931" s="7">
        <f>INDEX(Products!$A$1:$G$49,MATCH(Orders!$D931,Products!$A$1:$A$49,0),MATCH(Orders!L$1,Products!$A$1:$G$1,0))</f>
        <v>4.4550000000000001</v>
      </c>
      <c r="M931" s="7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_xlfn.XLOOKUP(Orders[[#This Row],[Customer ID]],Customers!$A$1:$A$1001,Customers!$I$1:$I$1001,,0)</f>
        <v>Yes</v>
      </c>
    </row>
    <row r="932" spans="1:16" x14ac:dyDescent="0.25">
      <c r="A932" s="2" t="s">
        <v>1833</v>
      </c>
      <c r="B932" s="3">
        <v>43546</v>
      </c>
      <c r="C932" s="2" t="s">
        <v>1834</v>
      </c>
      <c r="D932" t="s">
        <v>284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IF(_xlfn.XLOOKUP(C932,Customers!$A$1:$A$1001,Customers!$C$1:$C$1001,,0) = 0, " ", _xlfn.XLOOKUP(C932,Customers!$A$1:$A$1001,Customers!$C$1:$C$1001,,0))</f>
        <v>kphilbrickpu@cdc.gov</v>
      </c>
      <c r="H932" s="2" t="str">
        <f>_xlfn.XLOOKUP(Orders!C932,Customers!$A$1:$A$1001,Customers!$G$1:$G$1001,,0)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5">
        <f>INDEX(Products!$A$1:$G$49,MATCH(Orders!$D932,Products!$A$1:$A$49,0),MATCH(Orders!K$1,Products!$A$1:$G$1,0))</f>
        <v>1</v>
      </c>
      <c r="L932" s="7">
        <f>INDEX(Products!$A$1:$G$49,MATCH(Orders!$D932,Products!$A$1:$A$49,0),MATCH(Orders!L$1,Products!$A$1:$G$1,0))</f>
        <v>12.15</v>
      </c>
      <c r="M932" s="7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_xlfn.XLOOKUP(Orders[[#This Row],[Customer ID]],Customers!$A$1:$A$1001,Customers!$I$1:$I$1001,,0)</f>
        <v>Yes</v>
      </c>
    </row>
    <row r="933" spans="1:16" x14ac:dyDescent="0.25">
      <c r="A933" s="2" t="s">
        <v>1835</v>
      </c>
      <c r="B933" s="3">
        <v>44607</v>
      </c>
      <c r="C933" s="2" t="s">
        <v>1836</v>
      </c>
      <c r="D933" t="s">
        <v>111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IF(_xlfn.XLOOKUP(C933,Customers!$A$1:$A$1001,Customers!$C$1:$C$1001,,0) = 0, " ", _xlfn.XLOOKUP(C933,Customers!$A$1:$A$1001,Customers!$C$1:$C$1001,,0))</f>
        <v xml:space="preserve"> </v>
      </c>
      <c r="H933" s="2" t="str">
        <f>_xlfn.XLOOKUP(Orders!C933,Customers!$A$1:$A$1001,Customers!$G$1:$G$1001,,0)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5">
        <f>INDEX(Products!$A$1:$G$49,MATCH(Orders!$D933,Products!$A$1:$A$49,0),MATCH(Orders!K$1,Products!$A$1:$G$1,0))</f>
        <v>0.5</v>
      </c>
      <c r="L933" s="7">
        <f>INDEX(Products!$A$1:$G$49,MATCH(Orders!$D933,Products!$A$1:$A$49,0),MATCH(Orders!L$1,Products!$A$1:$G$1,0))</f>
        <v>5.97</v>
      </c>
      <c r="M933" s="7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_xlfn.XLOOKUP(Orders[[#This Row],[Customer ID]],Customers!$A$1:$A$1001,Customers!$I$1:$I$1001,,0)</f>
        <v>Yes</v>
      </c>
    </row>
    <row r="934" spans="1:16" x14ac:dyDescent="0.25">
      <c r="A934" s="2" t="s">
        <v>1837</v>
      </c>
      <c r="B934" s="3">
        <v>44117</v>
      </c>
      <c r="C934" s="2" t="s">
        <v>1838</v>
      </c>
      <c r="D934" t="s">
        <v>48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IF(_xlfn.XLOOKUP(C934,Customers!$A$1:$A$1001,Customers!$C$1:$C$1001,,0) = 0, " ", _xlfn.XLOOKUP(C934,Customers!$A$1:$A$1001,Customers!$C$1:$C$1001,,0))</f>
        <v>bsillispw@istockphoto.com</v>
      </c>
      <c r="H934" s="2" t="str">
        <f>_xlfn.XLOOKUP(Orders!C934,Customers!$A$1:$A$1001,Customers!$G$1:$G$1001,,0)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5">
        <f>INDEX(Products!$A$1:$G$49,MATCH(Orders!$D934,Products!$A$1:$A$49,0),MATCH(Orders!K$1,Products!$A$1:$G$1,0))</f>
        <v>1</v>
      </c>
      <c r="L934" s="7">
        <f>INDEX(Products!$A$1:$G$49,MATCH(Orders!$D934,Products!$A$1:$A$49,0),MATCH(Orders!L$1,Products!$A$1:$G$1,0))</f>
        <v>13.75</v>
      </c>
      <c r="M934" s="7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_xlfn.XLOOKUP(Orders[[#This Row],[Customer ID]],Customers!$A$1:$A$1001,Customers!$I$1:$I$1001,,0)</f>
        <v>No</v>
      </c>
    </row>
    <row r="935" spans="1:16" x14ac:dyDescent="0.25">
      <c r="A935" s="2" t="s">
        <v>1839</v>
      </c>
      <c r="B935" s="3">
        <v>44557</v>
      </c>
      <c r="C935" s="2" t="s">
        <v>1840</v>
      </c>
      <c r="D935" t="s">
        <v>218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IF(_xlfn.XLOOKUP(C935,Customers!$A$1:$A$1001,Customers!$C$1:$C$1001,,0) = 0, " ", _xlfn.XLOOKUP(C935,Customers!$A$1:$A$1001,Customers!$C$1:$C$1001,,0))</f>
        <v xml:space="preserve"> </v>
      </c>
      <c r="H935" s="2" t="str">
        <f>_xlfn.XLOOKUP(Orders!C935,Customers!$A$1:$A$1001,Customers!$G$1:$G$1001,,0)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5">
        <f>INDEX(Products!$A$1:$G$49,MATCH(Orders!$D935,Products!$A$1:$A$49,0),MATCH(Orders!K$1,Products!$A$1:$G$1,0))</f>
        <v>1</v>
      </c>
      <c r="L935" s="7">
        <f>INDEX(Products!$A$1:$G$49,MATCH(Orders!$D935,Products!$A$1:$A$49,0),MATCH(Orders!L$1,Products!$A$1:$G$1,0))</f>
        <v>8.9499999999999993</v>
      </c>
      <c r="M935" s="7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_xlfn.XLOOKUP(Orders[[#This Row],[Customer ID]],Customers!$A$1:$A$1001,Customers!$I$1:$I$1001,,0)</f>
        <v>Yes</v>
      </c>
    </row>
    <row r="936" spans="1:16" x14ac:dyDescent="0.25">
      <c r="A936" s="2" t="s">
        <v>1841</v>
      </c>
      <c r="B936" s="3">
        <v>44409</v>
      </c>
      <c r="C936" s="2" t="s">
        <v>1842</v>
      </c>
      <c r="D936" t="s">
        <v>80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IF(_xlfn.XLOOKUP(C936,Customers!$A$1:$A$1001,Customers!$C$1:$C$1001,,0) = 0, " ", _xlfn.XLOOKUP(C936,Customers!$A$1:$A$1001,Customers!$C$1:$C$1001,,0))</f>
        <v>rcuttspy@techcrunch.com</v>
      </c>
      <c r="H936" s="2" t="str">
        <f>_xlfn.XLOOKUP(Orders!C936,Customers!$A$1:$A$1001,Customers!$G$1:$G$1001,,0)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5">
        <f>INDEX(Products!$A$1:$G$49,MATCH(Orders!$D936,Products!$A$1:$A$49,0),MATCH(Orders!K$1,Products!$A$1:$G$1,0))</f>
        <v>2.5</v>
      </c>
      <c r="L936" s="7">
        <f>INDEX(Products!$A$1:$G$49,MATCH(Orders!$D936,Products!$A$1:$A$49,0),MATCH(Orders!L$1,Products!$A$1:$G$1,0))</f>
        <v>22.884999999999998</v>
      </c>
      <c r="M936" s="7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_xlfn.XLOOKUP(Orders[[#This Row],[Customer ID]],Customers!$A$1:$A$1001,Customers!$I$1:$I$1001,,0)</f>
        <v>No</v>
      </c>
    </row>
    <row r="937" spans="1:16" x14ac:dyDescent="0.25">
      <c r="A937" s="2" t="s">
        <v>1843</v>
      </c>
      <c r="B937" s="3">
        <v>44153</v>
      </c>
      <c r="C937" s="2" t="s">
        <v>1844</v>
      </c>
      <c r="D937" t="s">
        <v>210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IF(_xlfn.XLOOKUP(C937,Customers!$A$1:$A$1001,Customers!$C$1:$C$1001,,0) = 0, " ", _xlfn.XLOOKUP(C937,Customers!$A$1:$A$1001,Customers!$C$1:$C$1001,,0))</f>
        <v>mdelvespz@nature.com</v>
      </c>
      <c r="H937" s="2" t="str">
        <f>_xlfn.XLOOKUP(Orders!C937,Customers!$A$1:$A$1001,Customers!$G$1:$G$1001,,0)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5">
        <f>INDEX(Products!$A$1:$G$49,MATCH(Orders!$D937,Products!$A$1:$A$49,0),MATCH(Orders!K$1,Products!$A$1:$G$1,0))</f>
        <v>2.5</v>
      </c>
      <c r="L937" s="7">
        <f>INDEX(Products!$A$1:$G$49,MATCH(Orders!$D937,Products!$A$1:$A$49,0),MATCH(Orders!L$1,Products!$A$1:$G$1,0))</f>
        <v>25.874999999999996</v>
      </c>
      <c r="M937" s="7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_xlfn.XLOOKUP(Orders[[#This Row],[Customer ID]],Customers!$A$1:$A$1001,Customers!$I$1:$I$1001,,0)</f>
        <v>Yes</v>
      </c>
    </row>
    <row r="938" spans="1:16" x14ac:dyDescent="0.25">
      <c r="A938" s="2" t="s">
        <v>1845</v>
      </c>
      <c r="B938" s="3">
        <v>44493</v>
      </c>
      <c r="C938" s="2" t="s">
        <v>1846</v>
      </c>
      <c r="D938" t="s">
        <v>162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IF(_xlfn.XLOOKUP(C938,Customers!$A$1:$A$1001,Customers!$C$1:$C$1001,,0) = 0, " ", _xlfn.XLOOKUP(C938,Customers!$A$1:$A$1001,Customers!$C$1:$C$1001,,0))</f>
        <v>dgrittonq0@nydailynews.com</v>
      </c>
      <c r="H938" s="2" t="str">
        <f>_xlfn.XLOOKUP(Orders!C938,Customers!$A$1:$A$1001,Customers!$G$1:$G$1001,,0)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5">
        <f>INDEX(Products!$A$1:$G$49,MATCH(Orders!$D938,Products!$A$1:$A$49,0),MATCH(Orders!K$1,Products!$A$1:$G$1,0))</f>
        <v>0.5</v>
      </c>
      <c r="L938" s="7">
        <f>INDEX(Products!$A$1:$G$49,MATCH(Orders!$D938,Products!$A$1:$A$49,0),MATCH(Orders!L$1,Products!$A$1:$G$1,0))</f>
        <v>7.77</v>
      </c>
      <c r="M938" s="7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_xlfn.XLOOKUP(Orders[[#This Row],[Customer ID]],Customers!$A$1:$A$1001,Customers!$I$1:$I$1001,,0)</f>
        <v>Yes</v>
      </c>
    </row>
    <row r="939" spans="1:16" x14ac:dyDescent="0.25">
      <c r="A939" s="2" t="s">
        <v>1845</v>
      </c>
      <c r="B939" s="3">
        <v>44493</v>
      </c>
      <c r="C939" s="2" t="s">
        <v>1846</v>
      </c>
      <c r="D939" t="s">
        <v>80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IF(_xlfn.XLOOKUP(C939,Customers!$A$1:$A$1001,Customers!$C$1:$C$1001,,0) = 0, " ", _xlfn.XLOOKUP(C939,Customers!$A$1:$A$1001,Customers!$C$1:$C$1001,,0))</f>
        <v>dgrittonq0@nydailynews.com</v>
      </c>
      <c r="H939" s="2" t="str">
        <f>_xlfn.XLOOKUP(Orders!C939,Customers!$A$1:$A$1001,Customers!$G$1:$G$1001,,0)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5">
        <f>INDEX(Products!$A$1:$G$49,MATCH(Orders!$D939,Products!$A$1:$A$49,0),MATCH(Orders!K$1,Products!$A$1:$G$1,0))</f>
        <v>2.5</v>
      </c>
      <c r="L939" s="7">
        <f>INDEX(Products!$A$1:$G$49,MATCH(Orders!$D939,Products!$A$1:$A$49,0),MATCH(Orders!L$1,Products!$A$1:$G$1,0))</f>
        <v>22.884999999999998</v>
      </c>
      <c r="M939" s="7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_xlfn.XLOOKUP(Orders[[#This Row],[Customer ID]],Customers!$A$1:$A$1001,Customers!$I$1:$I$1001,,0)</f>
        <v>Yes</v>
      </c>
    </row>
    <row r="940" spans="1:16" x14ac:dyDescent="0.25">
      <c r="A940" s="2" t="s">
        <v>1847</v>
      </c>
      <c r="B940" s="3">
        <v>43829</v>
      </c>
      <c r="C940" s="2" t="s">
        <v>1848</v>
      </c>
      <c r="D940" t="s">
        <v>176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IF(_xlfn.XLOOKUP(C940,Customers!$A$1:$A$1001,Customers!$C$1:$C$1001,,0) = 0, " ", _xlfn.XLOOKUP(C940,Customers!$A$1:$A$1001,Customers!$C$1:$C$1001,,0))</f>
        <v>dgutq2@umich.edu</v>
      </c>
      <c r="H940" s="2" t="str">
        <f>_xlfn.XLOOKUP(Orders!C940,Customers!$A$1:$A$1001,Customers!$G$1:$G$1001,,0)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5">
        <f>INDEX(Products!$A$1:$G$49,MATCH(Orders!$D940,Products!$A$1:$A$49,0),MATCH(Orders!K$1,Products!$A$1:$G$1,0))</f>
        <v>1</v>
      </c>
      <c r="L940" s="7">
        <f>INDEX(Products!$A$1:$G$49,MATCH(Orders!$D940,Products!$A$1:$A$49,0),MATCH(Orders!L$1,Products!$A$1:$G$1,0))</f>
        <v>14.85</v>
      </c>
      <c r="M940" s="7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_xlfn.XLOOKUP(Orders[[#This Row],[Customer ID]],Customers!$A$1:$A$1001,Customers!$I$1:$I$1001,,0)</f>
        <v>Yes</v>
      </c>
    </row>
    <row r="941" spans="1:16" x14ac:dyDescent="0.25">
      <c r="A941" s="2" t="s">
        <v>1849</v>
      </c>
      <c r="B941" s="3">
        <v>44229</v>
      </c>
      <c r="C941" s="2" t="s">
        <v>1850</v>
      </c>
      <c r="D941" t="s">
        <v>58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IF(_xlfn.XLOOKUP(C941,Customers!$A$1:$A$1001,Customers!$C$1:$C$1001,,0) = 0, " ", _xlfn.XLOOKUP(C941,Customers!$A$1:$A$1001,Customers!$C$1:$C$1001,,0))</f>
        <v>wpummeryq3@topsy.com</v>
      </c>
      <c r="H941" s="2" t="str">
        <f>_xlfn.XLOOKUP(Orders!C941,Customers!$A$1:$A$1001,Customers!$G$1:$G$1001,,0)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5">
        <f>INDEX(Products!$A$1:$G$49,MATCH(Orders!$D941,Products!$A$1:$A$49,0),MATCH(Orders!K$1,Products!$A$1:$G$1,0))</f>
        <v>0.2</v>
      </c>
      <c r="L941" s="7">
        <f>INDEX(Products!$A$1:$G$49,MATCH(Orders!$D941,Products!$A$1:$A$49,0),MATCH(Orders!L$1,Products!$A$1:$G$1,0))</f>
        <v>4.7549999999999999</v>
      </c>
      <c r="M941" s="7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_xlfn.XLOOKUP(Orders[[#This Row],[Customer ID]],Customers!$A$1:$A$1001,Customers!$I$1:$I$1001,,0)</f>
        <v>No</v>
      </c>
    </row>
    <row r="942" spans="1:16" x14ac:dyDescent="0.25">
      <c r="A942" s="2" t="s">
        <v>1851</v>
      </c>
      <c r="B942" s="3">
        <v>44332</v>
      </c>
      <c r="C942" s="2" t="s">
        <v>1852</v>
      </c>
      <c r="D942" t="s">
        <v>196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IF(_xlfn.XLOOKUP(C942,Customers!$A$1:$A$1001,Customers!$C$1:$C$1001,,0) = 0, " ", _xlfn.XLOOKUP(C942,Customers!$A$1:$A$1001,Customers!$C$1:$C$1001,,0))</f>
        <v>gsiudaq4@nytimes.com</v>
      </c>
      <c r="H942" s="2" t="str">
        <f>_xlfn.XLOOKUP(Orders!C942,Customers!$A$1:$A$1001,Customers!$G$1:$G$1001,,0)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5">
        <f>INDEX(Products!$A$1:$G$49,MATCH(Orders!$D942,Products!$A$1:$A$49,0),MATCH(Orders!K$1,Products!$A$1:$G$1,0))</f>
        <v>0.5</v>
      </c>
      <c r="L942" s="7">
        <f>INDEX(Products!$A$1:$G$49,MATCH(Orders!$D942,Products!$A$1:$A$49,0),MATCH(Orders!L$1,Products!$A$1:$G$1,0))</f>
        <v>7.169999999999999</v>
      </c>
      <c r="M942" s="7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t="str">
        <f>_xlfn.XLOOKUP(Orders[[#This Row],[Customer ID]],Customers!$A$1:$A$1001,Customers!$I$1:$I$1001,,0)</f>
        <v>Yes</v>
      </c>
    </row>
    <row r="943" spans="1:16" x14ac:dyDescent="0.25">
      <c r="A943" s="2" t="s">
        <v>1853</v>
      </c>
      <c r="B943" s="3">
        <v>44674</v>
      </c>
      <c r="C943" s="2" t="s">
        <v>1854</v>
      </c>
      <c r="D943" t="s">
        <v>231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IF(_xlfn.XLOOKUP(C943,Customers!$A$1:$A$1001,Customers!$C$1:$C$1001,,0) = 0, " ", _xlfn.XLOOKUP(C943,Customers!$A$1:$A$1001,Customers!$C$1:$C$1001,,0))</f>
        <v>hcrowneq5@wufoo.com</v>
      </c>
      <c r="H943" s="2" t="str">
        <f>_xlfn.XLOOKUP(Orders!C943,Customers!$A$1:$A$1001,Customers!$G$1:$G$1001,,0)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5">
        <f>INDEX(Products!$A$1:$G$49,MATCH(Orders!$D943,Products!$A$1:$A$49,0),MATCH(Orders!K$1,Products!$A$1:$G$1,0))</f>
        <v>0.5</v>
      </c>
      <c r="L943" s="7">
        <f>INDEX(Products!$A$1:$G$49,MATCH(Orders!$D943,Products!$A$1:$A$49,0),MATCH(Orders!L$1,Products!$A$1:$G$1,0))</f>
        <v>7.77</v>
      </c>
      <c r="M943" s="7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_xlfn.XLOOKUP(Orders[[#This Row],[Customer ID]],Customers!$A$1:$A$1001,Customers!$I$1:$I$1001,,0)</f>
        <v>Yes</v>
      </c>
    </row>
    <row r="944" spans="1:16" x14ac:dyDescent="0.25">
      <c r="A944" s="2" t="s">
        <v>1855</v>
      </c>
      <c r="B944" s="3">
        <v>44464</v>
      </c>
      <c r="C944" s="2" t="s">
        <v>1856</v>
      </c>
      <c r="D944" t="s">
        <v>228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IF(_xlfn.XLOOKUP(C944,Customers!$A$1:$A$1001,Customers!$C$1:$C$1001,,0) = 0, " ", _xlfn.XLOOKUP(C944,Customers!$A$1:$A$1001,Customers!$C$1:$C$1001,,0))</f>
        <v>vpawseyq6@tiny.cc</v>
      </c>
      <c r="H944" s="2" t="str">
        <f>_xlfn.XLOOKUP(Orders!C944,Customers!$A$1:$A$1001,Customers!$G$1:$G$1001,,0)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5">
        <f>INDEX(Products!$A$1:$G$49,MATCH(Orders!$D944,Products!$A$1:$A$49,0),MATCH(Orders!K$1,Products!$A$1:$G$1,0))</f>
        <v>1</v>
      </c>
      <c r="L944" s="7">
        <f>INDEX(Products!$A$1:$G$49,MATCH(Orders!$D944,Products!$A$1:$A$49,0),MATCH(Orders!L$1,Products!$A$1:$G$1,0))</f>
        <v>11.95</v>
      </c>
      <c r="M944" s="7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t="str">
        <f>_xlfn.XLOOKUP(Orders[[#This Row],[Customer ID]],Customers!$A$1:$A$1001,Customers!$I$1:$I$1001,,0)</f>
        <v>No</v>
      </c>
    </row>
    <row r="945" spans="1:16" x14ac:dyDescent="0.25">
      <c r="A945" s="2" t="s">
        <v>1857</v>
      </c>
      <c r="B945" s="3">
        <v>44719</v>
      </c>
      <c r="C945" s="2" t="s">
        <v>1858</v>
      </c>
      <c r="D945" t="s">
        <v>231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IF(_xlfn.XLOOKUP(C945,Customers!$A$1:$A$1001,Customers!$C$1:$C$1001,,0) = 0, " ", _xlfn.XLOOKUP(C945,Customers!$A$1:$A$1001,Customers!$C$1:$C$1001,,0))</f>
        <v>awaterhouseq7@istockphoto.com</v>
      </c>
      <c r="H945" s="2" t="str">
        <f>_xlfn.XLOOKUP(Orders!C945,Customers!$A$1:$A$1001,Customers!$G$1:$G$1001,,0)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5">
        <f>INDEX(Products!$A$1:$G$49,MATCH(Orders!$D945,Products!$A$1:$A$49,0),MATCH(Orders!K$1,Products!$A$1:$G$1,0))</f>
        <v>0.5</v>
      </c>
      <c r="L945" s="7">
        <f>INDEX(Products!$A$1:$G$49,MATCH(Orders!$D945,Products!$A$1:$A$49,0),MATCH(Orders!L$1,Products!$A$1:$G$1,0))</f>
        <v>7.77</v>
      </c>
      <c r="M945" s="7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_xlfn.XLOOKUP(Orders[[#This Row],[Customer ID]],Customers!$A$1:$A$1001,Customers!$I$1:$I$1001,,0)</f>
        <v>No</v>
      </c>
    </row>
    <row r="946" spans="1:16" x14ac:dyDescent="0.25">
      <c r="A946" s="2" t="s">
        <v>1859</v>
      </c>
      <c r="B946" s="3">
        <v>44054</v>
      </c>
      <c r="C946" s="2" t="s">
        <v>1860</v>
      </c>
      <c r="D946" t="s">
        <v>196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IF(_xlfn.XLOOKUP(C946,Customers!$A$1:$A$1001,Customers!$C$1:$C$1001,,0) = 0, " ", _xlfn.XLOOKUP(C946,Customers!$A$1:$A$1001,Customers!$C$1:$C$1001,,0))</f>
        <v>fhaughianq8@1688.com</v>
      </c>
      <c r="H946" s="2" t="str">
        <f>_xlfn.XLOOKUP(Orders!C946,Customers!$A$1:$A$1001,Customers!$G$1:$G$1001,,0)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5">
        <f>INDEX(Products!$A$1:$G$49,MATCH(Orders!$D946,Products!$A$1:$A$49,0),MATCH(Orders!K$1,Products!$A$1:$G$1,0))</f>
        <v>0.5</v>
      </c>
      <c r="L946" s="7">
        <f>INDEX(Products!$A$1:$G$49,MATCH(Orders!$D946,Products!$A$1:$A$49,0),MATCH(Orders!L$1,Products!$A$1:$G$1,0))</f>
        <v>7.169999999999999</v>
      </c>
      <c r="M946" s="7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str">
        <f>_xlfn.XLOOKUP(Orders[[#This Row],[Customer ID]],Customers!$A$1:$A$1001,Customers!$I$1:$I$1001,,0)</f>
        <v>No</v>
      </c>
    </row>
    <row r="947" spans="1:16" x14ac:dyDescent="0.25">
      <c r="A947" s="2" t="s">
        <v>1861</v>
      </c>
      <c r="B947" s="3">
        <v>43524</v>
      </c>
      <c r="C947" s="2" t="s">
        <v>1862</v>
      </c>
      <c r="D947" t="s">
        <v>148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IF(_xlfn.XLOOKUP(C947,Customers!$A$1:$A$1001,Customers!$C$1:$C$1001,,0) = 0, " ", _xlfn.XLOOKUP(C947,Customers!$A$1:$A$1001,Customers!$C$1:$C$1001,,0))</f>
        <v xml:space="preserve"> </v>
      </c>
      <c r="H947" s="2" t="str">
        <f>_xlfn.XLOOKUP(Orders!C947,Customers!$A$1:$A$1001,Customers!$G$1:$G$1001,,0)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5">
        <f>INDEX(Products!$A$1:$G$49,MATCH(Orders!$D947,Products!$A$1:$A$49,0),MATCH(Orders!K$1,Products!$A$1:$G$1,0))</f>
        <v>2.5</v>
      </c>
      <c r="L947" s="7">
        <f>INDEX(Products!$A$1:$G$49,MATCH(Orders!$D947,Products!$A$1:$A$49,0),MATCH(Orders!L$1,Products!$A$1:$G$1,0))</f>
        <v>29.784999999999997</v>
      </c>
      <c r="M947" s="7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str">
        <f>_xlfn.XLOOKUP(Orders[[#This Row],[Customer ID]],Customers!$A$1:$A$1001,Customers!$I$1:$I$1001,,0)</f>
        <v>No</v>
      </c>
    </row>
    <row r="948" spans="1:16" x14ac:dyDescent="0.25">
      <c r="A948" s="2" t="s">
        <v>1863</v>
      </c>
      <c r="B948" s="3">
        <v>43719</v>
      </c>
      <c r="C948" s="2" t="s">
        <v>1864</v>
      </c>
      <c r="D948" t="s">
        <v>162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IF(_xlfn.XLOOKUP(C948,Customers!$A$1:$A$1001,Customers!$C$1:$C$1001,,0) = 0, " ", _xlfn.XLOOKUP(C948,Customers!$A$1:$A$1001,Customers!$C$1:$C$1001,,0))</f>
        <v xml:space="preserve"> </v>
      </c>
      <c r="H948" s="2" t="str">
        <f>_xlfn.XLOOKUP(Orders!C948,Customers!$A$1:$A$1001,Customers!$G$1:$G$1001,,0)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5">
        <f>INDEX(Products!$A$1:$G$49,MATCH(Orders!$D948,Products!$A$1:$A$49,0),MATCH(Orders!K$1,Products!$A$1:$G$1,0))</f>
        <v>0.5</v>
      </c>
      <c r="L948" s="7">
        <f>INDEX(Products!$A$1:$G$49,MATCH(Orders!$D948,Products!$A$1:$A$49,0),MATCH(Orders!L$1,Products!$A$1:$G$1,0))</f>
        <v>7.77</v>
      </c>
      <c r="M948" s="7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_xlfn.XLOOKUP(Orders[[#This Row],[Customer ID]],Customers!$A$1:$A$1001,Customers!$I$1:$I$1001,,0)</f>
        <v>No</v>
      </c>
    </row>
    <row r="949" spans="1:16" x14ac:dyDescent="0.25">
      <c r="A949" s="2" t="s">
        <v>1865</v>
      </c>
      <c r="B949" s="3">
        <v>44294</v>
      </c>
      <c r="C949" s="2" t="s">
        <v>1866</v>
      </c>
      <c r="D949" t="s">
        <v>100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IF(_xlfn.XLOOKUP(C949,Customers!$A$1:$A$1001,Customers!$C$1:$C$1001,,0) = 0, " ", _xlfn.XLOOKUP(C949,Customers!$A$1:$A$1001,Customers!$C$1:$C$1001,,0))</f>
        <v>rfaltinqb@topsy.com</v>
      </c>
      <c r="H949" s="2" t="str">
        <f>_xlfn.XLOOKUP(Orders!C949,Customers!$A$1:$A$1001,Customers!$G$1:$G$1001,,0)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5">
        <f>INDEX(Products!$A$1:$G$49,MATCH(Orders!$D949,Products!$A$1:$A$49,0),MATCH(Orders!K$1,Products!$A$1:$G$1,0))</f>
        <v>1</v>
      </c>
      <c r="L949" s="7">
        <f>INDEX(Products!$A$1:$G$49,MATCH(Orders!$D949,Products!$A$1:$A$49,0),MATCH(Orders!L$1,Products!$A$1:$G$1,0))</f>
        <v>11.25</v>
      </c>
      <c r="M949" s="7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_xlfn.XLOOKUP(Orders[[#This Row],[Customer ID]],Customers!$A$1:$A$1001,Customers!$I$1:$I$1001,,0)</f>
        <v>No</v>
      </c>
    </row>
    <row r="950" spans="1:16" x14ac:dyDescent="0.25">
      <c r="A950" s="2" t="s">
        <v>1867</v>
      </c>
      <c r="B950" s="3">
        <v>44445</v>
      </c>
      <c r="C950" s="2" t="s">
        <v>1868</v>
      </c>
      <c r="D950" t="s">
        <v>569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IF(_xlfn.XLOOKUP(C950,Customers!$A$1:$A$1001,Customers!$C$1:$C$1001,,0) = 0, " ", _xlfn.XLOOKUP(C950,Customers!$A$1:$A$1001,Customers!$C$1:$C$1001,,0))</f>
        <v>gcheekeqc@sitemeter.com</v>
      </c>
      <c r="H950" s="2" t="str">
        <f>_xlfn.XLOOKUP(Orders!C950,Customers!$A$1:$A$1001,Customers!$G$1:$G$1001,,0)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5">
        <f>INDEX(Products!$A$1:$G$49,MATCH(Orders!$D950,Products!$A$1:$A$49,0),MATCH(Orders!K$1,Products!$A$1:$G$1,0))</f>
        <v>2.5</v>
      </c>
      <c r="L950" s="7">
        <f>INDEX(Products!$A$1:$G$49,MATCH(Orders!$D950,Products!$A$1:$A$49,0),MATCH(Orders!L$1,Products!$A$1:$G$1,0))</f>
        <v>27.945</v>
      </c>
      <c r="M950" s="7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_xlfn.XLOOKUP(Orders[[#This Row],[Customer ID]],Customers!$A$1:$A$1001,Customers!$I$1:$I$1001,,0)</f>
        <v>Yes</v>
      </c>
    </row>
    <row r="951" spans="1:16" x14ac:dyDescent="0.25">
      <c r="A951" s="2" t="s">
        <v>1869</v>
      </c>
      <c r="B951" s="3">
        <v>44449</v>
      </c>
      <c r="C951" s="2" t="s">
        <v>1870</v>
      </c>
      <c r="D951" t="s">
        <v>49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IF(_xlfn.XLOOKUP(C951,Customers!$A$1:$A$1001,Customers!$C$1:$C$1001,,0) = 0, " ", _xlfn.XLOOKUP(C951,Customers!$A$1:$A$1001,Customers!$C$1:$C$1001,,0))</f>
        <v>grattqd@phpbb.com</v>
      </c>
      <c r="H951" s="2" t="str">
        <f>_xlfn.XLOOKUP(Orders!C951,Customers!$A$1:$A$1001,Customers!$G$1:$G$1001,,0)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5">
        <f>INDEX(Products!$A$1:$G$49,MATCH(Orders!$D951,Products!$A$1:$A$49,0),MATCH(Orders!K$1,Products!$A$1:$G$1,0))</f>
        <v>2.5</v>
      </c>
      <c r="L951" s="7">
        <f>INDEX(Products!$A$1:$G$49,MATCH(Orders!$D951,Products!$A$1:$A$49,0),MATCH(Orders!L$1,Products!$A$1:$G$1,0))</f>
        <v>27.484999999999996</v>
      </c>
      <c r="M951" s="7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t="str">
        <f>_xlfn.XLOOKUP(Orders[[#This Row],[Customer ID]],Customers!$A$1:$A$1001,Customers!$I$1:$I$1001,,0)</f>
        <v>No</v>
      </c>
    </row>
    <row r="952" spans="1:16" x14ac:dyDescent="0.25">
      <c r="A952" s="2" t="s">
        <v>1871</v>
      </c>
      <c r="B952" s="3">
        <v>44703</v>
      </c>
      <c r="C952" s="2" t="s">
        <v>1872</v>
      </c>
      <c r="D952" t="s">
        <v>221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IF(_xlfn.XLOOKUP(C952,Customers!$A$1:$A$1001,Customers!$C$1:$C$1001,,0) = 0, " ", _xlfn.XLOOKUP(C952,Customers!$A$1:$A$1001,Customers!$C$1:$C$1001,,0))</f>
        <v xml:space="preserve"> </v>
      </c>
      <c r="H952" s="2" t="str">
        <f>_xlfn.XLOOKUP(Orders!C952,Customers!$A$1:$A$1001,Customers!$G$1:$G$1001,,0)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5">
        <f>INDEX(Products!$A$1:$G$49,MATCH(Orders!$D952,Products!$A$1:$A$49,0),MATCH(Orders!K$1,Products!$A$1:$G$1,0))</f>
        <v>0.2</v>
      </c>
      <c r="L952" s="7">
        <f>INDEX(Products!$A$1:$G$49,MATCH(Orders!$D952,Products!$A$1:$A$49,0),MATCH(Orders!L$1,Products!$A$1:$G$1,0))</f>
        <v>3.5849999999999995</v>
      </c>
      <c r="M952" s="7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t="str">
        <f>_xlfn.XLOOKUP(Orders[[#This Row],[Customer ID]],Customers!$A$1:$A$1001,Customers!$I$1:$I$1001,,0)</f>
        <v>Yes</v>
      </c>
    </row>
    <row r="953" spans="1:16" x14ac:dyDescent="0.25">
      <c r="A953" s="2" t="s">
        <v>1873</v>
      </c>
      <c r="B953" s="3">
        <v>44092</v>
      </c>
      <c r="C953" s="2" t="s">
        <v>1874</v>
      </c>
      <c r="D953" t="s">
        <v>221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IF(_xlfn.XLOOKUP(C953,Customers!$A$1:$A$1001,Customers!$C$1:$C$1001,,0) = 0, " ", _xlfn.XLOOKUP(C953,Customers!$A$1:$A$1001,Customers!$C$1:$C$1001,,0))</f>
        <v>ieberleinqf@hc360.com</v>
      </c>
      <c r="H953" s="2" t="str">
        <f>_xlfn.XLOOKUP(Orders!C953,Customers!$A$1:$A$1001,Customers!$G$1:$G$1001,,0)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5">
        <f>INDEX(Products!$A$1:$G$49,MATCH(Orders!$D953,Products!$A$1:$A$49,0),MATCH(Orders!K$1,Products!$A$1:$G$1,0))</f>
        <v>0.2</v>
      </c>
      <c r="L953" s="7">
        <f>INDEX(Products!$A$1:$G$49,MATCH(Orders!$D953,Products!$A$1:$A$49,0),MATCH(Orders!L$1,Products!$A$1:$G$1,0))</f>
        <v>3.5849999999999995</v>
      </c>
      <c r="M953" s="7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t="str">
        <f>_xlfn.XLOOKUP(Orders[[#This Row],[Customer ID]],Customers!$A$1:$A$1001,Customers!$I$1:$I$1001,,0)</f>
        <v>No</v>
      </c>
    </row>
    <row r="954" spans="1:16" x14ac:dyDescent="0.25">
      <c r="A954" s="2" t="s">
        <v>1875</v>
      </c>
      <c r="B954" s="3">
        <v>44439</v>
      </c>
      <c r="C954" s="2" t="s">
        <v>1876</v>
      </c>
      <c r="D954" t="s">
        <v>100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IF(_xlfn.XLOOKUP(C954,Customers!$A$1:$A$1001,Customers!$C$1:$C$1001,,0) = 0, " ", _xlfn.XLOOKUP(C954,Customers!$A$1:$A$1001,Customers!$C$1:$C$1001,,0))</f>
        <v>jdrengqg@uiuc.edu</v>
      </c>
      <c r="H954" s="2" t="str">
        <f>_xlfn.XLOOKUP(Orders!C954,Customers!$A$1:$A$1001,Customers!$G$1:$G$1001,,0)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5">
        <f>INDEX(Products!$A$1:$G$49,MATCH(Orders!$D954,Products!$A$1:$A$49,0),MATCH(Orders!K$1,Products!$A$1:$G$1,0))</f>
        <v>1</v>
      </c>
      <c r="L954" s="7">
        <f>INDEX(Products!$A$1:$G$49,MATCH(Orders!$D954,Products!$A$1:$A$49,0),MATCH(Orders!L$1,Products!$A$1:$G$1,0))</f>
        <v>11.25</v>
      </c>
      <c r="M954" s="7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_xlfn.XLOOKUP(Orders[[#This Row],[Customer ID]],Customers!$A$1:$A$1001,Customers!$I$1:$I$1001,,0)</f>
        <v>Yes</v>
      </c>
    </row>
    <row r="955" spans="1:16" x14ac:dyDescent="0.25">
      <c r="A955" s="2" t="s">
        <v>1877</v>
      </c>
      <c r="B955" s="3">
        <v>44582</v>
      </c>
      <c r="C955" s="2" t="s">
        <v>1840</v>
      </c>
      <c r="D955" t="s">
        <v>154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IF(_xlfn.XLOOKUP(C955,Customers!$A$1:$A$1001,Customers!$C$1:$C$1001,,0) = 0, " ", _xlfn.XLOOKUP(C955,Customers!$A$1:$A$1001,Customers!$C$1:$C$1001,,0))</f>
        <v xml:space="preserve"> </v>
      </c>
      <c r="H955" s="2" t="str">
        <f>_xlfn.XLOOKUP(Orders!C955,Customers!$A$1:$A$1001,Customers!$G$1:$G$1001,,0)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5">
        <f>INDEX(Products!$A$1:$G$49,MATCH(Orders!$D955,Products!$A$1:$A$49,0),MATCH(Orders!K$1,Products!$A$1:$G$1,0))</f>
        <v>0.2</v>
      </c>
      <c r="L955" s="7">
        <f>INDEX(Products!$A$1:$G$49,MATCH(Orders!$D955,Products!$A$1:$A$49,0),MATCH(Orders!L$1,Products!$A$1:$G$1,0))</f>
        <v>3.8849999999999998</v>
      </c>
      <c r="M955" s="7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>_xlfn.XLOOKUP(Orders[[#This Row],[Customer ID]],Customers!$A$1:$A$1001,Customers!$I$1:$I$1001,,0)</f>
        <v>Yes</v>
      </c>
    </row>
    <row r="956" spans="1:16" x14ac:dyDescent="0.25">
      <c r="A956" s="2" t="s">
        <v>1878</v>
      </c>
      <c r="B956" s="3">
        <v>44722</v>
      </c>
      <c r="C956" s="2" t="s">
        <v>1840</v>
      </c>
      <c r="D956" t="s">
        <v>569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IF(_xlfn.XLOOKUP(C956,Customers!$A$1:$A$1001,Customers!$C$1:$C$1001,,0) = 0, " ", _xlfn.XLOOKUP(C956,Customers!$A$1:$A$1001,Customers!$C$1:$C$1001,,0))</f>
        <v xml:space="preserve"> </v>
      </c>
      <c r="H956" s="2" t="str">
        <f>_xlfn.XLOOKUP(Orders!C956,Customers!$A$1:$A$1001,Customers!$G$1:$G$1001,,0)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5">
        <f>INDEX(Products!$A$1:$G$49,MATCH(Orders!$D956,Products!$A$1:$A$49,0),MATCH(Orders!K$1,Products!$A$1:$G$1,0))</f>
        <v>2.5</v>
      </c>
      <c r="L956" s="7">
        <f>INDEX(Products!$A$1:$G$49,MATCH(Orders!$D956,Products!$A$1:$A$49,0),MATCH(Orders!L$1,Products!$A$1:$G$1,0))</f>
        <v>27.945</v>
      </c>
      <c r="M956" s="7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_xlfn.XLOOKUP(Orders[[#This Row],[Customer ID]],Customers!$A$1:$A$1001,Customers!$I$1:$I$1001,,0)</f>
        <v>Yes</v>
      </c>
    </row>
    <row r="957" spans="1:16" x14ac:dyDescent="0.25">
      <c r="A957" s="2" t="s">
        <v>1879</v>
      </c>
      <c r="B957" s="3">
        <v>43582</v>
      </c>
      <c r="C957" s="2" t="s">
        <v>1840</v>
      </c>
      <c r="D957" t="s">
        <v>69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IF(_xlfn.XLOOKUP(C957,Customers!$A$1:$A$1001,Customers!$C$1:$C$1001,,0) = 0, " ", _xlfn.XLOOKUP(C957,Customers!$A$1:$A$1001,Customers!$C$1:$C$1001,,0))</f>
        <v xml:space="preserve"> </v>
      </c>
      <c r="H957" s="2" t="str">
        <f>_xlfn.XLOOKUP(Orders!C957,Customers!$A$1:$A$1001,Customers!$G$1:$G$1001,,0)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5">
        <f>INDEX(Products!$A$1:$G$49,MATCH(Orders!$D957,Products!$A$1:$A$49,0),MATCH(Orders!K$1,Products!$A$1:$G$1,0))</f>
        <v>2.5</v>
      </c>
      <c r="L957" s="7">
        <f>INDEX(Products!$A$1:$G$49,MATCH(Orders!$D957,Products!$A$1:$A$49,0),MATCH(Orders!L$1,Products!$A$1:$G$1,0))</f>
        <v>34.154999999999994</v>
      </c>
      <c r="M957" s="7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>_xlfn.XLOOKUP(Orders[[#This Row],[Customer ID]],Customers!$A$1:$A$1001,Customers!$I$1:$I$1001,,0)</f>
        <v>Yes</v>
      </c>
    </row>
    <row r="958" spans="1:16" x14ac:dyDescent="0.25">
      <c r="A958" s="2" t="s">
        <v>1879</v>
      </c>
      <c r="B958" s="3">
        <v>43582</v>
      </c>
      <c r="C958" s="2" t="s">
        <v>1840</v>
      </c>
      <c r="D958" t="s">
        <v>49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IF(_xlfn.XLOOKUP(C958,Customers!$A$1:$A$1001,Customers!$C$1:$C$1001,,0) = 0, " ", _xlfn.XLOOKUP(C958,Customers!$A$1:$A$1001,Customers!$C$1:$C$1001,,0))</f>
        <v xml:space="preserve"> </v>
      </c>
      <c r="H958" s="2" t="str">
        <f>_xlfn.XLOOKUP(Orders!C958,Customers!$A$1:$A$1001,Customers!$G$1:$G$1001,,0)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5">
        <f>INDEX(Products!$A$1:$G$49,MATCH(Orders!$D958,Products!$A$1:$A$49,0),MATCH(Orders!K$1,Products!$A$1:$G$1,0))</f>
        <v>2.5</v>
      </c>
      <c r="L958" s="7">
        <f>INDEX(Products!$A$1:$G$49,MATCH(Orders!$D958,Products!$A$1:$A$49,0),MATCH(Orders!L$1,Products!$A$1:$G$1,0))</f>
        <v>27.484999999999996</v>
      </c>
      <c r="M958" s="7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t="str">
        <f>_xlfn.XLOOKUP(Orders[[#This Row],[Customer ID]],Customers!$A$1:$A$1001,Customers!$I$1:$I$1001,,0)</f>
        <v>Yes</v>
      </c>
    </row>
    <row r="959" spans="1:16" x14ac:dyDescent="0.25">
      <c r="A959" s="2" t="s">
        <v>1879</v>
      </c>
      <c r="B959" s="3">
        <v>43582</v>
      </c>
      <c r="C959" s="2" t="s">
        <v>1840</v>
      </c>
      <c r="D959" t="s">
        <v>176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IF(_xlfn.XLOOKUP(C959,Customers!$A$1:$A$1001,Customers!$C$1:$C$1001,,0) = 0, " ", _xlfn.XLOOKUP(C959,Customers!$A$1:$A$1001,Customers!$C$1:$C$1001,,0))</f>
        <v xml:space="preserve"> </v>
      </c>
      <c r="H959" s="2" t="str">
        <f>_xlfn.XLOOKUP(Orders!C959,Customers!$A$1:$A$1001,Customers!$G$1:$G$1001,,0)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5">
        <f>INDEX(Products!$A$1:$G$49,MATCH(Orders!$D959,Products!$A$1:$A$49,0),MATCH(Orders!K$1,Products!$A$1:$G$1,0))</f>
        <v>1</v>
      </c>
      <c r="L959" s="7">
        <f>INDEX(Products!$A$1:$G$49,MATCH(Orders!$D959,Products!$A$1:$A$49,0),MATCH(Orders!L$1,Products!$A$1:$G$1,0))</f>
        <v>14.85</v>
      </c>
      <c r="M959" s="7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_xlfn.XLOOKUP(Orders[[#This Row],[Customer ID]],Customers!$A$1:$A$1001,Customers!$I$1:$I$1001,,0)</f>
        <v>Yes</v>
      </c>
    </row>
    <row r="960" spans="1:16" x14ac:dyDescent="0.25">
      <c r="A960" s="2" t="s">
        <v>1879</v>
      </c>
      <c r="B960" s="3">
        <v>43582</v>
      </c>
      <c r="C960" s="2" t="s">
        <v>1840</v>
      </c>
      <c r="D960" t="s">
        <v>154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IF(_xlfn.XLOOKUP(C960,Customers!$A$1:$A$1001,Customers!$C$1:$C$1001,,0) = 0, " ", _xlfn.XLOOKUP(C960,Customers!$A$1:$A$1001,Customers!$C$1:$C$1001,,0))</f>
        <v xml:space="preserve"> </v>
      </c>
      <c r="H960" s="2" t="str">
        <f>_xlfn.XLOOKUP(Orders!C960,Customers!$A$1:$A$1001,Customers!$G$1:$G$1001,,0)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5">
        <f>INDEX(Products!$A$1:$G$49,MATCH(Orders!$D960,Products!$A$1:$A$49,0),MATCH(Orders!K$1,Products!$A$1:$G$1,0))</f>
        <v>0.2</v>
      </c>
      <c r="L960" s="7">
        <f>INDEX(Products!$A$1:$G$49,MATCH(Orders!$D960,Products!$A$1:$A$49,0),MATCH(Orders!L$1,Products!$A$1:$G$1,0))</f>
        <v>3.8849999999999998</v>
      </c>
      <c r="M960" s="7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_xlfn.XLOOKUP(Orders[[#This Row],[Customer ID]],Customers!$A$1:$A$1001,Customers!$I$1:$I$1001,,0)</f>
        <v>Yes</v>
      </c>
    </row>
    <row r="961" spans="1:16" x14ac:dyDescent="0.25">
      <c r="A961" s="2" t="s">
        <v>1880</v>
      </c>
      <c r="B961" s="3">
        <v>44598</v>
      </c>
      <c r="C961" s="2" t="s">
        <v>1881</v>
      </c>
      <c r="D961" t="s">
        <v>58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IF(_xlfn.XLOOKUP(C961,Customers!$A$1:$A$1001,Customers!$C$1:$C$1001,,0) = 0, " ", _xlfn.XLOOKUP(C961,Customers!$A$1:$A$1001,Customers!$C$1:$C$1001,,0))</f>
        <v>rstrathernqn@devhub.com</v>
      </c>
      <c r="H961" s="2" t="str">
        <f>_xlfn.XLOOKUP(Orders!C961,Customers!$A$1:$A$1001,Customers!$G$1:$G$1001,,0)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5">
        <f>INDEX(Products!$A$1:$G$49,MATCH(Orders!$D961,Products!$A$1:$A$49,0),MATCH(Orders!K$1,Products!$A$1:$G$1,0))</f>
        <v>0.2</v>
      </c>
      <c r="L961" s="7">
        <f>INDEX(Products!$A$1:$G$49,MATCH(Orders!$D961,Products!$A$1:$A$49,0),MATCH(Orders!L$1,Products!$A$1:$G$1,0))</f>
        <v>4.7549999999999999</v>
      </c>
      <c r="M961" s="7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str">
        <f>_xlfn.XLOOKUP(Orders[[#This Row],[Customer ID]],Customers!$A$1:$A$1001,Customers!$I$1:$I$1001,,0)</f>
        <v>Yes</v>
      </c>
    </row>
    <row r="962" spans="1:16" x14ac:dyDescent="0.25">
      <c r="A962" s="2" t="s">
        <v>1882</v>
      </c>
      <c r="B962" s="3">
        <v>44591</v>
      </c>
      <c r="C962" s="2" t="s">
        <v>1883</v>
      </c>
      <c r="D962" t="s">
        <v>171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IF(_xlfn.XLOOKUP(C962,Customers!$A$1:$A$1001,Customers!$C$1:$C$1001,,0) = 0, " ", _xlfn.XLOOKUP(C962,Customers!$A$1:$A$1001,Customers!$C$1:$C$1001,,0))</f>
        <v>cmiguelqo@exblog.jp</v>
      </c>
      <c r="H962" s="2" t="str">
        <f>_xlfn.XLOOKUP(Orders!C962,Customers!$A$1:$A$1001,Customers!$G$1:$G$1001,,0)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5">
        <f>INDEX(Products!$A$1:$G$49,MATCH(Orders!$D962,Products!$A$1:$A$49,0),MATCH(Orders!K$1,Products!$A$1:$G$1,0))</f>
        <v>1</v>
      </c>
      <c r="L962" s="7">
        <f>INDEX(Products!$A$1:$G$49,MATCH(Orders!$D962,Products!$A$1:$A$49,0),MATCH(Orders!L$1,Products!$A$1:$G$1,0))</f>
        <v>15.85</v>
      </c>
      <c r="M962" s="7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_xlfn.XLOOKUP(Orders[[#This Row],[Customer ID]],Customers!$A$1:$A$1001,Customers!$I$1:$I$1001,,0)</f>
        <v>Yes</v>
      </c>
    </row>
    <row r="963" spans="1:16" x14ac:dyDescent="0.25">
      <c r="A963" s="2" t="s">
        <v>1884</v>
      </c>
      <c r="B963" s="3">
        <v>44158</v>
      </c>
      <c r="C963" s="2" t="s">
        <v>1885</v>
      </c>
      <c r="D963" t="s">
        <v>157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IF(_xlfn.XLOOKUP(C963,Customers!$A$1:$A$1001,Customers!$C$1:$C$1001,,0) = 0, " ", _xlfn.XLOOKUP(C963,Customers!$A$1:$A$1001,Customers!$C$1:$C$1001,,0))</f>
        <v xml:space="preserve"> </v>
      </c>
      <c r="H963" s="2" t="str">
        <f>_xlfn.XLOOKUP(Orders!C963,Customers!$A$1:$A$1001,Customers!$G$1:$G$1001,,0)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5">
        <f>INDEX(Products!$A$1:$G$49,MATCH(Orders!$D963,Products!$A$1:$A$49,0),MATCH(Orders!K$1,Products!$A$1:$G$1,0))</f>
        <v>2.5</v>
      </c>
      <c r="L963" s="7">
        <f>INDEX(Products!$A$1:$G$49,MATCH(Orders!$D963,Products!$A$1:$A$49,0),MATCH(Orders!L$1,Products!$A$1:$G$1,0))</f>
        <v>22.884999999999998</v>
      </c>
      <c r="M963" s="7">
        <f t="shared" ref="M963:M1001" si="45">L963*E963</f>
        <v>45.769999999999996</v>
      </c>
      <c r="N963" t="str">
        <f t="shared" ref="N963:N1001" si="46">IF(I963="Rob", "Robusta", IF(I963 = "Exc","Excelsa", IF(I963="Ara","Arabica", IF(I963 = "Lib", "Liberica",""))))</f>
        <v>Arabica</v>
      </c>
      <c r="O963" t="str">
        <f t="shared" ref="O963:O1001" si="47">IF(J963 = "M", "Medium", IF(J963="L", "Light", IF(J963="D", "Dark","")))</f>
        <v>Dark</v>
      </c>
      <c r="P963" t="str">
        <f>_xlfn.XLOOKUP(Orders[[#This Row],[Customer ID]],Customers!$A$1:$A$1001,Customers!$I$1:$I$1001,,0)</f>
        <v>Yes</v>
      </c>
    </row>
    <row r="964" spans="1:16" x14ac:dyDescent="0.25">
      <c r="A964" s="2" t="s">
        <v>1886</v>
      </c>
      <c r="B964" s="3">
        <v>44664</v>
      </c>
      <c r="C964" s="2" t="s">
        <v>1887</v>
      </c>
      <c r="D964" t="s">
        <v>218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IF(_xlfn.XLOOKUP(C964,Customers!$A$1:$A$1001,Customers!$C$1:$C$1001,,0) = 0, " ", _xlfn.XLOOKUP(C964,Customers!$A$1:$A$1001,Customers!$C$1:$C$1001,,0))</f>
        <v>mrocksqq@exblog.jp</v>
      </c>
      <c r="H964" s="2" t="str">
        <f>_xlfn.XLOOKUP(Orders!C964,Customers!$A$1:$A$1001,Customers!$G$1:$G$1001,,0)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5">
        <f>INDEX(Products!$A$1:$G$49,MATCH(Orders!$D964,Products!$A$1:$A$49,0),MATCH(Orders!K$1,Products!$A$1:$G$1,0))</f>
        <v>1</v>
      </c>
      <c r="L964" s="7">
        <f>INDEX(Products!$A$1:$G$49,MATCH(Orders!$D964,Products!$A$1:$A$49,0),MATCH(Orders!L$1,Products!$A$1:$G$1,0))</f>
        <v>8.9499999999999993</v>
      </c>
      <c r="M964" s="7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_xlfn.XLOOKUP(Orders[[#This Row],[Customer ID]],Customers!$A$1:$A$1001,Customers!$I$1:$I$1001,,0)</f>
        <v>Yes</v>
      </c>
    </row>
    <row r="965" spans="1:16" x14ac:dyDescent="0.25">
      <c r="A965" s="2" t="s">
        <v>1888</v>
      </c>
      <c r="B965" s="3">
        <v>44203</v>
      </c>
      <c r="C965" s="2" t="s">
        <v>1889</v>
      </c>
      <c r="D965" t="s">
        <v>61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IF(_xlfn.XLOOKUP(C965,Customers!$A$1:$A$1001,Customers!$C$1:$C$1001,,0) = 0, " ", _xlfn.XLOOKUP(C965,Customers!$A$1:$A$1001,Customers!$C$1:$C$1001,,0))</f>
        <v>yburrellsqr@vinaora.com</v>
      </c>
      <c r="H965" s="2" t="str">
        <f>_xlfn.XLOOKUP(Orders!C965,Customers!$A$1:$A$1001,Customers!$G$1:$G$1001,,0)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5">
        <f>INDEX(Products!$A$1:$G$49,MATCH(Orders!$D965,Products!$A$1:$A$49,0),MATCH(Orders!K$1,Products!$A$1:$G$1,0))</f>
        <v>0.5</v>
      </c>
      <c r="L965" s="7">
        <f>INDEX(Products!$A$1:$G$49,MATCH(Orders!$D965,Products!$A$1:$A$49,0),MATCH(Orders!L$1,Products!$A$1:$G$1,0))</f>
        <v>5.97</v>
      </c>
      <c r="M965" s="7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_xlfn.XLOOKUP(Orders[[#This Row],[Customer ID]],Customers!$A$1:$A$1001,Customers!$I$1:$I$1001,,0)</f>
        <v>Yes</v>
      </c>
    </row>
    <row r="966" spans="1:16" x14ac:dyDescent="0.25">
      <c r="A966" s="2" t="s">
        <v>1890</v>
      </c>
      <c r="B966" s="3">
        <v>43865</v>
      </c>
      <c r="C966" s="2" t="s">
        <v>1891</v>
      </c>
      <c r="D966" t="s">
        <v>293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IF(_xlfn.XLOOKUP(C966,Customers!$A$1:$A$1001,Customers!$C$1:$C$1001,,0) = 0, " ", _xlfn.XLOOKUP(C966,Customers!$A$1:$A$1001,Customers!$C$1:$C$1001,,0))</f>
        <v>cgoodrumqs@goodreads.com</v>
      </c>
      <c r="H966" s="2" t="str">
        <f>_xlfn.XLOOKUP(Orders!C966,Customers!$A$1:$A$1001,Customers!$G$1:$G$1001,,0)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5">
        <f>INDEX(Products!$A$1:$G$49,MATCH(Orders!$D966,Products!$A$1:$A$49,0),MATCH(Orders!K$1,Products!$A$1:$G$1,0))</f>
        <v>0.2</v>
      </c>
      <c r="L966" s="7">
        <f>INDEX(Products!$A$1:$G$49,MATCH(Orders!$D966,Products!$A$1:$A$49,0),MATCH(Orders!L$1,Products!$A$1:$G$1,0))</f>
        <v>4.4550000000000001</v>
      </c>
      <c r="M966" s="7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_xlfn.XLOOKUP(Orders[[#This Row],[Customer ID]],Customers!$A$1:$A$1001,Customers!$I$1:$I$1001,,0)</f>
        <v>No</v>
      </c>
    </row>
    <row r="967" spans="1:16" x14ac:dyDescent="0.25">
      <c r="A967" s="2" t="s">
        <v>1892</v>
      </c>
      <c r="B967" s="3">
        <v>43724</v>
      </c>
      <c r="C967" s="2" t="s">
        <v>1893</v>
      </c>
      <c r="D967" t="s">
        <v>41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IF(_xlfn.XLOOKUP(C967,Customers!$A$1:$A$1001,Customers!$C$1:$C$1001,,0) = 0, " ", _xlfn.XLOOKUP(C967,Customers!$A$1:$A$1001,Customers!$C$1:$C$1001,,0))</f>
        <v>jjefferysqt@blog.com</v>
      </c>
      <c r="H967" s="2" t="str">
        <f>_xlfn.XLOOKUP(Orders!C967,Customers!$A$1:$A$1001,Customers!$G$1:$G$1001,,0)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5">
        <f>INDEX(Products!$A$1:$G$49,MATCH(Orders!$D967,Products!$A$1:$A$49,0),MATCH(Orders!K$1,Products!$A$1:$G$1,0))</f>
        <v>1</v>
      </c>
      <c r="L967" s="7">
        <f>INDEX(Products!$A$1:$G$49,MATCH(Orders!$D967,Products!$A$1:$A$49,0),MATCH(Orders!L$1,Products!$A$1:$G$1,0))</f>
        <v>9.9499999999999993</v>
      </c>
      <c r="M967" s="7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_xlfn.XLOOKUP(Orders[[#This Row],[Customer ID]],Customers!$A$1:$A$1001,Customers!$I$1:$I$1001,,0)</f>
        <v>Yes</v>
      </c>
    </row>
    <row r="968" spans="1:16" x14ac:dyDescent="0.25">
      <c r="A968" s="2" t="s">
        <v>1894</v>
      </c>
      <c r="B968" s="3">
        <v>43491</v>
      </c>
      <c r="C968" s="2" t="s">
        <v>1895</v>
      </c>
      <c r="D968" t="s">
        <v>215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IF(_xlfn.XLOOKUP(C968,Customers!$A$1:$A$1001,Customers!$C$1:$C$1001,,0) = 0, " ", _xlfn.XLOOKUP(C968,Customers!$A$1:$A$1001,Customers!$C$1:$C$1001,,0))</f>
        <v>bwardellqu@adobe.com</v>
      </c>
      <c r="H968" s="2" t="str">
        <f>_xlfn.XLOOKUP(Orders!C968,Customers!$A$1:$A$1001,Customers!$G$1:$G$1001,,0)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5">
        <f>INDEX(Products!$A$1:$G$49,MATCH(Orders!$D968,Products!$A$1:$A$49,0),MATCH(Orders!K$1,Products!$A$1:$G$1,0))</f>
        <v>0.5</v>
      </c>
      <c r="L968" s="7">
        <f>INDEX(Products!$A$1:$G$49,MATCH(Orders!$D968,Products!$A$1:$A$49,0),MATCH(Orders!L$1,Products!$A$1:$G$1,0))</f>
        <v>8.91</v>
      </c>
      <c r="M968" s="7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_xlfn.XLOOKUP(Orders[[#This Row],[Customer ID]],Customers!$A$1:$A$1001,Customers!$I$1:$I$1001,,0)</f>
        <v>Yes</v>
      </c>
    </row>
    <row r="969" spans="1:16" x14ac:dyDescent="0.25">
      <c r="A969" s="2" t="s">
        <v>1896</v>
      </c>
      <c r="B969" s="3">
        <v>44246</v>
      </c>
      <c r="C969" s="2" t="s">
        <v>1897</v>
      </c>
      <c r="D969" t="s">
        <v>140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IF(_xlfn.XLOOKUP(C969,Customers!$A$1:$A$1001,Customers!$C$1:$C$1001,,0) = 0, " ", _xlfn.XLOOKUP(C969,Customers!$A$1:$A$1001,Customers!$C$1:$C$1001,,0))</f>
        <v>zwalisiakqv@ucsd.edu</v>
      </c>
      <c r="H969" s="2" t="str">
        <f>_xlfn.XLOOKUP(Orders!C969,Customers!$A$1:$A$1001,Customers!$G$1:$G$1001,,0)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5">
        <f>INDEX(Products!$A$1:$G$49,MATCH(Orders!$D969,Products!$A$1:$A$49,0),MATCH(Orders!K$1,Products!$A$1:$G$1,0))</f>
        <v>0.2</v>
      </c>
      <c r="L969" s="7">
        <f>INDEX(Products!$A$1:$G$49,MATCH(Orders!$D969,Products!$A$1:$A$49,0),MATCH(Orders!L$1,Products!$A$1:$G$1,0))</f>
        <v>2.6849999999999996</v>
      </c>
      <c r="M969" s="7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_xlfn.XLOOKUP(Orders[[#This Row],[Customer ID]],Customers!$A$1:$A$1001,Customers!$I$1:$I$1001,,0)</f>
        <v>Yes</v>
      </c>
    </row>
    <row r="970" spans="1:16" x14ac:dyDescent="0.25">
      <c r="A970" s="2" t="s">
        <v>1898</v>
      </c>
      <c r="B970" s="3">
        <v>44642</v>
      </c>
      <c r="C970" s="2" t="s">
        <v>1899</v>
      </c>
      <c r="D970" t="s">
        <v>201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IF(_xlfn.XLOOKUP(C970,Customers!$A$1:$A$1001,Customers!$C$1:$C$1001,,0) = 0, " ", _xlfn.XLOOKUP(C970,Customers!$A$1:$A$1001,Customers!$C$1:$C$1001,,0))</f>
        <v>wleopoldqw@blogspot.com</v>
      </c>
      <c r="H970" s="2" t="str">
        <f>_xlfn.XLOOKUP(Orders!C970,Customers!$A$1:$A$1001,Customers!$G$1:$G$1001,,0)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5">
        <f>INDEX(Products!$A$1:$G$49,MATCH(Orders!$D970,Products!$A$1:$A$49,0),MATCH(Orders!K$1,Products!$A$1:$G$1,0))</f>
        <v>0.2</v>
      </c>
      <c r="L970" s="7">
        <f>INDEX(Products!$A$1:$G$49,MATCH(Orders!$D970,Products!$A$1:$A$49,0),MATCH(Orders!L$1,Products!$A$1:$G$1,0))</f>
        <v>2.9849999999999999</v>
      </c>
      <c r="M970" s="7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_xlfn.XLOOKUP(Orders[[#This Row],[Customer ID]],Customers!$A$1:$A$1001,Customers!$I$1:$I$1001,,0)</f>
        <v>No</v>
      </c>
    </row>
    <row r="971" spans="1:16" x14ac:dyDescent="0.25">
      <c r="A971" s="2" t="s">
        <v>1900</v>
      </c>
      <c r="B971" s="3">
        <v>43649</v>
      </c>
      <c r="C971" s="2" t="s">
        <v>1901</v>
      </c>
      <c r="D971" t="s">
        <v>52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IF(_xlfn.XLOOKUP(C971,Customers!$A$1:$A$1001,Customers!$C$1:$C$1001,,0) = 0, " ", _xlfn.XLOOKUP(C971,Customers!$A$1:$A$1001,Customers!$C$1:$C$1001,,0))</f>
        <v>cshaldersqx@cisco.com</v>
      </c>
      <c r="H971" s="2" t="str">
        <f>_xlfn.XLOOKUP(Orders!C971,Customers!$A$1:$A$1001,Customers!$G$1:$G$1001,,0)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5">
        <f>INDEX(Products!$A$1:$G$49,MATCH(Orders!$D971,Products!$A$1:$A$49,0),MATCH(Orders!K$1,Products!$A$1:$G$1,0))</f>
        <v>1</v>
      </c>
      <c r="L971" s="7">
        <f>INDEX(Products!$A$1:$G$49,MATCH(Orders!$D971,Products!$A$1:$A$49,0),MATCH(Orders!L$1,Products!$A$1:$G$1,0))</f>
        <v>12.95</v>
      </c>
      <c r="M971" s="7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_xlfn.XLOOKUP(Orders[[#This Row],[Customer ID]],Customers!$A$1:$A$1001,Customers!$I$1:$I$1001,,0)</f>
        <v>Yes</v>
      </c>
    </row>
    <row r="972" spans="1:16" x14ac:dyDescent="0.25">
      <c r="A972" s="2" t="s">
        <v>1902</v>
      </c>
      <c r="B972" s="3">
        <v>43729</v>
      </c>
      <c r="C972" s="2" t="s">
        <v>1903</v>
      </c>
      <c r="D972" t="s">
        <v>42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IF(_xlfn.XLOOKUP(C972,Customers!$A$1:$A$1001,Customers!$C$1:$C$1001,,0) = 0, " ", _xlfn.XLOOKUP(C972,Customers!$A$1:$A$1001,Customers!$C$1:$C$1001,,0))</f>
        <v xml:space="preserve"> </v>
      </c>
      <c r="H972" s="2" t="str">
        <f>_xlfn.XLOOKUP(Orders!C972,Customers!$A$1:$A$1001,Customers!$G$1:$G$1001,,0)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5">
        <f>INDEX(Products!$A$1:$G$49,MATCH(Orders!$D972,Products!$A$1:$A$49,0),MATCH(Orders!K$1,Products!$A$1:$G$1,0))</f>
        <v>0.5</v>
      </c>
      <c r="L972" s="7">
        <f>INDEX(Products!$A$1:$G$49,MATCH(Orders!$D972,Products!$A$1:$A$49,0),MATCH(Orders!L$1,Products!$A$1:$G$1,0))</f>
        <v>8.25</v>
      </c>
      <c r="M972" s="7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_xlfn.XLOOKUP(Orders[[#This Row],[Customer ID]],Customers!$A$1:$A$1001,Customers!$I$1:$I$1001,,0)</f>
        <v>No</v>
      </c>
    </row>
    <row r="973" spans="1:16" x14ac:dyDescent="0.25">
      <c r="A973" s="2" t="s">
        <v>1904</v>
      </c>
      <c r="B973" s="3">
        <v>43703</v>
      </c>
      <c r="C973" s="2" t="s">
        <v>1905</v>
      </c>
      <c r="D973" t="s">
        <v>243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IF(_xlfn.XLOOKUP(C973,Customers!$A$1:$A$1001,Customers!$C$1:$C$1001,,0) = 0, " ", _xlfn.XLOOKUP(C973,Customers!$A$1:$A$1001,Customers!$C$1:$C$1001,,0))</f>
        <v>nfurberqz@jugem.jp</v>
      </c>
      <c r="H973" s="2" t="str">
        <f>_xlfn.XLOOKUP(Orders!C973,Customers!$A$1:$A$1001,Customers!$G$1:$G$1001,,0)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5">
        <f>INDEX(Products!$A$1:$G$49,MATCH(Orders!$D973,Products!$A$1:$A$49,0),MATCH(Orders!K$1,Products!$A$1:$G$1,0))</f>
        <v>2.5</v>
      </c>
      <c r="L973" s="7">
        <f>INDEX(Products!$A$1:$G$49,MATCH(Orders!$D973,Products!$A$1:$A$49,0),MATCH(Orders!L$1,Products!$A$1:$G$1,0))</f>
        <v>29.784999999999997</v>
      </c>
      <c r="M973" s="7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>_xlfn.XLOOKUP(Orders[[#This Row],[Customer ID]],Customers!$A$1:$A$1001,Customers!$I$1:$I$1001,,0)</f>
        <v>No</v>
      </c>
    </row>
    <row r="974" spans="1:16" x14ac:dyDescent="0.25">
      <c r="A974" s="2" t="s">
        <v>1906</v>
      </c>
      <c r="B974" s="3">
        <v>44411</v>
      </c>
      <c r="C974" s="2" t="s">
        <v>1907</v>
      </c>
      <c r="D974" t="s">
        <v>243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IF(_xlfn.XLOOKUP(C974,Customers!$A$1:$A$1001,Customers!$C$1:$C$1001,,0) = 0, " ", _xlfn.XLOOKUP(C974,Customers!$A$1:$A$1001,Customers!$C$1:$C$1001,,0))</f>
        <v xml:space="preserve"> </v>
      </c>
      <c r="H974" s="2" t="str">
        <f>_xlfn.XLOOKUP(Orders!C974,Customers!$A$1:$A$1001,Customers!$G$1:$G$1001,,0)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5">
        <f>INDEX(Products!$A$1:$G$49,MATCH(Orders!$D974,Products!$A$1:$A$49,0),MATCH(Orders!K$1,Products!$A$1:$G$1,0))</f>
        <v>2.5</v>
      </c>
      <c r="L974" s="7">
        <f>INDEX(Products!$A$1:$G$49,MATCH(Orders!$D974,Products!$A$1:$A$49,0),MATCH(Orders!L$1,Products!$A$1:$G$1,0))</f>
        <v>29.784999999999997</v>
      </c>
      <c r="M974" s="7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>_xlfn.XLOOKUP(Orders[[#This Row],[Customer ID]],Customers!$A$1:$A$1001,Customers!$I$1:$I$1001,,0)</f>
        <v>Yes</v>
      </c>
    </row>
    <row r="975" spans="1:16" x14ac:dyDescent="0.25">
      <c r="A975" s="2" t="s">
        <v>1908</v>
      </c>
      <c r="B975" s="3">
        <v>44493</v>
      </c>
      <c r="C975" s="2" t="s">
        <v>1909</v>
      </c>
      <c r="D975" t="s">
        <v>135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IF(_xlfn.XLOOKUP(C975,Customers!$A$1:$A$1001,Customers!$C$1:$C$1001,,0) = 0, " ", _xlfn.XLOOKUP(C975,Customers!$A$1:$A$1001,Customers!$C$1:$C$1001,,0))</f>
        <v>ckeaver1@ucoz.com</v>
      </c>
      <c r="H975" s="2" t="str">
        <f>_xlfn.XLOOKUP(Orders!C975,Customers!$A$1:$A$1001,Customers!$G$1:$G$1001,,0)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5">
        <f>INDEX(Products!$A$1:$G$49,MATCH(Orders!$D975,Products!$A$1:$A$49,0),MATCH(Orders!K$1,Products!$A$1:$G$1,0))</f>
        <v>1</v>
      </c>
      <c r="L975" s="7">
        <f>INDEX(Products!$A$1:$G$49,MATCH(Orders!$D975,Products!$A$1:$A$49,0),MATCH(Orders!L$1,Products!$A$1:$G$1,0))</f>
        <v>14.55</v>
      </c>
      <c r="M975" s="7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str">
        <f>_xlfn.XLOOKUP(Orders[[#This Row],[Customer ID]],Customers!$A$1:$A$1001,Customers!$I$1:$I$1001,,0)</f>
        <v>No</v>
      </c>
    </row>
    <row r="976" spans="1:16" x14ac:dyDescent="0.25">
      <c r="A976" s="2" t="s">
        <v>1910</v>
      </c>
      <c r="B976" s="3">
        <v>43556</v>
      </c>
      <c r="C976" s="2" t="s">
        <v>1911</v>
      </c>
      <c r="D976" t="s">
        <v>185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IF(_xlfn.XLOOKUP(C976,Customers!$A$1:$A$1001,Customers!$C$1:$C$1001,,0) = 0, " ", _xlfn.XLOOKUP(C976,Customers!$A$1:$A$1001,Customers!$C$1:$C$1001,,0))</f>
        <v>sroseboroughr2@virginia.edu</v>
      </c>
      <c r="H976" s="2" t="str">
        <f>_xlfn.XLOOKUP(Orders!C976,Customers!$A$1:$A$1001,Customers!$G$1:$G$1001,,0)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5">
        <f>INDEX(Products!$A$1:$G$49,MATCH(Orders!$D976,Products!$A$1:$A$49,0),MATCH(Orders!K$1,Products!$A$1:$G$1,0))</f>
        <v>0.5</v>
      </c>
      <c r="L976" s="7">
        <f>INDEX(Products!$A$1:$G$49,MATCH(Orders!$D976,Products!$A$1:$A$49,0),MATCH(Orders!L$1,Products!$A$1:$G$1,0))</f>
        <v>5.3699999999999992</v>
      </c>
      <c r="M976" s="7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_xlfn.XLOOKUP(Orders[[#This Row],[Customer ID]],Customers!$A$1:$A$1001,Customers!$I$1:$I$1001,,0)</f>
        <v>Yes</v>
      </c>
    </row>
    <row r="977" spans="1:16" x14ac:dyDescent="0.25">
      <c r="A977" s="2" t="s">
        <v>1912</v>
      </c>
      <c r="B977" s="3">
        <v>44538</v>
      </c>
      <c r="C977" s="2" t="s">
        <v>1913</v>
      </c>
      <c r="D977" t="s">
        <v>93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IF(_xlfn.XLOOKUP(C977,Customers!$A$1:$A$1001,Customers!$C$1:$C$1001,,0) = 0, " ", _xlfn.XLOOKUP(C977,Customers!$A$1:$A$1001,Customers!$C$1:$C$1001,,0))</f>
        <v>ckingwellr3@squarespace.com</v>
      </c>
      <c r="H977" s="2" t="str">
        <f>_xlfn.XLOOKUP(Orders!C977,Customers!$A$1:$A$1001,Customers!$G$1:$G$1001,,0)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5">
        <f>INDEX(Products!$A$1:$G$49,MATCH(Orders!$D977,Products!$A$1:$A$49,0),MATCH(Orders!K$1,Products!$A$1:$G$1,0))</f>
        <v>0.2</v>
      </c>
      <c r="L977" s="7">
        <f>INDEX(Products!$A$1:$G$49,MATCH(Orders!$D977,Products!$A$1:$A$49,0),MATCH(Orders!L$1,Products!$A$1:$G$1,0))</f>
        <v>2.9849999999999999</v>
      </c>
      <c r="M977" s="7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_xlfn.XLOOKUP(Orders[[#This Row],[Customer ID]],Customers!$A$1:$A$1001,Customers!$I$1:$I$1001,,0)</f>
        <v>Yes</v>
      </c>
    </row>
    <row r="978" spans="1:16" x14ac:dyDescent="0.25">
      <c r="A978" s="2" t="s">
        <v>1914</v>
      </c>
      <c r="B978" s="3">
        <v>43643</v>
      </c>
      <c r="C978" s="2" t="s">
        <v>1915</v>
      </c>
      <c r="D978" t="s">
        <v>49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IF(_xlfn.XLOOKUP(C978,Customers!$A$1:$A$1001,Customers!$C$1:$C$1001,,0) = 0, " ", _xlfn.XLOOKUP(C978,Customers!$A$1:$A$1001,Customers!$C$1:$C$1001,,0))</f>
        <v>kcantor4@gmpg.org</v>
      </c>
      <c r="H978" s="2" t="str">
        <f>_xlfn.XLOOKUP(Orders!C978,Customers!$A$1:$A$1001,Customers!$G$1:$G$1001,,0)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5">
        <f>INDEX(Products!$A$1:$G$49,MATCH(Orders!$D978,Products!$A$1:$A$49,0),MATCH(Orders!K$1,Products!$A$1:$G$1,0))</f>
        <v>2.5</v>
      </c>
      <c r="L978" s="7">
        <f>INDEX(Products!$A$1:$G$49,MATCH(Orders!$D978,Products!$A$1:$A$49,0),MATCH(Orders!L$1,Products!$A$1:$G$1,0))</f>
        <v>27.484999999999996</v>
      </c>
      <c r="M978" s="7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t="str">
        <f>_xlfn.XLOOKUP(Orders[[#This Row],[Customer ID]],Customers!$A$1:$A$1001,Customers!$I$1:$I$1001,,0)</f>
        <v>Yes</v>
      </c>
    </row>
    <row r="979" spans="1:16" x14ac:dyDescent="0.25">
      <c r="A979" s="2" t="s">
        <v>1916</v>
      </c>
      <c r="B979" s="3">
        <v>44026</v>
      </c>
      <c r="C979" s="2" t="s">
        <v>1917</v>
      </c>
      <c r="D979" t="s">
        <v>228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IF(_xlfn.XLOOKUP(C979,Customers!$A$1:$A$1001,Customers!$C$1:$C$1001,,0) = 0, " ", _xlfn.XLOOKUP(C979,Customers!$A$1:$A$1001,Customers!$C$1:$C$1001,,0))</f>
        <v>mblakemorer5@nsw.gov.au</v>
      </c>
      <c r="H979" s="2" t="str">
        <f>_xlfn.XLOOKUP(Orders!C979,Customers!$A$1:$A$1001,Customers!$G$1:$G$1001,,0)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5">
        <f>INDEX(Products!$A$1:$G$49,MATCH(Orders!$D979,Products!$A$1:$A$49,0),MATCH(Orders!K$1,Products!$A$1:$G$1,0))</f>
        <v>1</v>
      </c>
      <c r="L979" s="7">
        <f>INDEX(Products!$A$1:$G$49,MATCH(Orders!$D979,Products!$A$1:$A$49,0),MATCH(Orders!L$1,Products!$A$1:$G$1,0))</f>
        <v>11.95</v>
      </c>
      <c r="M979" s="7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_xlfn.XLOOKUP(Orders[[#This Row],[Customer ID]],Customers!$A$1:$A$1001,Customers!$I$1:$I$1001,,0)</f>
        <v>No</v>
      </c>
    </row>
    <row r="980" spans="1:16" x14ac:dyDescent="0.25">
      <c r="A980" s="2" t="s">
        <v>1918</v>
      </c>
      <c r="B980" s="3">
        <v>43913</v>
      </c>
      <c r="C980" s="2" t="s">
        <v>1909</v>
      </c>
      <c r="D980" t="s">
        <v>231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IF(_xlfn.XLOOKUP(C980,Customers!$A$1:$A$1001,Customers!$C$1:$C$1001,,0) = 0, " ", _xlfn.XLOOKUP(C980,Customers!$A$1:$A$1001,Customers!$C$1:$C$1001,,0))</f>
        <v>ckeaver1@ucoz.com</v>
      </c>
      <c r="H980" s="2" t="str">
        <f>_xlfn.XLOOKUP(Orders!C980,Customers!$A$1:$A$1001,Customers!$G$1:$G$1001,,0)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5">
        <f>INDEX(Products!$A$1:$G$49,MATCH(Orders!$D980,Products!$A$1:$A$49,0),MATCH(Orders!K$1,Products!$A$1:$G$1,0))</f>
        <v>0.5</v>
      </c>
      <c r="L980" s="7">
        <f>INDEX(Products!$A$1:$G$49,MATCH(Orders!$D980,Products!$A$1:$A$49,0),MATCH(Orders!L$1,Products!$A$1:$G$1,0))</f>
        <v>7.77</v>
      </c>
      <c r="M980" s="7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_xlfn.XLOOKUP(Orders[[#This Row],[Customer ID]],Customers!$A$1:$A$1001,Customers!$I$1:$I$1001,,0)</f>
        <v>No</v>
      </c>
    </row>
    <row r="981" spans="1:16" x14ac:dyDescent="0.25">
      <c r="A981" s="2" t="s">
        <v>1919</v>
      </c>
      <c r="B981" s="3">
        <v>43856</v>
      </c>
      <c r="C981" s="2" t="s">
        <v>1920</v>
      </c>
      <c r="D981" t="s">
        <v>185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IF(_xlfn.XLOOKUP(C981,Customers!$A$1:$A$1001,Customers!$C$1:$C$1001,,0) = 0, " ", _xlfn.XLOOKUP(C981,Customers!$A$1:$A$1001,Customers!$C$1:$C$1001,,0))</f>
        <v xml:space="preserve"> </v>
      </c>
      <c r="H981" s="2" t="str">
        <f>_xlfn.XLOOKUP(Orders!C981,Customers!$A$1:$A$1001,Customers!$G$1:$G$1001,,0)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5">
        <f>INDEX(Products!$A$1:$G$49,MATCH(Orders!$D981,Products!$A$1:$A$49,0),MATCH(Orders!K$1,Products!$A$1:$G$1,0))</f>
        <v>0.5</v>
      </c>
      <c r="L981" s="7">
        <f>INDEX(Products!$A$1:$G$49,MATCH(Orders!$D981,Products!$A$1:$A$49,0),MATCH(Orders!L$1,Products!$A$1:$G$1,0))</f>
        <v>5.3699999999999992</v>
      </c>
      <c r="M981" s="7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_xlfn.XLOOKUP(Orders[[#This Row],[Customer ID]],Customers!$A$1:$A$1001,Customers!$I$1:$I$1001,,0)</f>
        <v>No</v>
      </c>
    </row>
    <row r="982" spans="1:16" x14ac:dyDescent="0.25">
      <c r="A982" s="2" t="s">
        <v>1921</v>
      </c>
      <c r="B982" s="3">
        <v>43982</v>
      </c>
      <c r="C982" s="2" t="s">
        <v>1922</v>
      </c>
      <c r="D982" t="s">
        <v>569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IF(_xlfn.XLOOKUP(C982,Customers!$A$1:$A$1001,Customers!$C$1:$C$1001,,0) = 0, " ", _xlfn.XLOOKUP(C982,Customers!$A$1:$A$1001,Customers!$C$1:$C$1001,,0))</f>
        <v xml:space="preserve"> </v>
      </c>
      <c r="H982" s="2" t="str">
        <f>_xlfn.XLOOKUP(Orders!C982,Customers!$A$1:$A$1001,Customers!$G$1:$G$1001,,0)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5">
        <f>INDEX(Products!$A$1:$G$49,MATCH(Orders!$D982,Products!$A$1:$A$49,0),MATCH(Orders!K$1,Products!$A$1:$G$1,0))</f>
        <v>2.5</v>
      </c>
      <c r="L982" s="7">
        <f>INDEX(Products!$A$1:$G$49,MATCH(Orders!$D982,Products!$A$1:$A$49,0),MATCH(Orders!L$1,Products!$A$1:$G$1,0))</f>
        <v>27.945</v>
      </c>
      <c r="M982" s="7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_xlfn.XLOOKUP(Orders[[#This Row],[Customer ID]],Customers!$A$1:$A$1001,Customers!$I$1:$I$1001,,0)</f>
        <v>Yes</v>
      </c>
    </row>
    <row r="983" spans="1:16" x14ac:dyDescent="0.25">
      <c r="A983" s="2" t="s">
        <v>1923</v>
      </c>
      <c r="B983" s="3">
        <v>44397</v>
      </c>
      <c r="C983" s="2" t="s">
        <v>1924</v>
      </c>
      <c r="D983" t="s">
        <v>90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IF(_xlfn.XLOOKUP(C983,Customers!$A$1:$A$1001,Customers!$C$1:$C$1001,,0) = 0, " ", _xlfn.XLOOKUP(C983,Customers!$A$1:$A$1001,Customers!$C$1:$C$1001,,0))</f>
        <v>cbernardotr9@wix.com</v>
      </c>
      <c r="H983" s="2" t="str">
        <f>_xlfn.XLOOKUP(Orders!C983,Customers!$A$1:$A$1001,Customers!$G$1:$G$1001,,0)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5">
        <f>INDEX(Products!$A$1:$G$49,MATCH(Orders!$D983,Products!$A$1:$A$49,0),MATCH(Orders!K$1,Products!$A$1:$G$1,0))</f>
        <v>0.2</v>
      </c>
      <c r="L983" s="7">
        <f>INDEX(Products!$A$1:$G$49,MATCH(Orders!$D983,Products!$A$1:$A$49,0),MATCH(Orders!L$1,Products!$A$1:$G$1,0))</f>
        <v>3.645</v>
      </c>
      <c r="M983" s="7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_xlfn.XLOOKUP(Orders[[#This Row],[Customer ID]],Customers!$A$1:$A$1001,Customers!$I$1:$I$1001,,0)</f>
        <v>Yes</v>
      </c>
    </row>
    <row r="984" spans="1:16" x14ac:dyDescent="0.25">
      <c r="A984" s="2" t="s">
        <v>1925</v>
      </c>
      <c r="B984" s="3">
        <v>44785</v>
      </c>
      <c r="C984" s="2" t="s">
        <v>1926</v>
      </c>
      <c r="D984" t="s">
        <v>228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IF(_xlfn.XLOOKUP(C984,Customers!$A$1:$A$1001,Customers!$C$1:$C$1001,,0) = 0, " ", _xlfn.XLOOKUP(C984,Customers!$A$1:$A$1001,Customers!$C$1:$C$1001,,0))</f>
        <v>kkemeryra@t.co</v>
      </c>
      <c r="H984" s="2" t="str">
        <f>_xlfn.XLOOKUP(Orders!C984,Customers!$A$1:$A$1001,Customers!$G$1:$G$1001,,0)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5">
        <f>INDEX(Products!$A$1:$G$49,MATCH(Orders!$D984,Products!$A$1:$A$49,0),MATCH(Orders!K$1,Products!$A$1:$G$1,0))</f>
        <v>1</v>
      </c>
      <c r="L984" s="7">
        <f>INDEX(Products!$A$1:$G$49,MATCH(Orders!$D984,Products!$A$1:$A$49,0),MATCH(Orders!L$1,Products!$A$1:$G$1,0))</f>
        <v>11.95</v>
      </c>
      <c r="M984" s="7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_xlfn.XLOOKUP(Orders[[#This Row],[Customer ID]],Customers!$A$1:$A$1001,Customers!$I$1:$I$1001,,0)</f>
        <v>Yes</v>
      </c>
    </row>
    <row r="985" spans="1:16" x14ac:dyDescent="0.25">
      <c r="A985" s="2" t="s">
        <v>1927</v>
      </c>
      <c r="B985" s="3">
        <v>43831</v>
      </c>
      <c r="C985" s="2" t="s">
        <v>1928</v>
      </c>
      <c r="D985" t="s">
        <v>83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IF(_xlfn.XLOOKUP(C985,Customers!$A$1:$A$1001,Customers!$C$1:$C$1001,,0) = 0, " ", _xlfn.XLOOKUP(C985,Customers!$A$1:$A$1001,Customers!$C$1:$C$1001,,0))</f>
        <v>fparlotrb@forbes.com</v>
      </c>
      <c r="H985" s="2" t="str">
        <f>_xlfn.XLOOKUP(Orders!C985,Customers!$A$1:$A$1001,Customers!$G$1:$G$1001,,0)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5">
        <f>INDEX(Products!$A$1:$G$49,MATCH(Orders!$D985,Products!$A$1:$A$49,0),MATCH(Orders!K$1,Products!$A$1:$G$1,0))</f>
        <v>0.2</v>
      </c>
      <c r="L985" s="7">
        <f>INDEX(Products!$A$1:$G$49,MATCH(Orders!$D985,Products!$A$1:$A$49,0),MATCH(Orders!L$1,Products!$A$1:$G$1,0))</f>
        <v>3.375</v>
      </c>
      <c r="M985" s="7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_xlfn.XLOOKUP(Orders[[#This Row],[Customer ID]],Customers!$A$1:$A$1001,Customers!$I$1:$I$1001,,0)</f>
        <v>Yes</v>
      </c>
    </row>
    <row r="986" spans="1:16" x14ac:dyDescent="0.25">
      <c r="A986" s="2" t="s">
        <v>1929</v>
      </c>
      <c r="B986" s="3">
        <v>44214</v>
      </c>
      <c r="C986" s="2" t="s">
        <v>1930</v>
      </c>
      <c r="D986" t="s">
        <v>151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IF(_xlfn.XLOOKUP(C986,Customers!$A$1:$A$1001,Customers!$C$1:$C$1001,,0) = 0, " ", _xlfn.XLOOKUP(C986,Customers!$A$1:$A$1001,Customers!$C$1:$C$1001,,0))</f>
        <v>rcheakrc@tripadvisor.com</v>
      </c>
      <c r="H986" s="2" t="str">
        <f>_xlfn.XLOOKUP(Orders!C986,Customers!$A$1:$A$1001,Customers!$G$1:$G$1001,,0)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5">
        <f>INDEX(Products!$A$1:$G$49,MATCH(Orders!$D986,Products!$A$1:$A$49,0),MATCH(Orders!K$1,Products!$A$1:$G$1,0))</f>
        <v>2.5</v>
      </c>
      <c r="L986" s="7">
        <f>INDEX(Products!$A$1:$G$49,MATCH(Orders!$D986,Products!$A$1:$A$49,0),MATCH(Orders!L$1,Products!$A$1:$G$1,0))</f>
        <v>31.624999999999996</v>
      </c>
      <c r="M986" s="7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_xlfn.XLOOKUP(Orders[[#This Row],[Customer ID]],Customers!$A$1:$A$1001,Customers!$I$1:$I$1001,,0)</f>
        <v>Yes</v>
      </c>
    </row>
    <row r="987" spans="1:16" x14ac:dyDescent="0.25">
      <c r="A987" s="2" t="s">
        <v>1931</v>
      </c>
      <c r="B987" s="3">
        <v>44561</v>
      </c>
      <c r="C987" s="2" t="s">
        <v>1932</v>
      </c>
      <c r="D987" t="s">
        <v>228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IF(_xlfn.XLOOKUP(C987,Customers!$A$1:$A$1001,Customers!$C$1:$C$1001,,0) = 0, " ", _xlfn.XLOOKUP(C987,Customers!$A$1:$A$1001,Customers!$C$1:$C$1001,,0))</f>
        <v>kogeneayrd@utexas.edu</v>
      </c>
      <c r="H987" s="2" t="str">
        <f>_xlfn.XLOOKUP(Orders!C987,Customers!$A$1:$A$1001,Customers!$G$1:$G$1001,,0)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5">
        <f>INDEX(Products!$A$1:$G$49,MATCH(Orders!$D987,Products!$A$1:$A$49,0),MATCH(Orders!K$1,Products!$A$1:$G$1,0))</f>
        <v>1</v>
      </c>
      <c r="L987" s="7">
        <f>INDEX(Products!$A$1:$G$49,MATCH(Orders!$D987,Products!$A$1:$A$49,0),MATCH(Orders!L$1,Products!$A$1:$G$1,0))</f>
        <v>11.95</v>
      </c>
      <c r="M987" s="7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_xlfn.XLOOKUP(Orders[[#This Row],[Customer ID]],Customers!$A$1:$A$1001,Customers!$I$1:$I$1001,,0)</f>
        <v>No</v>
      </c>
    </row>
    <row r="988" spans="1:16" x14ac:dyDescent="0.25">
      <c r="A988" s="2" t="s">
        <v>1933</v>
      </c>
      <c r="B988" s="3">
        <v>43955</v>
      </c>
      <c r="C988" s="2" t="s">
        <v>1934</v>
      </c>
      <c r="D988" t="s">
        <v>236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IF(_xlfn.XLOOKUP(C988,Customers!$A$1:$A$1001,Customers!$C$1:$C$1001,,0) = 0, " ", _xlfn.XLOOKUP(C988,Customers!$A$1:$A$1001,Customers!$C$1:$C$1001,,0))</f>
        <v>cayrere@symantec.com</v>
      </c>
      <c r="H988" s="2" t="str">
        <f>_xlfn.XLOOKUP(Orders!C988,Customers!$A$1:$A$1001,Customers!$G$1:$G$1001,,0)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5">
        <f>INDEX(Products!$A$1:$G$49,MATCH(Orders!$D988,Products!$A$1:$A$49,0),MATCH(Orders!K$1,Products!$A$1:$G$1,0))</f>
        <v>2.5</v>
      </c>
      <c r="L988" s="7">
        <f>INDEX(Products!$A$1:$G$49,MATCH(Orders!$D988,Products!$A$1:$A$49,0),MATCH(Orders!L$1,Products!$A$1:$G$1,0))</f>
        <v>33.464999999999996</v>
      </c>
      <c r="M988" s="7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str">
        <f>_xlfn.XLOOKUP(Orders[[#This Row],[Customer ID]],Customers!$A$1:$A$1001,Customers!$I$1:$I$1001,,0)</f>
        <v>No</v>
      </c>
    </row>
    <row r="989" spans="1:16" x14ac:dyDescent="0.25">
      <c r="A989" s="2" t="s">
        <v>1935</v>
      </c>
      <c r="B989" s="3">
        <v>44247</v>
      </c>
      <c r="C989" s="2" t="s">
        <v>1936</v>
      </c>
      <c r="D989" t="s">
        <v>111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IF(_xlfn.XLOOKUP(C989,Customers!$A$1:$A$1001,Customers!$C$1:$C$1001,,0) = 0, " ", _xlfn.XLOOKUP(C989,Customers!$A$1:$A$1001,Customers!$C$1:$C$1001,,0))</f>
        <v>lkynetonrf@macromedia.com</v>
      </c>
      <c r="H989" s="2" t="str">
        <f>_xlfn.XLOOKUP(Orders!C989,Customers!$A$1:$A$1001,Customers!$G$1:$G$1001,,0)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5">
        <f>INDEX(Products!$A$1:$G$49,MATCH(Orders!$D989,Products!$A$1:$A$49,0),MATCH(Orders!K$1,Products!$A$1:$G$1,0))</f>
        <v>0.5</v>
      </c>
      <c r="L989" s="7">
        <f>INDEX(Products!$A$1:$G$49,MATCH(Orders!$D989,Products!$A$1:$A$49,0),MATCH(Orders!L$1,Products!$A$1:$G$1,0))</f>
        <v>5.97</v>
      </c>
      <c r="M989" s="7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_xlfn.XLOOKUP(Orders[[#This Row],[Customer ID]],Customers!$A$1:$A$1001,Customers!$I$1:$I$1001,,0)</f>
        <v>Yes</v>
      </c>
    </row>
    <row r="990" spans="1:16" x14ac:dyDescent="0.25">
      <c r="A990" s="2" t="s">
        <v>1937</v>
      </c>
      <c r="B990" s="3">
        <v>43897</v>
      </c>
      <c r="C990" s="2" t="s">
        <v>1938</v>
      </c>
      <c r="D990" t="s">
        <v>41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IF(_xlfn.XLOOKUP(C990,Customers!$A$1:$A$1001,Customers!$C$1:$C$1001,,0) = 0, " ", _xlfn.XLOOKUP(C990,Customers!$A$1:$A$1001,Customers!$C$1:$C$1001,,0))</f>
        <v xml:space="preserve"> </v>
      </c>
      <c r="H990" s="2" t="str">
        <f>_xlfn.XLOOKUP(Orders!C990,Customers!$A$1:$A$1001,Customers!$G$1:$G$1001,,0)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5">
        <f>INDEX(Products!$A$1:$G$49,MATCH(Orders!$D990,Products!$A$1:$A$49,0),MATCH(Orders!K$1,Products!$A$1:$G$1,0))</f>
        <v>1</v>
      </c>
      <c r="L990" s="7">
        <f>INDEX(Products!$A$1:$G$49,MATCH(Orders!$D990,Products!$A$1:$A$49,0),MATCH(Orders!L$1,Products!$A$1:$G$1,0))</f>
        <v>9.9499999999999993</v>
      </c>
      <c r="M990" s="7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_xlfn.XLOOKUP(Orders[[#This Row],[Customer ID]],Customers!$A$1:$A$1001,Customers!$I$1:$I$1001,,0)</f>
        <v>Yes</v>
      </c>
    </row>
    <row r="991" spans="1:16" x14ac:dyDescent="0.25">
      <c r="A991" s="2" t="s">
        <v>1939</v>
      </c>
      <c r="B991" s="3">
        <v>43560</v>
      </c>
      <c r="C991" s="2" t="s">
        <v>1940</v>
      </c>
      <c r="D991" t="s">
        <v>210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IF(_xlfn.XLOOKUP(C991,Customers!$A$1:$A$1001,Customers!$C$1:$C$1001,,0) = 0, " ", _xlfn.XLOOKUP(C991,Customers!$A$1:$A$1001,Customers!$C$1:$C$1001,,0))</f>
        <v xml:space="preserve"> </v>
      </c>
      <c r="H991" s="2" t="str">
        <f>_xlfn.XLOOKUP(Orders!C991,Customers!$A$1:$A$1001,Customers!$G$1:$G$1001,,0)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5">
        <f>INDEX(Products!$A$1:$G$49,MATCH(Orders!$D991,Products!$A$1:$A$49,0),MATCH(Orders!K$1,Products!$A$1:$G$1,0))</f>
        <v>2.5</v>
      </c>
      <c r="L991" s="7">
        <f>INDEX(Products!$A$1:$G$49,MATCH(Orders!$D991,Products!$A$1:$A$49,0),MATCH(Orders!L$1,Products!$A$1:$G$1,0))</f>
        <v>25.874999999999996</v>
      </c>
      <c r="M991" s="7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_xlfn.XLOOKUP(Orders[[#This Row],[Customer ID]],Customers!$A$1:$A$1001,Customers!$I$1:$I$1001,,0)</f>
        <v>Yes</v>
      </c>
    </row>
    <row r="992" spans="1:16" x14ac:dyDescent="0.25">
      <c r="A992" s="2" t="s">
        <v>1941</v>
      </c>
      <c r="B992" s="3">
        <v>44718</v>
      </c>
      <c r="C992" s="2" t="s">
        <v>1942</v>
      </c>
      <c r="D992" t="s">
        <v>90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IF(_xlfn.XLOOKUP(C992,Customers!$A$1:$A$1001,Customers!$C$1:$C$1001,,0) = 0, " ", _xlfn.XLOOKUP(C992,Customers!$A$1:$A$1001,Customers!$C$1:$C$1001,,0))</f>
        <v xml:space="preserve"> </v>
      </c>
      <c r="H992" s="2" t="str">
        <f>_xlfn.XLOOKUP(Orders!C992,Customers!$A$1:$A$1001,Customers!$G$1:$G$1001,,0)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5">
        <f>INDEX(Products!$A$1:$G$49,MATCH(Orders!$D992,Products!$A$1:$A$49,0),MATCH(Orders!K$1,Products!$A$1:$G$1,0))</f>
        <v>0.2</v>
      </c>
      <c r="L992" s="7">
        <f>INDEX(Products!$A$1:$G$49,MATCH(Orders!$D992,Products!$A$1:$A$49,0),MATCH(Orders!L$1,Products!$A$1:$G$1,0))</f>
        <v>3.645</v>
      </c>
      <c r="M992" s="7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_xlfn.XLOOKUP(Orders[[#This Row],[Customer ID]],Customers!$A$1:$A$1001,Customers!$I$1:$I$1001,,0)</f>
        <v>No</v>
      </c>
    </row>
    <row r="993" spans="1:16" x14ac:dyDescent="0.25">
      <c r="A993" s="2" t="s">
        <v>1941</v>
      </c>
      <c r="B993" s="3">
        <v>44718</v>
      </c>
      <c r="C993" s="2" t="s">
        <v>1942</v>
      </c>
      <c r="D993" t="s">
        <v>162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IF(_xlfn.XLOOKUP(C993,Customers!$A$1:$A$1001,Customers!$C$1:$C$1001,,0) = 0, " ", _xlfn.XLOOKUP(C993,Customers!$A$1:$A$1001,Customers!$C$1:$C$1001,,0))</f>
        <v xml:space="preserve"> </v>
      </c>
      <c r="H993" s="2" t="str">
        <f>_xlfn.XLOOKUP(Orders!C993,Customers!$A$1:$A$1001,Customers!$G$1:$G$1001,,0)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5">
        <f>INDEX(Products!$A$1:$G$49,MATCH(Orders!$D993,Products!$A$1:$A$49,0),MATCH(Orders!K$1,Products!$A$1:$G$1,0))</f>
        <v>0.5</v>
      </c>
      <c r="L993" s="7">
        <f>INDEX(Products!$A$1:$G$49,MATCH(Orders!$D993,Products!$A$1:$A$49,0),MATCH(Orders!L$1,Products!$A$1:$G$1,0))</f>
        <v>7.77</v>
      </c>
      <c r="M993" s="7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_xlfn.XLOOKUP(Orders[[#This Row],[Customer ID]],Customers!$A$1:$A$1001,Customers!$I$1:$I$1001,,0)</f>
        <v>No</v>
      </c>
    </row>
    <row r="994" spans="1:16" x14ac:dyDescent="0.25">
      <c r="A994" s="2" t="s">
        <v>1943</v>
      </c>
      <c r="B994" s="3">
        <v>44276</v>
      </c>
      <c r="C994" s="2" t="s">
        <v>1944</v>
      </c>
      <c r="D994" t="s">
        <v>143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IF(_xlfn.XLOOKUP(C994,Customers!$A$1:$A$1001,Customers!$C$1:$C$1001,,0) = 0, " ", _xlfn.XLOOKUP(C994,Customers!$A$1:$A$1001,Customers!$C$1:$C$1001,,0))</f>
        <v xml:space="preserve"> </v>
      </c>
      <c r="H994" s="2" t="str">
        <f>_xlfn.XLOOKUP(Orders!C994,Customers!$A$1:$A$1001,Customers!$G$1:$G$1001,,0)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5">
        <f>INDEX(Products!$A$1:$G$49,MATCH(Orders!$D994,Products!$A$1:$A$49,0),MATCH(Orders!K$1,Products!$A$1:$G$1,0))</f>
        <v>2.5</v>
      </c>
      <c r="L994" s="7">
        <f>INDEX(Products!$A$1:$G$49,MATCH(Orders!$D994,Products!$A$1:$A$49,0),MATCH(Orders!L$1,Products!$A$1:$G$1,0))</f>
        <v>36.454999999999998</v>
      </c>
      <c r="M994" s="7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str">
        <f>_xlfn.XLOOKUP(Orders[[#This Row],[Customer ID]],Customers!$A$1:$A$1001,Customers!$I$1:$I$1001,,0)</f>
        <v>No</v>
      </c>
    </row>
    <row r="995" spans="1:16" x14ac:dyDescent="0.25">
      <c r="A995" s="2" t="s">
        <v>1945</v>
      </c>
      <c r="B995" s="3">
        <v>44549</v>
      </c>
      <c r="C995" s="2" t="s">
        <v>1946</v>
      </c>
      <c r="D995" t="s">
        <v>45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IF(_xlfn.XLOOKUP(C995,Customers!$A$1:$A$1001,Customers!$C$1:$C$1001,,0) = 0, " ", _xlfn.XLOOKUP(C995,Customers!$A$1:$A$1001,Customers!$C$1:$C$1001,,0))</f>
        <v xml:space="preserve"> </v>
      </c>
      <c r="H995" s="2" t="str">
        <f>_xlfn.XLOOKUP(Orders!C995,Customers!$A$1:$A$1001,Customers!$G$1:$G$1001,,0)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5">
        <f>INDEX(Products!$A$1:$G$49,MATCH(Orders!$D995,Products!$A$1:$A$49,0),MATCH(Orders!K$1,Products!$A$1:$G$1,0))</f>
        <v>1</v>
      </c>
      <c r="L995" s="7">
        <f>INDEX(Products!$A$1:$G$49,MATCH(Orders!$D995,Products!$A$1:$A$49,0),MATCH(Orders!L$1,Products!$A$1:$G$1,0))</f>
        <v>12.95</v>
      </c>
      <c r="M995" s="7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>_xlfn.XLOOKUP(Orders[[#This Row],[Customer ID]],Customers!$A$1:$A$1001,Customers!$I$1:$I$1001,,0)</f>
        <v>No</v>
      </c>
    </row>
    <row r="996" spans="1:16" x14ac:dyDescent="0.25">
      <c r="A996" s="2" t="s">
        <v>1947</v>
      </c>
      <c r="B996" s="3">
        <v>44244</v>
      </c>
      <c r="C996" s="2" t="s">
        <v>1948</v>
      </c>
      <c r="D996" t="s">
        <v>93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IF(_xlfn.XLOOKUP(C996,Customers!$A$1:$A$1001,Customers!$C$1:$C$1001,,0) = 0, " ", _xlfn.XLOOKUP(C996,Customers!$A$1:$A$1001,Customers!$C$1:$C$1001,,0))</f>
        <v xml:space="preserve"> </v>
      </c>
      <c r="H996" s="2" t="str">
        <f>_xlfn.XLOOKUP(Orders!C996,Customers!$A$1:$A$1001,Customers!$G$1:$G$1001,,0)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5">
        <f>INDEX(Products!$A$1:$G$49,MATCH(Orders!$D996,Products!$A$1:$A$49,0),MATCH(Orders!K$1,Products!$A$1:$G$1,0))</f>
        <v>0.2</v>
      </c>
      <c r="L996" s="7">
        <f>INDEX(Products!$A$1:$G$49,MATCH(Orders!$D996,Products!$A$1:$A$49,0),MATCH(Orders!L$1,Products!$A$1:$G$1,0))</f>
        <v>2.9849999999999999</v>
      </c>
      <c r="M996" s="7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_xlfn.XLOOKUP(Orders[[#This Row],[Customer ID]],Customers!$A$1:$A$1001,Customers!$I$1:$I$1001,,0)</f>
        <v>No</v>
      </c>
    </row>
    <row r="997" spans="1:16" x14ac:dyDescent="0.25">
      <c r="A997" s="2" t="s">
        <v>1949</v>
      </c>
      <c r="B997" s="3">
        <v>43836</v>
      </c>
      <c r="C997" s="2" t="s">
        <v>1950</v>
      </c>
      <c r="D997" t="s">
        <v>49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IF(_xlfn.XLOOKUP(C997,Customers!$A$1:$A$1001,Customers!$C$1:$C$1001,,0) = 0, " ", _xlfn.XLOOKUP(C997,Customers!$A$1:$A$1001,Customers!$C$1:$C$1001,,0))</f>
        <v>jtewelsonrn@samsung.com</v>
      </c>
      <c r="H997" s="2" t="str">
        <f>_xlfn.XLOOKUP(Orders!C997,Customers!$A$1:$A$1001,Customers!$G$1:$G$1001,,0)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5">
        <f>INDEX(Products!$A$1:$G$49,MATCH(Orders!$D997,Products!$A$1:$A$49,0),MATCH(Orders!K$1,Products!$A$1:$G$1,0))</f>
        <v>2.5</v>
      </c>
      <c r="L997" s="7">
        <f>INDEX(Products!$A$1:$G$49,MATCH(Orders!$D997,Products!$A$1:$A$49,0),MATCH(Orders!L$1,Products!$A$1:$G$1,0))</f>
        <v>27.484999999999996</v>
      </c>
      <c r="M997" s="7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t="str">
        <f>_xlfn.XLOOKUP(Orders[[#This Row],[Customer ID]],Customers!$A$1:$A$1001,Customers!$I$1:$I$1001,,0)</f>
        <v>No</v>
      </c>
    </row>
    <row r="998" spans="1:16" x14ac:dyDescent="0.25">
      <c r="A998" s="2" t="s">
        <v>1951</v>
      </c>
      <c r="B998" s="3">
        <v>44685</v>
      </c>
      <c r="C998" s="2" t="s">
        <v>1942</v>
      </c>
      <c r="D998" t="s">
        <v>61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IF(_xlfn.XLOOKUP(C998,Customers!$A$1:$A$1001,Customers!$C$1:$C$1001,,0) = 0, " ", _xlfn.XLOOKUP(C998,Customers!$A$1:$A$1001,Customers!$C$1:$C$1001,,0))</f>
        <v xml:space="preserve"> </v>
      </c>
      <c r="H998" s="2" t="str">
        <f>_xlfn.XLOOKUP(Orders!C998,Customers!$A$1:$A$1001,Customers!$G$1:$G$1001,,0)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5">
        <f>INDEX(Products!$A$1:$G$49,MATCH(Orders!$D998,Products!$A$1:$A$49,0),MATCH(Orders!K$1,Products!$A$1:$G$1,0))</f>
        <v>0.5</v>
      </c>
      <c r="L998" s="7">
        <f>INDEX(Products!$A$1:$G$49,MATCH(Orders!$D998,Products!$A$1:$A$49,0),MATCH(Orders!L$1,Products!$A$1:$G$1,0))</f>
        <v>5.97</v>
      </c>
      <c r="M998" s="7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_xlfn.XLOOKUP(Orders[[#This Row],[Customer ID]],Customers!$A$1:$A$1001,Customers!$I$1:$I$1001,,0)</f>
        <v>No</v>
      </c>
    </row>
    <row r="999" spans="1:16" x14ac:dyDescent="0.25">
      <c r="A999" s="2" t="s">
        <v>1952</v>
      </c>
      <c r="B999" s="3">
        <v>43749</v>
      </c>
      <c r="C999" s="2" t="s">
        <v>1942</v>
      </c>
      <c r="D999" t="s">
        <v>106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IF(_xlfn.XLOOKUP(C999,Customers!$A$1:$A$1001,Customers!$C$1:$C$1001,,0) = 0, " ", _xlfn.XLOOKUP(C999,Customers!$A$1:$A$1001,Customers!$C$1:$C$1001,,0))</f>
        <v xml:space="preserve"> </v>
      </c>
      <c r="H999" s="2" t="str">
        <f>_xlfn.XLOOKUP(Orders!C999,Customers!$A$1:$A$1001,Customers!$G$1:$G$1001,,0)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5">
        <f>INDEX(Products!$A$1:$G$49,MATCH(Orders!$D999,Products!$A$1:$A$49,0),MATCH(Orders!K$1,Products!$A$1:$G$1,0))</f>
        <v>0.5</v>
      </c>
      <c r="L999" s="7">
        <f>INDEX(Products!$A$1:$G$49,MATCH(Orders!$D999,Products!$A$1:$A$49,0),MATCH(Orders!L$1,Products!$A$1:$G$1,0))</f>
        <v>6.75</v>
      </c>
      <c r="M999" s="7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_xlfn.XLOOKUP(Orders[[#This Row],[Customer ID]],Customers!$A$1:$A$1001,Customers!$I$1:$I$1001,,0)</f>
        <v>No</v>
      </c>
    </row>
    <row r="1000" spans="1:16" x14ac:dyDescent="0.25">
      <c r="A1000" s="2" t="s">
        <v>1953</v>
      </c>
      <c r="B1000" s="3">
        <v>44411</v>
      </c>
      <c r="C1000" s="2" t="s">
        <v>1954</v>
      </c>
      <c r="D1000" t="s">
        <v>66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IF(_xlfn.XLOOKUP(C1000,Customers!$A$1:$A$1001,Customers!$C$1:$C$1001,,0) = 0, " ", _xlfn.XLOOKUP(C1000,Customers!$A$1:$A$1001,Customers!$C$1:$C$1001,,0))</f>
        <v>njennyrq@bigcartel.com</v>
      </c>
      <c r="H1000" s="2" t="str">
        <f>_xlfn.XLOOKUP(Orders!C1000,Customers!$A$1:$A$1001,Customers!$G$1:$G$1001,,0)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5">
        <f>INDEX(Products!$A$1:$G$49,MATCH(Orders!$D1000,Products!$A$1:$A$49,0),MATCH(Orders!K$1,Products!$A$1:$G$1,0))</f>
        <v>1</v>
      </c>
      <c r="L1000" s="7">
        <f>INDEX(Products!$A$1:$G$49,MATCH(Orders!$D1000,Products!$A$1:$A$49,0),MATCH(Orders!L$1,Products!$A$1:$G$1,0))</f>
        <v>9.9499999999999993</v>
      </c>
      <c r="M1000" s="7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_xlfn.XLOOKUP(Orders[[#This Row],[Customer ID]],Customers!$A$1:$A$1001,Customers!$I$1:$I$1001,,0)</f>
        <v>No</v>
      </c>
    </row>
    <row r="1001" spans="1:16" x14ac:dyDescent="0.25">
      <c r="A1001" s="2" t="s">
        <v>1955</v>
      </c>
      <c r="B1001" s="3">
        <v>44119</v>
      </c>
      <c r="C1001" s="2" t="s">
        <v>1956</v>
      </c>
      <c r="D1001" t="s">
        <v>103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IF(_xlfn.XLOOKUP(C1001,Customers!$A$1:$A$1001,Customers!$C$1:$C$1001,,0) = 0, " ", _xlfn.XLOOKUP(C1001,Customers!$A$1:$A$1001,Customers!$C$1:$C$1001,,0))</f>
        <v xml:space="preserve"> </v>
      </c>
      <c r="H1001" s="2" t="str">
        <f>_xlfn.XLOOKUP(Orders!C1001,Customers!$A$1:$A$1001,Customers!$G$1:$G$1001,,0)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5">
        <f>INDEX(Products!$A$1:$G$49,MATCH(Orders!$D1001,Products!$A$1:$A$49,0),MATCH(Orders!K$1,Products!$A$1:$G$1,0))</f>
        <v>0.2</v>
      </c>
      <c r="L1001" s="7">
        <f>INDEX(Products!$A$1:$G$49,MATCH(Orders!$D1001,Products!$A$1:$A$49,0),MATCH(Orders!L$1,Products!$A$1:$G$1,0))</f>
        <v>4.125</v>
      </c>
      <c r="M1001" s="7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_xlfn.XLOOKUP(Orders[[#This Row],[Customer ID]],Customers!$A$1:$A$1001,Customers!$I$1:$I$1001,,0)</f>
        <v>Yes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>
      <selection activeCell="C20" sqref="C20"/>
    </sheetView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8" max="8" width="11.28515625" customWidth="1"/>
    <col min="9" max="9" width="13.85546875" customWidth="1"/>
  </cols>
  <sheetData>
    <row r="1" spans="1:9" x14ac:dyDescent="0.25">
      <c r="A1" s="2" t="s">
        <v>26</v>
      </c>
      <c r="B1" s="2" t="s">
        <v>29</v>
      </c>
      <c r="C1" s="2" t="s">
        <v>30</v>
      </c>
      <c r="D1" s="2" t="s">
        <v>1957</v>
      </c>
      <c r="E1" s="2" t="s">
        <v>1958</v>
      </c>
      <c r="F1" s="2" t="s">
        <v>1959</v>
      </c>
      <c r="G1" s="2" t="s">
        <v>31</v>
      </c>
      <c r="H1" s="2" t="s">
        <v>1960</v>
      </c>
      <c r="I1" s="2" t="s">
        <v>38</v>
      </c>
    </row>
    <row r="2" spans="1:9" x14ac:dyDescent="0.25">
      <c r="A2" s="2" t="s">
        <v>40</v>
      </c>
      <c r="B2" s="2" t="s">
        <v>1961</v>
      </c>
      <c r="C2" s="2" t="s">
        <v>1962</v>
      </c>
      <c r="D2" s="2" t="s">
        <v>1963</v>
      </c>
      <c r="E2" s="2" t="s">
        <v>1964</v>
      </c>
      <c r="F2" s="2" t="s">
        <v>1965</v>
      </c>
      <c r="G2" s="2" t="s">
        <v>1966</v>
      </c>
      <c r="H2" s="2">
        <v>7505</v>
      </c>
      <c r="I2" t="s">
        <v>1967</v>
      </c>
    </row>
    <row r="3" spans="1:9" x14ac:dyDescent="0.25">
      <c r="A3" s="2" t="s">
        <v>1968</v>
      </c>
      <c r="B3" s="2" t="s">
        <v>1969</v>
      </c>
      <c r="C3" s="2" t="s">
        <v>1970</v>
      </c>
      <c r="D3" s="2" t="s">
        <v>1971</v>
      </c>
      <c r="E3" s="2" t="s">
        <v>1972</v>
      </c>
      <c r="F3" s="2" t="s">
        <v>1973</v>
      </c>
      <c r="G3" s="2" t="s">
        <v>1974</v>
      </c>
      <c r="H3" s="2" t="s">
        <v>1975</v>
      </c>
      <c r="I3" t="s">
        <v>1976</v>
      </c>
    </row>
    <row r="4" spans="1:9" x14ac:dyDescent="0.25">
      <c r="A4" s="2" t="s">
        <v>44</v>
      </c>
      <c r="B4" s="2" t="s">
        <v>1977</v>
      </c>
      <c r="C4" s="2" t="s">
        <v>1978</v>
      </c>
      <c r="D4" s="2" t="s">
        <v>1979</v>
      </c>
      <c r="E4" s="2" t="s">
        <v>1980</v>
      </c>
      <c r="F4" s="2" t="s">
        <v>1981</v>
      </c>
      <c r="G4" s="2" t="s">
        <v>1966</v>
      </c>
      <c r="H4" s="2">
        <v>78205</v>
      </c>
      <c r="I4" t="s">
        <v>1967</v>
      </c>
    </row>
    <row r="5" spans="1:9" x14ac:dyDescent="0.25">
      <c r="A5" s="2" t="s">
        <v>1982</v>
      </c>
      <c r="B5" s="2" t="s">
        <v>1983</v>
      </c>
      <c r="C5" s="2" t="s">
        <v>1984</v>
      </c>
      <c r="D5" s="2" t="s">
        <v>1985</v>
      </c>
      <c r="E5" s="2" t="s">
        <v>1986</v>
      </c>
      <c r="F5" s="2" t="s">
        <v>1987</v>
      </c>
      <c r="G5" s="2" t="s">
        <v>1966</v>
      </c>
      <c r="H5" s="2">
        <v>62711</v>
      </c>
      <c r="I5" t="s">
        <v>1967</v>
      </c>
    </row>
    <row r="6" spans="1:9" x14ac:dyDescent="0.25">
      <c r="A6" s="2" t="s">
        <v>47</v>
      </c>
      <c r="B6" s="2" t="s">
        <v>1988</v>
      </c>
      <c r="C6" s="2"/>
      <c r="D6" s="2" t="s">
        <v>1989</v>
      </c>
      <c r="E6" s="2" t="s">
        <v>1990</v>
      </c>
      <c r="F6" s="2" t="s">
        <v>1991</v>
      </c>
      <c r="G6" s="2" t="s">
        <v>1974</v>
      </c>
      <c r="H6" s="2" t="s">
        <v>1992</v>
      </c>
      <c r="I6" t="s">
        <v>1976</v>
      </c>
    </row>
    <row r="7" spans="1:9" x14ac:dyDescent="0.25">
      <c r="A7" s="2" t="s">
        <v>51</v>
      </c>
      <c r="B7" s="2" t="s">
        <v>1993</v>
      </c>
      <c r="C7" s="2"/>
      <c r="D7" s="2" t="s">
        <v>1994</v>
      </c>
      <c r="E7" s="2" t="s">
        <v>1995</v>
      </c>
      <c r="F7" s="2" t="s">
        <v>1996</v>
      </c>
      <c r="G7" s="2" t="s">
        <v>1966</v>
      </c>
      <c r="H7" s="2">
        <v>18505</v>
      </c>
      <c r="I7" t="s">
        <v>1976</v>
      </c>
    </row>
    <row r="8" spans="1:9" x14ac:dyDescent="0.25">
      <c r="A8" s="2" t="s">
        <v>54</v>
      </c>
      <c r="B8" s="2" t="s">
        <v>1997</v>
      </c>
      <c r="C8" s="2" t="s">
        <v>1998</v>
      </c>
      <c r="D8" s="2" t="s">
        <v>1999</v>
      </c>
      <c r="E8" s="2" t="s">
        <v>2000</v>
      </c>
      <c r="F8" s="2" t="s">
        <v>2001</v>
      </c>
      <c r="G8" s="2" t="s">
        <v>1966</v>
      </c>
      <c r="H8" s="2">
        <v>45440</v>
      </c>
      <c r="I8" t="s">
        <v>1967</v>
      </c>
    </row>
    <row r="9" spans="1:9" x14ac:dyDescent="0.25">
      <c r="A9" s="2" t="s">
        <v>57</v>
      </c>
      <c r="B9" s="2" t="s">
        <v>2002</v>
      </c>
      <c r="C9" s="2"/>
      <c r="D9" s="2" t="s">
        <v>2003</v>
      </c>
      <c r="E9" s="2" t="s">
        <v>2004</v>
      </c>
      <c r="F9" s="2" t="s">
        <v>2005</v>
      </c>
      <c r="G9" s="2" t="s">
        <v>1974</v>
      </c>
      <c r="H9" s="2" t="s">
        <v>2006</v>
      </c>
      <c r="I9" t="s">
        <v>1967</v>
      </c>
    </row>
    <row r="10" spans="1:9" x14ac:dyDescent="0.25">
      <c r="A10" s="2" t="s">
        <v>60</v>
      </c>
      <c r="B10" s="2" t="s">
        <v>2007</v>
      </c>
      <c r="C10" s="2" t="s">
        <v>2008</v>
      </c>
      <c r="D10" s="2" t="s">
        <v>2009</v>
      </c>
      <c r="E10" s="2" t="s">
        <v>2010</v>
      </c>
      <c r="F10" s="2" t="s">
        <v>2011</v>
      </c>
      <c r="G10" s="2" t="s">
        <v>1966</v>
      </c>
      <c r="H10" s="2">
        <v>90045</v>
      </c>
      <c r="I10" t="s">
        <v>1976</v>
      </c>
    </row>
    <row r="11" spans="1:9" x14ac:dyDescent="0.25">
      <c r="A11" s="2" t="s">
        <v>63</v>
      </c>
      <c r="B11" s="2" t="s">
        <v>2012</v>
      </c>
      <c r="C11" s="2" t="s">
        <v>2013</v>
      </c>
      <c r="D11" s="2" t="s">
        <v>2014</v>
      </c>
      <c r="E11" s="2" t="s">
        <v>2015</v>
      </c>
      <c r="F11" s="2" t="s">
        <v>2011</v>
      </c>
      <c r="G11" s="2" t="s">
        <v>1966</v>
      </c>
      <c r="H11" s="2">
        <v>90065</v>
      </c>
      <c r="I11" t="s">
        <v>1976</v>
      </c>
    </row>
    <row r="12" spans="1:9" x14ac:dyDescent="0.25">
      <c r="A12" s="2" t="s">
        <v>65</v>
      </c>
      <c r="B12" s="2" t="s">
        <v>2016</v>
      </c>
      <c r="C12" s="2" t="s">
        <v>2017</v>
      </c>
      <c r="D12" s="2" t="s">
        <v>2018</v>
      </c>
      <c r="E12" s="2" t="s">
        <v>2019</v>
      </c>
      <c r="F12" s="2" t="s">
        <v>2020</v>
      </c>
      <c r="G12" s="2" t="s">
        <v>1966</v>
      </c>
      <c r="H12" s="2">
        <v>95160</v>
      </c>
      <c r="I12" t="s">
        <v>1976</v>
      </c>
    </row>
    <row r="13" spans="1:9" x14ac:dyDescent="0.25">
      <c r="A13" s="2" t="s">
        <v>68</v>
      </c>
      <c r="B13" s="2" t="s">
        <v>2021</v>
      </c>
      <c r="C13" s="2" t="s">
        <v>2022</v>
      </c>
      <c r="D13" s="2" t="s">
        <v>2023</v>
      </c>
      <c r="E13" s="2" t="s">
        <v>2024</v>
      </c>
      <c r="F13" s="2" t="s">
        <v>2020</v>
      </c>
      <c r="G13" s="2" t="s">
        <v>1966</v>
      </c>
      <c r="H13" s="2">
        <v>95194</v>
      </c>
      <c r="I13" t="s">
        <v>1967</v>
      </c>
    </row>
    <row r="14" spans="1:9" x14ac:dyDescent="0.25">
      <c r="A14" s="2" t="s">
        <v>71</v>
      </c>
      <c r="B14" s="2" t="s">
        <v>2025</v>
      </c>
      <c r="C14" s="2" t="s">
        <v>2026</v>
      </c>
      <c r="D14" s="2" t="s">
        <v>2027</v>
      </c>
      <c r="E14" s="2" t="s">
        <v>2028</v>
      </c>
      <c r="F14" s="2" t="s">
        <v>2029</v>
      </c>
      <c r="G14" s="2" t="s">
        <v>1966</v>
      </c>
      <c r="H14" s="2">
        <v>23285</v>
      </c>
      <c r="I14" t="s">
        <v>1976</v>
      </c>
    </row>
    <row r="15" spans="1:9" x14ac:dyDescent="0.25">
      <c r="A15" s="2" t="s">
        <v>73</v>
      </c>
      <c r="B15" s="2" t="s">
        <v>2030</v>
      </c>
      <c r="C15" s="2" t="s">
        <v>2031</v>
      </c>
      <c r="D15" s="2"/>
      <c r="E15" s="2" t="s">
        <v>2032</v>
      </c>
      <c r="F15" s="2" t="s">
        <v>2033</v>
      </c>
      <c r="G15" s="2" t="s">
        <v>1966</v>
      </c>
      <c r="H15" s="2">
        <v>41905</v>
      </c>
      <c r="I15" t="s">
        <v>1976</v>
      </c>
    </row>
    <row r="16" spans="1:9" x14ac:dyDescent="0.25">
      <c r="A16" s="2" t="s">
        <v>76</v>
      </c>
      <c r="B16" s="2" t="s">
        <v>2034</v>
      </c>
      <c r="C16" s="2" t="s">
        <v>2035</v>
      </c>
      <c r="D16" s="2" t="s">
        <v>2036</v>
      </c>
      <c r="E16" s="2" t="s">
        <v>2037</v>
      </c>
      <c r="F16" s="2" t="s">
        <v>2038</v>
      </c>
      <c r="G16" s="2" t="s">
        <v>1966</v>
      </c>
      <c r="H16" s="2">
        <v>63131</v>
      </c>
      <c r="I16" t="s">
        <v>1967</v>
      </c>
    </row>
    <row r="17" spans="1:9" x14ac:dyDescent="0.25">
      <c r="A17" s="2" t="s">
        <v>79</v>
      </c>
      <c r="B17" s="2" t="s">
        <v>2039</v>
      </c>
      <c r="C17" s="2" t="s">
        <v>2040</v>
      </c>
      <c r="D17" s="2"/>
      <c r="E17" s="2" t="s">
        <v>2041</v>
      </c>
      <c r="F17" s="2" t="s">
        <v>2042</v>
      </c>
      <c r="G17" s="2" t="s">
        <v>1966</v>
      </c>
      <c r="H17" s="2">
        <v>19172</v>
      </c>
      <c r="I17" t="s">
        <v>1976</v>
      </c>
    </row>
    <row r="18" spans="1:9" x14ac:dyDescent="0.25">
      <c r="A18" s="2" t="s">
        <v>82</v>
      </c>
      <c r="B18" s="2" t="s">
        <v>2043</v>
      </c>
      <c r="C18" s="2" t="s">
        <v>2044</v>
      </c>
      <c r="D18" s="2" t="s">
        <v>2045</v>
      </c>
      <c r="E18" s="2" t="s">
        <v>2046</v>
      </c>
      <c r="F18" s="2" t="s">
        <v>2047</v>
      </c>
      <c r="G18" s="2" t="s">
        <v>1966</v>
      </c>
      <c r="H18" s="2">
        <v>97271</v>
      </c>
      <c r="I18" t="s">
        <v>1976</v>
      </c>
    </row>
    <row r="19" spans="1:9" x14ac:dyDescent="0.25">
      <c r="A19" s="2" t="s">
        <v>85</v>
      </c>
      <c r="B19" s="2" t="s">
        <v>2048</v>
      </c>
      <c r="C19" s="2" t="s">
        <v>2049</v>
      </c>
      <c r="D19" s="2" t="s">
        <v>2050</v>
      </c>
      <c r="E19" s="2" t="s">
        <v>2051</v>
      </c>
      <c r="F19" s="2" t="s">
        <v>2052</v>
      </c>
      <c r="G19" s="2" t="s">
        <v>1966</v>
      </c>
      <c r="H19" s="2">
        <v>77240</v>
      </c>
      <c r="I19" t="s">
        <v>1976</v>
      </c>
    </row>
    <row r="20" spans="1:9" x14ac:dyDescent="0.25">
      <c r="A20" s="2" t="s">
        <v>87</v>
      </c>
      <c r="B20" s="2" t="s">
        <v>2053</v>
      </c>
      <c r="C20" s="2" t="s">
        <v>2054</v>
      </c>
      <c r="D20" s="2"/>
      <c r="E20" s="2" t="s">
        <v>2055</v>
      </c>
      <c r="F20" s="2" t="s">
        <v>2056</v>
      </c>
      <c r="G20" s="2" t="s">
        <v>1974</v>
      </c>
      <c r="H20" s="2" t="s">
        <v>2057</v>
      </c>
      <c r="I20" t="s">
        <v>1967</v>
      </c>
    </row>
    <row r="21" spans="1:9" x14ac:dyDescent="0.25">
      <c r="A21" s="2" t="s">
        <v>89</v>
      </c>
      <c r="B21" s="2" t="s">
        <v>2058</v>
      </c>
      <c r="C21" s="2" t="s">
        <v>2059</v>
      </c>
      <c r="D21" s="2" t="s">
        <v>2060</v>
      </c>
      <c r="E21" s="2" t="s">
        <v>2061</v>
      </c>
      <c r="F21" s="2" t="s">
        <v>2062</v>
      </c>
      <c r="G21" s="2" t="s">
        <v>1966</v>
      </c>
      <c r="H21" s="2">
        <v>10060</v>
      </c>
      <c r="I21" t="s">
        <v>1967</v>
      </c>
    </row>
    <row r="22" spans="1:9" x14ac:dyDescent="0.25">
      <c r="A22" s="2" t="s">
        <v>2063</v>
      </c>
      <c r="B22" s="2" t="s">
        <v>2064</v>
      </c>
      <c r="C22" s="2"/>
      <c r="D22" s="2" t="s">
        <v>2065</v>
      </c>
      <c r="E22" s="2" t="s">
        <v>2066</v>
      </c>
      <c r="F22" s="2" t="s">
        <v>2067</v>
      </c>
      <c r="G22" s="2" t="s">
        <v>1974</v>
      </c>
      <c r="H22" s="2" t="s">
        <v>2068</v>
      </c>
      <c r="I22" t="s">
        <v>1967</v>
      </c>
    </row>
    <row r="23" spans="1:9" x14ac:dyDescent="0.25">
      <c r="A23" s="2" t="s">
        <v>92</v>
      </c>
      <c r="B23" s="2" t="s">
        <v>2069</v>
      </c>
      <c r="C23" s="2" t="s">
        <v>2070</v>
      </c>
      <c r="D23" s="2" t="s">
        <v>2071</v>
      </c>
      <c r="E23" s="2" t="s">
        <v>2072</v>
      </c>
      <c r="F23" s="2" t="s">
        <v>2073</v>
      </c>
      <c r="G23" s="2" t="s">
        <v>1966</v>
      </c>
      <c r="H23" s="2">
        <v>49560</v>
      </c>
      <c r="I23" t="s">
        <v>1976</v>
      </c>
    </row>
    <row r="24" spans="1:9" x14ac:dyDescent="0.25">
      <c r="A24" s="2" t="s">
        <v>95</v>
      </c>
      <c r="B24" s="2" t="s">
        <v>2074</v>
      </c>
      <c r="C24" s="2" t="s">
        <v>2075</v>
      </c>
      <c r="D24" s="2" t="s">
        <v>2076</v>
      </c>
      <c r="E24" s="2" t="s">
        <v>2077</v>
      </c>
      <c r="F24" s="2" t="s">
        <v>2078</v>
      </c>
      <c r="G24" s="2" t="s">
        <v>1966</v>
      </c>
      <c r="H24" s="2">
        <v>33982</v>
      </c>
      <c r="I24" t="s">
        <v>1967</v>
      </c>
    </row>
    <row r="25" spans="1:9" x14ac:dyDescent="0.25">
      <c r="A25" s="2" t="s">
        <v>97</v>
      </c>
      <c r="B25" s="2" t="s">
        <v>2079</v>
      </c>
      <c r="C25" s="2" t="s">
        <v>2080</v>
      </c>
      <c r="D25" s="2" t="s">
        <v>2081</v>
      </c>
      <c r="E25" s="2" t="s">
        <v>2082</v>
      </c>
      <c r="F25" s="2" t="s">
        <v>2083</v>
      </c>
      <c r="G25" s="2" t="s">
        <v>1966</v>
      </c>
      <c r="H25" s="2">
        <v>98682</v>
      </c>
      <c r="I25" t="s">
        <v>1967</v>
      </c>
    </row>
    <row r="26" spans="1:9" x14ac:dyDescent="0.25">
      <c r="A26" s="2" t="s">
        <v>99</v>
      </c>
      <c r="B26" s="2" t="s">
        <v>2084</v>
      </c>
      <c r="C26" s="2" t="s">
        <v>2085</v>
      </c>
      <c r="D26" s="2" t="s">
        <v>2086</v>
      </c>
      <c r="E26" s="2" t="s">
        <v>2087</v>
      </c>
      <c r="F26" s="2" t="s">
        <v>2088</v>
      </c>
      <c r="G26" s="2" t="s">
        <v>1966</v>
      </c>
      <c r="H26" s="2">
        <v>80150</v>
      </c>
      <c r="I26" t="s">
        <v>1976</v>
      </c>
    </row>
    <row r="27" spans="1:9" x14ac:dyDescent="0.25">
      <c r="A27" s="2" t="s">
        <v>102</v>
      </c>
      <c r="B27" s="2" t="s">
        <v>2089</v>
      </c>
      <c r="C27" s="2"/>
      <c r="D27" s="2" t="s">
        <v>2090</v>
      </c>
      <c r="E27" s="2" t="s">
        <v>2091</v>
      </c>
      <c r="F27" s="2" t="s">
        <v>2078</v>
      </c>
      <c r="G27" s="2" t="s">
        <v>1966</v>
      </c>
      <c r="H27" s="2">
        <v>33982</v>
      </c>
      <c r="I27" t="s">
        <v>1967</v>
      </c>
    </row>
    <row r="28" spans="1:9" x14ac:dyDescent="0.25">
      <c r="A28" s="2" t="s">
        <v>105</v>
      </c>
      <c r="B28" s="2" t="s">
        <v>2092</v>
      </c>
      <c r="C28" s="2" t="s">
        <v>2093</v>
      </c>
      <c r="D28" s="2" t="s">
        <v>2094</v>
      </c>
      <c r="E28" s="2" t="s">
        <v>2095</v>
      </c>
      <c r="F28" s="2" t="s">
        <v>2096</v>
      </c>
      <c r="G28" s="2" t="s">
        <v>1966</v>
      </c>
      <c r="H28" s="2">
        <v>94975</v>
      </c>
      <c r="I28" t="s">
        <v>1967</v>
      </c>
    </row>
    <row r="29" spans="1:9" x14ac:dyDescent="0.25">
      <c r="A29" s="2" t="s">
        <v>108</v>
      </c>
      <c r="B29" s="2" t="s">
        <v>2097</v>
      </c>
      <c r="C29" s="2" t="s">
        <v>2098</v>
      </c>
      <c r="D29" s="2" t="s">
        <v>2099</v>
      </c>
      <c r="E29" s="2" t="s">
        <v>2100</v>
      </c>
      <c r="F29" s="2" t="s">
        <v>2101</v>
      </c>
      <c r="G29" s="2" t="s">
        <v>1974</v>
      </c>
      <c r="H29" s="2" t="s">
        <v>2102</v>
      </c>
      <c r="I29" t="s">
        <v>1976</v>
      </c>
    </row>
    <row r="30" spans="1:9" x14ac:dyDescent="0.25">
      <c r="A30" s="2" t="s">
        <v>110</v>
      </c>
      <c r="B30" s="2" t="s">
        <v>2103</v>
      </c>
      <c r="C30" s="2" t="s">
        <v>2104</v>
      </c>
      <c r="D30" s="2" t="s">
        <v>2105</v>
      </c>
      <c r="E30" s="2" t="s">
        <v>2106</v>
      </c>
      <c r="F30" s="2" t="s">
        <v>2107</v>
      </c>
      <c r="G30" s="2" t="s">
        <v>1974</v>
      </c>
      <c r="H30" s="2" t="s">
        <v>2108</v>
      </c>
      <c r="I30" t="s">
        <v>1976</v>
      </c>
    </row>
    <row r="31" spans="1:9" x14ac:dyDescent="0.25">
      <c r="A31" s="2" t="s">
        <v>113</v>
      </c>
      <c r="B31" s="2" t="s">
        <v>2109</v>
      </c>
      <c r="C31" s="2" t="s">
        <v>2110</v>
      </c>
      <c r="D31" s="2" t="s">
        <v>2111</v>
      </c>
      <c r="E31" s="2" t="s">
        <v>2112</v>
      </c>
      <c r="F31" s="2" t="s">
        <v>2113</v>
      </c>
      <c r="G31" s="2" t="s">
        <v>1974</v>
      </c>
      <c r="H31" s="2" t="s">
        <v>2114</v>
      </c>
      <c r="I31" t="s">
        <v>1967</v>
      </c>
    </row>
    <row r="32" spans="1:9" x14ac:dyDescent="0.25">
      <c r="A32" s="2" t="s">
        <v>115</v>
      </c>
      <c r="B32" s="2" t="s">
        <v>2115</v>
      </c>
      <c r="C32" s="2"/>
      <c r="D32" s="2" t="s">
        <v>2116</v>
      </c>
      <c r="E32" s="2" t="s">
        <v>2117</v>
      </c>
      <c r="F32" s="2" t="s">
        <v>2118</v>
      </c>
      <c r="G32" s="2" t="s">
        <v>1966</v>
      </c>
      <c r="H32" s="2">
        <v>80044</v>
      </c>
      <c r="I32" t="s">
        <v>1976</v>
      </c>
    </row>
    <row r="33" spans="1:9" x14ac:dyDescent="0.25">
      <c r="A33" s="2" t="s">
        <v>2119</v>
      </c>
      <c r="B33" s="2" t="s">
        <v>2120</v>
      </c>
      <c r="C33" s="2" t="s">
        <v>2121</v>
      </c>
      <c r="D33" s="2" t="s">
        <v>2122</v>
      </c>
      <c r="E33" s="2" t="s">
        <v>2123</v>
      </c>
      <c r="F33" s="2" t="s">
        <v>2124</v>
      </c>
      <c r="G33" s="2" t="s">
        <v>1966</v>
      </c>
      <c r="H33" s="2">
        <v>11407</v>
      </c>
      <c r="I33" t="s">
        <v>1976</v>
      </c>
    </row>
    <row r="34" spans="1:9" x14ac:dyDescent="0.25">
      <c r="A34" s="2" t="s">
        <v>2125</v>
      </c>
      <c r="B34" s="2" t="s">
        <v>2126</v>
      </c>
      <c r="C34" s="2" t="s">
        <v>2127</v>
      </c>
      <c r="D34" s="2" t="s">
        <v>2128</v>
      </c>
      <c r="E34" s="2" t="s">
        <v>2129</v>
      </c>
      <c r="F34" s="2" t="s">
        <v>2130</v>
      </c>
      <c r="G34" s="2" t="s">
        <v>1974</v>
      </c>
      <c r="H34" s="2" t="s">
        <v>2131</v>
      </c>
      <c r="I34" t="s">
        <v>1967</v>
      </c>
    </row>
    <row r="35" spans="1:9" x14ac:dyDescent="0.25">
      <c r="A35" s="2" t="s">
        <v>119</v>
      </c>
      <c r="B35" s="2" t="s">
        <v>2132</v>
      </c>
      <c r="C35" s="2" t="s">
        <v>2133</v>
      </c>
      <c r="D35" s="2"/>
      <c r="E35" s="2" t="s">
        <v>2134</v>
      </c>
      <c r="F35" s="2" t="s">
        <v>2135</v>
      </c>
      <c r="G35" s="2" t="s">
        <v>1966</v>
      </c>
      <c r="H35" s="2">
        <v>58207</v>
      </c>
      <c r="I35" t="s">
        <v>1976</v>
      </c>
    </row>
    <row r="36" spans="1:9" x14ac:dyDescent="0.25">
      <c r="A36" s="2" t="s">
        <v>121</v>
      </c>
      <c r="B36" s="2" t="s">
        <v>2136</v>
      </c>
      <c r="C36" s="2" t="s">
        <v>2137</v>
      </c>
      <c r="D36" s="2" t="s">
        <v>2138</v>
      </c>
      <c r="E36" s="2" t="s">
        <v>2139</v>
      </c>
      <c r="F36" s="2" t="s">
        <v>2140</v>
      </c>
      <c r="G36" s="2" t="s">
        <v>2141</v>
      </c>
      <c r="H36" s="2" t="s">
        <v>2142</v>
      </c>
      <c r="I36" t="s">
        <v>1967</v>
      </c>
    </row>
    <row r="37" spans="1:9" x14ac:dyDescent="0.25">
      <c r="A37" s="2" t="s">
        <v>124</v>
      </c>
      <c r="B37" s="2" t="s">
        <v>2143</v>
      </c>
      <c r="C37" s="2" t="s">
        <v>2144</v>
      </c>
      <c r="D37" s="2" t="s">
        <v>2145</v>
      </c>
      <c r="E37" s="2" t="s">
        <v>2146</v>
      </c>
      <c r="F37" s="2" t="s">
        <v>2147</v>
      </c>
      <c r="G37" s="2" t="s">
        <v>1966</v>
      </c>
      <c r="H37" s="2">
        <v>25362</v>
      </c>
      <c r="I37" t="s">
        <v>1976</v>
      </c>
    </row>
    <row r="38" spans="1:9" x14ac:dyDescent="0.25">
      <c r="A38" s="2" t="s">
        <v>126</v>
      </c>
      <c r="B38" s="2" t="s">
        <v>2148</v>
      </c>
      <c r="C38" s="2" t="s">
        <v>2149</v>
      </c>
      <c r="D38" s="2" t="s">
        <v>2150</v>
      </c>
      <c r="E38" s="2" t="s">
        <v>2151</v>
      </c>
      <c r="F38" s="2" t="s">
        <v>2152</v>
      </c>
      <c r="G38" s="2" t="s">
        <v>1966</v>
      </c>
      <c r="H38" s="2">
        <v>72204</v>
      </c>
      <c r="I38" t="s">
        <v>1976</v>
      </c>
    </row>
    <row r="39" spans="1:9" x14ac:dyDescent="0.25">
      <c r="A39" s="2" t="s">
        <v>128</v>
      </c>
      <c r="B39" s="2" t="s">
        <v>2153</v>
      </c>
      <c r="C39" s="2" t="s">
        <v>2154</v>
      </c>
      <c r="D39" s="2" t="s">
        <v>2155</v>
      </c>
      <c r="E39" s="2" t="s">
        <v>2156</v>
      </c>
      <c r="F39" s="2" t="s">
        <v>2157</v>
      </c>
      <c r="G39" s="2" t="s">
        <v>1966</v>
      </c>
      <c r="H39" s="2">
        <v>80291</v>
      </c>
      <c r="I39" t="s">
        <v>1976</v>
      </c>
    </row>
    <row r="40" spans="1:9" x14ac:dyDescent="0.25">
      <c r="A40" s="2" t="s">
        <v>130</v>
      </c>
      <c r="B40" s="2" t="s">
        <v>2158</v>
      </c>
      <c r="C40" s="2" t="s">
        <v>2159</v>
      </c>
      <c r="D40" s="2" t="s">
        <v>2160</v>
      </c>
      <c r="E40" s="2" t="s">
        <v>2161</v>
      </c>
      <c r="F40" s="2" t="s">
        <v>2162</v>
      </c>
      <c r="G40" s="2" t="s">
        <v>1966</v>
      </c>
      <c r="H40" s="2">
        <v>55458</v>
      </c>
      <c r="I40" t="s">
        <v>1976</v>
      </c>
    </row>
    <row r="41" spans="1:9" x14ac:dyDescent="0.25">
      <c r="A41" s="2" t="s">
        <v>132</v>
      </c>
      <c r="B41" s="2" t="s">
        <v>2163</v>
      </c>
      <c r="C41" s="2"/>
      <c r="D41" s="2"/>
      <c r="E41" s="2" t="s">
        <v>2164</v>
      </c>
      <c r="F41" s="2" t="s">
        <v>2165</v>
      </c>
      <c r="G41" s="2" t="s">
        <v>1966</v>
      </c>
      <c r="H41" s="2">
        <v>85715</v>
      </c>
      <c r="I41" t="s">
        <v>1967</v>
      </c>
    </row>
    <row r="42" spans="1:9" x14ac:dyDescent="0.25">
      <c r="A42" s="2" t="s">
        <v>134</v>
      </c>
      <c r="B42" s="2" t="s">
        <v>2166</v>
      </c>
      <c r="C42" s="2"/>
      <c r="D42" s="2" t="s">
        <v>2167</v>
      </c>
      <c r="E42" s="2" t="s">
        <v>2168</v>
      </c>
      <c r="F42" s="2" t="s">
        <v>2169</v>
      </c>
      <c r="G42" s="2" t="s">
        <v>1966</v>
      </c>
      <c r="H42" s="2">
        <v>70116</v>
      </c>
      <c r="I42" t="s">
        <v>1976</v>
      </c>
    </row>
    <row r="43" spans="1:9" x14ac:dyDescent="0.25">
      <c r="A43" s="2" t="s">
        <v>137</v>
      </c>
      <c r="B43" s="2" t="s">
        <v>2170</v>
      </c>
      <c r="C43" s="2" t="s">
        <v>2171</v>
      </c>
      <c r="D43" s="2" t="s">
        <v>2172</v>
      </c>
      <c r="E43" s="2" t="s">
        <v>2173</v>
      </c>
      <c r="F43" s="2" t="s">
        <v>2174</v>
      </c>
      <c r="G43" s="2" t="s">
        <v>1966</v>
      </c>
      <c r="H43" s="2">
        <v>6183</v>
      </c>
      <c r="I43" t="s">
        <v>1967</v>
      </c>
    </row>
    <row r="44" spans="1:9" x14ac:dyDescent="0.25">
      <c r="A44" s="2" t="s">
        <v>139</v>
      </c>
      <c r="B44" s="2" t="s">
        <v>2175</v>
      </c>
      <c r="C44" s="2" t="s">
        <v>2176</v>
      </c>
      <c r="D44" s="2" t="s">
        <v>2177</v>
      </c>
      <c r="E44" s="2" t="s">
        <v>2178</v>
      </c>
      <c r="F44" s="2" t="s">
        <v>2179</v>
      </c>
      <c r="G44" s="2" t="s">
        <v>1966</v>
      </c>
      <c r="H44" s="2">
        <v>84409</v>
      </c>
      <c r="I44" t="s">
        <v>1967</v>
      </c>
    </row>
    <row r="45" spans="1:9" x14ac:dyDescent="0.25">
      <c r="A45" s="2" t="s">
        <v>142</v>
      </c>
      <c r="B45" s="2" t="s">
        <v>2180</v>
      </c>
      <c r="C45" s="2"/>
      <c r="D45" s="2" t="s">
        <v>2181</v>
      </c>
      <c r="E45" s="2" t="s">
        <v>2182</v>
      </c>
      <c r="F45" s="2" t="s">
        <v>2183</v>
      </c>
      <c r="G45" s="2" t="s">
        <v>1966</v>
      </c>
      <c r="H45" s="2">
        <v>2216</v>
      </c>
      <c r="I45" t="s">
        <v>1976</v>
      </c>
    </row>
    <row r="46" spans="1:9" x14ac:dyDescent="0.25">
      <c r="A46" s="2" t="s">
        <v>145</v>
      </c>
      <c r="B46" s="2" t="s">
        <v>2184</v>
      </c>
      <c r="C46" s="2" t="s">
        <v>2185</v>
      </c>
      <c r="D46" s="2" t="s">
        <v>2186</v>
      </c>
      <c r="E46" s="2" t="s">
        <v>2187</v>
      </c>
      <c r="F46" s="2" t="s">
        <v>2188</v>
      </c>
      <c r="G46" s="2" t="s">
        <v>1966</v>
      </c>
      <c r="H46" s="2">
        <v>14604</v>
      </c>
      <c r="I46" t="s">
        <v>1967</v>
      </c>
    </row>
    <row r="47" spans="1:9" x14ac:dyDescent="0.25">
      <c r="A47" s="2" t="s">
        <v>147</v>
      </c>
      <c r="B47" s="2" t="s">
        <v>2189</v>
      </c>
      <c r="C47" s="2" t="s">
        <v>2190</v>
      </c>
      <c r="D47" s="2" t="s">
        <v>2191</v>
      </c>
      <c r="E47" s="2" t="s">
        <v>2192</v>
      </c>
      <c r="F47" s="2" t="s">
        <v>2193</v>
      </c>
      <c r="G47" s="2" t="s">
        <v>1966</v>
      </c>
      <c r="H47" s="2">
        <v>10469</v>
      </c>
      <c r="I47" t="s">
        <v>1976</v>
      </c>
    </row>
    <row r="48" spans="1:9" x14ac:dyDescent="0.25">
      <c r="A48" s="2" t="s">
        <v>150</v>
      </c>
      <c r="B48" s="2" t="s">
        <v>2194</v>
      </c>
      <c r="C48" s="2"/>
      <c r="D48" s="2" t="s">
        <v>2195</v>
      </c>
      <c r="E48" s="2" t="s">
        <v>2196</v>
      </c>
      <c r="F48" s="2" t="s">
        <v>2197</v>
      </c>
      <c r="G48" s="2" t="s">
        <v>1966</v>
      </c>
      <c r="H48" s="2">
        <v>35205</v>
      </c>
      <c r="I48" t="s">
        <v>1967</v>
      </c>
    </row>
    <row r="49" spans="1:9" x14ac:dyDescent="0.25">
      <c r="A49" s="2" t="s">
        <v>153</v>
      </c>
      <c r="B49" s="2" t="s">
        <v>2198</v>
      </c>
      <c r="C49" s="2" t="s">
        <v>2199</v>
      </c>
      <c r="D49" s="2" t="s">
        <v>2200</v>
      </c>
      <c r="E49" s="2" t="s">
        <v>2201</v>
      </c>
      <c r="F49" s="2" t="s">
        <v>2202</v>
      </c>
      <c r="G49" s="2" t="s">
        <v>1966</v>
      </c>
      <c r="H49" s="2">
        <v>92415</v>
      </c>
      <c r="I49" t="s">
        <v>1967</v>
      </c>
    </row>
    <row r="50" spans="1:9" x14ac:dyDescent="0.25">
      <c r="A50" s="2" t="s">
        <v>156</v>
      </c>
      <c r="B50" s="2" t="s">
        <v>2203</v>
      </c>
      <c r="C50" s="2" t="s">
        <v>2204</v>
      </c>
      <c r="D50" s="2"/>
      <c r="E50" s="2" t="s">
        <v>2205</v>
      </c>
      <c r="F50" s="2" t="s">
        <v>2206</v>
      </c>
      <c r="G50" s="2" t="s">
        <v>1966</v>
      </c>
      <c r="H50" s="2">
        <v>23514</v>
      </c>
      <c r="I50" t="s">
        <v>1976</v>
      </c>
    </row>
    <row r="51" spans="1:9" x14ac:dyDescent="0.25">
      <c r="A51" s="2" t="s">
        <v>159</v>
      </c>
      <c r="B51" s="2" t="s">
        <v>2207</v>
      </c>
      <c r="C51" s="2" t="s">
        <v>2208</v>
      </c>
      <c r="D51" s="2" t="s">
        <v>2209</v>
      </c>
      <c r="E51" s="2" t="s">
        <v>2210</v>
      </c>
      <c r="F51" s="2" t="s">
        <v>2211</v>
      </c>
      <c r="G51" s="2" t="s">
        <v>1966</v>
      </c>
      <c r="H51" s="2">
        <v>20409</v>
      </c>
      <c r="I51" t="s">
        <v>1976</v>
      </c>
    </row>
    <row r="52" spans="1:9" x14ac:dyDescent="0.25">
      <c r="A52" s="2" t="s">
        <v>161</v>
      </c>
      <c r="B52" s="2" t="s">
        <v>2212</v>
      </c>
      <c r="C52" s="2" t="s">
        <v>2213</v>
      </c>
      <c r="D52" s="2" t="s">
        <v>2214</v>
      </c>
      <c r="E52" s="2" t="s">
        <v>2215</v>
      </c>
      <c r="F52" s="2" t="s">
        <v>2216</v>
      </c>
      <c r="G52" s="2" t="s">
        <v>1966</v>
      </c>
      <c r="H52" s="2">
        <v>33355</v>
      </c>
      <c r="I52" t="s">
        <v>1976</v>
      </c>
    </row>
    <row r="53" spans="1:9" x14ac:dyDescent="0.25">
      <c r="A53" s="2" t="s">
        <v>164</v>
      </c>
      <c r="B53" s="2" t="s">
        <v>2217</v>
      </c>
      <c r="C53" s="2" t="s">
        <v>2218</v>
      </c>
      <c r="D53" s="2" t="s">
        <v>2219</v>
      </c>
      <c r="E53" s="2" t="s">
        <v>2220</v>
      </c>
      <c r="F53" s="2" t="s">
        <v>1973</v>
      </c>
      <c r="G53" s="2" t="s">
        <v>1974</v>
      </c>
      <c r="H53" s="2" t="s">
        <v>1975</v>
      </c>
      <c r="I53" t="s">
        <v>1967</v>
      </c>
    </row>
    <row r="54" spans="1:9" x14ac:dyDescent="0.25">
      <c r="A54" s="2" t="s">
        <v>166</v>
      </c>
      <c r="B54" s="2" t="s">
        <v>2221</v>
      </c>
      <c r="C54" s="2" t="s">
        <v>2222</v>
      </c>
      <c r="D54" s="2"/>
      <c r="E54" s="2" t="s">
        <v>2223</v>
      </c>
      <c r="F54" s="2" t="s">
        <v>2224</v>
      </c>
      <c r="G54" s="2" t="s">
        <v>2141</v>
      </c>
      <c r="H54" s="2" t="s">
        <v>2225</v>
      </c>
      <c r="I54" t="s">
        <v>1976</v>
      </c>
    </row>
    <row r="55" spans="1:9" x14ac:dyDescent="0.25">
      <c r="A55" s="2" t="s">
        <v>2226</v>
      </c>
      <c r="B55" s="2" t="s">
        <v>2227</v>
      </c>
      <c r="C55" s="2" t="s">
        <v>2228</v>
      </c>
      <c r="D55" s="2" t="s">
        <v>2229</v>
      </c>
      <c r="E55" s="2" t="s">
        <v>2230</v>
      </c>
      <c r="F55" s="2" t="s">
        <v>2231</v>
      </c>
      <c r="G55" s="2" t="s">
        <v>1966</v>
      </c>
      <c r="H55" s="2">
        <v>84605</v>
      </c>
      <c r="I55" t="s">
        <v>1976</v>
      </c>
    </row>
    <row r="56" spans="1:9" x14ac:dyDescent="0.25">
      <c r="A56" s="2" t="s">
        <v>168</v>
      </c>
      <c r="B56" s="2" t="s">
        <v>2232</v>
      </c>
      <c r="C56" s="2" t="s">
        <v>2233</v>
      </c>
      <c r="D56" s="2" t="s">
        <v>2234</v>
      </c>
      <c r="E56" s="2" t="s">
        <v>2235</v>
      </c>
      <c r="F56" s="2" t="s">
        <v>2236</v>
      </c>
      <c r="G56" s="2" t="s">
        <v>1966</v>
      </c>
      <c r="H56" s="2">
        <v>43666</v>
      </c>
      <c r="I56" t="s">
        <v>1976</v>
      </c>
    </row>
    <row r="57" spans="1:9" x14ac:dyDescent="0.25">
      <c r="A57" s="2" t="s">
        <v>170</v>
      </c>
      <c r="B57" s="2" t="s">
        <v>2237</v>
      </c>
      <c r="C57" s="2"/>
      <c r="D57" s="2" t="s">
        <v>2238</v>
      </c>
      <c r="E57" s="2" t="s">
        <v>2239</v>
      </c>
      <c r="F57" s="2" t="s">
        <v>2240</v>
      </c>
      <c r="G57" s="2" t="s">
        <v>1966</v>
      </c>
      <c r="H57" s="2">
        <v>8650</v>
      </c>
      <c r="I57" t="s">
        <v>1976</v>
      </c>
    </row>
    <row r="58" spans="1:9" x14ac:dyDescent="0.25">
      <c r="A58" s="2" t="s">
        <v>173</v>
      </c>
      <c r="B58" s="2" t="s">
        <v>2241</v>
      </c>
      <c r="C58" s="2" t="s">
        <v>2242</v>
      </c>
      <c r="D58" s="2" t="s">
        <v>2243</v>
      </c>
      <c r="E58" s="2" t="s">
        <v>2244</v>
      </c>
      <c r="F58" s="2" t="s">
        <v>2245</v>
      </c>
      <c r="G58" s="2" t="s">
        <v>1966</v>
      </c>
      <c r="H58" s="2">
        <v>33686</v>
      </c>
      <c r="I58" t="s">
        <v>1967</v>
      </c>
    </row>
    <row r="59" spans="1:9" x14ac:dyDescent="0.25">
      <c r="A59" s="2" t="s">
        <v>175</v>
      </c>
      <c r="B59" s="2" t="s">
        <v>2246</v>
      </c>
      <c r="C59" s="2" t="s">
        <v>2247</v>
      </c>
      <c r="D59" s="2" t="s">
        <v>2248</v>
      </c>
      <c r="E59" s="2" t="s">
        <v>2249</v>
      </c>
      <c r="F59" s="2" t="s">
        <v>2250</v>
      </c>
      <c r="G59" s="2" t="s">
        <v>1966</v>
      </c>
      <c r="H59" s="2">
        <v>32590</v>
      </c>
      <c r="I59" t="s">
        <v>1976</v>
      </c>
    </row>
    <row r="60" spans="1:9" x14ac:dyDescent="0.25">
      <c r="A60" s="2" t="s">
        <v>178</v>
      </c>
      <c r="B60" s="2" t="s">
        <v>2251</v>
      </c>
      <c r="C60" s="2"/>
      <c r="D60" s="2" t="s">
        <v>2252</v>
      </c>
      <c r="E60" s="2" t="s">
        <v>2253</v>
      </c>
      <c r="F60" s="2" t="s">
        <v>2254</v>
      </c>
      <c r="G60" s="2" t="s">
        <v>1966</v>
      </c>
      <c r="H60" s="2">
        <v>33543</v>
      </c>
      <c r="I60" t="s">
        <v>1967</v>
      </c>
    </row>
    <row r="61" spans="1:9" x14ac:dyDescent="0.25">
      <c r="A61" s="2" t="s">
        <v>180</v>
      </c>
      <c r="B61" s="2" t="s">
        <v>2255</v>
      </c>
      <c r="C61" s="2" t="s">
        <v>2256</v>
      </c>
      <c r="D61" s="2"/>
      <c r="E61" s="2" t="s">
        <v>2257</v>
      </c>
      <c r="F61" s="2" t="s">
        <v>2258</v>
      </c>
      <c r="G61" s="2" t="s">
        <v>1966</v>
      </c>
      <c r="H61" s="2">
        <v>55123</v>
      </c>
      <c r="I61" t="s">
        <v>1967</v>
      </c>
    </row>
    <row r="62" spans="1:9" x14ac:dyDescent="0.25">
      <c r="A62" s="2" t="s">
        <v>182</v>
      </c>
      <c r="B62" s="2" t="s">
        <v>2259</v>
      </c>
      <c r="C62" s="2" t="s">
        <v>2260</v>
      </c>
      <c r="D62" s="2" t="s">
        <v>2261</v>
      </c>
      <c r="E62" s="2" t="s">
        <v>2262</v>
      </c>
      <c r="F62" s="2" t="s">
        <v>2263</v>
      </c>
      <c r="G62" s="2" t="s">
        <v>1966</v>
      </c>
      <c r="H62" s="2">
        <v>46862</v>
      </c>
      <c r="I62" t="s">
        <v>1976</v>
      </c>
    </row>
    <row r="63" spans="1:9" x14ac:dyDescent="0.25">
      <c r="A63" s="2" t="s">
        <v>184</v>
      </c>
      <c r="B63" s="2" t="s">
        <v>2264</v>
      </c>
      <c r="C63" s="2"/>
      <c r="D63" s="2" t="s">
        <v>2265</v>
      </c>
      <c r="E63" s="2" t="s">
        <v>2266</v>
      </c>
      <c r="F63" s="2" t="s">
        <v>2267</v>
      </c>
      <c r="G63" s="2" t="s">
        <v>2141</v>
      </c>
      <c r="H63" s="2" t="s">
        <v>2268</v>
      </c>
      <c r="I63" t="s">
        <v>1967</v>
      </c>
    </row>
    <row r="64" spans="1:9" x14ac:dyDescent="0.25">
      <c r="A64" s="2" t="s">
        <v>187</v>
      </c>
      <c r="B64" s="2" t="s">
        <v>2269</v>
      </c>
      <c r="C64" s="2"/>
      <c r="D64" s="2" t="s">
        <v>2270</v>
      </c>
      <c r="E64" s="2" t="s">
        <v>2271</v>
      </c>
      <c r="F64" s="2" t="s">
        <v>2272</v>
      </c>
      <c r="G64" s="2" t="s">
        <v>1966</v>
      </c>
      <c r="H64" s="2">
        <v>34114</v>
      </c>
      <c r="I64" t="s">
        <v>1967</v>
      </c>
    </row>
    <row r="65" spans="1:9" x14ac:dyDescent="0.25">
      <c r="A65" s="2" t="s">
        <v>189</v>
      </c>
      <c r="B65" s="2" t="s">
        <v>2273</v>
      </c>
      <c r="C65" s="2" t="s">
        <v>2274</v>
      </c>
      <c r="D65" s="2" t="s">
        <v>2275</v>
      </c>
      <c r="E65" s="2" t="s">
        <v>2276</v>
      </c>
      <c r="F65" s="2" t="s">
        <v>2277</v>
      </c>
      <c r="G65" s="2" t="s">
        <v>1966</v>
      </c>
      <c r="H65" s="2">
        <v>60681</v>
      </c>
      <c r="I65" t="s">
        <v>1976</v>
      </c>
    </row>
    <row r="66" spans="1:9" x14ac:dyDescent="0.25">
      <c r="A66" s="2" t="s">
        <v>191</v>
      </c>
      <c r="B66" s="2" t="s">
        <v>2278</v>
      </c>
      <c r="C66" s="2"/>
      <c r="D66" s="2" t="s">
        <v>2279</v>
      </c>
      <c r="E66" s="2" t="s">
        <v>2280</v>
      </c>
      <c r="F66" s="2" t="s">
        <v>2281</v>
      </c>
      <c r="G66" s="2" t="s">
        <v>1966</v>
      </c>
      <c r="H66" s="2">
        <v>7104</v>
      </c>
      <c r="I66" t="s">
        <v>1967</v>
      </c>
    </row>
    <row r="67" spans="1:9" x14ac:dyDescent="0.25">
      <c r="A67" s="2" t="s">
        <v>193</v>
      </c>
      <c r="B67" s="2" t="s">
        <v>2282</v>
      </c>
      <c r="C67" s="2" t="s">
        <v>2283</v>
      </c>
      <c r="D67" s="2" t="s">
        <v>2284</v>
      </c>
      <c r="E67" s="2" t="s">
        <v>2285</v>
      </c>
      <c r="F67" s="2" t="s">
        <v>2286</v>
      </c>
      <c r="G67" s="2" t="s">
        <v>1966</v>
      </c>
      <c r="H67" s="2">
        <v>22184</v>
      </c>
      <c r="I67" t="s">
        <v>1967</v>
      </c>
    </row>
    <row r="68" spans="1:9" x14ac:dyDescent="0.25">
      <c r="A68" s="2" t="s">
        <v>195</v>
      </c>
      <c r="B68" s="2" t="s">
        <v>2287</v>
      </c>
      <c r="C68" s="2" t="s">
        <v>2288</v>
      </c>
      <c r="D68" s="2" t="s">
        <v>2289</v>
      </c>
      <c r="E68" s="2" t="s">
        <v>2290</v>
      </c>
      <c r="F68" s="2" t="s">
        <v>2291</v>
      </c>
      <c r="G68" s="2" t="s">
        <v>1966</v>
      </c>
      <c r="H68" s="2">
        <v>76178</v>
      </c>
      <c r="I68" t="s">
        <v>1967</v>
      </c>
    </row>
    <row r="69" spans="1:9" x14ac:dyDescent="0.25">
      <c r="A69" s="2" t="s">
        <v>198</v>
      </c>
      <c r="B69" s="2" t="s">
        <v>2292</v>
      </c>
      <c r="C69" s="2" t="s">
        <v>2293</v>
      </c>
      <c r="D69" s="2" t="s">
        <v>2294</v>
      </c>
      <c r="E69" s="2" t="s">
        <v>2295</v>
      </c>
      <c r="F69" s="2" t="s">
        <v>2296</v>
      </c>
      <c r="G69" s="2" t="s">
        <v>1966</v>
      </c>
      <c r="H69" s="2">
        <v>91505</v>
      </c>
      <c r="I69" t="s">
        <v>1976</v>
      </c>
    </row>
    <row r="70" spans="1:9" x14ac:dyDescent="0.25">
      <c r="A70" s="2" t="s">
        <v>200</v>
      </c>
      <c r="B70" s="2" t="s">
        <v>2297</v>
      </c>
      <c r="C70" s="2" t="s">
        <v>2298</v>
      </c>
      <c r="D70" s="2" t="s">
        <v>2299</v>
      </c>
      <c r="E70" s="2" t="s">
        <v>2300</v>
      </c>
      <c r="F70" s="2" t="s">
        <v>2301</v>
      </c>
      <c r="G70" s="2" t="s">
        <v>1966</v>
      </c>
      <c r="H70" s="2">
        <v>37665</v>
      </c>
      <c r="I70" t="s">
        <v>1976</v>
      </c>
    </row>
    <row r="71" spans="1:9" x14ac:dyDescent="0.25">
      <c r="A71" s="2" t="s">
        <v>203</v>
      </c>
      <c r="B71" s="2" t="s">
        <v>2302</v>
      </c>
      <c r="C71" s="2" t="s">
        <v>2303</v>
      </c>
      <c r="D71" s="2" t="s">
        <v>2304</v>
      </c>
      <c r="E71" s="2" t="s">
        <v>2305</v>
      </c>
      <c r="F71" s="2" t="s">
        <v>2306</v>
      </c>
      <c r="G71" s="2" t="s">
        <v>2141</v>
      </c>
      <c r="H71" s="2" t="s">
        <v>2307</v>
      </c>
      <c r="I71" t="s">
        <v>1967</v>
      </c>
    </row>
    <row r="72" spans="1:9" x14ac:dyDescent="0.25">
      <c r="A72" s="2" t="s">
        <v>205</v>
      </c>
      <c r="B72" s="2" t="s">
        <v>2308</v>
      </c>
      <c r="C72" s="2" t="s">
        <v>2309</v>
      </c>
      <c r="D72" s="2" t="s">
        <v>2310</v>
      </c>
      <c r="E72" s="2" t="s">
        <v>2311</v>
      </c>
      <c r="F72" s="2" t="s">
        <v>2312</v>
      </c>
      <c r="G72" s="2" t="s">
        <v>1966</v>
      </c>
      <c r="H72" s="2">
        <v>43231</v>
      </c>
      <c r="I72" t="s">
        <v>1976</v>
      </c>
    </row>
    <row r="73" spans="1:9" x14ac:dyDescent="0.25">
      <c r="A73" s="2" t="s">
        <v>207</v>
      </c>
      <c r="B73" s="2" t="s">
        <v>2313</v>
      </c>
      <c r="C73" s="2" t="s">
        <v>2314</v>
      </c>
      <c r="D73" s="2" t="s">
        <v>2315</v>
      </c>
      <c r="E73" s="2" t="s">
        <v>2316</v>
      </c>
      <c r="F73" s="2" t="s">
        <v>2317</v>
      </c>
      <c r="G73" s="2" t="s">
        <v>1974</v>
      </c>
      <c r="H73" s="2" t="s">
        <v>2318</v>
      </c>
      <c r="I73" t="s">
        <v>1976</v>
      </c>
    </row>
    <row r="74" spans="1:9" x14ac:dyDescent="0.25">
      <c r="A74" s="2" t="s">
        <v>209</v>
      </c>
      <c r="B74" s="2" t="s">
        <v>2319</v>
      </c>
      <c r="C74" s="2"/>
      <c r="D74" s="2" t="s">
        <v>2320</v>
      </c>
      <c r="E74" s="2" t="s">
        <v>2321</v>
      </c>
      <c r="F74" s="2" t="s">
        <v>2169</v>
      </c>
      <c r="G74" s="2" t="s">
        <v>1966</v>
      </c>
      <c r="H74" s="2">
        <v>70183</v>
      </c>
      <c r="I74" t="s">
        <v>1976</v>
      </c>
    </row>
    <row r="75" spans="1:9" x14ac:dyDescent="0.25">
      <c r="A75" s="2" t="s">
        <v>212</v>
      </c>
      <c r="B75" s="2" t="s">
        <v>2322</v>
      </c>
      <c r="C75" s="2"/>
      <c r="D75" s="2" t="s">
        <v>2323</v>
      </c>
      <c r="E75" s="2" t="s">
        <v>2324</v>
      </c>
      <c r="F75" s="2" t="s">
        <v>2325</v>
      </c>
      <c r="G75" s="2" t="s">
        <v>1966</v>
      </c>
      <c r="H75" s="2">
        <v>28230</v>
      </c>
      <c r="I75" t="s">
        <v>1967</v>
      </c>
    </row>
    <row r="76" spans="1:9" x14ac:dyDescent="0.25">
      <c r="A76" s="2" t="s">
        <v>214</v>
      </c>
      <c r="B76" s="2" t="s">
        <v>2326</v>
      </c>
      <c r="C76" s="2" t="s">
        <v>2327</v>
      </c>
      <c r="D76" s="2" t="s">
        <v>2328</v>
      </c>
      <c r="E76" s="2" t="s">
        <v>2329</v>
      </c>
      <c r="F76" s="2" t="s">
        <v>1987</v>
      </c>
      <c r="G76" s="2" t="s">
        <v>1966</v>
      </c>
      <c r="H76" s="2">
        <v>1114</v>
      </c>
      <c r="I76" t="s">
        <v>1967</v>
      </c>
    </row>
    <row r="77" spans="1:9" x14ac:dyDescent="0.25">
      <c r="A77" s="2" t="s">
        <v>217</v>
      </c>
      <c r="B77" s="2" t="s">
        <v>2330</v>
      </c>
      <c r="C77" s="2" t="s">
        <v>2331</v>
      </c>
      <c r="D77" s="2" t="s">
        <v>2332</v>
      </c>
      <c r="E77" s="2" t="s">
        <v>2333</v>
      </c>
      <c r="F77" s="2" t="s">
        <v>2334</v>
      </c>
      <c r="G77" s="2" t="s">
        <v>1974</v>
      </c>
      <c r="H77" s="2" t="s">
        <v>2335</v>
      </c>
      <c r="I77" t="s">
        <v>1967</v>
      </c>
    </row>
    <row r="78" spans="1:9" x14ac:dyDescent="0.25">
      <c r="A78" s="2" t="s">
        <v>220</v>
      </c>
      <c r="B78" s="2" t="s">
        <v>2336</v>
      </c>
      <c r="C78" s="2"/>
      <c r="D78" s="2" t="s">
        <v>2337</v>
      </c>
      <c r="E78" s="2" t="s">
        <v>2338</v>
      </c>
      <c r="F78" s="2" t="s">
        <v>2339</v>
      </c>
      <c r="G78" s="2" t="s">
        <v>1974</v>
      </c>
      <c r="H78" s="2" t="s">
        <v>2340</v>
      </c>
      <c r="I78" t="s">
        <v>1967</v>
      </c>
    </row>
    <row r="79" spans="1:9" x14ac:dyDescent="0.25">
      <c r="A79" s="2" t="s">
        <v>223</v>
      </c>
      <c r="B79" s="2" t="s">
        <v>2341</v>
      </c>
      <c r="C79" s="2" t="s">
        <v>2342</v>
      </c>
      <c r="D79" s="2" t="s">
        <v>2343</v>
      </c>
      <c r="E79" s="2" t="s">
        <v>2344</v>
      </c>
      <c r="F79" s="2" t="s">
        <v>2345</v>
      </c>
      <c r="G79" s="2" t="s">
        <v>1966</v>
      </c>
      <c r="H79" s="2">
        <v>79705</v>
      </c>
      <c r="I79" t="s">
        <v>1976</v>
      </c>
    </row>
    <row r="80" spans="1:9" x14ac:dyDescent="0.25">
      <c r="A80" s="2" t="s">
        <v>225</v>
      </c>
      <c r="B80" s="2" t="s">
        <v>2346</v>
      </c>
      <c r="C80" s="2" t="s">
        <v>2347</v>
      </c>
      <c r="D80" s="2" t="s">
        <v>2348</v>
      </c>
      <c r="E80" s="2" t="s">
        <v>2349</v>
      </c>
      <c r="F80" s="2" t="s">
        <v>2350</v>
      </c>
      <c r="G80" s="2" t="s">
        <v>1966</v>
      </c>
      <c r="H80" s="2">
        <v>75323</v>
      </c>
      <c r="I80" t="s">
        <v>1967</v>
      </c>
    </row>
    <row r="81" spans="1:9" x14ac:dyDescent="0.25">
      <c r="A81" s="2" t="s">
        <v>227</v>
      </c>
      <c r="B81" s="2" t="s">
        <v>2351</v>
      </c>
      <c r="C81" s="2" t="s">
        <v>2352</v>
      </c>
      <c r="D81" s="2" t="s">
        <v>2353</v>
      </c>
      <c r="E81" s="2" t="s">
        <v>2354</v>
      </c>
      <c r="F81" s="2" t="s">
        <v>2355</v>
      </c>
      <c r="G81" s="2" t="s">
        <v>1966</v>
      </c>
      <c r="H81" s="2">
        <v>20189</v>
      </c>
      <c r="I81" t="s">
        <v>1976</v>
      </c>
    </row>
    <row r="82" spans="1:9" x14ac:dyDescent="0.25">
      <c r="A82" s="2" t="s">
        <v>230</v>
      </c>
      <c r="B82" s="2" t="s">
        <v>2356</v>
      </c>
      <c r="C82" s="2" t="s">
        <v>2357</v>
      </c>
      <c r="D82" s="2" t="s">
        <v>2358</v>
      </c>
      <c r="E82" s="2" t="s">
        <v>2359</v>
      </c>
      <c r="F82" s="2" t="s">
        <v>2360</v>
      </c>
      <c r="G82" s="2" t="s">
        <v>1966</v>
      </c>
      <c r="H82" s="2">
        <v>94627</v>
      </c>
      <c r="I82" t="s">
        <v>1967</v>
      </c>
    </row>
    <row r="83" spans="1:9" x14ac:dyDescent="0.25">
      <c r="A83" s="2" t="s">
        <v>233</v>
      </c>
      <c r="B83" s="2" t="s">
        <v>2361</v>
      </c>
      <c r="C83" s="2" t="s">
        <v>2362</v>
      </c>
      <c r="D83" s="2" t="s">
        <v>2363</v>
      </c>
      <c r="E83" s="2" t="s">
        <v>2364</v>
      </c>
      <c r="F83" s="2" t="s">
        <v>2365</v>
      </c>
      <c r="G83" s="2" t="s">
        <v>1966</v>
      </c>
      <c r="H83" s="2">
        <v>80930</v>
      </c>
      <c r="I83" t="s">
        <v>1967</v>
      </c>
    </row>
    <row r="84" spans="1:9" x14ac:dyDescent="0.25">
      <c r="A84" s="2" t="s">
        <v>235</v>
      </c>
      <c r="B84" s="2" t="s">
        <v>2366</v>
      </c>
      <c r="C84" s="2" t="s">
        <v>2367</v>
      </c>
      <c r="D84" s="2" t="s">
        <v>2368</v>
      </c>
      <c r="E84" s="2" t="s">
        <v>2369</v>
      </c>
      <c r="F84" s="2" t="s">
        <v>2370</v>
      </c>
      <c r="G84" s="2" t="s">
        <v>1974</v>
      </c>
      <c r="H84" s="2" t="s">
        <v>2371</v>
      </c>
      <c r="I84" t="s">
        <v>1967</v>
      </c>
    </row>
    <row r="85" spans="1:9" x14ac:dyDescent="0.25">
      <c r="A85" s="2" t="s">
        <v>238</v>
      </c>
      <c r="B85" s="2" t="s">
        <v>2372</v>
      </c>
      <c r="C85" s="2"/>
      <c r="D85" s="2" t="s">
        <v>2373</v>
      </c>
      <c r="E85" s="2" t="s">
        <v>2374</v>
      </c>
      <c r="F85" s="2" t="s">
        <v>2375</v>
      </c>
      <c r="G85" s="2" t="s">
        <v>1966</v>
      </c>
      <c r="H85" s="2">
        <v>14205</v>
      </c>
      <c r="I85" t="s">
        <v>1967</v>
      </c>
    </row>
    <row r="86" spans="1:9" x14ac:dyDescent="0.25">
      <c r="A86" s="2" t="s">
        <v>240</v>
      </c>
      <c r="B86" s="2" t="s">
        <v>2376</v>
      </c>
      <c r="C86" s="2" t="s">
        <v>2377</v>
      </c>
      <c r="D86" s="2" t="s">
        <v>2378</v>
      </c>
      <c r="E86" s="2" t="s">
        <v>2379</v>
      </c>
      <c r="F86" s="2" t="s">
        <v>2380</v>
      </c>
      <c r="G86" s="2" t="s">
        <v>1966</v>
      </c>
      <c r="H86" s="2">
        <v>93715</v>
      </c>
      <c r="I86" t="s">
        <v>1976</v>
      </c>
    </row>
    <row r="87" spans="1:9" x14ac:dyDescent="0.25">
      <c r="A87" s="2" t="s">
        <v>242</v>
      </c>
      <c r="B87" s="2" t="s">
        <v>2381</v>
      </c>
      <c r="C87" s="2" t="s">
        <v>2382</v>
      </c>
      <c r="D87" s="2"/>
      <c r="E87" s="2" t="s">
        <v>2383</v>
      </c>
      <c r="F87" s="2" t="s">
        <v>2291</v>
      </c>
      <c r="G87" s="2" t="s">
        <v>1966</v>
      </c>
      <c r="H87" s="2">
        <v>76121</v>
      </c>
      <c r="I87" t="s">
        <v>1976</v>
      </c>
    </row>
    <row r="88" spans="1:9" x14ac:dyDescent="0.25">
      <c r="A88" s="2" t="s">
        <v>339</v>
      </c>
      <c r="B88" s="2" t="s">
        <v>2384</v>
      </c>
      <c r="C88" s="2" t="s">
        <v>2385</v>
      </c>
      <c r="D88" s="2"/>
      <c r="E88" s="2" t="s">
        <v>2386</v>
      </c>
      <c r="F88" s="2" t="s">
        <v>2387</v>
      </c>
      <c r="G88" s="2" t="s">
        <v>1966</v>
      </c>
      <c r="H88" s="2">
        <v>73179</v>
      </c>
      <c r="I88" t="s">
        <v>1967</v>
      </c>
    </row>
    <row r="89" spans="1:9" x14ac:dyDescent="0.25">
      <c r="A89" s="2" t="s">
        <v>245</v>
      </c>
      <c r="B89" s="2" t="s">
        <v>2388</v>
      </c>
      <c r="C89" s="2" t="s">
        <v>2389</v>
      </c>
      <c r="D89" s="2"/>
      <c r="E89" s="2" t="s">
        <v>2390</v>
      </c>
      <c r="F89" s="2" t="s">
        <v>2391</v>
      </c>
      <c r="G89" s="2" t="s">
        <v>1966</v>
      </c>
      <c r="H89" s="2">
        <v>77705</v>
      </c>
      <c r="I89" t="s">
        <v>1976</v>
      </c>
    </row>
    <row r="90" spans="1:9" x14ac:dyDescent="0.25">
      <c r="A90" s="2" t="s">
        <v>247</v>
      </c>
      <c r="B90" s="2" t="s">
        <v>2392</v>
      </c>
      <c r="C90" s="2" t="s">
        <v>2393</v>
      </c>
      <c r="D90" s="2"/>
      <c r="E90" s="2" t="s">
        <v>2394</v>
      </c>
      <c r="F90" s="2" t="s">
        <v>2395</v>
      </c>
      <c r="G90" s="2" t="s">
        <v>1966</v>
      </c>
      <c r="H90" s="2">
        <v>89519</v>
      </c>
      <c r="I90" t="s">
        <v>1976</v>
      </c>
    </row>
    <row r="91" spans="1:9" x14ac:dyDescent="0.25">
      <c r="A91" s="2" t="s">
        <v>249</v>
      </c>
      <c r="B91" s="2" t="s">
        <v>2396</v>
      </c>
      <c r="C91" s="2" t="s">
        <v>2397</v>
      </c>
      <c r="D91" s="2" t="s">
        <v>2398</v>
      </c>
      <c r="E91" s="2" t="s">
        <v>2399</v>
      </c>
      <c r="F91" s="2" t="s">
        <v>2400</v>
      </c>
      <c r="G91" s="2" t="s">
        <v>1966</v>
      </c>
      <c r="H91" s="2">
        <v>64136</v>
      </c>
      <c r="I91" t="s">
        <v>1976</v>
      </c>
    </row>
    <row r="92" spans="1:9" x14ac:dyDescent="0.25">
      <c r="A92" s="2" t="s">
        <v>251</v>
      </c>
      <c r="B92" s="2" t="s">
        <v>2401</v>
      </c>
      <c r="C92" s="2"/>
      <c r="D92" s="2" t="s">
        <v>2402</v>
      </c>
      <c r="E92" s="2" t="s">
        <v>2403</v>
      </c>
      <c r="F92" s="2" t="s">
        <v>1973</v>
      </c>
      <c r="G92" s="2" t="s">
        <v>1974</v>
      </c>
      <c r="H92" s="2" t="s">
        <v>1975</v>
      </c>
      <c r="I92" t="s">
        <v>1967</v>
      </c>
    </row>
    <row r="93" spans="1:9" x14ac:dyDescent="0.25">
      <c r="A93" s="2" t="s">
        <v>253</v>
      </c>
      <c r="B93" s="2" t="s">
        <v>2404</v>
      </c>
      <c r="C93" s="2" t="s">
        <v>2405</v>
      </c>
      <c r="D93" s="2" t="s">
        <v>2406</v>
      </c>
      <c r="E93" s="2" t="s">
        <v>2407</v>
      </c>
      <c r="F93" s="2" t="s">
        <v>2408</v>
      </c>
      <c r="G93" s="2" t="s">
        <v>1966</v>
      </c>
      <c r="H93" s="2">
        <v>92878</v>
      </c>
      <c r="I93" t="s">
        <v>1976</v>
      </c>
    </row>
    <row r="94" spans="1:9" x14ac:dyDescent="0.25">
      <c r="A94" s="2" t="s">
        <v>255</v>
      </c>
      <c r="B94" s="2" t="s">
        <v>2409</v>
      </c>
      <c r="C94" s="2"/>
      <c r="D94" s="2" t="s">
        <v>2410</v>
      </c>
      <c r="E94" s="2" t="s">
        <v>2411</v>
      </c>
      <c r="F94" s="2" t="s">
        <v>2412</v>
      </c>
      <c r="G94" s="2" t="s">
        <v>1966</v>
      </c>
      <c r="H94" s="2">
        <v>78759</v>
      </c>
      <c r="I94" t="s">
        <v>1967</v>
      </c>
    </row>
    <row r="95" spans="1:9" x14ac:dyDescent="0.25">
      <c r="A95" s="2" t="s">
        <v>257</v>
      </c>
      <c r="B95" s="2" t="s">
        <v>2413</v>
      </c>
      <c r="C95" s="2" t="s">
        <v>2414</v>
      </c>
      <c r="D95" s="2" t="s">
        <v>2415</v>
      </c>
      <c r="E95" s="2" t="s">
        <v>2416</v>
      </c>
      <c r="F95" s="2" t="s">
        <v>2417</v>
      </c>
      <c r="G95" s="2" t="s">
        <v>2141</v>
      </c>
      <c r="H95" s="2" t="s">
        <v>2418</v>
      </c>
      <c r="I95" t="s">
        <v>1967</v>
      </c>
    </row>
    <row r="96" spans="1:9" x14ac:dyDescent="0.25">
      <c r="A96" s="2" t="s">
        <v>259</v>
      </c>
      <c r="B96" s="2" t="s">
        <v>2419</v>
      </c>
      <c r="C96" s="2"/>
      <c r="D96" s="2"/>
      <c r="E96" s="2" t="s">
        <v>2420</v>
      </c>
      <c r="F96" s="2" t="s">
        <v>2421</v>
      </c>
      <c r="G96" s="2" t="s">
        <v>1974</v>
      </c>
      <c r="H96" s="2" t="s">
        <v>2422</v>
      </c>
      <c r="I96" t="s">
        <v>1967</v>
      </c>
    </row>
    <row r="97" spans="1:9" x14ac:dyDescent="0.25">
      <c r="A97" s="2" t="s">
        <v>261</v>
      </c>
      <c r="B97" s="2" t="s">
        <v>2423</v>
      </c>
      <c r="C97" s="2" t="s">
        <v>2424</v>
      </c>
      <c r="D97" s="2"/>
      <c r="E97" s="2" t="s">
        <v>2425</v>
      </c>
      <c r="F97" s="2" t="s">
        <v>2380</v>
      </c>
      <c r="G97" s="2" t="s">
        <v>1966</v>
      </c>
      <c r="H97" s="2">
        <v>93762</v>
      </c>
      <c r="I97" t="s">
        <v>1976</v>
      </c>
    </row>
    <row r="98" spans="1:9" x14ac:dyDescent="0.25">
      <c r="A98" s="2" t="s">
        <v>263</v>
      </c>
      <c r="B98" s="2" t="s">
        <v>2426</v>
      </c>
      <c r="C98" s="2" t="s">
        <v>2427</v>
      </c>
      <c r="D98" s="2"/>
      <c r="E98" s="2" t="s">
        <v>2428</v>
      </c>
      <c r="F98" s="2" t="s">
        <v>2038</v>
      </c>
      <c r="G98" s="2" t="s">
        <v>1966</v>
      </c>
      <c r="H98" s="2">
        <v>63150</v>
      </c>
      <c r="I98" t="s">
        <v>1976</v>
      </c>
    </row>
    <row r="99" spans="1:9" x14ac:dyDescent="0.25">
      <c r="A99" s="2" t="s">
        <v>265</v>
      </c>
      <c r="B99" s="2" t="s">
        <v>2429</v>
      </c>
      <c r="C99" s="2" t="s">
        <v>2430</v>
      </c>
      <c r="D99" s="2" t="s">
        <v>2431</v>
      </c>
      <c r="E99" s="2" t="s">
        <v>2432</v>
      </c>
      <c r="F99" s="2" t="s">
        <v>2380</v>
      </c>
      <c r="G99" s="2" t="s">
        <v>1966</v>
      </c>
      <c r="H99" s="2">
        <v>93726</v>
      </c>
      <c r="I99" t="s">
        <v>1976</v>
      </c>
    </row>
    <row r="100" spans="1:9" x14ac:dyDescent="0.25">
      <c r="A100" s="2" t="s">
        <v>267</v>
      </c>
      <c r="B100" s="2" t="s">
        <v>2433</v>
      </c>
      <c r="C100" s="2"/>
      <c r="D100" s="2" t="s">
        <v>2434</v>
      </c>
      <c r="E100" s="2" t="s">
        <v>2435</v>
      </c>
      <c r="F100" s="2" t="s">
        <v>2436</v>
      </c>
      <c r="G100" s="2" t="s">
        <v>1974</v>
      </c>
      <c r="H100" s="2" t="s">
        <v>2437</v>
      </c>
      <c r="I100" t="s">
        <v>1976</v>
      </c>
    </row>
    <row r="101" spans="1:9" x14ac:dyDescent="0.25">
      <c r="A101" s="2" t="s">
        <v>269</v>
      </c>
      <c r="B101" s="2" t="s">
        <v>2438</v>
      </c>
      <c r="C101" s="2"/>
      <c r="D101" s="2" t="s">
        <v>2439</v>
      </c>
      <c r="E101" s="2" t="s">
        <v>2440</v>
      </c>
      <c r="F101" s="2" t="s">
        <v>2312</v>
      </c>
      <c r="G101" s="2" t="s">
        <v>1966</v>
      </c>
      <c r="H101" s="2">
        <v>43210</v>
      </c>
      <c r="I101" t="s">
        <v>1967</v>
      </c>
    </row>
    <row r="102" spans="1:9" x14ac:dyDescent="0.25">
      <c r="A102" s="2" t="s">
        <v>271</v>
      </c>
      <c r="B102" s="2" t="s">
        <v>2441</v>
      </c>
      <c r="C102" s="2"/>
      <c r="D102" s="2" t="s">
        <v>2442</v>
      </c>
      <c r="E102" s="2" t="s">
        <v>2443</v>
      </c>
      <c r="F102" s="2" t="s">
        <v>2444</v>
      </c>
      <c r="G102" s="2" t="s">
        <v>1966</v>
      </c>
      <c r="H102" s="2">
        <v>95205</v>
      </c>
      <c r="I102" t="s">
        <v>1967</v>
      </c>
    </row>
    <row r="103" spans="1:9" x14ac:dyDescent="0.25">
      <c r="A103" s="2" t="s">
        <v>273</v>
      </c>
      <c r="B103" s="2" t="s">
        <v>2445</v>
      </c>
      <c r="C103" s="2" t="s">
        <v>2446</v>
      </c>
      <c r="D103" s="2" t="s">
        <v>2447</v>
      </c>
      <c r="E103" s="2" t="s">
        <v>2448</v>
      </c>
      <c r="F103" s="2" t="s">
        <v>2449</v>
      </c>
      <c r="G103" s="2" t="s">
        <v>1974</v>
      </c>
      <c r="H103" s="2" t="s">
        <v>2450</v>
      </c>
      <c r="I103" t="s">
        <v>1967</v>
      </c>
    </row>
    <row r="104" spans="1:9" x14ac:dyDescent="0.25">
      <c r="A104" s="2" t="s">
        <v>275</v>
      </c>
      <c r="B104" s="2" t="s">
        <v>2451</v>
      </c>
      <c r="C104" s="2" t="s">
        <v>2452</v>
      </c>
      <c r="D104" s="2" t="s">
        <v>2453</v>
      </c>
      <c r="E104" s="2" t="s">
        <v>2454</v>
      </c>
      <c r="F104" s="2" t="s">
        <v>2455</v>
      </c>
      <c r="G104" s="2" t="s">
        <v>1974</v>
      </c>
      <c r="H104" s="2" t="s">
        <v>2437</v>
      </c>
      <c r="I104" t="s">
        <v>1967</v>
      </c>
    </row>
    <row r="105" spans="1:9" x14ac:dyDescent="0.25">
      <c r="A105" s="2" t="s">
        <v>277</v>
      </c>
      <c r="B105" s="2" t="s">
        <v>2456</v>
      </c>
      <c r="C105" s="2" t="s">
        <v>2457</v>
      </c>
      <c r="D105" s="2" t="s">
        <v>2458</v>
      </c>
      <c r="E105" s="2" t="s">
        <v>2459</v>
      </c>
      <c r="F105" s="2" t="s">
        <v>2188</v>
      </c>
      <c r="G105" s="2" t="s">
        <v>1966</v>
      </c>
      <c r="H105" s="2">
        <v>14652</v>
      </c>
      <c r="I105" t="s">
        <v>1976</v>
      </c>
    </row>
    <row r="106" spans="1:9" x14ac:dyDescent="0.25">
      <c r="A106" s="2" t="s">
        <v>279</v>
      </c>
      <c r="B106" s="2" t="s">
        <v>2460</v>
      </c>
      <c r="C106" s="2" t="s">
        <v>2461</v>
      </c>
      <c r="D106" s="2" t="s">
        <v>2462</v>
      </c>
      <c r="E106" s="2" t="s">
        <v>2463</v>
      </c>
      <c r="F106" s="2" t="s">
        <v>2464</v>
      </c>
      <c r="G106" s="2" t="s">
        <v>1966</v>
      </c>
      <c r="H106" s="2">
        <v>35487</v>
      </c>
      <c r="I106" t="s">
        <v>1976</v>
      </c>
    </row>
    <row r="107" spans="1:9" x14ac:dyDescent="0.25">
      <c r="A107" s="2" t="s">
        <v>281</v>
      </c>
      <c r="B107" s="2" t="s">
        <v>2465</v>
      </c>
      <c r="C107" s="2" t="s">
        <v>2466</v>
      </c>
      <c r="D107" s="2" t="s">
        <v>2467</v>
      </c>
      <c r="E107" s="2" t="s">
        <v>2468</v>
      </c>
      <c r="F107" s="2" t="s">
        <v>2052</v>
      </c>
      <c r="G107" s="2" t="s">
        <v>1966</v>
      </c>
      <c r="H107" s="2">
        <v>77260</v>
      </c>
      <c r="I107" t="s">
        <v>1967</v>
      </c>
    </row>
    <row r="108" spans="1:9" x14ac:dyDescent="0.25">
      <c r="A108" s="2" t="s">
        <v>283</v>
      </c>
      <c r="B108" s="2" t="s">
        <v>2469</v>
      </c>
      <c r="C108" s="2" t="s">
        <v>2470</v>
      </c>
      <c r="D108" s="2" t="s">
        <v>2471</v>
      </c>
      <c r="E108" s="2" t="s">
        <v>2472</v>
      </c>
      <c r="F108" s="2" t="s">
        <v>2473</v>
      </c>
      <c r="G108" s="2" t="s">
        <v>1966</v>
      </c>
      <c r="H108" s="2">
        <v>88514</v>
      </c>
      <c r="I108" t="s">
        <v>1976</v>
      </c>
    </row>
    <row r="109" spans="1:9" x14ac:dyDescent="0.25">
      <c r="A109" s="2" t="s">
        <v>286</v>
      </c>
      <c r="B109" s="2" t="s">
        <v>2474</v>
      </c>
      <c r="C109" s="2" t="s">
        <v>2475</v>
      </c>
      <c r="D109" s="2" t="s">
        <v>2476</v>
      </c>
      <c r="E109" s="2" t="s">
        <v>2477</v>
      </c>
      <c r="F109" s="2" t="s">
        <v>2365</v>
      </c>
      <c r="G109" s="2" t="s">
        <v>1966</v>
      </c>
      <c r="H109" s="2">
        <v>80935</v>
      </c>
      <c r="I109" t="s">
        <v>1967</v>
      </c>
    </row>
    <row r="110" spans="1:9" x14ac:dyDescent="0.25">
      <c r="A110" s="2" t="s">
        <v>288</v>
      </c>
      <c r="B110" s="2" t="s">
        <v>2478</v>
      </c>
      <c r="C110" s="2"/>
      <c r="D110" s="2" t="s">
        <v>2479</v>
      </c>
      <c r="E110" s="2" t="s">
        <v>2480</v>
      </c>
      <c r="F110" s="2" t="s">
        <v>2263</v>
      </c>
      <c r="G110" s="2" t="s">
        <v>1966</v>
      </c>
      <c r="H110" s="2">
        <v>46862</v>
      </c>
      <c r="I110" t="s">
        <v>1976</v>
      </c>
    </row>
    <row r="111" spans="1:9" x14ac:dyDescent="0.25">
      <c r="A111" s="2" t="s">
        <v>290</v>
      </c>
      <c r="B111" s="2" t="s">
        <v>2481</v>
      </c>
      <c r="C111" s="2" t="s">
        <v>2482</v>
      </c>
      <c r="D111" s="2" t="s">
        <v>2483</v>
      </c>
      <c r="E111" s="2" t="s">
        <v>2484</v>
      </c>
      <c r="F111" s="2" t="s">
        <v>2485</v>
      </c>
      <c r="G111" s="2" t="s">
        <v>1966</v>
      </c>
      <c r="H111" s="2">
        <v>11054</v>
      </c>
      <c r="I111" t="s">
        <v>1967</v>
      </c>
    </row>
    <row r="112" spans="1:9" x14ac:dyDescent="0.25">
      <c r="A112" s="2" t="s">
        <v>292</v>
      </c>
      <c r="B112" s="2" t="s">
        <v>2486</v>
      </c>
      <c r="C112" s="2" t="s">
        <v>2487</v>
      </c>
      <c r="D112" s="2" t="s">
        <v>2488</v>
      </c>
      <c r="E112" s="2" t="s">
        <v>2489</v>
      </c>
      <c r="F112" s="2" t="s">
        <v>1987</v>
      </c>
      <c r="G112" s="2" t="s">
        <v>1966</v>
      </c>
      <c r="H112" s="2">
        <v>1105</v>
      </c>
      <c r="I112" t="s">
        <v>1967</v>
      </c>
    </row>
    <row r="113" spans="1:9" x14ac:dyDescent="0.25">
      <c r="A113" s="2" t="s">
        <v>295</v>
      </c>
      <c r="B113" s="2" t="s">
        <v>2490</v>
      </c>
      <c r="C113" s="2" t="s">
        <v>2491</v>
      </c>
      <c r="D113" s="2"/>
      <c r="E113" s="2" t="s">
        <v>2492</v>
      </c>
      <c r="F113" s="2" t="s">
        <v>2250</v>
      </c>
      <c r="G113" s="2" t="s">
        <v>1966</v>
      </c>
      <c r="H113" s="2">
        <v>32575</v>
      </c>
      <c r="I113" t="s">
        <v>1976</v>
      </c>
    </row>
    <row r="114" spans="1:9" x14ac:dyDescent="0.25">
      <c r="A114" s="2" t="s">
        <v>297</v>
      </c>
      <c r="B114" s="2" t="s">
        <v>2493</v>
      </c>
      <c r="C114" s="2" t="s">
        <v>2494</v>
      </c>
      <c r="D114" s="2" t="s">
        <v>2495</v>
      </c>
      <c r="E114" s="2" t="s">
        <v>2496</v>
      </c>
      <c r="F114" s="2" t="s">
        <v>2029</v>
      </c>
      <c r="G114" s="2" t="s">
        <v>1966</v>
      </c>
      <c r="H114" s="2">
        <v>23242</v>
      </c>
      <c r="I114" t="s">
        <v>1976</v>
      </c>
    </row>
    <row r="115" spans="1:9" x14ac:dyDescent="0.25">
      <c r="A115" s="2" t="s">
        <v>299</v>
      </c>
      <c r="B115" s="2" t="s">
        <v>2497</v>
      </c>
      <c r="C115" s="2" t="s">
        <v>2498</v>
      </c>
      <c r="D115" s="2" t="s">
        <v>2499</v>
      </c>
      <c r="E115" s="2" t="s">
        <v>2500</v>
      </c>
      <c r="F115" s="2" t="s">
        <v>2501</v>
      </c>
      <c r="G115" s="2" t="s">
        <v>1974</v>
      </c>
      <c r="H115" s="2" t="s">
        <v>2502</v>
      </c>
      <c r="I115" t="s">
        <v>1976</v>
      </c>
    </row>
    <row r="116" spans="1:9" x14ac:dyDescent="0.25">
      <c r="A116" s="2" t="s">
        <v>301</v>
      </c>
      <c r="B116" s="2" t="s">
        <v>2503</v>
      </c>
      <c r="C116" s="2"/>
      <c r="D116" s="2" t="s">
        <v>2504</v>
      </c>
      <c r="E116" s="2" t="s">
        <v>2505</v>
      </c>
      <c r="F116" s="2" t="s">
        <v>2506</v>
      </c>
      <c r="G116" s="2" t="s">
        <v>1966</v>
      </c>
      <c r="H116" s="2">
        <v>25705</v>
      </c>
      <c r="I116" t="s">
        <v>1976</v>
      </c>
    </row>
    <row r="117" spans="1:9" x14ac:dyDescent="0.25">
      <c r="A117" s="2" t="s">
        <v>303</v>
      </c>
      <c r="B117" s="2" t="s">
        <v>2507</v>
      </c>
      <c r="C117" s="2" t="s">
        <v>2508</v>
      </c>
      <c r="D117" s="2" t="s">
        <v>2509</v>
      </c>
      <c r="E117" s="2" t="s">
        <v>2510</v>
      </c>
      <c r="F117" s="2" t="s">
        <v>2197</v>
      </c>
      <c r="G117" s="2" t="s">
        <v>2141</v>
      </c>
      <c r="H117" s="2" t="s">
        <v>2511</v>
      </c>
      <c r="I117" t="s">
        <v>1976</v>
      </c>
    </row>
    <row r="118" spans="1:9" x14ac:dyDescent="0.25">
      <c r="A118" s="2" t="s">
        <v>305</v>
      </c>
      <c r="B118" s="2" t="s">
        <v>2512</v>
      </c>
      <c r="C118" s="2" t="s">
        <v>2513</v>
      </c>
      <c r="D118" s="2" t="s">
        <v>2514</v>
      </c>
      <c r="E118" s="2" t="s">
        <v>2515</v>
      </c>
      <c r="F118" s="2" t="s">
        <v>2516</v>
      </c>
      <c r="G118" s="2" t="s">
        <v>1974</v>
      </c>
      <c r="H118" s="2" t="s">
        <v>2517</v>
      </c>
      <c r="I118" t="s">
        <v>1967</v>
      </c>
    </row>
    <row r="119" spans="1:9" x14ac:dyDescent="0.25">
      <c r="A119" s="2" t="s">
        <v>307</v>
      </c>
      <c r="B119" s="2" t="s">
        <v>2518</v>
      </c>
      <c r="C119" s="2" t="s">
        <v>2519</v>
      </c>
      <c r="D119" s="2" t="s">
        <v>2520</v>
      </c>
      <c r="E119" s="2" t="s">
        <v>2521</v>
      </c>
      <c r="F119" s="2" t="s">
        <v>2001</v>
      </c>
      <c r="G119" s="2" t="s">
        <v>1966</v>
      </c>
      <c r="H119" s="2">
        <v>45432</v>
      </c>
      <c r="I119" t="s">
        <v>1976</v>
      </c>
    </row>
    <row r="120" spans="1:9" x14ac:dyDescent="0.25">
      <c r="A120" s="2" t="s">
        <v>309</v>
      </c>
      <c r="B120" s="2" t="s">
        <v>2522</v>
      </c>
      <c r="C120" s="2" t="s">
        <v>2523</v>
      </c>
      <c r="D120" s="2" t="s">
        <v>2524</v>
      </c>
      <c r="E120" s="2" t="s">
        <v>2525</v>
      </c>
      <c r="F120" s="2" t="s">
        <v>2526</v>
      </c>
      <c r="G120" s="2" t="s">
        <v>1966</v>
      </c>
      <c r="H120" s="2">
        <v>99507</v>
      </c>
      <c r="I120" t="s">
        <v>1967</v>
      </c>
    </row>
    <row r="121" spans="1:9" x14ac:dyDescent="0.25">
      <c r="A121" s="2" t="s">
        <v>311</v>
      </c>
      <c r="B121" s="2" t="s">
        <v>2527</v>
      </c>
      <c r="C121" s="2" t="s">
        <v>2528</v>
      </c>
      <c r="D121" s="2" t="s">
        <v>2529</v>
      </c>
      <c r="E121" s="2" t="s">
        <v>2530</v>
      </c>
      <c r="F121" s="2" t="s">
        <v>2531</v>
      </c>
      <c r="G121" s="2" t="s">
        <v>1966</v>
      </c>
      <c r="H121" s="2">
        <v>37215</v>
      </c>
      <c r="I121" t="s">
        <v>1976</v>
      </c>
    </row>
    <row r="122" spans="1:9" x14ac:dyDescent="0.25">
      <c r="A122" s="2" t="s">
        <v>2532</v>
      </c>
      <c r="B122" s="2" t="s">
        <v>2533</v>
      </c>
      <c r="C122" s="2" t="s">
        <v>2534</v>
      </c>
      <c r="D122" s="2" t="s">
        <v>2535</v>
      </c>
      <c r="E122" s="2" t="s">
        <v>2536</v>
      </c>
      <c r="F122" s="2" t="s">
        <v>2011</v>
      </c>
      <c r="G122" s="2" t="s">
        <v>1966</v>
      </c>
      <c r="H122" s="2">
        <v>90040</v>
      </c>
      <c r="I122" t="s">
        <v>1967</v>
      </c>
    </row>
    <row r="123" spans="1:9" x14ac:dyDescent="0.25">
      <c r="A123" s="2" t="s">
        <v>2537</v>
      </c>
      <c r="B123" s="2" t="s">
        <v>2538</v>
      </c>
      <c r="C123" s="2" t="s">
        <v>2539</v>
      </c>
      <c r="D123" s="2" t="s">
        <v>2540</v>
      </c>
      <c r="E123" s="2" t="s">
        <v>2541</v>
      </c>
      <c r="F123" s="2" t="s">
        <v>2325</v>
      </c>
      <c r="G123" s="2" t="s">
        <v>1966</v>
      </c>
      <c r="H123" s="2">
        <v>28289</v>
      </c>
      <c r="I123" t="s">
        <v>1976</v>
      </c>
    </row>
    <row r="124" spans="1:9" x14ac:dyDescent="0.25">
      <c r="A124" s="2" t="s">
        <v>313</v>
      </c>
      <c r="B124" s="2" t="s">
        <v>2542</v>
      </c>
      <c r="C124" s="2" t="s">
        <v>2543</v>
      </c>
      <c r="D124" s="2" t="s">
        <v>2544</v>
      </c>
      <c r="E124" s="2" t="s">
        <v>2545</v>
      </c>
      <c r="F124" s="2" t="s">
        <v>2157</v>
      </c>
      <c r="G124" s="2" t="s">
        <v>1966</v>
      </c>
      <c r="H124" s="2">
        <v>80217</v>
      </c>
      <c r="I124" t="s">
        <v>1967</v>
      </c>
    </row>
    <row r="125" spans="1:9" x14ac:dyDescent="0.25">
      <c r="A125" s="2" t="s">
        <v>315</v>
      </c>
      <c r="B125" s="2" t="s">
        <v>2546</v>
      </c>
      <c r="C125" s="2" t="s">
        <v>2547</v>
      </c>
      <c r="D125" s="2" t="s">
        <v>2548</v>
      </c>
      <c r="E125" s="2" t="s">
        <v>2549</v>
      </c>
      <c r="F125" s="2" t="s">
        <v>2550</v>
      </c>
      <c r="G125" s="2" t="s">
        <v>1966</v>
      </c>
      <c r="H125" s="2">
        <v>6912</v>
      </c>
      <c r="I125" t="s">
        <v>1976</v>
      </c>
    </row>
    <row r="126" spans="1:9" x14ac:dyDescent="0.25">
      <c r="A126" s="2" t="s">
        <v>317</v>
      </c>
      <c r="B126" s="2" t="s">
        <v>2551</v>
      </c>
      <c r="C126" s="2" t="s">
        <v>2552</v>
      </c>
      <c r="D126" s="2" t="s">
        <v>2553</v>
      </c>
      <c r="E126" s="2" t="s">
        <v>2554</v>
      </c>
      <c r="F126" s="2" t="s">
        <v>2555</v>
      </c>
      <c r="G126" s="2" t="s">
        <v>1966</v>
      </c>
      <c r="H126" s="2">
        <v>23605</v>
      </c>
      <c r="I126" t="s">
        <v>1967</v>
      </c>
    </row>
    <row r="127" spans="1:9" x14ac:dyDescent="0.25">
      <c r="A127" s="2" t="s">
        <v>319</v>
      </c>
      <c r="B127" s="2" t="s">
        <v>2556</v>
      </c>
      <c r="C127" s="2" t="s">
        <v>2557</v>
      </c>
      <c r="D127" s="2" t="s">
        <v>2558</v>
      </c>
      <c r="E127" s="2" t="s">
        <v>2559</v>
      </c>
      <c r="F127" s="2" t="s">
        <v>2560</v>
      </c>
      <c r="G127" s="2" t="s">
        <v>1974</v>
      </c>
      <c r="H127" s="2" t="s">
        <v>2561</v>
      </c>
      <c r="I127" t="s">
        <v>1967</v>
      </c>
    </row>
    <row r="128" spans="1:9" x14ac:dyDescent="0.25">
      <c r="A128" s="2" t="s">
        <v>321</v>
      </c>
      <c r="B128" s="2" t="s">
        <v>2562</v>
      </c>
      <c r="C128" s="2" t="s">
        <v>2563</v>
      </c>
      <c r="D128" s="2" t="s">
        <v>2564</v>
      </c>
      <c r="E128" s="2" t="s">
        <v>2565</v>
      </c>
      <c r="F128" s="2" t="s">
        <v>2526</v>
      </c>
      <c r="G128" s="2" t="s">
        <v>1966</v>
      </c>
      <c r="H128" s="2">
        <v>99599</v>
      </c>
      <c r="I128" t="s">
        <v>1976</v>
      </c>
    </row>
    <row r="129" spans="1:9" x14ac:dyDescent="0.25">
      <c r="A129" s="2" t="s">
        <v>323</v>
      </c>
      <c r="B129" s="2" t="s">
        <v>2566</v>
      </c>
      <c r="C129" s="2" t="s">
        <v>2567</v>
      </c>
      <c r="D129" s="2" t="s">
        <v>2568</v>
      </c>
      <c r="E129" s="2" t="s">
        <v>2569</v>
      </c>
      <c r="F129" s="2" t="s">
        <v>2391</v>
      </c>
      <c r="G129" s="2" t="s">
        <v>1974</v>
      </c>
      <c r="H129" s="2" t="s">
        <v>2570</v>
      </c>
      <c r="I129" t="s">
        <v>1976</v>
      </c>
    </row>
    <row r="130" spans="1:9" x14ac:dyDescent="0.25">
      <c r="A130" s="2" t="s">
        <v>325</v>
      </c>
      <c r="B130" s="2" t="s">
        <v>2571</v>
      </c>
      <c r="C130" s="2" t="s">
        <v>2572</v>
      </c>
      <c r="D130" s="2" t="s">
        <v>2573</v>
      </c>
      <c r="E130" s="2" t="s">
        <v>2574</v>
      </c>
      <c r="F130" s="2" t="s">
        <v>2575</v>
      </c>
      <c r="G130" s="2" t="s">
        <v>1966</v>
      </c>
      <c r="H130" s="2">
        <v>58122</v>
      </c>
      <c r="I130" t="s">
        <v>1976</v>
      </c>
    </row>
    <row r="131" spans="1:9" x14ac:dyDescent="0.25">
      <c r="A131" s="2" t="s">
        <v>327</v>
      </c>
      <c r="B131" s="2" t="s">
        <v>2576</v>
      </c>
      <c r="C131" s="2" t="s">
        <v>2577</v>
      </c>
      <c r="D131" s="2" t="s">
        <v>2578</v>
      </c>
      <c r="E131" s="2" t="s">
        <v>2579</v>
      </c>
      <c r="F131" s="2" t="s">
        <v>2580</v>
      </c>
      <c r="G131" s="2" t="s">
        <v>1966</v>
      </c>
      <c r="H131" s="2">
        <v>47737</v>
      </c>
      <c r="I131" t="s">
        <v>1967</v>
      </c>
    </row>
    <row r="132" spans="1:9" x14ac:dyDescent="0.25">
      <c r="A132" s="2" t="s">
        <v>329</v>
      </c>
      <c r="B132" s="2" t="s">
        <v>2581</v>
      </c>
      <c r="C132" s="2"/>
      <c r="D132" s="2" t="s">
        <v>2582</v>
      </c>
      <c r="E132" s="2" t="s">
        <v>2583</v>
      </c>
      <c r="F132" s="2" t="s">
        <v>2501</v>
      </c>
      <c r="G132" s="2" t="s">
        <v>1974</v>
      </c>
      <c r="H132" s="2" t="s">
        <v>2502</v>
      </c>
      <c r="I132" t="s">
        <v>1967</v>
      </c>
    </row>
    <row r="133" spans="1:9" x14ac:dyDescent="0.25">
      <c r="A133" s="2" t="s">
        <v>331</v>
      </c>
      <c r="B133" s="2" t="s">
        <v>2584</v>
      </c>
      <c r="C133" s="2" t="s">
        <v>2585</v>
      </c>
      <c r="D133" s="2" t="s">
        <v>2586</v>
      </c>
      <c r="E133" s="2" t="s">
        <v>2587</v>
      </c>
      <c r="F133" s="2" t="s">
        <v>2325</v>
      </c>
      <c r="G133" s="2" t="s">
        <v>1966</v>
      </c>
      <c r="H133" s="2">
        <v>28210</v>
      </c>
      <c r="I133" t="s">
        <v>1967</v>
      </c>
    </row>
    <row r="134" spans="1:9" x14ac:dyDescent="0.25">
      <c r="A134" s="2" t="s">
        <v>333</v>
      </c>
      <c r="B134" s="2" t="s">
        <v>2588</v>
      </c>
      <c r="C134" s="2" t="s">
        <v>2589</v>
      </c>
      <c r="D134" s="2" t="s">
        <v>2590</v>
      </c>
      <c r="E134" s="2" t="s">
        <v>2591</v>
      </c>
      <c r="F134" s="2" t="s">
        <v>2592</v>
      </c>
      <c r="G134" s="2" t="s">
        <v>1966</v>
      </c>
      <c r="H134" s="2">
        <v>35815</v>
      </c>
      <c r="I134" t="s">
        <v>1967</v>
      </c>
    </row>
    <row r="135" spans="1:9" x14ac:dyDescent="0.25">
      <c r="A135" s="2" t="s">
        <v>335</v>
      </c>
      <c r="B135" s="2" t="s">
        <v>2593</v>
      </c>
      <c r="C135" s="2" t="s">
        <v>2594</v>
      </c>
      <c r="D135" s="2" t="s">
        <v>2595</v>
      </c>
      <c r="E135" s="2" t="s">
        <v>2596</v>
      </c>
      <c r="F135" s="2" t="s">
        <v>2597</v>
      </c>
      <c r="G135" s="2" t="s">
        <v>1966</v>
      </c>
      <c r="H135" s="2">
        <v>92725</v>
      </c>
      <c r="I135" t="s">
        <v>1976</v>
      </c>
    </row>
    <row r="136" spans="1:9" x14ac:dyDescent="0.25">
      <c r="A136" s="2" t="s">
        <v>337</v>
      </c>
      <c r="B136" s="2" t="s">
        <v>2598</v>
      </c>
      <c r="C136" s="2"/>
      <c r="D136" s="2"/>
      <c r="E136" s="2" t="s">
        <v>2599</v>
      </c>
      <c r="F136" s="2" t="s">
        <v>2211</v>
      </c>
      <c r="G136" s="2" t="s">
        <v>1966</v>
      </c>
      <c r="H136" s="2">
        <v>20520</v>
      </c>
      <c r="I136" t="s">
        <v>1967</v>
      </c>
    </row>
    <row r="137" spans="1:9" x14ac:dyDescent="0.25">
      <c r="A137" s="2" t="s">
        <v>2600</v>
      </c>
      <c r="B137" s="2" t="s">
        <v>2601</v>
      </c>
      <c r="C137" s="2" t="s">
        <v>2602</v>
      </c>
      <c r="D137" s="2" t="s">
        <v>2603</v>
      </c>
      <c r="E137" s="2" t="s">
        <v>2604</v>
      </c>
      <c r="F137" s="2" t="s">
        <v>2605</v>
      </c>
      <c r="G137" s="2" t="s">
        <v>1974</v>
      </c>
      <c r="H137" s="2" t="s">
        <v>2606</v>
      </c>
      <c r="I137" t="s">
        <v>1976</v>
      </c>
    </row>
    <row r="138" spans="1:9" x14ac:dyDescent="0.25">
      <c r="A138" s="2" t="s">
        <v>341</v>
      </c>
      <c r="B138" s="2" t="s">
        <v>2607</v>
      </c>
      <c r="C138" s="2" t="s">
        <v>2608</v>
      </c>
      <c r="D138" s="2" t="s">
        <v>2609</v>
      </c>
      <c r="E138" s="2" t="s">
        <v>2610</v>
      </c>
      <c r="F138" s="2" t="s">
        <v>2038</v>
      </c>
      <c r="G138" s="2" t="s">
        <v>1966</v>
      </c>
      <c r="H138" s="2">
        <v>63131</v>
      </c>
      <c r="I138" t="s">
        <v>1976</v>
      </c>
    </row>
    <row r="139" spans="1:9" x14ac:dyDescent="0.25">
      <c r="A139" s="2" t="s">
        <v>343</v>
      </c>
      <c r="B139" s="2" t="s">
        <v>2611</v>
      </c>
      <c r="C139" s="2"/>
      <c r="D139" s="2" t="s">
        <v>2612</v>
      </c>
      <c r="E139" s="2" t="s">
        <v>2613</v>
      </c>
      <c r="F139" s="2" t="s">
        <v>2130</v>
      </c>
      <c r="G139" s="2" t="s">
        <v>1974</v>
      </c>
      <c r="H139" s="2" t="s">
        <v>2131</v>
      </c>
      <c r="I139" t="s">
        <v>1976</v>
      </c>
    </row>
    <row r="140" spans="1:9" x14ac:dyDescent="0.25">
      <c r="A140" s="2" t="s">
        <v>345</v>
      </c>
      <c r="B140" s="2" t="s">
        <v>2614</v>
      </c>
      <c r="C140" s="2"/>
      <c r="D140" s="2" t="s">
        <v>2615</v>
      </c>
      <c r="E140" s="2" t="s">
        <v>2616</v>
      </c>
      <c r="F140" s="2" t="s">
        <v>2617</v>
      </c>
      <c r="G140" s="2" t="s">
        <v>1966</v>
      </c>
      <c r="H140" s="2">
        <v>96805</v>
      </c>
      <c r="I140" t="s">
        <v>1976</v>
      </c>
    </row>
    <row r="141" spans="1:9" x14ac:dyDescent="0.25">
      <c r="A141" s="2" t="s">
        <v>347</v>
      </c>
      <c r="B141" s="2" t="s">
        <v>2618</v>
      </c>
      <c r="C141" s="2"/>
      <c r="D141" s="2" t="s">
        <v>2619</v>
      </c>
      <c r="E141" s="2" t="s">
        <v>2620</v>
      </c>
      <c r="F141" s="2" t="s">
        <v>2408</v>
      </c>
      <c r="G141" s="2" t="s">
        <v>1966</v>
      </c>
      <c r="H141" s="2">
        <v>92878</v>
      </c>
      <c r="I141" t="s">
        <v>1967</v>
      </c>
    </row>
    <row r="142" spans="1:9" x14ac:dyDescent="0.25">
      <c r="A142" s="2" t="s">
        <v>349</v>
      </c>
      <c r="B142" s="2" t="s">
        <v>2621</v>
      </c>
      <c r="C142" s="2" t="s">
        <v>2622</v>
      </c>
      <c r="D142" s="2" t="s">
        <v>2623</v>
      </c>
      <c r="E142" s="2" t="s">
        <v>2624</v>
      </c>
      <c r="F142" s="2" t="s">
        <v>2625</v>
      </c>
      <c r="G142" s="2" t="s">
        <v>1974</v>
      </c>
      <c r="H142" s="2" t="s">
        <v>2570</v>
      </c>
      <c r="I142" t="s">
        <v>1967</v>
      </c>
    </row>
    <row r="143" spans="1:9" x14ac:dyDescent="0.25">
      <c r="A143" s="2" t="s">
        <v>351</v>
      </c>
      <c r="B143" s="2" t="s">
        <v>2626</v>
      </c>
      <c r="C143" s="2" t="s">
        <v>2627</v>
      </c>
      <c r="D143" s="2" t="s">
        <v>2628</v>
      </c>
      <c r="E143" s="2" t="s">
        <v>2629</v>
      </c>
      <c r="F143" s="2" t="s">
        <v>2211</v>
      </c>
      <c r="G143" s="2" t="s">
        <v>1966</v>
      </c>
      <c r="H143" s="2">
        <v>20520</v>
      </c>
      <c r="I143" t="s">
        <v>1967</v>
      </c>
    </row>
    <row r="144" spans="1:9" x14ac:dyDescent="0.25">
      <c r="A144" s="2" t="s">
        <v>353</v>
      </c>
      <c r="B144" s="2" t="s">
        <v>2630</v>
      </c>
      <c r="C144" s="2"/>
      <c r="D144" s="2"/>
      <c r="E144" s="2" t="s">
        <v>2631</v>
      </c>
      <c r="F144" s="2" t="s">
        <v>2632</v>
      </c>
      <c r="G144" s="2" t="s">
        <v>1974</v>
      </c>
      <c r="H144" s="2" t="s">
        <v>2335</v>
      </c>
      <c r="I144" t="s">
        <v>1967</v>
      </c>
    </row>
    <row r="145" spans="1:9" x14ac:dyDescent="0.25">
      <c r="A145" s="2" t="s">
        <v>355</v>
      </c>
      <c r="B145" s="2" t="s">
        <v>2633</v>
      </c>
      <c r="C145" s="2" t="s">
        <v>2634</v>
      </c>
      <c r="D145" s="2" t="s">
        <v>2635</v>
      </c>
      <c r="E145" s="2" t="s">
        <v>2636</v>
      </c>
      <c r="F145" s="2" t="s">
        <v>2052</v>
      </c>
      <c r="G145" s="2" t="s">
        <v>1966</v>
      </c>
      <c r="H145" s="2">
        <v>77281</v>
      </c>
      <c r="I145" t="s">
        <v>1976</v>
      </c>
    </row>
    <row r="146" spans="1:9" x14ac:dyDescent="0.25">
      <c r="A146" s="2" t="s">
        <v>357</v>
      </c>
      <c r="B146" s="2" t="s">
        <v>2637</v>
      </c>
      <c r="C146" s="2" t="s">
        <v>2638</v>
      </c>
      <c r="D146" s="2" t="s">
        <v>2639</v>
      </c>
      <c r="E146" s="2" t="s">
        <v>2640</v>
      </c>
      <c r="F146" s="2" t="s">
        <v>2641</v>
      </c>
      <c r="G146" s="2" t="s">
        <v>1966</v>
      </c>
      <c r="H146" s="2">
        <v>92668</v>
      </c>
      <c r="I146" t="s">
        <v>1967</v>
      </c>
    </row>
    <row r="147" spans="1:9" x14ac:dyDescent="0.25">
      <c r="A147" s="2" t="s">
        <v>359</v>
      </c>
      <c r="B147" s="2" t="s">
        <v>2642</v>
      </c>
      <c r="C147" s="2" t="s">
        <v>2643</v>
      </c>
      <c r="D147" s="2" t="s">
        <v>2644</v>
      </c>
      <c r="E147" s="2" t="s">
        <v>2645</v>
      </c>
      <c r="F147" s="2" t="s">
        <v>2473</v>
      </c>
      <c r="G147" s="2" t="s">
        <v>1966</v>
      </c>
      <c r="H147" s="2">
        <v>88553</v>
      </c>
      <c r="I147" t="s">
        <v>1976</v>
      </c>
    </row>
    <row r="148" spans="1:9" x14ac:dyDescent="0.25">
      <c r="A148" s="2" t="s">
        <v>361</v>
      </c>
      <c r="B148" s="2" t="s">
        <v>2646</v>
      </c>
      <c r="C148" s="2" t="s">
        <v>2647</v>
      </c>
      <c r="D148" s="2" t="s">
        <v>2648</v>
      </c>
      <c r="E148" s="2" t="s">
        <v>2649</v>
      </c>
      <c r="F148" s="2" t="s">
        <v>2650</v>
      </c>
      <c r="G148" s="2" t="s">
        <v>1966</v>
      </c>
      <c r="H148" s="2">
        <v>89714</v>
      </c>
      <c r="I148" t="s">
        <v>1976</v>
      </c>
    </row>
    <row r="149" spans="1:9" x14ac:dyDescent="0.25">
      <c r="A149" s="2" t="s">
        <v>2651</v>
      </c>
      <c r="B149" s="2" t="s">
        <v>2652</v>
      </c>
      <c r="C149" s="2" t="s">
        <v>2653</v>
      </c>
      <c r="D149" s="2" t="s">
        <v>2654</v>
      </c>
      <c r="E149" s="2" t="s">
        <v>2655</v>
      </c>
      <c r="F149" s="2" t="s">
        <v>2291</v>
      </c>
      <c r="G149" s="2" t="s">
        <v>1966</v>
      </c>
      <c r="H149" s="2">
        <v>76105</v>
      </c>
      <c r="I149" t="s">
        <v>1967</v>
      </c>
    </row>
    <row r="150" spans="1:9" x14ac:dyDescent="0.25">
      <c r="A150" s="2" t="s">
        <v>363</v>
      </c>
      <c r="B150" s="2" t="s">
        <v>2656</v>
      </c>
      <c r="C150" s="2" t="s">
        <v>2657</v>
      </c>
      <c r="D150" s="2" t="s">
        <v>2658</v>
      </c>
      <c r="E150" s="2" t="s">
        <v>2659</v>
      </c>
      <c r="F150" s="2" t="s">
        <v>2231</v>
      </c>
      <c r="G150" s="2" t="s">
        <v>1966</v>
      </c>
      <c r="H150" s="2">
        <v>84605</v>
      </c>
      <c r="I150" t="s">
        <v>1967</v>
      </c>
    </row>
    <row r="151" spans="1:9" x14ac:dyDescent="0.25">
      <c r="A151" s="2" t="s">
        <v>365</v>
      </c>
      <c r="B151" s="2" t="s">
        <v>2660</v>
      </c>
      <c r="C151" s="2"/>
      <c r="D151" s="2" t="s">
        <v>2661</v>
      </c>
      <c r="E151" s="2" t="s">
        <v>2662</v>
      </c>
      <c r="F151" s="2" t="s">
        <v>2663</v>
      </c>
      <c r="G151" s="2" t="s">
        <v>1966</v>
      </c>
      <c r="H151" s="2">
        <v>33487</v>
      </c>
      <c r="I151" t="s">
        <v>1967</v>
      </c>
    </row>
    <row r="152" spans="1:9" x14ac:dyDescent="0.25">
      <c r="A152" s="2" t="s">
        <v>367</v>
      </c>
      <c r="B152" s="2" t="s">
        <v>2664</v>
      </c>
      <c r="C152" s="2" t="s">
        <v>2665</v>
      </c>
      <c r="D152" s="2" t="s">
        <v>2666</v>
      </c>
      <c r="E152" s="2" t="s">
        <v>2667</v>
      </c>
      <c r="F152" s="2" t="s">
        <v>2668</v>
      </c>
      <c r="G152" s="2" t="s">
        <v>1966</v>
      </c>
      <c r="H152" s="2">
        <v>24040</v>
      </c>
      <c r="I152" t="s">
        <v>1967</v>
      </c>
    </row>
    <row r="153" spans="1:9" x14ac:dyDescent="0.25">
      <c r="A153" s="2" t="s">
        <v>369</v>
      </c>
      <c r="B153" s="2" t="s">
        <v>2669</v>
      </c>
      <c r="C153" s="2"/>
      <c r="D153" s="2" t="s">
        <v>2670</v>
      </c>
      <c r="E153" s="2" t="s">
        <v>2671</v>
      </c>
      <c r="F153" s="2" t="s">
        <v>2672</v>
      </c>
      <c r="G153" s="2" t="s">
        <v>1966</v>
      </c>
      <c r="H153" s="2">
        <v>50369</v>
      </c>
      <c r="I153" t="s">
        <v>1967</v>
      </c>
    </row>
    <row r="154" spans="1:9" x14ac:dyDescent="0.25">
      <c r="A154" s="2" t="s">
        <v>371</v>
      </c>
      <c r="B154" s="2" t="s">
        <v>2673</v>
      </c>
      <c r="C154" s="2" t="s">
        <v>2674</v>
      </c>
      <c r="D154" s="2" t="s">
        <v>2675</v>
      </c>
      <c r="E154" s="2" t="s">
        <v>2676</v>
      </c>
      <c r="F154" s="2" t="s">
        <v>2617</v>
      </c>
      <c r="G154" s="2" t="s">
        <v>1966</v>
      </c>
      <c r="H154" s="2">
        <v>96805</v>
      </c>
      <c r="I154" t="s">
        <v>1967</v>
      </c>
    </row>
    <row r="155" spans="1:9" x14ac:dyDescent="0.25">
      <c r="A155" s="2" t="s">
        <v>373</v>
      </c>
      <c r="B155" s="2" t="s">
        <v>2677</v>
      </c>
      <c r="C155" s="2"/>
      <c r="D155" s="2" t="s">
        <v>2678</v>
      </c>
      <c r="E155" s="2" t="s">
        <v>2679</v>
      </c>
      <c r="F155" s="2" t="s">
        <v>2216</v>
      </c>
      <c r="G155" s="2" t="s">
        <v>1966</v>
      </c>
      <c r="H155" s="2">
        <v>33345</v>
      </c>
      <c r="I155" t="s">
        <v>1976</v>
      </c>
    </row>
    <row r="156" spans="1:9" x14ac:dyDescent="0.25">
      <c r="A156" s="2" t="s">
        <v>375</v>
      </c>
      <c r="B156" s="2" t="s">
        <v>2680</v>
      </c>
      <c r="C156" s="2" t="s">
        <v>2681</v>
      </c>
      <c r="D156" s="2" t="s">
        <v>2682</v>
      </c>
      <c r="E156" s="2" t="s">
        <v>2683</v>
      </c>
      <c r="F156" s="2" t="s">
        <v>2042</v>
      </c>
      <c r="G156" s="2" t="s">
        <v>1966</v>
      </c>
      <c r="H156" s="2">
        <v>19172</v>
      </c>
      <c r="I156" t="s">
        <v>1976</v>
      </c>
    </row>
    <row r="157" spans="1:9" x14ac:dyDescent="0.25">
      <c r="A157" s="2" t="s">
        <v>377</v>
      </c>
      <c r="B157" s="2" t="s">
        <v>2684</v>
      </c>
      <c r="C157" s="2" t="s">
        <v>2685</v>
      </c>
      <c r="D157" s="2" t="s">
        <v>2686</v>
      </c>
      <c r="E157" s="2" t="s">
        <v>2687</v>
      </c>
      <c r="F157" s="2" t="s">
        <v>2688</v>
      </c>
      <c r="G157" s="2" t="s">
        <v>1966</v>
      </c>
      <c r="H157" s="2">
        <v>6854</v>
      </c>
      <c r="I157" t="s">
        <v>1967</v>
      </c>
    </row>
    <row r="158" spans="1:9" x14ac:dyDescent="0.25">
      <c r="A158" s="2" t="s">
        <v>379</v>
      </c>
      <c r="B158" s="2" t="s">
        <v>2689</v>
      </c>
      <c r="C158" s="2" t="s">
        <v>2690</v>
      </c>
      <c r="D158" s="2" t="s">
        <v>2691</v>
      </c>
      <c r="E158" s="2" t="s">
        <v>2692</v>
      </c>
      <c r="F158" s="2" t="s">
        <v>2693</v>
      </c>
      <c r="G158" s="2" t="s">
        <v>1966</v>
      </c>
      <c r="H158" s="2">
        <v>76011</v>
      </c>
      <c r="I158" t="s">
        <v>1967</v>
      </c>
    </row>
    <row r="159" spans="1:9" x14ac:dyDescent="0.25">
      <c r="A159" s="2" t="s">
        <v>381</v>
      </c>
      <c r="B159" s="2" t="s">
        <v>2694</v>
      </c>
      <c r="C159" s="2" t="s">
        <v>2695</v>
      </c>
      <c r="D159" s="2" t="s">
        <v>2696</v>
      </c>
      <c r="E159" s="2" t="s">
        <v>2697</v>
      </c>
      <c r="F159" s="2" t="s">
        <v>2698</v>
      </c>
      <c r="G159" s="2" t="s">
        <v>1974</v>
      </c>
      <c r="H159" s="2" t="s">
        <v>2699</v>
      </c>
      <c r="I159" t="s">
        <v>1976</v>
      </c>
    </row>
    <row r="160" spans="1:9" x14ac:dyDescent="0.25">
      <c r="A160" s="2" t="s">
        <v>383</v>
      </c>
      <c r="B160" s="2" t="s">
        <v>2700</v>
      </c>
      <c r="C160" s="2"/>
      <c r="D160" s="2" t="s">
        <v>2701</v>
      </c>
      <c r="E160" s="2" t="s">
        <v>2702</v>
      </c>
      <c r="F160" s="2" t="s">
        <v>2703</v>
      </c>
      <c r="G160" s="2" t="s">
        <v>1966</v>
      </c>
      <c r="H160" s="2">
        <v>37416</v>
      </c>
      <c r="I160" t="s">
        <v>1967</v>
      </c>
    </row>
    <row r="161" spans="1:9" x14ac:dyDescent="0.25">
      <c r="A161" s="2" t="s">
        <v>385</v>
      </c>
      <c r="B161" s="2" t="s">
        <v>2704</v>
      </c>
      <c r="C161" s="2"/>
      <c r="D161" s="2" t="s">
        <v>2705</v>
      </c>
      <c r="E161" s="2" t="s">
        <v>2706</v>
      </c>
      <c r="F161" s="2" t="s">
        <v>2047</v>
      </c>
      <c r="G161" s="2" t="s">
        <v>1966</v>
      </c>
      <c r="H161" s="2">
        <v>97296</v>
      </c>
      <c r="I161" t="s">
        <v>1976</v>
      </c>
    </row>
    <row r="162" spans="1:9" x14ac:dyDescent="0.25">
      <c r="A162" s="2" t="s">
        <v>387</v>
      </c>
      <c r="B162" s="2" t="s">
        <v>2707</v>
      </c>
      <c r="C162" s="2" t="s">
        <v>2708</v>
      </c>
      <c r="D162" s="2" t="s">
        <v>2709</v>
      </c>
      <c r="E162" s="2" t="s">
        <v>2710</v>
      </c>
      <c r="F162" s="2" t="s">
        <v>2387</v>
      </c>
      <c r="G162" s="2" t="s">
        <v>1966</v>
      </c>
      <c r="H162" s="2">
        <v>73135</v>
      </c>
      <c r="I162" t="s">
        <v>1976</v>
      </c>
    </row>
    <row r="163" spans="1:9" x14ac:dyDescent="0.25">
      <c r="A163" s="2" t="s">
        <v>389</v>
      </c>
      <c r="B163" s="2" t="s">
        <v>2711</v>
      </c>
      <c r="C163" s="2" t="s">
        <v>2712</v>
      </c>
      <c r="D163" s="2" t="s">
        <v>2713</v>
      </c>
      <c r="E163" s="2" t="s">
        <v>2714</v>
      </c>
      <c r="F163" s="2" t="s">
        <v>2211</v>
      </c>
      <c r="G163" s="2" t="s">
        <v>1966</v>
      </c>
      <c r="H163" s="2">
        <v>20520</v>
      </c>
      <c r="I163" t="s">
        <v>1976</v>
      </c>
    </row>
    <row r="164" spans="1:9" x14ac:dyDescent="0.25">
      <c r="A164" s="2" t="s">
        <v>391</v>
      </c>
      <c r="B164" s="2" t="s">
        <v>2715</v>
      </c>
      <c r="C164" s="2" t="s">
        <v>2716</v>
      </c>
      <c r="D164" s="2" t="s">
        <v>2717</v>
      </c>
      <c r="E164" s="2" t="s">
        <v>2718</v>
      </c>
      <c r="F164" s="2" t="s">
        <v>2719</v>
      </c>
      <c r="G164" s="2" t="s">
        <v>1966</v>
      </c>
      <c r="H164" s="2">
        <v>27415</v>
      </c>
      <c r="I164" t="s">
        <v>1967</v>
      </c>
    </row>
    <row r="165" spans="1:9" x14ac:dyDescent="0.25">
      <c r="A165" s="2" t="s">
        <v>393</v>
      </c>
      <c r="B165" s="2" t="s">
        <v>2720</v>
      </c>
      <c r="C165" s="2" t="s">
        <v>2721</v>
      </c>
      <c r="D165" s="2" t="s">
        <v>2722</v>
      </c>
      <c r="E165" s="2" t="s">
        <v>2723</v>
      </c>
      <c r="F165" s="2" t="s">
        <v>2724</v>
      </c>
      <c r="G165" s="2" t="s">
        <v>1966</v>
      </c>
      <c r="H165" s="2">
        <v>22313</v>
      </c>
      <c r="I165" t="s">
        <v>1976</v>
      </c>
    </row>
    <row r="166" spans="1:9" x14ac:dyDescent="0.25">
      <c r="A166" s="2" t="s">
        <v>395</v>
      </c>
      <c r="B166" s="2" t="s">
        <v>2725</v>
      </c>
      <c r="C166" s="2" t="s">
        <v>2726</v>
      </c>
      <c r="D166" s="2" t="s">
        <v>2727</v>
      </c>
      <c r="E166" s="2" t="s">
        <v>2728</v>
      </c>
      <c r="F166" s="2" t="s">
        <v>2729</v>
      </c>
      <c r="G166" s="2" t="s">
        <v>1974</v>
      </c>
      <c r="H166" s="2" t="s">
        <v>2730</v>
      </c>
      <c r="I166" t="s">
        <v>1976</v>
      </c>
    </row>
    <row r="167" spans="1:9" x14ac:dyDescent="0.25">
      <c r="A167" s="2" t="s">
        <v>397</v>
      </c>
      <c r="B167" s="2" t="s">
        <v>2731</v>
      </c>
      <c r="C167" s="2"/>
      <c r="D167" s="2" t="s">
        <v>2732</v>
      </c>
      <c r="E167" s="2" t="s">
        <v>2733</v>
      </c>
      <c r="F167" s="2" t="s">
        <v>2734</v>
      </c>
      <c r="G167" s="2" t="s">
        <v>1966</v>
      </c>
      <c r="H167" s="2">
        <v>53405</v>
      </c>
      <c r="I167" t="s">
        <v>1967</v>
      </c>
    </row>
    <row r="168" spans="1:9" x14ac:dyDescent="0.25">
      <c r="A168" s="2" t="s">
        <v>399</v>
      </c>
      <c r="B168" s="2" t="s">
        <v>2735</v>
      </c>
      <c r="C168" s="2"/>
      <c r="D168" s="2" t="s">
        <v>2736</v>
      </c>
      <c r="E168" s="2" t="s">
        <v>2737</v>
      </c>
      <c r="F168" s="2" t="s">
        <v>2738</v>
      </c>
      <c r="G168" s="2" t="s">
        <v>1966</v>
      </c>
      <c r="H168" s="2">
        <v>34629</v>
      </c>
      <c r="I168" t="s">
        <v>1967</v>
      </c>
    </row>
    <row r="169" spans="1:9" x14ac:dyDescent="0.25">
      <c r="A169" s="2" t="s">
        <v>401</v>
      </c>
      <c r="B169" s="2" t="s">
        <v>2739</v>
      </c>
      <c r="C169" s="2" t="s">
        <v>2740</v>
      </c>
      <c r="D169" s="2" t="s">
        <v>2741</v>
      </c>
      <c r="E169" s="2" t="s">
        <v>2742</v>
      </c>
      <c r="F169" s="2" t="s">
        <v>2734</v>
      </c>
      <c r="G169" s="2" t="s">
        <v>1966</v>
      </c>
      <c r="H169" s="2">
        <v>53405</v>
      </c>
      <c r="I169" t="s">
        <v>1967</v>
      </c>
    </row>
    <row r="170" spans="1:9" x14ac:dyDescent="0.25">
      <c r="A170" s="2" t="s">
        <v>403</v>
      </c>
      <c r="B170" s="2" t="s">
        <v>2743</v>
      </c>
      <c r="C170" s="2"/>
      <c r="D170" s="2" t="s">
        <v>2744</v>
      </c>
      <c r="E170" s="2" t="s">
        <v>2745</v>
      </c>
      <c r="F170" s="2" t="s">
        <v>2729</v>
      </c>
      <c r="G170" s="2" t="s">
        <v>1974</v>
      </c>
      <c r="H170" s="2" t="s">
        <v>2730</v>
      </c>
      <c r="I170" t="s">
        <v>1976</v>
      </c>
    </row>
    <row r="171" spans="1:9" x14ac:dyDescent="0.25">
      <c r="A171" s="2" t="s">
        <v>405</v>
      </c>
      <c r="B171" s="2" t="s">
        <v>2746</v>
      </c>
      <c r="C171" s="2" t="s">
        <v>2747</v>
      </c>
      <c r="D171" s="2" t="s">
        <v>2748</v>
      </c>
      <c r="E171" s="2" t="s">
        <v>2749</v>
      </c>
      <c r="F171" s="2" t="s">
        <v>2750</v>
      </c>
      <c r="G171" s="2" t="s">
        <v>1974</v>
      </c>
      <c r="H171" s="2" t="s">
        <v>2751</v>
      </c>
      <c r="I171" t="s">
        <v>1976</v>
      </c>
    </row>
    <row r="172" spans="1:9" x14ac:dyDescent="0.25">
      <c r="A172" s="2" t="s">
        <v>407</v>
      </c>
      <c r="B172" s="2" t="s">
        <v>2752</v>
      </c>
      <c r="C172" s="2" t="s">
        <v>2753</v>
      </c>
      <c r="D172" s="2"/>
      <c r="E172" s="2" t="s">
        <v>2754</v>
      </c>
      <c r="F172" s="2" t="s">
        <v>2755</v>
      </c>
      <c r="G172" s="2" t="s">
        <v>2141</v>
      </c>
      <c r="H172" s="2" t="s">
        <v>2756</v>
      </c>
      <c r="I172" t="s">
        <v>1976</v>
      </c>
    </row>
    <row r="173" spans="1:9" x14ac:dyDescent="0.25">
      <c r="A173" s="2" t="s">
        <v>409</v>
      </c>
      <c r="B173" s="2" t="s">
        <v>2757</v>
      </c>
      <c r="C173" s="2" t="s">
        <v>2758</v>
      </c>
      <c r="D173" s="2" t="s">
        <v>2759</v>
      </c>
      <c r="E173" s="2" t="s">
        <v>2760</v>
      </c>
      <c r="F173" s="2" t="s">
        <v>2245</v>
      </c>
      <c r="G173" s="2" t="s">
        <v>1966</v>
      </c>
      <c r="H173" s="2">
        <v>33686</v>
      </c>
      <c r="I173" t="s">
        <v>1967</v>
      </c>
    </row>
    <row r="174" spans="1:9" x14ac:dyDescent="0.25">
      <c r="A174" s="2" t="s">
        <v>411</v>
      </c>
      <c r="B174" s="2" t="s">
        <v>2761</v>
      </c>
      <c r="C174" s="2" t="s">
        <v>2762</v>
      </c>
      <c r="D174" s="2"/>
      <c r="E174" s="2" t="s">
        <v>2763</v>
      </c>
      <c r="F174" s="2" t="s">
        <v>2764</v>
      </c>
      <c r="G174" s="2" t="s">
        <v>1974</v>
      </c>
      <c r="H174" s="2" t="s">
        <v>2437</v>
      </c>
      <c r="I174" t="s">
        <v>1976</v>
      </c>
    </row>
    <row r="175" spans="1:9" x14ac:dyDescent="0.25">
      <c r="A175" s="2" t="s">
        <v>413</v>
      </c>
      <c r="B175" s="2" t="s">
        <v>2765</v>
      </c>
      <c r="C175" s="2" t="s">
        <v>2766</v>
      </c>
      <c r="D175" s="2" t="s">
        <v>2767</v>
      </c>
      <c r="E175" s="2" t="s">
        <v>2768</v>
      </c>
      <c r="F175" s="2" t="s">
        <v>2769</v>
      </c>
      <c r="G175" s="2" t="s">
        <v>1966</v>
      </c>
      <c r="H175" s="2">
        <v>36195</v>
      </c>
      <c r="I175" t="s">
        <v>1976</v>
      </c>
    </row>
    <row r="176" spans="1:9" x14ac:dyDescent="0.25">
      <c r="A176" s="2" t="s">
        <v>415</v>
      </c>
      <c r="B176" s="2" t="s">
        <v>2770</v>
      </c>
      <c r="C176" s="2"/>
      <c r="D176" s="2" t="s">
        <v>2771</v>
      </c>
      <c r="E176" s="2" t="s">
        <v>2772</v>
      </c>
      <c r="F176" s="2" t="s">
        <v>2773</v>
      </c>
      <c r="G176" s="2" t="s">
        <v>1966</v>
      </c>
      <c r="H176" s="2">
        <v>89436</v>
      </c>
      <c r="I176" t="s">
        <v>1967</v>
      </c>
    </row>
    <row r="177" spans="1:9" x14ac:dyDescent="0.25">
      <c r="A177" s="2" t="s">
        <v>417</v>
      </c>
      <c r="B177" s="2" t="s">
        <v>2774</v>
      </c>
      <c r="C177" s="2" t="s">
        <v>2775</v>
      </c>
      <c r="D177" s="2" t="s">
        <v>2776</v>
      </c>
      <c r="E177" s="2" t="s">
        <v>2777</v>
      </c>
      <c r="F177" s="2" t="s">
        <v>2778</v>
      </c>
      <c r="G177" s="2" t="s">
        <v>1966</v>
      </c>
      <c r="H177" s="2">
        <v>31205</v>
      </c>
      <c r="I177" t="s">
        <v>1967</v>
      </c>
    </row>
    <row r="178" spans="1:9" x14ac:dyDescent="0.25">
      <c r="A178" s="2" t="s">
        <v>419</v>
      </c>
      <c r="B178" s="2" t="s">
        <v>2779</v>
      </c>
      <c r="C178" s="2" t="s">
        <v>2780</v>
      </c>
      <c r="D178" s="2" t="s">
        <v>2781</v>
      </c>
      <c r="E178" s="2" t="s">
        <v>2782</v>
      </c>
      <c r="F178" s="2" t="s">
        <v>2783</v>
      </c>
      <c r="G178" s="2" t="s">
        <v>1966</v>
      </c>
      <c r="H178" s="2">
        <v>90605</v>
      </c>
      <c r="I178" t="s">
        <v>1967</v>
      </c>
    </row>
    <row r="179" spans="1:9" x14ac:dyDescent="0.25">
      <c r="A179" s="2" t="s">
        <v>421</v>
      </c>
      <c r="B179" s="2" t="s">
        <v>2784</v>
      </c>
      <c r="C179" s="2" t="s">
        <v>2785</v>
      </c>
      <c r="D179" s="2"/>
      <c r="E179" s="2" t="s">
        <v>2786</v>
      </c>
      <c r="F179" s="2" t="s">
        <v>2787</v>
      </c>
      <c r="G179" s="2" t="s">
        <v>1966</v>
      </c>
      <c r="H179" s="2">
        <v>37605</v>
      </c>
      <c r="I179" t="s">
        <v>1967</v>
      </c>
    </row>
    <row r="180" spans="1:9" x14ac:dyDescent="0.25">
      <c r="A180" s="2" t="s">
        <v>423</v>
      </c>
      <c r="B180" s="2" t="s">
        <v>2788</v>
      </c>
      <c r="C180" s="2" t="s">
        <v>2789</v>
      </c>
      <c r="D180" s="2" t="s">
        <v>2790</v>
      </c>
      <c r="E180" s="2" t="s">
        <v>2791</v>
      </c>
      <c r="F180" s="2" t="s">
        <v>2188</v>
      </c>
      <c r="G180" s="2" t="s">
        <v>1966</v>
      </c>
      <c r="H180" s="2">
        <v>14614</v>
      </c>
      <c r="I180" t="s">
        <v>1976</v>
      </c>
    </row>
    <row r="181" spans="1:9" x14ac:dyDescent="0.25">
      <c r="A181" s="2" t="s">
        <v>425</v>
      </c>
      <c r="B181" s="2" t="s">
        <v>2792</v>
      </c>
      <c r="C181" s="2"/>
      <c r="D181" s="2" t="s">
        <v>2793</v>
      </c>
      <c r="E181" s="2" t="s">
        <v>2794</v>
      </c>
      <c r="F181" s="2" t="s">
        <v>2795</v>
      </c>
      <c r="G181" s="2" t="s">
        <v>1974</v>
      </c>
      <c r="H181" s="2" t="s">
        <v>2796</v>
      </c>
      <c r="I181" t="s">
        <v>1976</v>
      </c>
    </row>
    <row r="182" spans="1:9" x14ac:dyDescent="0.25">
      <c r="A182" s="2" t="s">
        <v>427</v>
      </c>
      <c r="B182" s="2" t="s">
        <v>2797</v>
      </c>
      <c r="C182" s="2" t="s">
        <v>2798</v>
      </c>
      <c r="D182" s="2" t="s">
        <v>2799</v>
      </c>
      <c r="E182" s="2" t="s">
        <v>2800</v>
      </c>
      <c r="F182" s="2" t="s">
        <v>2801</v>
      </c>
      <c r="G182" s="2" t="s">
        <v>1966</v>
      </c>
      <c r="H182" s="2">
        <v>11254</v>
      </c>
      <c r="I182" t="s">
        <v>1976</v>
      </c>
    </row>
    <row r="183" spans="1:9" x14ac:dyDescent="0.25">
      <c r="A183" s="2" t="s">
        <v>2802</v>
      </c>
      <c r="B183" s="2" t="s">
        <v>2803</v>
      </c>
      <c r="C183" s="2" t="s">
        <v>2804</v>
      </c>
      <c r="D183" s="2" t="s">
        <v>2805</v>
      </c>
      <c r="E183" s="2" t="s">
        <v>2806</v>
      </c>
      <c r="F183" s="2" t="s">
        <v>1987</v>
      </c>
      <c r="G183" s="2" t="s">
        <v>1966</v>
      </c>
      <c r="H183" s="2">
        <v>1114</v>
      </c>
      <c r="I183" t="s">
        <v>1976</v>
      </c>
    </row>
    <row r="184" spans="1:9" x14ac:dyDescent="0.25">
      <c r="A184" s="2" t="s">
        <v>429</v>
      </c>
      <c r="B184" s="2" t="s">
        <v>2807</v>
      </c>
      <c r="C184" s="2" t="s">
        <v>2808</v>
      </c>
      <c r="D184" s="2" t="s">
        <v>2809</v>
      </c>
      <c r="E184" s="2" t="s">
        <v>2810</v>
      </c>
      <c r="F184" s="2" t="s">
        <v>2811</v>
      </c>
      <c r="G184" s="2" t="s">
        <v>1966</v>
      </c>
      <c r="H184" s="2">
        <v>22908</v>
      </c>
      <c r="I184" t="s">
        <v>1976</v>
      </c>
    </row>
    <row r="185" spans="1:9" x14ac:dyDescent="0.25">
      <c r="A185" s="2" t="s">
        <v>431</v>
      </c>
      <c r="B185" s="2" t="s">
        <v>2812</v>
      </c>
      <c r="C185" s="2" t="s">
        <v>2813</v>
      </c>
      <c r="D185" s="2" t="s">
        <v>2814</v>
      </c>
      <c r="E185" s="2" t="s">
        <v>2815</v>
      </c>
      <c r="F185" s="2" t="s">
        <v>2816</v>
      </c>
      <c r="G185" s="2" t="s">
        <v>1966</v>
      </c>
      <c r="H185" s="2">
        <v>75044</v>
      </c>
      <c r="I185" t="s">
        <v>1976</v>
      </c>
    </row>
    <row r="186" spans="1:9" x14ac:dyDescent="0.25">
      <c r="A186" s="2" t="s">
        <v>433</v>
      </c>
      <c r="B186" s="2" t="s">
        <v>2817</v>
      </c>
      <c r="C186" s="2" t="s">
        <v>2818</v>
      </c>
      <c r="D186" s="2" t="s">
        <v>2819</v>
      </c>
      <c r="E186" s="2" t="s">
        <v>2820</v>
      </c>
      <c r="F186" s="2" t="s">
        <v>2162</v>
      </c>
      <c r="G186" s="2" t="s">
        <v>1966</v>
      </c>
      <c r="H186" s="2">
        <v>55448</v>
      </c>
      <c r="I186" t="s">
        <v>1976</v>
      </c>
    </row>
    <row r="187" spans="1:9" x14ac:dyDescent="0.25">
      <c r="A187" s="2" t="s">
        <v>435</v>
      </c>
      <c r="B187" s="2" t="s">
        <v>2821</v>
      </c>
      <c r="C187" s="2" t="s">
        <v>2822</v>
      </c>
      <c r="D187" s="2" t="s">
        <v>2823</v>
      </c>
      <c r="E187" s="2" t="s">
        <v>2824</v>
      </c>
      <c r="F187" s="2" t="s">
        <v>2825</v>
      </c>
      <c r="G187" s="2" t="s">
        <v>1966</v>
      </c>
      <c r="H187" s="2">
        <v>48919</v>
      </c>
      <c r="I187" t="s">
        <v>1967</v>
      </c>
    </row>
    <row r="188" spans="1:9" x14ac:dyDescent="0.25">
      <c r="A188" s="2" t="s">
        <v>437</v>
      </c>
      <c r="B188" s="2" t="s">
        <v>2826</v>
      </c>
      <c r="C188" s="2" t="s">
        <v>2827</v>
      </c>
      <c r="D188" s="2" t="s">
        <v>2828</v>
      </c>
      <c r="E188" s="2" t="s">
        <v>2829</v>
      </c>
      <c r="F188" s="2" t="s">
        <v>2135</v>
      </c>
      <c r="G188" s="2" t="s">
        <v>1966</v>
      </c>
      <c r="H188" s="2">
        <v>58207</v>
      </c>
      <c r="I188" t="s">
        <v>1976</v>
      </c>
    </row>
    <row r="189" spans="1:9" x14ac:dyDescent="0.25">
      <c r="A189" s="2" t="s">
        <v>439</v>
      </c>
      <c r="B189" s="2" t="s">
        <v>2830</v>
      </c>
      <c r="C189" s="2" t="s">
        <v>2831</v>
      </c>
      <c r="D189" s="2"/>
      <c r="E189" s="2" t="s">
        <v>2832</v>
      </c>
      <c r="F189" s="2" t="s">
        <v>2526</v>
      </c>
      <c r="G189" s="2" t="s">
        <v>1966</v>
      </c>
      <c r="H189" s="2">
        <v>99522</v>
      </c>
      <c r="I189" t="s">
        <v>1967</v>
      </c>
    </row>
    <row r="190" spans="1:9" x14ac:dyDescent="0.25">
      <c r="A190" s="2" t="s">
        <v>441</v>
      </c>
      <c r="B190" s="2" t="s">
        <v>2833</v>
      </c>
      <c r="C190" s="2" t="s">
        <v>2834</v>
      </c>
      <c r="D190" s="2" t="s">
        <v>2835</v>
      </c>
      <c r="E190" s="2" t="s">
        <v>2836</v>
      </c>
      <c r="F190" s="2" t="s">
        <v>2387</v>
      </c>
      <c r="G190" s="2" t="s">
        <v>1966</v>
      </c>
      <c r="H190" s="2">
        <v>73129</v>
      </c>
      <c r="I190" t="s">
        <v>1967</v>
      </c>
    </row>
    <row r="191" spans="1:9" x14ac:dyDescent="0.25">
      <c r="A191" s="2" t="s">
        <v>443</v>
      </c>
      <c r="B191" s="2" t="s">
        <v>2837</v>
      </c>
      <c r="C191" s="2" t="s">
        <v>2838</v>
      </c>
      <c r="D191" s="2" t="s">
        <v>2839</v>
      </c>
      <c r="E191" s="2" t="s">
        <v>2840</v>
      </c>
      <c r="F191" s="2" t="s">
        <v>2841</v>
      </c>
      <c r="G191" s="2" t="s">
        <v>1966</v>
      </c>
      <c r="H191" s="2">
        <v>74103</v>
      </c>
      <c r="I191" t="s">
        <v>1967</v>
      </c>
    </row>
    <row r="192" spans="1:9" x14ac:dyDescent="0.25">
      <c r="A192" s="2" t="s">
        <v>445</v>
      </c>
      <c r="B192" s="2" t="s">
        <v>2842</v>
      </c>
      <c r="C192" s="2" t="s">
        <v>2843</v>
      </c>
      <c r="D192" s="2" t="s">
        <v>2844</v>
      </c>
      <c r="E192" s="2" t="s">
        <v>2845</v>
      </c>
      <c r="F192" s="2" t="s">
        <v>2846</v>
      </c>
      <c r="G192" s="2" t="s">
        <v>1966</v>
      </c>
      <c r="H192" s="2">
        <v>48211</v>
      </c>
      <c r="I192" t="s">
        <v>1967</v>
      </c>
    </row>
    <row r="193" spans="1:9" x14ac:dyDescent="0.25">
      <c r="A193" s="2" t="s">
        <v>447</v>
      </c>
      <c r="B193" s="2" t="s">
        <v>2847</v>
      </c>
      <c r="C193" s="2" t="s">
        <v>2848</v>
      </c>
      <c r="D193" s="2" t="s">
        <v>2849</v>
      </c>
      <c r="E193" s="2" t="s">
        <v>2850</v>
      </c>
      <c r="F193" s="2" t="s">
        <v>2211</v>
      </c>
      <c r="G193" s="2" t="s">
        <v>1966</v>
      </c>
      <c r="H193" s="2">
        <v>20436</v>
      </c>
      <c r="I193" t="s">
        <v>1967</v>
      </c>
    </row>
    <row r="194" spans="1:9" x14ac:dyDescent="0.25">
      <c r="A194" s="2" t="s">
        <v>449</v>
      </c>
      <c r="B194" s="2" t="s">
        <v>2851</v>
      </c>
      <c r="C194" s="2" t="s">
        <v>2852</v>
      </c>
      <c r="D194" s="2" t="s">
        <v>2853</v>
      </c>
      <c r="E194" s="2" t="s">
        <v>2854</v>
      </c>
      <c r="F194" s="2" t="s">
        <v>2855</v>
      </c>
      <c r="G194" s="2" t="s">
        <v>1974</v>
      </c>
      <c r="H194" s="2" t="s">
        <v>2856</v>
      </c>
      <c r="I194" t="s">
        <v>1967</v>
      </c>
    </row>
    <row r="195" spans="1:9" x14ac:dyDescent="0.25">
      <c r="A195" s="2" t="s">
        <v>451</v>
      </c>
      <c r="B195" s="2" t="s">
        <v>2857</v>
      </c>
      <c r="C195" s="2"/>
      <c r="D195" s="2" t="s">
        <v>2858</v>
      </c>
      <c r="E195" s="2" t="s">
        <v>2859</v>
      </c>
      <c r="F195" s="2" t="s">
        <v>2860</v>
      </c>
      <c r="G195" s="2" t="s">
        <v>1966</v>
      </c>
      <c r="H195" s="2">
        <v>85215</v>
      </c>
      <c r="I195" t="s">
        <v>1976</v>
      </c>
    </row>
    <row r="196" spans="1:9" x14ac:dyDescent="0.25">
      <c r="A196" s="2" t="s">
        <v>453</v>
      </c>
      <c r="B196" s="2" t="s">
        <v>2861</v>
      </c>
      <c r="C196" s="2" t="s">
        <v>2862</v>
      </c>
      <c r="D196" s="2" t="s">
        <v>2863</v>
      </c>
      <c r="E196" s="2" t="s">
        <v>2864</v>
      </c>
      <c r="F196" s="2" t="s">
        <v>2865</v>
      </c>
      <c r="G196" s="2" t="s">
        <v>1966</v>
      </c>
      <c r="H196" s="2">
        <v>44485</v>
      </c>
      <c r="I196" t="s">
        <v>1976</v>
      </c>
    </row>
    <row r="197" spans="1:9" x14ac:dyDescent="0.25">
      <c r="A197" s="2" t="s">
        <v>455</v>
      </c>
      <c r="B197" s="2" t="s">
        <v>2866</v>
      </c>
      <c r="C197" s="2" t="s">
        <v>2867</v>
      </c>
      <c r="D197" s="2" t="s">
        <v>2868</v>
      </c>
      <c r="E197" s="2" t="s">
        <v>2869</v>
      </c>
      <c r="F197" s="2" t="s">
        <v>2870</v>
      </c>
      <c r="G197" s="2" t="s">
        <v>1966</v>
      </c>
      <c r="H197" s="2">
        <v>38150</v>
      </c>
      <c r="I197" t="s">
        <v>1976</v>
      </c>
    </row>
    <row r="198" spans="1:9" x14ac:dyDescent="0.25">
      <c r="A198" s="2" t="s">
        <v>457</v>
      </c>
      <c r="B198" s="2" t="s">
        <v>2871</v>
      </c>
      <c r="C198" s="2" t="s">
        <v>2872</v>
      </c>
      <c r="D198" s="2"/>
      <c r="E198" s="2" t="s">
        <v>2873</v>
      </c>
      <c r="F198" s="2" t="s">
        <v>2211</v>
      </c>
      <c r="G198" s="2" t="s">
        <v>1966</v>
      </c>
      <c r="H198" s="2">
        <v>20535</v>
      </c>
      <c r="I198" t="s">
        <v>1976</v>
      </c>
    </row>
    <row r="199" spans="1:9" x14ac:dyDescent="0.25">
      <c r="A199" s="2" t="s">
        <v>2874</v>
      </c>
      <c r="B199" s="2" t="s">
        <v>2875</v>
      </c>
      <c r="C199" s="2" t="s">
        <v>2876</v>
      </c>
      <c r="D199" s="2" t="s">
        <v>2877</v>
      </c>
      <c r="E199" s="2" t="s">
        <v>2878</v>
      </c>
      <c r="F199" s="2" t="s">
        <v>2879</v>
      </c>
      <c r="G199" s="2" t="s">
        <v>1974</v>
      </c>
      <c r="H199" s="2" t="s">
        <v>2880</v>
      </c>
      <c r="I199" t="s">
        <v>1967</v>
      </c>
    </row>
    <row r="200" spans="1:9" x14ac:dyDescent="0.25">
      <c r="A200" s="2" t="s">
        <v>2881</v>
      </c>
      <c r="B200" s="2" t="s">
        <v>2882</v>
      </c>
      <c r="C200" s="2" t="s">
        <v>2883</v>
      </c>
      <c r="D200" s="2" t="s">
        <v>2884</v>
      </c>
      <c r="E200" s="2" t="s">
        <v>2885</v>
      </c>
      <c r="F200" s="2" t="s">
        <v>2886</v>
      </c>
      <c r="G200" s="2" t="s">
        <v>1966</v>
      </c>
      <c r="H200" s="2">
        <v>33064</v>
      </c>
      <c r="I200" t="s">
        <v>1976</v>
      </c>
    </row>
    <row r="201" spans="1:9" x14ac:dyDescent="0.25">
      <c r="A201" s="2" t="s">
        <v>2887</v>
      </c>
      <c r="B201" s="2" t="s">
        <v>2888</v>
      </c>
      <c r="C201" s="2" t="s">
        <v>2889</v>
      </c>
      <c r="D201" s="2" t="s">
        <v>2890</v>
      </c>
      <c r="E201" s="2" t="s">
        <v>2891</v>
      </c>
      <c r="F201" s="2" t="s">
        <v>2277</v>
      </c>
      <c r="G201" s="2" t="s">
        <v>1966</v>
      </c>
      <c r="H201" s="2">
        <v>60604</v>
      </c>
      <c r="I201" t="s">
        <v>1976</v>
      </c>
    </row>
    <row r="202" spans="1:9" x14ac:dyDescent="0.25">
      <c r="A202" s="2" t="s">
        <v>2892</v>
      </c>
      <c r="B202" s="2" t="s">
        <v>2893</v>
      </c>
      <c r="C202" s="2" t="s">
        <v>2894</v>
      </c>
      <c r="D202" s="2" t="s">
        <v>2895</v>
      </c>
      <c r="E202" s="2" t="s">
        <v>2896</v>
      </c>
      <c r="F202" s="2" t="s">
        <v>2897</v>
      </c>
      <c r="G202" s="2" t="s">
        <v>2141</v>
      </c>
      <c r="H202" s="2" t="s">
        <v>2898</v>
      </c>
      <c r="I202" t="s">
        <v>1976</v>
      </c>
    </row>
    <row r="203" spans="1:9" x14ac:dyDescent="0.25">
      <c r="A203" s="2" t="s">
        <v>459</v>
      </c>
      <c r="B203" s="2" t="s">
        <v>2899</v>
      </c>
      <c r="C203" s="2"/>
      <c r="D203" s="2" t="s">
        <v>2900</v>
      </c>
      <c r="E203" s="2" t="s">
        <v>2901</v>
      </c>
      <c r="F203" s="2" t="s">
        <v>2179</v>
      </c>
      <c r="G203" s="2" t="s">
        <v>1966</v>
      </c>
      <c r="H203" s="2">
        <v>84409</v>
      </c>
      <c r="I203" t="s">
        <v>1976</v>
      </c>
    </row>
    <row r="204" spans="1:9" x14ac:dyDescent="0.25">
      <c r="A204" s="2" t="s">
        <v>461</v>
      </c>
      <c r="B204" s="2" t="s">
        <v>2902</v>
      </c>
      <c r="C204" s="2" t="s">
        <v>2903</v>
      </c>
      <c r="D204" s="2" t="s">
        <v>2904</v>
      </c>
      <c r="E204" s="2" t="s">
        <v>2905</v>
      </c>
      <c r="F204" s="2" t="s">
        <v>2906</v>
      </c>
      <c r="G204" s="2" t="s">
        <v>1966</v>
      </c>
      <c r="H204" s="2">
        <v>12205</v>
      </c>
      <c r="I204" t="s">
        <v>1967</v>
      </c>
    </row>
    <row r="205" spans="1:9" x14ac:dyDescent="0.25">
      <c r="A205" s="2" t="s">
        <v>463</v>
      </c>
      <c r="B205" s="2" t="s">
        <v>2907</v>
      </c>
      <c r="C205" s="2" t="s">
        <v>2908</v>
      </c>
      <c r="D205" s="2" t="s">
        <v>2909</v>
      </c>
      <c r="E205" s="2" t="s">
        <v>2910</v>
      </c>
      <c r="F205" s="2" t="s">
        <v>2911</v>
      </c>
      <c r="G205" s="2" t="s">
        <v>1966</v>
      </c>
      <c r="H205" s="2">
        <v>29305</v>
      </c>
      <c r="I205" t="s">
        <v>1976</v>
      </c>
    </row>
    <row r="206" spans="1:9" x14ac:dyDescent="0.25">
      <c r="A206" s="2" t="s">
        <v>465</v>
      </c>
      <c r="B206" s="2" t="s">
        <v>2912</v>
      </c>
      <c r="C206" s="2"/>
      <c r="D206" s="2" t="s">
        <v>2913</v>
      </c>
      <c r="E206" s="2" t="s">
        <v>2914</v>
      </c>
      <c r="F206" s="2" t="s">
        <v>2915</v>
      </c>
      <c r="G206" s="2" t="s">
        <v>1966</v>
      </c>
      <c r="H206" s="2">
        <v>10310</v>
      </c>
      <c r="I206" t="s">
        <v>1976</v>
      </c>
    </row>
    <row r="207" spans="1:9" x14ac:dyDescent="0.25">
      <c r="A207" s="2" t="s">
        <v>467</v>
      </c>
      <c r="B207" s="2" t="s">
        <v>2916</v>
      </c>
      <c r="C207" s="2"/>
      <c r="D207" s="2" t="s">
        <v>2917</v>
      </c>
      <c r="E207" s="2" t="s">
        <v>2918</v>
      </c>
      <c r="F207" s="2" t="s">
        <v>2211</v>
      </c>
      <c r="G207" s="2" t="s">
        <v>1966</v>
      </c>
      <c r="H207" s="2">
        <v>20337</v>
      </c>
      <c r="I207" t="s">
        <v>1967</v>
      </c>
    </row>
    <row r="208" spans="1:9" x14ac:dyDescent="0.25">
      <c r="A208" s="2" t="s">
        <v>469</v>
      </c>
      <c r="B208" s="2" t="s">
        <v>2919</v>
      </c>
      <c r="C208" s="2" t="s">
        <v>2920</v>
      </c>
      <c r="D208" s="2"/>
      <c r="E208" s="2" t="s">
        <v>2921</v>
      </c>
      <c r="F208" s="2" t="s">
        <v>2325</v>
      </c>
      <c r="G208" s="2" t="s">
        <v>1966</v>
      </c>
      <c r="H208" s="2">
        <v>28225</v>
      </c>
      <c r="I208" t="s">
        <v>1976</v>
      </c>
    </row>
    <row r="209" spans="1:9" x14ac:dyDescent="0.25">
      <c r="A209" s="2" t="s">
        <v>471</v>
      </c>
      <c r="B209" s="2" t="s">
        <v>2922</v>
      </c>
      <c r="C209" s="2" t="s">
        <v>2923</v>
      </c>
      <c r="D209" s="2" t="s">
        <v>2924</v>
      </c>
      <c r="E209" s="2" t="s">
        <v>2925</v>
      </c>
      <c r="F209" s="2" t="s">
        <v>2926</v>
      </c>
      <c r="G209" s="2" t="s">
        <v>1966</v>
      </c>
      <c r="H209" s="2">
        <v>79491</v>
      </c>
      <c r="I209" t="s">
        <v>1967</v>
      </c>
    </row>
    <row r="210" spans="1:9" x14ac:dyDescent="0.25">
      <c r="A210" s="2" t="s">
        <v>473</v>
      </c>
      <c r="B210" s="2" t="s">
        <v>2927</v>
      </c>
      <c r="C210" s="2" t="s">
        <v>2928</v>
      </c>
      <c r="D210" s="2" t="s">
        <v>2929</v>
      </c>
      <c r="E210" s="2" t="s">
        <v>2930</v>
      </c>
      <c r="F210" s="2" t="s">
        <v>2931</v>
      </c>
      <c r="G210" s="2" t="s">
        <v>1974</v>
      </c>
      <c r="H210" s="2" t="s">
        <v>2932</v>
      </c>
      <c r="I210" t="s">
        <v>1967</v>
      </c>
    </row>
    <row r="211" spans="1:9" x14ac:dyDescent="0.25">
      <c r="A211" s="2" t="s">
        <v>475</v>
      </c>
      <c r="B211" s="2" t="s">
        <v>2933</v>
      </c>
      <c r="C211" s="2" t="s">
        <v>2934</v>
      </c>
      <c r="D211" s="2" t="s">
        <v>2935</v>
      </c>
      <c r="E211" s="2" t="s">
        <v>2936</v>
      </c>
      <c r="F211" s="2" t="s">
        <v>2937</v>
      </c>
      <c r="G211" s="2" t="s">
        <v>2141</v>
      </c>
      <c r="H211" s="2" t="s">
        <v>2938</v>
      </c>
      <c r="I211" t="s">
        <v>1976</v>
      </c>
    </row>
    <row r="212" spans="1:9" x14ac:dyDescent="0.25">
      <c r="A212" s="2" t="s">
        <v>477</v>
      </c>
      <c r="B212" s="2" t="s">
        <v>2939</v>
      </c>
      <c r="C212" s="2" t="s">
        <v>2940</v>
      </c>
      <c r="D212" s="2" t="s">
        <v>2941</v>
      </c>
      <c r="E212" s="2" t="s">
        <v>2942</v>
      </c>
      <c r="F212" s="2" t="s">
        <v>2811</v>
      </c>
      <c r="G212" s="2" t="s">
        <v>1966</v>
      </c>
      <c r="H212" s="2">
        <v>22908</v>
      </c>
      <c r="I212" t="s">
        <v>1967</v>
      </c>
    </row>
    <row r="213" spans="1:9" x14ac:dyDescent="0.25">
      <c r="A213" s="2" t="s">
        <v>479</v>
      </c>
      <c r="B213" s="2" t="s">
        <v>2943</v>
      </c>
      <c r="C213" s="2" t="s">
        <v>2944</v>
      </c>
      <c r="D213" s="2"/>
      <c r="E213" s="2" t="s">
        <v>2945</v>
      </c>
      <c r="F213" s="2" t="s">
        <v>2062</v>
      </c>
      <c r="G213" s="2" t="s">
        <v>1966</v>
      </c>
      <c r="H213" s="2">
        <v>10105</v>
      </c>
      <c r="I213" t="s">
        <v>1976</v>
      </c>
    </row>
    <row r="214" spans="1:9" x14ac:dyDescent="0.25">
      <c r="A214" s="2" t="s">
        <v>481</v>
      </c>
      <c r="B214" s="2" t="s">
        <v>2946</v>
      </c>
      <c r="C214" s="2" t="s">
        <v>2947</v>
      </c>
      <c r="D214" s="2" t="s">
        <v>2948</v>
      </c>
      <c r="E214" s="2" t="s">
        <v>2949</v>
      </c>
      <c r="F214" s="2" t="s">
        <v>2668</v>
      </c>
      <c r="G214" s="2" t="s">
        <v>1966</v>
      </c>
      <c r="H214" s="2">
        <v>24009</v>
      </c>
      <c r="I214" t="s">
        <v>1967</v>
      </c>
    </row>
    <row r="215" spans="1:9" x14ac:dyDescent="0.25">
      <c r="A215" s="2" t="s">
        <v>483</v>
      </c>
      <c r="B215" s="2" t="s">
        <v>2950</v>
      </c>
      <c r="C215" s="2" t="s">
        <v>2951</v>
      </c>
      <c r="D215" s="2" t="s">
        <v>2952</v>
      </c>
      <c r="E215" s="2" t="s">
        <v>2953</v>
      </c>
      <c r="F215" s="2" t="s">
        <v>2062</v>
      </c>
      <c r="G215" s="2" t="s">
        <v>1966</v>
      </c>
      <c r="H215" s="2">
        <v>10009</v>
      </c>
      <c r="I215" t="s">
        <v>1976</v>
      </c>
    </row>
    <row r="216" spans="1:9" x14ac:dyDescent="0.25">
      <c r="A216" s="2" t="s">
        <v>485</v>
      </c>
      <c r="B216" s="2" t="s">
        <v>2954</v>
      </c>
      <c r="C216" s="2" t="s">
        <v>2955</v>
      </c>
      <c r="D216" s="2" t="s">
        <v>2956</v>
      </c>
      <c r="E216" s="2" t="s">
        <v>2957</v>
      </c>
      <c r="F216" s="2" t="s">
        <v>2958</v>
      </c>
      <c r="G216" s="2" t="s">
        <v>1974</v>
      </c>
      <c r="H216" s="2" t="s">
        <v>2108</v>
      </c>
      <c r="I216" t="s">
        <v>1976</v>
      </c>
    </row>
    <row r="217" spans="1:9" x14ac:dyDescent="0.25">
      <c r="A217" s="2" t="s">
        <v>487</v>
      </c>
      <c r="B217" s="2" t="s">
        <v>2959</v>
      </c>
      <c r="C217" s="2" t="s">
        <v>2960</v>
      </c>
      <c r="D217" s="2" t="s">
        <v>2961</v>
      </c>
      <c r="E217" s="2" t="s">
        <v>2962</v>
      </c>
      <c r="F217" s="2" t="s">
        <v>2963</v>
      </c>
      <c r="G217" s="2" t="s">
        <v>1966</v>
      </c>
      <c r="H217" s="2">
        <v>84120</v>
      </c>
      <c r="I217" t="s">
        <v>1976</v>
      </c>
    </row>
    <row r="218" spans="1:9" x14ac:dyDescent="0.25">
      <c r="A218" s="2" t="s">
        <v>489</v>
      </c>
      <c r="B218" s="2" t="s">
        <v>2964</v>
      </c>
      <c r="C218" s="2" t="s">
        <v>2965</v>
      </c>
      <c r="D218" s="2" t="s">
        <v>2966</v>
      </c>
      <c r="E218" s="2" t="s">
        <v>2967</v>
      </c>
      <c r="F218" s="2" t="s">
        <v>2236</v>
      </c>
      <c r="G218" s="2" t="s">
        <v>1966</v>
      </c>
      <c r="H218" s="2">
        <v>43635</v>
      </c>
      <c r="I218" t="s">
        <v>1967</v>
      </c>
    </row>
    <row r="219" spans="1:9" x14ac:dyDescent="0.25">
      <c r="A219" s="2" t="s">
        <v>491</v>
      </c>
      <c r="B219" s="2" t="s">
        <v>2968</v>
      </c>
      <c r="C219" s="2" t="s">
        <v>2969</v>
      </c>
      <c r="D219" s="2" t="s">
        <v>2970</v>
      </c>
      <c r="E219" s="2" t="s">
        <v>2971</v>
      </c>
      <c r="F219" s="2" t="s">
        <v>2972</v>
      </c>
      <c r="G219" s="2" t="s">
        <v>1966</v>
      </c>
      <c r="H219" s="2">
        <v>91131</v>
      </c>
      <c r="I219" t="s">
        <v>1976</v>
      </c>
    </row>
    <row r="220" spans="1:9" x14ac:dyDescent="0.25">
      <c r="A220" s="2" t="s">
        <v>493</v>
      </c>
      <c r="B220" s="2" t="s">
        <v>2973</v>
      </c>
      <c r="C220" s="2" t="s">
        <v>2974</v>
      </c>
      <c r="D220" s="2" t="s">
        <v>2975</v>
      </c>
      <c r="E220" s="2" t="s">
        <v>2976</v>
      </c>
      <c r="F220" s="2" t="s">
        <v>2977</v>
      </c>
      <c r="G220" s="2" t="s">
        <v>1974</v>
      </c>
      <c r="H220" s="2" t="s">
        <v>2318</v>
      </c>
      <c r="I220" t="s">
        <v>1967</v>
      </c>
    </row>
    <row r="221" spans="1:9" x14ac:dyDescent="0.25">
      <c r="A221" s="2" t="s">
        <v>495</v>
      </c>
      <c r="B221" s="2" t="s">
        <v>2978</v>
      </c>
      <c r="C221" s="2" t="s">
        <v>2979</v>
      </c>
      <c r="D221" s="2" t="s">
        <v>2980</v>
      </c>
      <c r="E221" s="2" t="s">
        <v>2981</v>
      </c>
      <c r="F221" s="2" t="s">
        <v>2982</v>
      </c>
      <c r="G221" s="2" t="s">
        <v>1966</v>
      </c>
      <c r="H221" s="2">
        <v>64082</v>
      </c>
      <c r="I221" t="s">
        <v>1976</v>
      </c>
    </row>
    <row r="222" spans="1:9" x14ac:dyDescent="0.25">
      <c r="A222" s="2" t="s">
        <v>2983</v>
      </c>
      <c r="B222" s="2" t="s">
        <v>2984</v>
      </c>
      <c r="C222" s="2" t="s">
        <v>2985</v>
      </c>
      <c r="D222" s="2" t="s">
        <v>2986</v>
      </c>
      <c r="E222" s="2" t="s">
        <v>2987</v>
      </c>
      <c r="F222" s="2" t="s">
        <v>2291</v>
      </c>
      <c r="G222" s="2" t="s">
        <v>1966</v>
      </c>
      <c r="H222" s="2">
        <v>76121</v>
      </c>
      <c r="I222" t="s">
        <v>1976</v>
      </c>
    </row>
    <row r="223" spans="1:9" x14ac:dyDescent="0.25">
      <c r="A223" s="2" t="s">
        <v>497</v>
      </c>
      <c r="B223" s="2" t="s">
        <v>2988</v>
      </c>
      <c r="C223" s="2" t="s">
        <v>2989</v>
      </c>
      <c r="D223" s="2" t="s">
        <v>2990</v>
      </c>
      <c r="E223" s="2" t="s">
        <v>2991</v>
      </c>
      <c r="F223" s="2" t="s">
        <v>2992</v>
      </c>
      <c r="G223" s="2" t="s">
        <v>1966</v>
      </c>
      <c r="H223" s="2">
        <v>92619</v>
      </c>
      <c r="I223" t="s">
        <v>1967</v>
      </c>
    </row>
    <row r="224" spans="1:9" x14ac:dyDescent="0.25">
      <c r="A224" s="2" t="s">
        <v>499</v>
      </c>
      <c r="B224" s="2" t="s">
        <v>2993</v>
      </c>
      <c r="C224" s="2" t="s">
        <v>2994</v>
      </c>
      <c r="D224" s="2" t="s">
        <v>2995</v>
      </c>
      <c r="E224" s="2" t="s">
        <v>2996</v>
      </c>
      <c r="F224" s="2" t="s">
        <v>2997</v>
      </c>
      <c r="G224" s="2" t="s">
        <v>1966</v>
      </c>
      <c r="H224" s="2">
        <v>11854</v>
      </c>
      <c r="I224" t="s">
        <v>1976</v>
      </c>
    </row>
    <row r="225" spans="1:9" x14ac:dyDescent="0.25">
      <c r="A225" s="2" t="s">
        <v>501</v>
      </c>
      <c r="B225" s="2" t="s">
        <v>2998</v>
      </c>
      <c r="C225" s="2"/>
      <c r="D225" s="2" t="s">
        <v>2999</v>
      </c>
      <c r="E225" s="2" t="s">
        <v>3000</v>
      </c>
      <c r="F225" s="2" t="s">
        <v>2211</v>
      </c>
      <c r="G225" s="2" t="s">
        <v>1966</v>
      </c>
      <c r="H225" s="2">
        <v>20546</v>
      </c>
      <c r="I225" t="s">
        <v>1967</v>
      </c>
    </row>
    <row r="226" spans="1:9" x14ac:dyDescent="0.25">
      <c r="A226" s="2" t="s">
        <v>503</v>
      </c>
      <c r="B226" s="2" t="s">
        <v>3001</v>
      </c>
      <c r="C226" s="2" t="s">
        <v>3002</v>
      </c>
      <c r="D226" s="2" t="s">
        <v>3003</v>
      </c>
      <c r="E226" s="2" t="s">
        <v>3004</v>
      </c>
      <c r="F226" s="2" t="s">
        <v>2062</v>
      </c>
      <c r="G226" s="2" t="s">
        <v>1966</v>
      </c>
      <c r="H226" s="2">
        <v>10060</v>
      </c>
      <c r="I226" t="s">
        <v>1967</v>
      </c>
    </row>
    <row r="227" spans="1:9" x14ac:dyDescent="0.25">
      <c r="A227" s="2" t="s">
        <v>505</v>
      </c>
      <c r="B227" s="2" t="s">
        <v>3005</v>
      </c>
      <c r="C227" s="2" t="s">
        <v>3006</v>
      </c>
      <c r="D227" s="2" t="s">
        <v>3007</v>
      </c>
      <c r="E227" s="2" t="s">
        <v>3008</v>
      </c>
      <c r="F227" s="2" t="s">
        <v>2317</v>
      </c>
      <c r="G227" s="2" t="s">
        <v>1974</v>
      </c>
      <c r="H227" s="2" t="s">
        <v>2318</v>
      </c>
      <c r="I227" t="s">
        <v>1976</v>
      </c>
    </row>
    <row r="228" spans="1:9" x14ac:dyDescent="0.25">
      <c r="A228" s="2" t="s">
        <v>507</v>
      </c>
      <c r="B228" s="2" t="s">
        <v>3009</v>
      </c>
      <c r="C228" s="2" t="s">
        <v>3010</v>
      </c>
      <c r="D228" s="2" t="s">
        <v>3011</v>
      </c>
      <c r="E228" s="2" t="s">
        <v>3012</v>
      </c>
      <c r="F228" s="2" t="s">
        <v>3013</v>
      </c>
      <c r="G228" s="2" t="s">
        <v>1966</v>
      </c>
      <c r="H228" s="2">
        <v>66276</v>
      </c>
      <c r="I228" t="s">
        <v>1976</v>
      </c>
    </row>
    <row r="229" spans="1:9" x14ac:dyDescent="0.25">
      <c r="A229" s="2" t="s">
        <v>509</v>
      </c>
      <c r="B229" s="2" t="s">
        <v>3014</v>
      </c>
      <c r="C229" s="2" t="s">
        <v>3015</v>
      </c>
      <c r="D229" s="2" t="s">
        <v>3016</v>
      </c>
      <c r="E229" s="2" t="s">
        <v>3017</v>
      </c>
      <c r="F229" s="2" t="s">
        <v>3018</v>
      </c>
      <c r="G229" s="2" t="s">
        <v>2141</v>
      </c>
      <c r="H229" s="2" t="s">
        <v>3019</v>
      </c>
      <c r="I229" t="s">
        <v>1967</v>
      </c>
    </row>
    <row r="230" spans="1:9" x14ac:dyDescent="0.25">
      <c r="A230" s="2" t="s">
        <v>511</v>
      </c>
      <c r="B230" s="2" t="s">
        <v>3020</v>
      </c>
      <c r="C230" s="2" t="s">
        <v>3021</v>
      </c>
      <c r="D230" s="2" t="s">
        <v>3022</v>
      </c>
      <c r="E230" s="2" t="s">
        <v>3023</v>
      </c>
      <c r="F230" s="2" t="s">
        <v>3024</v>
      </c>
      <c r="G230" s="2" t="s">
        <v>1966</v>
      </c>
      <c r="H230" s="2">
        <v>94291</v>
      </c>
      <c r="I230" t="s">
        <v>1976</v>
      </c>
    </row>
    <row r="231" spans="1:9" x14ac:dyDescent="0.25">
      <c r="A231" s="2" t="s">
        <v>513</v>
      </c>
      <c r="B231" s="2" t="s">
        <v>3025</v>
      </c>
      <c r="C231" s="2" t="s">
        <v>3026</v>
      </c>
      <c r="D231" s="2" t="s">
        <v>3027</v>
      </c>
      <c r="E231" s="2" t="s">
        <v>3028</v>
      </c>
      <c r="F231" s="2" t="s">
        <v>3029</v>
      </c>
      <c r="G231" s="2" t="s">
        <v>1966</v>
      </c>
      <c r="H231" s="2">
        <v>18706</v>
      </c>
      <c r="I231" t="s">
        <v>1976</v>
      </c>
    </row>
    <row r="232" spans="1:9" x14ac:dyDescent="0.25">
      <c r="A232" s="2" t="s">
        <v>515</v>
      </c>
      <c r="B232" s="2" t="s">
        <v>3030</v>
      </c>
      <c r="C232" s="2" t="s">
        <v>3031</v>
      </c>
      <c r="D232" s="2" t="s">
        <v>3032</v>
      </c>
      <c r="E232" s="2" t="s">
        <v>3033</v>
      </c>
      <c r="F232" s="2" t="s">
        <v>2719</v>
      </c>
      <c r="G232" s="2" t="s">
        <v>1966</v>
      </c>
      <c r="H232" s="2">
        <v>27499</v>
      </c>
      <c r="I232" t="s">
        <v>1976</v>
      </c>
    </row>
    <row r="233" spans="1:9" x14ac:dyDescent="0.25">
      <c r="A233" s="2" t="s">
        <v>517</v>
      </c>
      <c r="B233" s="2" t="s">
        <v>3034</v>
      </c>
      <c r="C233" s="2"/>
      <c r="D233" s="2" t="s">
        <v>3035</v>
      </c>
      <c r="E233" s="2" t="s">
        <v>3036</v>
      </c>
      <c r="F233" s="2" t="s">
        <v>2281</v>
      </c>
      <c r="G233" s="2" t="s">
        <v>1966</v>
      </c>
      <c r="H233" s="2">
        <v>19725</v>
      </c>
      <c r="I233" t="s">
        <v>1967</v>
      </c>
    </row>
    <row r="234" spans="1:9" x14ac:dyDescent="0.25">
      <c r="A234" s="2" t="s">
        <v>519</v>
      </c>
      <c r="B234" s="2" t="s">
        <v>3037</v>
      </c>
      <c r="C234" s="2" t="s">
        <v>3038</v>
      </c>
      <c r="D234" s="2" t="s">
        <v>3039</v>
      </c>
      <c r="E234" s="2" t="s">
        <v>3040</v>
      </c>
      <c r="F234" s="2" t="s">
        <v>2224</v>
      </c>
      <c r="G234" s="2" t="s">
        <v>2141</v>
      </c>
      <c r="H234" s="2" t="s">
        <v>2225</v>
      </c>
      <c r="I234" t="s">
        <v>1976</v>
      </c>
    </row>
    <row r="235" spans="1:9" x14ac:dyDescent="0.25">
      <c r="A235" s="2" t="s">
        <v>521</v>
      </c>
      <c r="B235" s="2" t="s">
        <v>3041</v>
      </c>
      <c r="C235" s="2" t="s">
        <v>3042</v>
      </c>
      <c r="D235" s="2" t="s">
        <v>3043</v>
      </c>
      <c r="E235" s="2" t="s">
        <v>3044</v>
      </c>
      <c r="F235" s="2" t="s">
        <v>2617</v>
      </c>
      <c r="G235" s="2" t="s">
        <v>1966</v>
      </c>
      <c r="H235" s="2">
        <v>96825</v>
      </c>
      <c r="I235" t="s">
        <v>1976</v>
      </c>
    </row>
    <row r="236" spans="1:9" x14ac:dyDescent="0.25">
      <c r="A236" s="2" t="s">
        <v>523</v>
      </c>
      <c r="B236" s="2" t="s">
        <v>3045</v>
      </c>
      <c r="C236" s="2" t="s">
        <v>3046</v>
      </c>
      <c r="D236" s="2" t="s">
        <v>3047</v>
      </c>
      <c r="E236" s="2" t="s">
        <v>3048</v>
      </c>
      <c r="F236" s="2" t="s">
        <v>2062</v>
      </c>
      <c r="G236" s="2" t="s">
        <v>1966</v>
      </c>
      <c r="H236" s="2">
        <v>10150</v>
      </c>
      <c r="I236" t="s">
        <v>1976</v>
      </c>
    </row>
    <row r="237" spans="1:9" x14ac:dyDescent="0.25">
      <c r="A237" s="2" t="s">
        <v>525</v>
      </c>
      <c r="B237" s="2" t="s">
        <v>3049</v>
      </c>
      <c r="C237" s="2"/>
      <c r="D237" s="2"/>
      <c r="E237" s="2" t="s">
        <v>3050</v>
      </c>
      <c r="F237" s="2" t="s">
        <v>3051</v>
      </c>
      <c r="G237" s="2" t="s">
        <v>1974</v>
      </c>
      <c r="H237" s="2" t="s">
        <v>3052</v>
      </c>
      <c r="I237" t="s">
        <v>1976</v>
      </c>
    </row>
    <row r="238" spans="1:9" x14ac:dyDescent="0.25">
      <c r="A238" s="2" t="s">
        <v>527</v>
      </c>
      <c r="B238" s="2" t="s">
        <v>3053</v>
      </c>
      <c r="C238" s="2" t="s">
        <v>3054</v>
      </c>
      <c r="D238" s="2" t="s">
        <v>3055</v>
      </c>
      <c r="E238" s="2" t="s">
        <v>3056</v>
      </c>
      <c r="F238" s="2" t="s">
        <v>3057</v>
      </c>
      <c r="G238" s="2" t="s">
        <v>1974</v>
      </c>
      <c r="H238" s="2" t="s">
        <v>3058</v>
      </c>
      <c r="I238" t="s">
        <v>1976</v>
      </c>
    </row>
    <row r="239" spans="1:9" x14ac:dyDescent="0.25">
      <c r="A239" s="2" t="s">
        <v>529</v>
      </c>
      <c r="B239" s="2" t="s">
        <v>3059</v>
      </c>
      <c r="C239" s="2"/>
      <c r="D239" s="2" t="s">
        <v>3060</v>
      </c>
      <c r="E239" s="2" t="s">
        <v>3061</v>
      </c>
      <c r="F239" s="2" t="s">
        <v>3062</v>
      </c>
      <c r="G239" s="2" t="s">
        <v>1966</v>
      </c>
      <c r="H239" s="2">
        <v>45218</v>
      </c>
      <c r="I239" t="s">
        <v>1967</v>
      </c>
    </row>
    <row r="240" spans="1:9" x14ac:dyDescent="0.25">
      <c r="A240" s="2" t="s">
        <v>531</v>
      </c>
      <c r="B240" s="2" t="s">
        <v>3063</v>
      </c>
      <c r="C240" s="2" t="s">
        <v>3064</v>
      </c>
      <c r="D240" s="2" t="s">
        <v>3065</v>
      </c>
      <c r="E240" s="2" t="s">
        <v>3066</v>
      </c>
      <c r="F240" s="2" t="s">
        <v>2345</v>
      </c>
      <c r="G240" s="2" t="s">
        <v>1966</v>
      </c>
      <c r="H240" s="2">
        <v>48670</v>
      </c>
      <c r="I240" t="s">
        <v>1967</v>
      </c>
    </row>
    <row r="241" spans="1:9" x14ac:dyDescent="0.25">
      <c r="A241" s="2" t="s">
        <v>533</v>
      </c>
      <c r="B241" s="2" t="s">
        <v>3067</v>
      </c>
      <c r="C241" s="2" t="s">
        <v>3068</v>
      </c>
      <c r="D241" s="2" t="s">
        <v>3069</v>
      </c>
      <c r="E241" s="2" t="s">
        <v>3070</v>
      </c>
      <c r="F241" s="2" t="s">
        <v>3071</v>
      </c>
      <c r="G241" s="2" t="s">
        <v>1966</v>
      </c>
      <c r="H241" s="2">
        <v>82007</v>
      </c>
      <c r="I241" t="s">
        <v>1976</v>
      </c>
    </row>
    <row r="242" spans="1:9" x14ac:dyDescent="0.25">
      <c r="A242" s="2" t="s">
        <v>535</v>
      </c>
      <c r="B242" s="2" t="s">
        <v>3072</v>
      </c>
      <c r="C242" s="2"/>
      <c r="D242" s="2"/>
      <c r="E242" s="2" t="s">
        <v>3073</v>
      </c>
      <c r="F242" s="2" t="s">
        <v>3074</v>
      </c>
      <c r="G242" s="2" t="s">
        <v>1966</v>
      </c>
      <c r="H242" s="2">
        <v>31119</v>
      </c>
      <c r="I242" t="s">
        <v>1967</v>
      </c>
    </row>
    <row r="243" spans="1:9" x14ac:dyDescent="0.25">
      <c r="A243" s="2" t="s">
        <v>537</v>
      </c>
      <c r="B243" s="2" t="s">
        <v>3075</v>
      </c>
      <c r="C243" s="2"/>
      <c r="D243" s="2" t="s">
        <v>3076</v>
      </c>
      <c r="E243" s="2" t="s">
        <v>3077</v>
      </c>
      <c r="F243" s="2" t="s">
        <v>3078</v>
      </c>
      <c r="G243" s="2" t="s">
        <v>1966</v>
      </c>
      <c r="H243" s="2">
        <v>30096</v>
      </c>
      <c r="I243" t="s">
        <v>1976</v>
      </c>
    </row>
    <row r="244" spans="1:9" x14ac:dyDescent="0.25">
      <c r="A244" s="2" t="s">
        <v>539</v>
      </c>
      <c r="B244" s="2" t="s">
        <v>3079</v>
      </c>
      <c r="C244" s="2" t="s">
        <v>3080</v>
      </c>
      <c r="D244" s="2" t="s">
        <v>3081</v>
      </c>
      <c r="E244" s="2" t="s">
        <v>3082</v>
      </c>
      <c r="F244" s="2" t="s">
        <v>3024</v>
      </c>
      <c r="G244" s="2" t="s">
        <v>1966</v>
      </c>
      <c r="H244" s="2">
        <v>94250</v>
      </c>
      <c r="I244" t="s">
        <v>1967</v>
      </c>
    </row>
    <row r="245" spans="1:9" x14ac:dyDescent="0.25">
      <c r="A245" s="2" t="s">
        <v>541</v>
      </c>
      <c r="B245" s="2" t="s">
        <v>3083</v>
      </c>
      <c r="C245" s="2" t="s">
        <v>3084</v>
      </c>
      <c r="D245" s="2" t="s">
        <v>3085</v>
      </c>
      <c r="E245" s="2" t="s">
        <v>3086</v>
      </c>
      <c r="F245" s="2" t="s">
        <v>2245</v>
      </c>
      <c r="G245" s="2" t="s">
        <v>1966</v>
      </c>
      <c r="H245" s="2">
        <v>33661</v>
      </c>
      <c r="I245" t="s">
        <v>1967</v>
      </c>
    </row>
    <row r="246" spans="1:9" x14ac:dyDescent="0.25">
      <c r="A246" s="2" t="s">
        <v>543</v>
      </c>
      <c r="B246" s="2" t="s">
        <v>3087</v>
      </c>
      <c r="C246" s="2" t="s">
        <v>3088</v>
      </c>
      <c r="D246" s="2" t="s">
        <v>3089</v>
      </c>
      <c r="E246" s="2" t="s">
        <v>3090</v>
      </c>
      <c r="F246" s="2" t="s">
        <v>2617</v>
      </c>
      <c r="G246" s="2" t="s">
        <v>1966</v>
      </c>
      <c r="H246" s="2">
        <v>96805</v>
      </c>
      <c r="I246" t="s">
        <v>1976</v>
      </c>
    </row>
    <row r="247" spans="1:9" x14ac:dyDescent="0.25">
      <c r="A247" s="2" t="s">
        <v>545</v>
      </c>
      <c r="B247" s="2" t="s">
        <v>3091</v>
      </c>
      <c r="C247" s="2" t="s">
        <v>3092</v>
      </c>
      <c r="D247" s="2" t="s">
        <v>3093</v>
      </c>
      <c r="E247" s="2" t="s">
        <v>3094</v>
      </c>
      <c r="F247" s="2" t="s">
        <v>3095</v>
      </c>
      <c r="G247" s="2" t="s">
        <v>1966</v>
      </c>
      <c r="H247" s="2">
        <v>70820</v>
      </c>
      <c r="I247" t="s">
        <v>1967</v>
      </c>
    </row>
    <row r="248" spans="1:9" x14ac:dyDescent="0.25">
      <c r="A248" s="2" t="s">
        <v>547</v>
      </c>
      <c r="B248" s="2" t="s">
        <v>3096</v>
      </c>
      <c r="C248" s="2" t="s">
        <v>3097</v>
      </c>
      <c r="D248" s="2" t="s">
        <v>3098</v>
      </c>
      <c r="E248" s="2" t="s">
        <v>3099</v>
      </c>
      <c r="F248" s="2" t="s">
        <v>3100</v>
      </c>
      <c r="G248" s="2" t="s">
        <v>2141</v>
      </c>
      <c r="H248" s="2" t="s">
        <v>3101</v>
      </c>
      <c r="I248" t="s">
        <v>1976</v>
      </c>
    </row>
    <row r="249" spans="1:9" x14ac:dyDescent="0.25">
      <c r="A249" s="2" t="s">
        <v>549</v>
      </c>
      <c r="B249" s="2" t="s">
        <v>3102</v>
      </c>
      <c r="C249" s="2"/>
      <c r="D249" s="2" t="s">
        <v>3103</v>
      </c>
      <c r="E249" s="2" t="s">
        <v>3104</v>
      </c>
      <c r="F249" s="2" t="s">
        <v>3105</v>
      </c>
      <c r="G249" s="2" t="s">
        <v>1974</v>
      </c>
      <c r="H249" s="2" t="s">
        <v>3106</v>
      </c>
      <c r="I249" t="s">
        <v>1967</v>
      </c>
    </row>
    <row r="250" spans="1:9" x14ac:dyDescent="0.25">
      <c r="A250" s="2" t="s">
        <v>551</v>
      </c>
      <c r="B250" s="2" t="s">
        <v>3107</v>
      </c>
      <c r="C250" s="2" t="s">
        <v>3108</v>
      </c>
      <c r="D250" s="2" t="s">
        <v>3109</v>
      </c>
      <c r="E250" s="2" t="s">
        <v>3110</v>
      </c>
      <c r="F250" s="2" t="s">
        <v>2162</v>
      </c>
      <c r="G250" s="2" t="s">
        <v>1966</v>
      </c>
      <c r="H250" s="2">
        <v>55458</v>
      </c>
      <c r="I250" t="s">
        <v>1967</v>
      </c>
    </row>
    <row r="251" spans="1:9" x14ac:dyDescent="0.25">
      <c r="A251" s="2" t="s">
        <v>3111</v>
      </c>
      <c r="B251" s="2" t="s">
        <v>3112</v>
      </c>
      <c r="C251" s="2"/>
      <c r="D251" s="2" t="s">
        <v>3113</v>
      </c>
      <c r="E251" s="2" t="s">
        <v>3114</v>
      </c>
      <c r="F251" s="2" t="s">
        <v>3115</v>
      </c>
      <c r="G251" s="2" t="s">
        <v>1966</v>
      </c>
      <c r="H251" s="2">
        <v>94159</v>
      </c>
      <c r="I251" t="s">
        <v>1976</v>
      </c>
    </row>
    <row r="252" spans="1:9" x14ac:dyDescent="0.25">
      <c r="A252" s="2" t="s">
        <v>555</v>
      </c>
      <c r="B252" s="2" t="s">
        <v>3116</v>
      </c>
      <c r="C252" s="2" t="s">
        <v>3117</v>
      </c>
      <c r="D252" s="2" t="s">
        <v>3118</v>
      </c>
      <c r="E252" s="2" t="s">
        <v>3119</v>
      </c>
      <c r="F252" s="2" t="s">
        <v>2325</v>
      </c>
      <c r="G252" s="2" t="s">
        <v>1966</v>
      </c>
      <c r="H252" s="2">
        <v>28225</v>
      </c>
      <c r="I252" t="s">
        <v>1967</v>
      </c>
    </row>
    <row r="253" spans="1:9" x14ac:dyDescent="0.25">
      <c r="A253" s="2" t="s">
        <v>557</v>
      </c>
      <c r="B253" s="2" t="s">
        <v>3120</v>
      </c>
      <c r="C253" s="2" t="s">
        <v>3121</v>
      </c>
      <c r="D253" s="2" t="s">
        <v>3122</v>
      </c>
      <c r="E253" s="2" t="s">
        <v>3123</v>
      </c>
      <c r="F253" s="2" t="s">
        <v>3124</v>
      </c>
      <c r="G253" s="2" t="s">
        <v>1966</v>
      </c>
      <c r="H253" s="2">
        <v>85099</v>
      </c>
      <c r="I253" t="s">
        <v>1967</v>
      </c>
    </row>
    <row r="254" spans="1:9" x14ac:dyDescent="0.25">
      <c r="A254" s="2" t="s">
        <v>559</v>
      </c>
      <c r="B254" s="2" t="s">
        <v>3125</v>
      </c>
      <c r="C254" s="2"/>
      <c r="D254" s="2" t="s">
        <v>3126</v>
      </c>
      <c r="E254" s="2" t="s">
        <v>3127</v>
      </c>
      <c r="F254" s="2" t="s">
        <v>2124</v>
      </c>
      <c r="G254" s="2" t="s">
        <v>1966</v>
      </c>
      <c r="H254" s="2">
        <v>11407</v>
      </c>
      <c r="I254" t="s">
        <v>1976</v>
      </c>
    </row>
    <row r="255" spans="1:9" x14ac:dyDescent="0.25">
      <c r="A255" s="2" t="s">
        <v>561</v>
      </c>
      <c r="B255" s="2" t="s">
        <v>3128</v>
      </c>
      <c r="C255" s="2" t="s">
        <v>3129</v>
      </c>
      <c r="D255" s="2" t="s">
        <v>3130</v>
      </c>
      <c r="E255" s="2" t="s">
        <v>3131</v>
      </c>
      <c r="F255" s="2" t="s">
        <v>3132</v>
      </c>
      <c r="G255" s="2" t="s">
        <v>1966</v>
      </c>
      <c r="H255" s="2">
        <v>61825</v>
      </c>
      <c r="I255" t="s">
        <v>1976</v>
      </c>
    </row>
    <row r="256" spans="1:9" x14ac:dyDescent="0.25">
      <c r="A256" s="2" t="s">
        <v>563</v>
      </c>
      <c r="B256" s="2" t="s">
        <v>3133</v>
      </c>
      <c r="C256" s="2" t="s">
        <v>3134</v>
      </c>
      <c r="D256" s="2"/>
      <c r="E256" s="2" t="s">
        <v>3135</v>
      </c>
      <c r="F256" s="2" t="s">
        <v>3136</v>
      </c>
      <c r="G256" s="2" t="s">
        <v>2141</v>
      </c>
      <c r="H256" s="2" t="s">
        <v>3137</v>
      </c>
      <c r="I256" t="s">
        <v>1976</v>
      </c>
    </row>
    <row r="257" spans="1:9" x14ac:dyDescent="0.25">
      <c r="A257" s="2" t="s">
        <v>565</v>
      </c>
      <c r="B257" s="2" t="s">
        <v>3138</v>
      </c>
      <c r="C257" s="2" t="s">
        <v>3139</v>
      </c>
      <c r="D257" s="2" t="s">
        <v>3140</v>
      </c>
      <c r="E257" s="2" t="s">
        <v>3141</v>
      </c>
      <c r="F257" s="2" t="s">
        <v>2165</v>
      </c>
      <c r="G257" s="2" t="s">
        <v>1966</v>
      </c>
      <c r="H257" s="2">
        <v>85715</v>
      </c>
      <c r="I257" t="s">
        <v>1976</v>
      </c>
    </row>
    <row r="258" spans="1:9" x14ac:dyDescent="0.25">
      <c r="A258" s="2" t="s">
        <v>553</v>
      </c>
      <c r="B258" s="2" t="s">
        <v>3142</v>
      </c>
      <c r="C258" s="2" t="s">
        <v>3143</v>
      </c>
      <c r="D258" s="2" t="s">
        <v>3144</v>
      </c>
      <c r="E258" s="2" t="s">
        <v>3145</v>
      </c>
      <c r="F258" s="2" t="s">
        <v>3146</v>
      </c>
      <c r="G258" s="2" t="s">
        <v>1966</v>
      </c>
      <c r="H258" s="2">
        <v>53205</v>
      </c>
      <c r="I258" t="s">
        <v>1967</v>
      </c>
    </row>
    <row r="259" spans="1:9" x14ac:dyDescent="0.25">
      <c r="A259" s="2" t="s">
        <v>568</v>
      </c>
      <c r="B259" s="2" t="s">
        <v>3147</v>
      </c>
      <c r="C259" s="2" t="s">
        <v>3148</v>
      </c>
      <c r="D259" s="2" t="s">
        <v>3149</v>
      </c>
      <c r="E259" s="2" t="s">
        <v>3150</v>
      </c>
      <c r="F259" s="2" t="s">
        <v>2886</v>
      </c>
      <c r="G259" s="2" t="s">
        <v>1966</v>
      </c>
      <c r="H259" s="2">
        <v>33064</v>
      </c>
      <c r="I259" t="s">
        <v>1967</v>
      </c>
    </row>
    <row r="260" spans="1:9" x14ac:dyDescent="0.25">
      <c r="A260" s="2" t="s">
        <v>571</v>
      </c>
      <c r="B260" s="2" t="s">
        <v>3151</v>
      </c>
      <c r="C260" s="2" t="s">
        <v>3152</v>
      </c>
      <c r="D260" s="2" t="s">
        <v>3153</v>
      </c>
      <c r="E260" s="2" t="s">
        <v>3154</v>
      </c>
      <c r="F260" s="2" t="s">
        <v>2783</v>
      </c>
      <c r="G260" s="2" t="s">
        <v>1966</v>
      </c>
      <c r="H260" s="2">
        <v>90610</v>
      </c>
      <c r="I260" t="s">
        <v>1976</v>
      </c>
    </row>
    <row r="261" spans="1:9" x14ac:dyDescent="0.25">
      <c r="A261" s="2" t="s">
        <v>573</v>
      </c>
      <c r="B261" s="2" t="s">
        <v>3155</v>
      </c>
      <c r="C261" s="2" t="s">
        <v>3156</v>
      </c>
      <c r="D261" s="2" t="s">
        <v>3157</v>
      </c>
      <c r="E261" s="2" t="s">
        <v>3158</v>
      </c>
      <c r="F261" s="2" t="s">
        <v>3159</v>
      </c>
      <c r="G261" s="2" t="s">
        <v>2141</v>
      </c>
      <c r="H261" s="2" t="s">
        <v>3160</v>
      </c>
      <c r="I261" t="s">
        <v>1976</v>
      </c>
    </row>
    <row r="262" spans="1:9" x14ac:dyDescent="0.25">
      <c r="A262" s="2" t="s">
        <v>575</v>
      </c>
      <c r="B262" s="2" t="s">
        <v>3161</v>
      </c>
      <c r="C262" s="2" t="s">
        <v>3162</v>
      </c>
      <c r="D262" s="2"/>
      <c r="E262" s="2" t="s">
        <v>3163</v>
      </c>
      <c r="F262" s="2" t="s">
        <v>2038</v>
      </c>
      <c r="G262" s="2" t="s">
        <v>1966</v>
      </c>
      <c r="H262" s="2">
        <v>63180</v>
      </c>
      <c r="I262" t="s">
        <v>1967</v>
      </c>
    </row>
    <row r="263" spans="1:9" x14ac:dyDescent="0.25">
      <c r="A263" s="2" t="s">
        <v>577</v>
      </c>
      <c r="B263" s="2" t="s">
        <v>3164</v>
      </c>
      <c r="C263" s="2" t="s">
        <v>3165</v>
      </c>
      <c r="D263" s="2" t="s">
        <v>3166</v>
      </c>
      <c r="E263" s="2" t="s">
        <v>3167</v>
      </c>
      <c r="F263" s="2" t="s">
        <v>3168</v>
      </c>
      <c r="G263" s="2" t="s">
        <v>1966</v>
      </c>
      <c r="H263" s="2">
        <v>16522</v>
      </c>
      <c r="I263" t="s">
        <v>1967</v>
      </c>
    </row>
    <row r="264" spans="1:9" x14ac:dyDescent="0.25">
      <c r="A264" s="2" t="s">
        <v>579</v>
      </c>
      <c r="B264" s="2" t="s">
        <v>3169</v>
      </c>
      <c r="C264" s="2" t="s">
        <v>3170</v>
      </c>
      <c r="D264" s="2" t="s">
        <v>3171</v>
      </c>
      <c r="E264" s="2" t="s">
        <v>3172</v>
      </c>
      <c r="F264" s="2" t="s">
        <v>3173</v>
      </c>
      <c r="G264" s="2" t="s">
        <v>1966</v>
      </c>
      <c r="H264" s="2">
        <v>98464</v>
      </c>
      <c r="I264" t="s">
        <v>1976</v>
      </c>
    </row>
    <row r="265" spans="1:9" x14ac:dyDescent="0.25">
      <c r="A265" s="2" t="s">
        <v>581</v>
      </c>
      <c r="B265" s="2" t="s">
        <v>3174</v>
      </c>
      <c r="C265" s="2"/>
      <c r="D265" s="2" t="s">
        <v>3175</v>
      </c>
      <c r="E265" s="2" t="s">
        <v>3176</v>
      </c>
      <c r="F265" s="2" t="s">
        <v>2029</v>
      </c>
      <c r="G265" s="2" t="s">
        <v>1966</v>
      </c>
      <c r="H265" s="2">
        <v>23277</v>
      </c>
      <c r="I265" t="s">
        <v>1976</v>
      </c>
    </row>
    <row r="266" spans="1:9" x14ac:dyDescent="0.25">
      <c r="A266" s="2" t="s">
        <v>583</v>
      </c>
      <c r="B266" s="2" t="s">
        <v>3177</v>
      </c>
      <c r="C266" s="2"/>
      <c r="D266" s="2" t="s">
        <v>3178</v>
      </c>
      <c r="E266" s="2" t="s">
        <v>3179</v>
      </c>
      <c r="F266" s="2" t="s">
        <v>3180</v>
      </c>
      <c r="G266" s="2" t="s">
        <v>1974</v>
      </c>
      <c r="H266" s="2" t="s">
        <v>2570</v>
      </c>
      <c r="I266" t="s">
        <v>1967</v>
      </c>
    </row>
    <row r="267" spans="1:9" x14ac:dyDescent="0.25">
      <c r="A267" s="2" t="s">
        <v>585</v>
      </c>
      <c r="B267" s="2" t="s">
        <v>3181</v>
      </c>
      <c r="C267" s="2" t="s">
        <v>3182</v>
      </c>
      <c r="D267" s="2" t="s">
        <v>3183</v>
      </c>
      <c r="E267" s="2" t="s">
        <v>3184</v>
      </c>
      <c r="F267" s="2" t="s">
        <v>2152</v>
      </c>
      <c r="G267" s="2" t="s">
        <v>1966</v>
      </c>
      <c r="H267" s="2">
        <v>72204</v>
      </c>
      <c r="I267" t="s">
        <v>1967</v>
      </c>
    </row>
    <row r="268" spans="1:9" x14ac:dyDescent="0.25">
      <c r="A268" s="2" t="s">
        <v>587</v>
      </c>
      <c r="B268" s="2" t="s">
        <v>3185</v>
      </c>
      <c r="C268" s="2" t="s">
        <v>3186</v>
      </c>
      <c r="D268" s="2" t="s">
        <v>3187</v>
      </c>
      <c r="E268" s="2" t="s">
        <v>3188</v>
      </c>
      <c r="F268" s="2" t="s">
        <v>3189</v>
      </c>
      <c r="G268" s="2" t="s">
        <v>2141</v>
      </c>
      <c r="H268" s="2" t="s">
        <v>3190</v>
      </c>
      <c r="I268" t="s">
        <v>1976</v>
      </c>
    </row>
    <row r="269" spans="1:9" x14ac:dyDescent="0.25">
      <c r="A269" s="2" t="s">
        <v>589</v>
      </c>
      <c r="B269" s="2" t="s">
        <v>3191</v>
      </c>
      <c r="C269" s="2" t="s">
        <v>3192</v>
      </c>
      <c r="D269" s="2" t="s">
        <v>3193</v>
      </c>
      <c r="E269" s="2" t="s">
        <v>3194</v>
      </c>
      <c r="F269" s="2" t="s">
        <v>2773</v>
      </c>
      <c r="G269" s="2" t="s">
        <v>1966</v>
      </c>
      <c r="H269" s="2">
        <v>89436</v>
      </c>
      <c r="I269" t="s">
        <v>1967</v>
      </c>
    </row>
    <row r="270" spans="1:9" x14ac:dyDescent="0.25">
      <c r="A270" s="2" t="s">
        <v>3195</v>
      </c>
      <c r="B270" s="2" t="s">
        <v>3196</v>
      </c>
      <c r="C270" s="2"/>
      <c r="D270" s="2" t="s">
        <v>3197</v>
      </c>
      <c r="E270" s="2" t="s">
        <v>3198</v>
      </c>
      <c r="F270" s="2" t="s">
        <v>3199</v>
      </c>
      <c r="G270" s="2" t="s">
        <v>1966</v>
      </c>
      <c r="H270" s="2">
        <v>77806</v>
      </c>
      <c r="I270" t="s">
        <v>1967</v>
      </c>
    </row>
    <row r="271" spans="1:9" x14ac:dyDescent="0.25">
      <c r="A271" s="2" t="s">
        <v>592</v>
      </c>
      <c r="B271" s="2" t="s">
        <v>3200</v>
      </c>
      <c r="C271" s="2" t="s">
        <v>3201</v>
      </c>
      <c r="D271" s="2" t="s">
        <v>3202</v>
      </c>
      <c r="E271" s="2" t="s">
        <v>3203</v>
      </c>
      <c r="F271" s="2" t="s">
        <v>3204</v>
      </c>
      <c r="G271" s="2" t="s">
        <v>1966</v>
      </c>
      <c r="H271" s="2">
        <v>76210</v>
      </c>
      <c r="I271" t="s">
        <v>1976</v>
      </c>
    </row>
    <row r="272" spans="1:9" x14ac:dyDescent="0.25">
      <c r="A272" s="2" t="s">
        <v>594</v>
      </c>
      <c r="B272" s="2" t="s">
        <v>3205</v>
      </c>
      <c r="C272" s="2"/>
      <c r="D272" s="2"/>
      <c r="E272" s="2" t="s">
        <v>3206</v>
      </c>
      <c r="F272" s="2" t="s">
        <v>3207</v>
      </c>
      <c r="G272" s="2" t="s">
        <v>1974</v>
      </c>
      <c r="H272" s="2" t="s">
        <v>3208</v>
      </c>
      <c r="I272" t="s">
        <v>1967</v>
      </c>
    </row>
    <row r="273" spans="1:9" x14ac:dyDescent="0.25">
      <c r="A273" s="2" t="s">
        <v>596</v>
      </c>
      <c r="B273" s="2" t="s">
        <v>3209</v>
      </c>
      <c r="C273" s="2" t="s">
        <v>3210</v>
      </c>
      <c r="D273" s="2" t="s">
        <v>3211</v>
      </c>
      <c r="E273" s="2" t="s">
        <v>3212</v>
      </c>
      <c r="F273" s="2" t="s">
        <v>3213</v>
      </c>
      <c r="G273" s="2" t="s">
        <v>1966</v>
      </c>
      <c r="H273" s="2">
        <v>27635</v>
      </c>
      <c r="I273" t="s">
        <v>1967</v>
      </c>
    </row>
    <row r="274" spans="1:9" x14ac:dyDescent="0.25">
      <c r="A274" s="2" t="s">
        <v>598</v>
      </c>
      <c r="B274" s="2" t="s">
        <v>3214</v>
      </c>
      <c r="C274" s="2" t="s">
        <v>3215</v>
      </c>
      <c r="D274" s="2" t="s">
        <v>3216</v>
      </c>
      <c r="E274" s="2" t="s">
        <v>3217</v>
      </c>
      <c r="F274" s="2" t="s">
        <v>3218</v>
      </c>
      <c r="G274" s="2" t="s">
        <v>1974</v>
      </c>
      <c r="H274" s="2" t="s">
        <v>3219</v>
      </c>
      <c r="I274" t="s">
        <v>1967</v>
      </c>
    </row>
    <row r="275" spans="1:9" x14ac:dyDescent="0.25">
      <c r="A275" s="2" t="s">
        <v>600</v>
      </c>
      <c r="B275" s="2" t="s">
        <v>3220</v>
      </c>
      <c r="C275" s="2" t="s">
        <v>3221</v>
      </c>
      <c r="D275" s="2" t="s">
        <v>3222</v>
      </c>
      <c r="E275" s="2" t="s">
        <v>3223</v>
      </c>
      <c r="F275" s="2" t="s">
        <v>2062</v>
      </c>
      <c r="G275" s="2" t="s">
        <v>1966</v>
      </c>
      <c r="H275" s="2">
        <v>10105</v>
      </c>
      <c r="I275" t="s">
        <v>1976</v>
      </c>
    </row>
    <row r="276" spans="1:9" x14ac:dyDescent="0.25">
      <c r="A276" s="2" t="s">
        <v>602</v>
      </c>
      <c r="B276" s="2" t="s">
        <v>3224</v>
      </c>
      <c r="C276" s="2" t="s">
        <v>3225</v>
      </c>
      <c r="D276" s="2" t="s">
        <v>3226</v>
      </c>
      <c r="E276" s="2" t="s">
        <v>3227</v>
      </c>
      <c r="F276" s="2" t="s">
        <v>2550</v>
      </c>
      <c r="G276" s="2" t="s">
        <v>1966</v>
      </c>
      <c r="H276" s="2">
        <v>6905</v>
      </c>
      <c r="I276" t="s">
        <v>1976</v>
      </c>
    </row>
    <row r="277" spans="1:9" x14ac:dyDescent="0.25">
      <c r="A277" s="2" t="s">
        <v>604</v>
      </c>
      <c r="B277" s="2" t="s">
        <v>3228</v>
      </c>
      <c r="C277" s="2" t="s">
        <v>3229</v>
      </c>
      <c r="D277" s="2" t="s">
        <v>3230</v>
      </c>
      <c r="E277" s="2" t="s">
        <v>3231</v>
      </c>
      <c r="F277" s="2" t="s">
        <v>2236</v>
      </c>
      <c r="G277" s="2" t="s">
        <v>1966</v>
      </c>
      <c r="H277" s="2">
        <v>43666</v>
      </c>
      <c r="I277" t="s">
        <v>1976</v>
      </c>
    </row>
    <row r="278" spans="1:9" x14ac:dyDescent="0.25">
      <c r="A278" s="2" t="s">
        <v>606</v>
      </c>
      <c r="B278" s="2" t="s">
        <v>3232</v>
      </c>
      <c r="C278" s="2" t="s">
        <v>3233</v>
      </c>
      <c r="D278" s="2" t="s">
        <v>3234</v>
      </c>
      <c r="E278" s="2" t="s">
        <v>3235</v>
      </c>
      <c r="F278" s="2" t="s">
        <v>3236</v>
      </c>
      <c r="G278" s="2" t="s">
        <v>1974</v>
      </c>
      <c r="H278" s="2" t="s">
        <v>3237</v>
      </c>
      <c r="I278" t="s">
        <v>1967</v>
      </c>
    </row>
    <row r="279" spans="1:9" x14ac:dyDescent="0.25">
      <c r="A279" s="2" t="s">
        <v>608</v>
      </c>
      <c r="B279" s="2" t="s">
        <v>3238</v>
      </c>
      <c r="C279" s="2" t="s">
        <v>3239</v>
      </c>
      <c r="D279" s="2" t="s">
        <v>3240</v>
      </c>
      <c r="E279" s="2" t="s">
        <v>3241</v>
      </c>
      <c r="F279" s="2" t="s">
        <v>3242</v>
      </c>
      <c r="G279" s="2" t="s">
        <v>1966</v>
      </c>
      <c r="H279" s="2">
        <v>65211</v>
      </c>
      <c r="I279" t="s">
        <v>1976</v>
      </c>
    </row>
    <row r="280" spans="1:9" x14ac:dyDescent="0.25">
      <c r="A280" s="2" t="s">
        <v>610</v>
      </c>
      <c r="B280" s="2" t="s">
        <v>3243</v>
      </c>
      <c r="C280" s="2" t="s">
        <v>3244</v>
      </c>
      <c r="D280" s="2" t="s">
        <v>3245</v>
      </c>
      <c r="E280" s="2" t="s">
        <v>3246</v>
      </c>
      <c r="F280" s="2" t="s">
        <v>2263</v>
      </c>
      <c r="G280" s="2" t="s">
        <v>1966</v>
      </c>
      <c r="H280" s="2">
        <v>46852</v>
      </c>
      <c r="I280" t="s">
        <v>1967</v>
      </c>
    </row>
    <row r="281" spans="1:9" x14ac:dyDescent="0.25">
      <c r="A281" s="2" t="s">
        <v>612</v>
      </c>
      <c r="B281" s="2" t="s">
        <v>3247</v>
      </c>
      <c r="C281" s="2" t="s">
        <v>3248</v>
      </c>
      <c r="D281" s="2" t="s">
        <v>3249</v>
      </c>
      <c r="E281" s="2" t="s">
        <v>3250</v>
      </c>
      <c r="F281" s="2" t="s">
        <v>2038</v>
      </c>
      <c r="G281" s="2" t="s">
        <v>1966</v>
      </c>
      <c r="H281" s="2">
        <v>63143</v>
      </c>
      <c r="I281" t="s">
        <v>1967</v>
      </c>
    </row>
    <row r="282" spans="1:9" x14ac:dyDescent="0.25">
      <c r="A282" s="2" t="s">
        <v>614</v>
      </c>
      <c r="B282" s="2" t="s">
        <v>3251</v>
      </c>
      <c r="C282" s="2"/>
      <c r="D282" s="2" t="s">
        <v>3252</v>
      </c>
      <c r="E282" s="2" t="s">
        <v>3253</v>
      </c>
      <c r="F282" s="2" t="s">
        <v>2047</v>
      </c>
      <c r="G282" s="2" t="s">
        <v>1966</v>
      </c>
      <c r="H282" s="2">
        <v>97211</v>
      </c>
      <c r="I282" t="s">
        <v>1967</v>
      </c>
    </row>
    <row r="283" spans="1:9" x14ac:dyDescent="0.25">
      <c r="A283" s="2" t="s">
        <v>616</v>
      </c>
      <c r="B283" s="2" t="s">
        <v>3254</v>
      </c>
      <c r="C283" s="2" t="s">
        <v>3255</v>
      </c>
      <c r="D283" s="2" t="s">
        <v>3256</v>
      </c>
      <c r="E283" s="2" t="s">
        <v>3257</v>
      </c>
      <c r="F283" s="2" t="s">
        <v>3258</v>
      </c>
      <c r="G283" s="2" t="s">
        <v>1966</v>
      </c>
      <c r="H283" s="2">
        <v>80305</v>
      </c>
      <c r="I283" t="s">
        <v>1967</v>
      </c>
    </row>
    <row r="284" spans="1:9" x14ac:dyDescent="0.25">
      <c r="A284" s="2" t="s">
        <v>618</v>
      </c>
      <c r="B284" s="2" t="s">
        <v>3259</v>
      </c>
      <c r="C284" s="2" t="s">
        <v>3260</v>
      </c>
      <c r="D284" s="2" t="s">
        <v>3261</v>
      </c>
      <c r="E284" s="2" t="s">
        <v>3262</v>
      </c>
      <c r="F284" s="2" t="s">
        <v>3263</v>
      </c>
      <c r="G284" s="2" t="s">
        <v>2141</v>
      </c>
      <c r="H284" s="2" t="s">
        <v>3264</v>
      </c>
      <c r="I284" t="s">
        <v>1976</v>
      </c>
    </row>
    <row r="285" spans="1:9" x14ac:dyDescent="0.25">
      <c r="A285" s="2" t="s">
        <v>620</v>
      </c>
      <c r="B285" s="2" t="s">
        <v>3265</v>
      </c>
      <c r="C285" s="2" t="s">
        <v>3266</v>
      </c>
      <c r="D285" s="2" t="s">
        <v>3267</v>
      </c>
      <c r="E285" s="2" t="s">
        <v>3268</v>
      </c>
      <c r="F285" s="2" t="s">
        <v>3159</v>
      </c>
      <c r="G285" s="2" t="s">
        <v>2141</v>
      </c>
      <c r="H285" s="2" t="s">
        <v>3160</v>
      </c>
      <c r="I285" t="s">
        <v>1967</v>
      </c>
    </row>
    <row r="286" spans="1:9" x14ac:dyDescent="0.25">
      <c r="A286" s="2" t="s">
        <v>622</v>
      </c>
      <c r="B286" s="2" t="s">
        <v>3269</v>
      </c>
      <c r="C286" s="2"/>
      <c r="D286" s="2" t="s">
        <v>3270</v>
      </c>
      <c r="E286" s="2" t="s">
        <v>3271</v>
      </c>
      <c r="F286" s="2" t="s">
        <v>3272</v>
      </c>
      <c r="G286" s="2" t="s">
        <v>1966</v>
      </c>
      <c r="H286" s="2">
        <v>40298</v>
      </c>
      <c r="I286" t="s">
        <v>1976</v>
      </c>
    </row>
    <row r="287" spans="1:9" x14ac:dyDescent="0.25">
      <c r="A287" s="2" t="s">
        <v>624</v>
      </c>
      <c r="B287" s="2" t="s">
        <v>3273</v>
      </c>
      <c r="C287" s="2"/>
      <c r="D287" s="2" t="s">
        <v>3274</v>
      </c>
      <c r="E287" s="2" t="s">
        <v>3275</v>
      </c>
      <c r="F287" s="2" t="s">
        <v>2375</v>
      </c>
      <c r="G287" s="2" t="s">
        <v>1966</v>
      </c>
      <c r="H287" s="2">
        <v>14276</v>
      </c>
      <c r="I287" t="s">
        <v>1976</v>
      </c>
    </row>
    <row r="288" spans="1:9" x14ac:dyDescent="0.25">
      <c r="A288" s="2" t="s">
        <v>626</v>
      </c>
      <c r="B288" s="2" t="s">
        <v>3276</v>
      </c>
      <c r="C288" s="2" t="s">
        <v>3277</v>
      </c>
      <c r="D288" s="2"/>
      <c r="E288" s="2" t="s">
        <v>3278</v>
      </c>
      <c r="F288" s="2" t="s">
        <v>3279</v>
      </c>
      <c r="G288" s="2" t="s">
        <v>1966</v>
      </c>
      <c r="H288" s="2">
        <v>44710</v>
      </c>
      <c r="I288" t="s">
        <v>1967</v>
      </c>
    </row>
    <row r="289" spans="1:9" x14ac:dyDescent="0.25">
      <c r="A289" s="2" t="s">
        <v>628</v>
      </c>
      <c r="B289" s="2" t="s">
        <v>3280</v>
      </c>
      <c r="C289" s="2" t="s">
        <v>3281</v>
      </c>
      <c r="D289" s="2" t="s">
        <v>3282</v>
      </c>
      <c r="E289" s="2" t="s">
        <v>3283</v>
      </c>
      <c r="F289" s="2" t="s">
        <v>2183</v>
      </c>
      <c r="G289" s="2" t="s">
        <v>1966</v>
      </c>
      <c r="H289" s="2">
        <v>2114</v>
      </c>
      <c r="I289" t="s">
        <v>1976</v>
      </c>
    </row>
    <row r="290" spans="1:9" x14ac:dyDescent="0.25">
      <c r="A290" s="2" t="s">
        <v>630</v>
      </c>
      <c r="B290" s="2" t="s">
        <v>3284</v>
      </c>
      <c r="C290" s="2"/>
      <c r="D290" s="2" t="s">
        <v>3285</v>
      </c>
      <c r="E290" s="2" t="s">
        <v>3286</v>
      </c>
      <c r="F290" s="2" t="s">
        <v>3287</v>
      </c>
      <c r="G290" s="2" t="s">
        <v>1974</v>
      </c>
      <c r="H290" s="2" t="s">
        <v>3288</v>
      </c>
      <c r="I290" t="s">
        <v>1967</v>
      </c>
    </row>
    <row r="291" spans="1:9" x14ac:dyDescent="0.25">
      <c r="A291" s="2" t="s">
        <v>632</v>
      </c>
      <c r="B291" s="2" t="s">
        <v>3289</v>
      </c>
      <c r="C291" s="2"/>
      <c r="D291" s="2"/>
      <c r="E291" s="2" t="s">
        <v>3290</v>
      </c>
      <c r="F291" s="2" t="s">
        <v>3291</v>
      </c>
      <c r="G291" s="2" t="s">
        <v>1966</v>
      </c>
      <c r="H291" s="2">
        <v>24515</v>
      </c>
      <c r="I291" t="s">
        <v>1967</v>
      </c>
    </row>
    <row r="292" spans="1:9" x14ac:dyDescent="0.25">
      <c r="A292" s="2" t="s">
        <v>634</v>
      </c>
      <c r="B292" s="2" t="s">
        <v>3292</v>
      </c>
      <c r="C292" s="2" t="s">
        <v>3293</v>
      </c>
      <c r="D292" s="2" t="s">
        <v>3294</v>
      </c>
      <c r="E292" s="2" t="s">
        <v>3295</v>
      </c>
      <c r="F292" s="2" t="s">
        <v>2011</v>
      </c>
      <c r="G292" s="2" t="s">
        <v>1966</v>
      </c>
      <c r="H292" s="2">
        <v>90071</v>
      </c>
      <c r="I292" t="s">
        <v>1976</v>
      </c>
    </row>
    <row r="293" spans="1:9" x14ac:dyDescent="0.25">
      <c r="A293" s="2" t="s">
        <v>636</v>
      </c>
      <c r="B293" s="2" t="s">
        <v>3296</v>
      </c>
      <c r="C293" s="2"/>
      <c r="D293" s="2"/>
      <c r="E293" s="2" t="s">
        <v>3297</v>
      </c>
      <c r="F293" s="2" t="s">
        <v>2560</v>
      </c>
      <c r="G293" s="2" t="s">
        <v>1974</v>
      </c>
      <c r="H293" s="2" t="s">
        <v>2561</v>
      </c>
      <c r="I293" t="s">
        <v>1976</v>
      </c>
    </row>
    <row r="294" spans="1:9" x14ac:dyDescent="0.25">
      <c r="A294" s="2" t="s">
        <v>638</v>
      </c>
      <c r="B294" s="2" t="s">
        <v>3298</v>
      </c>
      <c r="C294" s="2" t="s">
        <v>3299</v>
      </c>
      <c r="D294" s="2"/>
      <c r="E294" s="2" t="s">
        <v>3300</v>
      </c>
      <c r="F294" s="2" t="s">
        <v>2197</v>
      </c>
      <c r="G294" s="2" t="s">
        <v>1966</v>
      </c>
      <c r="H294" s="2">
        <v>35236</v>
      </c>
      <c r="I294" t="s">
        <v>1976</v>
      </c>
    </row>
    <row r="295" spans="1:9" x14ac:dyDescent="0.25">
      <c r="A295" s="2" t="s">
        <v>640</v>
      </c>
      <c r="B295" s="2" t="s">
        <v>3301</v>
      </c>
      <c r="C295" s="2" t="s">
        <v>3302</v>
      </c>
      <c r="D295" s="2" t="s">
        <v>3303</v>
      </c>
      <c r="E295" s="2" t="s">
        <v>3304</v>
      </c>
      <c r="F295" s="2" t="s">
        <v>2724</v>
      </c>
      <c r="G295" s="2" t="s">
        <v>1966</v>
      </c>
      <c r="H295" s="2">
        <v>22309</v>
      </c>
      <c r="I295" t="s">
        <v>1976</v>
      </c>
    </row>
    <row r="296" spans="1:9" x14ac:dyDescent="0.25">
      <c r="A296" s="2" t="s">
        <v>642</v>
      </c>
      <c r="B296" s="2" t="s">
        <v>3305</v>
      </c>
      <c r="C296" s="2"/>
      <c r="D296" s="2" t="s">
        <v>3306</v>
      </c>
      <c r="E296" s="2" t="s">
        <v>3307</v>
      </c>
      <c r="F296" s="2" t="s">
        <v>3308</v>
      </c>
      <c r="G296" s="2" t="s">
        <v>1966</v>
      </c>
      <c r="H296" s="2">
        <v>6816</v>
      </c>
      <c r="I296" t="s">
        <v>1976</v>
      </c>
    </row>
    <row r="297" spans="1:9" x14ac:dyDescent="0.25">
      <c r="A297" s="2" t="s">
        <v>644</v>
      </c>
      <c r="B297" s="2" t="s">
        <v>3309</v>
      </c>
      <c r="C297" s="2"/>
      <c r="D297" s="2"/>
      <c r="E297" s="2" t="s">
        <v>3310</v>
      </c>
      <c r="F297" s="2" t="s">
        <v>2906</v>
      </c>
      <c r="G297" s="2" t="s">
        <v>1966</v>
      </c>
      <c r="H297" s="2">
        <v>12205</v>
      </c>
      <c r="I297" t="s">
        <v>1976</v>
      </c>
    </row>
    <row r="298" spans="1:9" x14ac:dyDescent="0.25">
      <c r="A298" s="2" t="s">
        <v>646</v>
      </c>
      <c r="B298" s="2" t="s">
        <v>3311</v>
      </c>
      <c r="C298" s="2" t="s">
        <v>3312</v>
      </c>
      <c r="D298" s="2" t="s">
        <v>3313</v>
      </c>
      <c r="E298" s="2" t="s">
        <v>3314</v>
      </c>
      <c r="F298" s="2" t="s">
        <v>2272</v>
      </c>
      <c r="G298" s="2" t="s">
        <v>1966</v>
      </c>
      <c r="H298" s="2">
        <v>34108</v>
      </c>
      <c r="I298" t="s">
        <v>1967</v>
      </c>
    </row>
    <row r="299" spans="1:9" x14ac:dyDescent="0.25">
      <c r="A299" s="2" t="s">
        <v>648</v>
      </c>
      <c r="B299" s="2" t="s">
        <v>3315</v>
      </c>
      <c r="C299" s="2" t="s">
        <v>3316</v>
      </c>
      <c r="D299" s="2" t="s">
        <v>3317</v>
      </c>
      <c r="E299" s="2" t="s">
        <v>3318</v>
      </c>
      <c r="F299" s="2" t="s">
        <v>3319</v>
      </c>
      <c r="G299" s="2" t="s">
        <v>1966</v>
      </c>
      <c r="H299" s="2">
        <v>33141</v>
      </c>
      <c r="I299" t="s">
        <v>1967</v>
      </c>
    </row>
    <row r="300" spans="1:9" x14ac:dyDescent="0.25">
      <c r="A300" s="2" t="s">
        <v>650</v>
      </c>
      <c r="B300" s="2" t="s">
        <v>3320</v>
      </c>
      <c r="C300" s="2" t="s">
        <v>3321</v>
      </c>
      <c r="D300" s="2" t="s">
        <v>3322</v>
      </c>
      <c r="E300" s="2" t="s">
        <v>3323</v>
      </c>
      <c r="F300" s="2" t="s">
        <v>3074</v>
      </c>
      <c r="G300" s="2" t="s">
        <v>1966</v>
      </c>
      <c r="H300" s="2">
        <v>30358</v>
      </c>
      <c r="I300" t="s">
        <v>1967</v>
      </c>
    </row>
    <row r="301" spans="1:9" x14ac:dyDescent="0.25">
      <c r="A301" s="2" t="s">
        <v>652</v>
      </c>
      <c r="B301" s="2" t="s">
        <v>3324</v>
      </c>
      <c r="C301" s="2" t="s">
        <v>3325</v>
      </c>
      <c r="D301" s="2" t="s">
        <v>3326</v>
      </c>
      <c r="E301" s="2" t="s">
        <v>3327</v>
      </c>
      <c r="F301" s="2" t="s">
        <v>3328</v>
      </c>
      <c r="G301" s="2" t="s">
        <v>1966</v>
      </c>
      <c r="H301" s="2">
        <v>78405</v>
      </c>
      <c r="I301" t="s">
        <v>1967</v>
      </c>
    </row>
    <row r="302" spans="1:9" x14ac:dyDescent="0.25">
      <c r="A302" s="2" t="s">
        <v>654</v>
      </c>
      <c r="B302" s="2" t="s">
        <v>3329</v>
      </c>
      <c r="C302" s="2" t="s">
        <v>3330</v>
      </c>
      <c r="D302" s="2" t="s">
        <v>3331</v>
      </c>
      <c r="E302" s="2" t="s">
        <v>3332</v>
      </c>
      <c r="F302" s="2" t="s">
        <v>2617</v>
      </c>
      <c r="G302" s="2" t="s">
        <v>1966</v>
      </c>
      <c r="H302" s="2">
        <v>96835</v>
      </c>
      <c r="I302" t="s">
        <v>1967</v>
      </c>
    </row>
    <row r="303" spans="1:9" x14ac:dyDescent="0.25">
      <c r="A303" s="2" t="s">
        <v>656</v>
      </c>
      <c r="B303" s="2" t="s">
        <v>3333</v>
      </c>
      <c r="C303" s="2" t="s">
        <v>3334</v>
      </c>
      <c r="D303" s="2" t="s">
        <v>3335</v>
      </c>
      <c r="E303" s="2" t="s">
        <v>3336</v>
      </c>
      <c r="F303" s="2" t="s">
        <v>2412</v>
      </c>
      <c r="G303" s="2" t="s">
        <v>1966</v>
      </c>
      <c r="H303" s="2">
        <v>78737</v>
      </c>
      <c r="I303" t="s">
        <v>1967</v>
      </c>
    </row>
    <row r="304" spans="1:9" x14ac:dyDescent="0.25">
      <c r="A304" s="2" t="s">
        <v>658</v>
      </c>
      <c r="B304" s="2" t="s">
        <v>3337</v>
      </c>
      <c r="C304" s="2" t="s">
        <v>3338</v>
      </c>
      <c r="D304" s="2" t="s">
        <v>3339</v>
      </c>
      <c r="E304" s="2" t="s">
        <v>3340</v>
      </c>
      <c r="F304" s="2" t="s">
        <v>3341</v>
      </c>
      <c r="G304" s="2" t="s">
        <v>1966</v>
      </c>
      <c r="H304" s="2">
        <v>21290</v>
      </c>
      <c r="I304" t="s">
        <v>1976</v>
      </c>
    </row>
    <row r="305" spans="1:9" x14ac:dyDescent="0.25">
      <c r="A305" s="2" t="s">
        <v>660</v>
      </c>
      <c r="B305" s="2" t="s">
        <v>3342</v>
      </c>
      <c r="C305" s="2" t="s">
        <v>3343</v>
      </c>
      <c r="D305" s="2"/>
      <c r="E305" s="2" t="s">
        <v>3344</v>
      </c>
      <c r="F305" s="2" t="s">
        <v>3345</v>
      </c>
      <c r="G305" s="2" t="s">
        <v>1966</v>
      </c>
      <c r="H305" s="2">
        <v>40596</v>
      </c>
      <c r="I305" t="s">
        <v>1967</v>
      </c>
    </row>
    <row r="306" spans="1:9" x14ac:dyDescent="0.25">
      <c r="A306" s="2" t="s">
        <v>3346</v>
      </c>
      <c r="B306" s="2" t="s">
        <v>3347</v>
      </c>
      <c r="C306" s="2" t="s">
        <v>3348</v>
      </c>
      <c r="D306" s="2"/>
      <c r="E306" s="2" t="s">
        <v>3349</v>
      </c>
      <c r="F306" s="2" t="s">
        <v>3350</v>
      </c>
      <c r="G306" s="2" t="s">
        <v>1966</v>
      </c>
      <c r="H306" s="2">
        <v>60435</v>
      </c>
      <c r="I306" t="s">
        <v>1967</v>
      </c>
    </row>
    <row r="307" spans="1:9" x14ac:dyDescent="0.25">
      <c r="A307" s="2" t="s">
        <v>664</v>
      </c>
      <c r="B307" s="2" t="s">
        <v>3351</v>
      </c>
      <c r="C307" s="2" t="s">
        <v>3352</v>
      </c>
      <c r="D307" s="2" t="s">
        <v>3353</v>
      </c>
      <c r="E307" s="2" t="s">
        <v>3354</v>
      </c>
      <c r="F307" s="2" t="s">
        <v>3355</v>
      </c>
      <c r="G307" s="2" t="s">
        <v>2141</v>
      </c>
      <c r="H307" s="2" t="s">
        <v>3356</v>
      </c>
      <c r="I307" t="s">
        <v>1976</v>
      </c>
    </row>
    <row r="308" spans="1:9" x14ac:dyDescent="0.25">
      <c r="A308" s="2" t="s">
        <v>666</v>
      </c>
      <c r="B308" s="2" t="s">
        <v>3357</v>
      </c>
      <c r="C308" s="2" t="s">
        <v>3358</v>
      </c>
      <c r="D308" s="2" t="s">
        <v>3359</v>
      </c>
      <c r="E308" s="2" t="s">
        <v>3360</v>
      </c>
      <c r="F308" s="2" t="s">
        <v>3361</v>
      </c>
      <c r="G308" s="2" t="s">
        <v>1966</v>
      </c>
      <c r="H308" s="2">
        <v>68505</v>
      </c>
      <c r="I308" t="s">
        <v>1976</v>
      </c>
    </row>
    <row r="309" spans="1:9" x14ac:dyDescent="0.25">
      <c r="A309" s="2" t="s">
        <v>668</v>
      </c>
      <c r="B309" s="2" t="s">
        <v>3362</v>
      </c>
      <c r="C309" s="2" t="s">
        <v>3363</v>
      </c>
      <c r="D309" s="2" t="s">
        <v>3364</v>
      </c>
      <c r="E309" s="2" t="s">
        <v>3365</v>
      </c>
      <c r="F309" s="2" t="s">
        <v>3062</v>
      </c>
      <c r="G309" s="2" t="s">
        <v>1966</v>
      </c>
      <c r="H309" s="2">
        <v>45254</v>
      </c>
      <c r="I309" t="s">
        <v>1967</v>
      </c>
    </row>
    <row r="310" spans="1:9" x14ac:dyDescent="0.25">
      <c r="A310" s="2" t="s">
        <v>670</v>
      </c>
      <c r="B310" s="2" t="s">
        <v>3366</v>
      </c>
      <c r="C310" s="2" t="s">
        <v>3367</v>
      </c>
      <c r="D310" s="2"/>
      <c r="E310" s="2" t="s">
        <v>3368</v>
      </c>
      <c r="F310" s="2" t="s">
        <v>3159</v>
      </c>
      <c r="G310" s="2" t="s">
        <v>2141</v>
      </c>
      <c r="H310" s="2" t="s">
        <v>3160</v>
      </c>
      <c r="I310" t="s">
        <v>1976</v>
      </c>
    </row>
    <row r="311" spans="1:9" x14ac:dyDescent="0.25">
      <c r="A311" s="2" t="s">
        <v>672</v>
      </c>
      <c r="B311" s="2" t="s">
        <v>3369</v>
      </c>
      <c r="C311" s="2" t="s">
        <v>3370</v>
      </c>
      <c r="D311" s="2" t="s">
        <v>3371</v>
      </c>
      <c r="E311" s="2" t="s">
        <v>3372</v>
      </c>
      <c r="F311" s="2" t="s">
        <v>3373</v>
      </c>
      <c r="G311" s="2" t="s">
        <v>1966</v>
      </c>
      <c r="H311" s="2">
        <v>6127</v>
      </c>
      <c r="I311" t="s">
        <v>1967</v>
      </c>
    </row>
    <row r="312" spans="1:9" x14ac:dyDescent="0.25">
      <c r="A312" s="2" t="s">
        <v>674</v>
      </c>
      <c r="B312" s="2" t="s">
        <v>3374</v>
      </c>
      <c r="C312" s="2" t="s">
        <v>3375</v>
      </c>
      <c r="D312" s="2" t="s">
        <v>3376</v>
      </c>
      <c r="E312" s="2" t="s">
        <v>3377</v>
      </c>
      <c r="F312" s="2" t="s">
        <v>2334</v>
      </c>
      <c r="G312" s="2" t="s">
        <v>1974</v>
      </c>
      <c r="H312" s="2" t="s">
        <v>2335</v>
      </c>
      <c r="I312" t="s">
        <v>1976</v>
      </c>
    </row>
    <row r="313" spans="1:9" x14ac:dyDescent="0.25">
      <c r="A313" s="2" t="s">
        <v>662</v>
      </c>
      <c r="B313" s="2" t="s">
        <v>3378</v>
      </c>
      <c r="C313" s="2" t="s">
        <v>3379</v>
      </c>
      <c r="D313" s="2" t="s">
        <v>3380</v>
      </c>
      <c r="E313" s="2" t="s">
        <v>3381</v>
      </c>
      <c r="F313" s="2" t="s">
        <v>2325</v>
      </c>
      <c r="G313" s="2" t="s">
        <v>1966</v>
      </c>
      <c r="H313" s="2">
        <v>28299</v>
      </c>
      <c r="I313" t="s">
        <v>1967</v>
      </c>
    </row>
    <row r="314" spans="1:9" x14ac:dyDescent="0.25">
      <c r="A314" s="2" t="s">
        <v>677</v>
      </c>
      <c r="B314" s="2" t="s">
        <v>3382</v>
      </c>
      <c r="C314" s="2" t="s">
        <v>3383</v>
      </c>
      <c r="D314" s="2" t="s">
        <v>3384</v>
      </c>
      <c r="E314" s="2" t="s">
        <v>3385</v>
      </c>
      <c r="F314" s="2" t="s">
        <v>2724</v>
      </c>
      <c r="G314" s="2" t="s">
        <v>1966</v>
      </c>
      <c r="H314" s="2">
        <v>71307</v>
      </c>
      <c r="I314" t="s">
        <v>1967</v>
      </c>
    </row>
    <row r="315" spans="1:9" x14ac:dyDescent="0.25">
      <c r="A315" s="2" t="s">
        <v>679</v>
      </c>
      <c r="B315" s="2" t="s">
        <v>3386</v>
      </c>
      <c r="C315" s="2" t="s">
        <v>3387</v>
      </c>
      <c r="D315" s="2" t="s">
        <v>3388</v>
      </c>
      <c r="E315" s="2" t="s">
        <v>3389</v>
      </c>
      <c r="F315" s="2" t="s">
        <v>3390</v>
      </c>
      <c r="G315" s="2" t="s">
        <v>2141</v>
      </c>
      <c r="H315" s="2" t="s">
        <v>3391</v>
      </c>
      <c r="I315" t="s">
        <v>1967</v>
      </c>
    </row>
    <row r="316" spans="1:9" x14ac:dyDescent="0.25">
      <c r="A316" s="2" t="s">
        <v>681</v>
      </c>
      <c r="B316" s="2" t="s">
        <v>3392</v>
      </c>
      <c r="C316" s="2"/>
      <c r="D316" s="2" t="s">
        <v>3393</v>
      </c>
      <c r="E316" s="2" t="s">
        <v>3394</v>
      </c>
      <c r="F316" s="2" t="s">
        <v>3395</v>
      </c>
      <c r="G316" s="2" t="s">
        <v>1966</v>
      </c>
      <c r="H316" s="2">
        <v>89115</v>
      </c>
      <c r="I316" t="s">
        <v>1976</v>
      </c>
    </row>
    <row r="317" spans="1:9" x14ac:dyDescent="0.25">
      <c r="A317" s="2" t="s">
        <v>683</v>
      </c>
      <c r="B317" s="2" t="s">
        <v>3396</v>
      </c>
      <c r="C317" s="2" t="s">
        <v>3397</v>
      </c>
      <c r="D317" s="2" t="s">
        <v>3398</v>
      </c>
      <c r="E317" s="2" t="s">
        <v>3399</v>
      </c>
      <c r="F317" s="2" t="s">
        <v>2672</v>
      </c>
      <c r="G317" s="2" t="s">
        <v>1966</v>
      </c>
      <c r="H317" s="2">
        <v>50369</v>
      </c>
      <c r="I317" t="s">
        <v>1967</v>
      </c>
    </row>
    <row r="318" spans="1:9" x14ac:dyDescent="0.25">
      <c r="A318" s="2" t="s">
        <v>685</v>
      </c>
      <c r="B318" s="2" t="s">
        <v>3400</v>
      </c>
      <c r="C318" s="2" t="s">
        <v>3401</v>
      </c>
      <c r="D318" s="2" t="s">
        <v>3402</v>
      </c>
      <c r="E318" s="2" t="s">
        <v>3403</v>
      </c>
      <c r="F318" s="2" t="s">
        <v>2625</v>
      </c>
      <c r="G318" s="2" t="s">
        <v>1974</v>
      </c>
      <c r="H318" s="2" t="s">
        <v>2570</v>
      </c>
      <c r="I318" t="s">
        <v>1976</v>
      </c>
    </row>
    <row r="319" spans="1:9" x14ac:dyDescent="0.25">
      <c r="A319" s="2" t="s">
        <v>687</v>
      </c>
      <c r="B319" s="2" t="s">
        <v>3404</v>
      </c>
      <c r="C319" s="2" t="s">
        <v>3405</v>
      </c>
      <c r="D319" s="2" t="s">
        <v>3406</v>
      </c>
      <c r="E319" s="2" t="s">
        <v>3407</v>
      </c>
      <c r="F319" s="2" t="s">
        <v>3408</v>
      </c>
      <c r="G319" s="2" t="s">
        <v>1966</v>
      </c>
      <c r="H319" s="2">
        <v>44315</v>
      </c>
      <c r="I319" t="s">
        <v>1976</v>
      </c>
    </row>
    <row r="320" spans="1:9" x14ac:dyDescent="0.25">
      <c r="A320" s="2" t="s">
        <v>689</v>
      </c>
      <c r="B320" s="2" t="s">
        <v>3409</v>
      </c>
      <c r="C320" s="2" t="s">
        <v>3410</v>
      </c>
      <c r="D320" s="2" t="s">
        <v>3411</v>
      </c>
      <c r="E320" s="2" t="s">
        <v>3412</v>
      </c>
      <c r="F320" s="2" t="s">
        <v>3413</v>
      </c>
      <c r="G320" s="2" t="s">
        <v>1966</v>
      </c>
      <c r="H320" s="2">
        <v>33405</v>
      </c>
      <c r="I320" t="s">
        <v>1967</v>
      </c>
    </row>
    <row r="321" spans="1:9" x14ac:dyDescent="0.25">
      <c r="A321" s="2" t="s">
        <v>691</v>
      </c>
      <c r="B321" s="2" t="s">
        <v>3414</v>
      </c>
      <c r="C321" s="2" t="s">
        <v>3415</v>
      </c>
      <c r="D321" s="2"/>
      <c r="E321" s="2" t="s">
        <v>3416</v>
      </c>
      <c r="F321" s="2" t="s">
        <v>2380</v>
      </c>
      <c r="G321" s="2" t="s">
        <v>1966</v>
      </c>
      <c r="H321" s="2">
        <v>93715</v>
      </c>
      <c r="I321" t="s">
        <v>1967</v>
      </c>
    </row>
    <row r="322" spans="1:9" x14ac:dyDescent="0.25">
      <c r="A322" s="2" t="s">
        <v>3417</v>
      </c>
      <c r="B322" s="2" t="s">
        <v>3418</v>
      </c>
      <c r="C322" s="2" t="s">
        <v>3419</v>
      </c>
      <c r="D322" s="2" t="s">
        <v>3420</v>
      </c>
      <c r="E322" s="2" t="s">
        <v>3421</v>
      </c>
      <c r="F322" s="2" t="s">
        <v>3422</v>
      </c>
      <c r="G322" s="2" t="s">
        <v>1966</v>
      </c>
      <c r="H322" s="2">
        <v>52245</v>
      </c>
      <c r="I322" t="s">
        <v>1967</v>
      </c>
    </row>
    <row r="323" spans="1:9" x14ac:dyDescent="0.25">
      <c r="A323" s="2" t="s">
        <v>693</v>
      </c>
      <c r="B323" s="2" t="s">
        <v>3423</v>
      </c>
      <c r="C323" s="2" t="s">
        <v>3424</v>
      </c>
      <c r="D323" s="2" t="s">
        <v>3425</v>
      </c>
      <c r="E323" s="2" t="s">
        <v>3426</v>
      </c>
      <c r="F323" s="2" t="s">
        <v>3427</v>
      </c>
      <c r="G323" s="2" t="s">
        <v>1974</v>
      </c>
      <c r="H323" s="2" t="s">
        <v>2108</v>
      </c>
      <c r="I323" t="s">
        <v>1967</v>
      </c>
    </row>
    <row r="324" spans="1:9" x14ac:dyDescent="0.25">
      <c r="A324" s="2" t="s">
        <v>695</v>
      </c>
      <c r="B324" s="2" t="s">
        <v>3428</v>
      </c>
      <c r="C324" s="2" t="s">
        <v>3429</v>
      </c>
      <c r="D324" s="2" t="s">
        <v>3430</v>
      </c>
      <c r="E324" s="2" t="s">
        <v>3431</v>
      </c>
      <c r="F324" s="2" t="s">
        <v>3432</v>
      </c>
      <c r="G324" s="2" t="s">
        <v>1974</v>
      </c>
      <c r="H324" s="2" t="s">
        <v>2108</v>
      </c>
      <c r="I324" t="s">
        <v>1976</v>
      </c>
    </row>
    <row r="325" spans="1:9" x14ac:dyDescent="0.25">
      <c r="A325" s="2" t="s">
        <v>697</v>
      </c>
      <c r="B325" s="2" t="s">
        <v>3433</v>
      </c>
      <c r="C325" s="2" t="s">
        <v>3434</v>
      </c>
      <c r="D325" s="2" t="s">
        <v>3435</v>
      </c>
      <c r="E325" s="2" t="s">
        <v>3436</v>
      </c>
      <c r="F325" s="2" t="s">
        <v>3437</v>
      </c>
      <c r="G325" s="2" t="s">
        <v>1966</v>
      </c>
      <c r="H325" s="2">
        <v>37924</v>
      </c>
      <c r="I325" t="s">
        <v>1967</v>
      </c>
    </row>
    <row r="326" spans="1:9" x14ac:dyDescent="0.25">
      <c r="A326" s="2" t="s">
        <v>699</v>
      </c>
      <c r="B326" s="2" t="s">
        <v>3438</v>
      </c>
      <c r="C326" s="2"/>
      <c r="D326" s="2" t="s">
        <v>3439</v>
      </c>
      <c r="E326" s="2" t="s">
        <v>3440</v>
      </c>
      <c r="F326" s="2" t="s">
        <v>3013</v>
      </c>
      <c r="G326" s="2" t="s">
        <v>1966</v>
      </c>
      <c r="H326" s="2">
        <v>66276</v>
      </c>
      <c r="I326" t="s">
        <v>1976</v>
      </c>
    </row>
    <row r="327" spans="1:9" x14ac:dyDescent="0.25">
      <c r="A327" s="2" t="s">
        <v>701</v>
      </c>
      <c r="B327" s="2" t="s">
        <v>3441</v>
      </c>
      <c r="C327" s="2" t="s">
        <v>3442</v>
      </c>
      <c r="D327" s="2" t="s">
        <v>3443</v>
      </c>
      <c r="E327" s="2" t="s">
        <v>3444</v>
      </c>
      <c r="F327" s="2" t="s">
        <v>3115</v>
      </c>
      <c r="G327" s="2" t="s">
        <v>1966</v>
      </c>
      <c r="H327" s="2">
        <v>94132</v>
      </c>
      <c r="I327" t="s">
        <v>1967</v>
      </c>
    </row>
    <row r="328" spans="1:9" x14ac:dyDescent="0.25">
      <c r="A328" s="2" t="s">
        <v>703</v>
      </c>
      <c r="B328" s="2" t="s">
        <v>3445</v>
      </c>
      <c r="C328" s="2"/>
      <c r="D328" s="2" t="s">
        <v>3446</v>
      </c>
      <c r="E328" s="2" t="s">
        <v>3447</v>
      </c>
      <c r="F328" s="2" t="s">
        <v>2197</v>
      </c>
      <c r="G328" s="2" t="s">
        <v>1966</v>
      </c>
      <c r="H328" s="2">
        <v>35244</v>
      </c>
      <c r="I328" t="s">
        <v>1976</v>
      </c>
    </row>
    <row r="329" spans="1:9" x14ac:dyDescent="0.25">
      <c r="A329" s="2" t="s">
        <v>705</v>
      </c>
      <c r="B329" s="2" t="s">
        <v>3448</v>
      </c>
      <c r="C329" s="2" t="s">
        <v>3449</v>
      </c>
      <c r="D329" s="2" t="s">
        <v>3450</v>
      </c>
      <c r="E329" s="2" t="s">
        <v>3451</v>
      </c>
      <c r="F329" s="2" t="s">
        <v>2801</v>
      </c>
      <c r="G329" s="2" t="s">
        <v>1966</v>
      </c>
      <c r="H329" s="2">
        <v>11215</v>
      </c>
      <c r="I329" t="s">
        <v>1967</v>
      </c>
    </row>
    <row r="330" spans="1:9" x14ac:dyDescent="0.25">
      <c r="A330" s="2" t="s">
        <v>707</v>
      </c>
      <c r="B330" s="2" t="s">
        <v>3452</v>
      </c>
      <c r="C330" s="2"/>
      <c r="D330" s="2" t="s">
        <v>3453</v>
      </c>
      <c r="E330" s="2" t="s">
        <v>3454</v>
      </c>
      <c r="F330" s="2" t="s">
        <v>2473</v>
      </c>
      <c r="G330" s="2" t="s">
        <v>1966</v>
      </c>
      <c r="H330" s="2">
        <v>79934</v>
      </c>
      <c r="I330" t="s">
        <v>1967</v>
      </c>
    </row>
    <row r="331" spans="1:9" x14ac:dyDescent="0.25">
      <c r="A331" s="2" t="s">
        <v>709</v>
      </c>
      <c r="B331" s="2" t="s">
        <v>3455</v>
      </c>
      <c r="C331" s="2" t="s">
        <v>3456</v>
      </c>
      <c r="D331" s="2"/>
      <c r="E331" s="2" t="s">
        <v>3457</v>
      </c>
      <c r="F331" s="2" t="s">
        <v>3024</v>
      </c>
      <c r="G331" s="2" t="s">
        <v>1966</v>
      </c>
      <c r="H331" s="2">
        <v>94250</v>
      </c>
      <c r="I331" t="s">
        <v>1967</v>
      </c>
    </row>
    <row r="332" spans="1:9" x14ac:dyDescent="0.25">
      <c r="A332" s="2" t="s">
        <v>3458</v>
      </c>
      <c r="B332" s="2" t="s">
        <v>3459</v>
      </c>
      <c r="C332" s="2" t="s">
        <v>3460</v>
      </c>
      <c r="D332" s="2" t="s">
        <v>3461</v>
      </c>
      <c r="E332" s="2" t="s">
        <v>3462</v>
      </c>
      <c r="F332" s="2" t="s">
        <v>2211</v>
      </c>
      <c r="G332" s="2" t="s">
        <v>1966</v>
      </c>
      <c r="H332" s="2">
        <v>20220</v>
      </c>
      <c r="I332" t="s">
        <v>1976</v>
      </c>
    </row>
    <row r="333" spans="1:9" x14ac:dyDescent="0.25">
      <c r="A333" s="2" t="s">
        <v>712</v>
      </c>
      <c r="B333" s="2" t="s">
        <v>3463</v>
      </c>
      <c r="C333" s="2" t="s">
        <v>3464</v>
      </c>
      <c r="D333" s="2" t="s">
        <v>3465</v>
      </c>
      <c r="E333" s="2" t="s">
        <v>3466</v>
      </c>
      <c r="F333" s="2" t="s">
        <v>3467</v>
      </c>
      <c r="G333" s="2" t="s">
        <v>1966</v>
      </c>
      <c r="H333" s="2">
        <v>33436</v>
      </c>
      <c r="I333" t="s">
        <v>1967</v>
      </c>
    </row>
    <row r="334" spans="1:9" x14ac:dyDescent="0.25">
      <c r="A334" s="2" t="s">
        <v>714</v>
      </c>
      <c r="B334" s="2" t="s">
        <v>3468</v>
      </c>
      <c r="C334" s="2" t="s">
        <v>3469</v>
      </c>
      <c r="D334" s="2" t="s">
        <v>3470</v>
      </c>
      <c r="E334" s="2" t="s">
        <v>3471</v>
      </c>
      <c r="F334" s="2" t="s">
        <v>2011</v>
      </c>
      <c r="G334" s="2" t="s">
        <v>1966</v>
      </c>
      <c r="H334" s="2">
        <v>90094</v>
      </c>
      <c r="I334" t="s">
        <v>1967</v>
      </c>
    </row>
    <row r="335" spans="1:9" x14ac:dyDescent="0.25">
      <c r="A335" s="2" t="s">
        <v>716</v>
      </c>
      <c r="B335" s="2" t="s">
        <v>3472</v>
      </c>
      <c r="C335" s="2" t="s">
        <v>3473</v>
      </c>
      <c r="D335" s="2" t="s">
        <v>3474</v>
      </c>
      <c r="E335" s="2" t="s">
        <v>3475</v>
      </c>
      <c r="F335" s="2" t="s">
        <v>3341</v>
      </c>
      <c r="G335" s="2" t="s">
        <v>1966</v>
      </c>
      <c r="H335" s="2">
        <v>21275</v>
      </c>
      <c r="I335" t="s">
        <v>1967</v>
      </c>
    </row>
    <row r="336" spans="1:9" x14ac:dyDescent="0.25">
      <c r="A336" s="2" t="s">
        <v>718</v>
      </c>
      <c r="B336" s="2" t="s">
        <v>3476</v>
      </c>
      <c r="C336" s="2"/>
      <c r="D336" s="2"/>
      <c r="E336" s="2" t="s">
        <v>3477</v>
      </c>
      <c r="F336" s="2" t="s">
        <v>2963</v>
      </c>
      <c r="G336" s="2" t="s">
        <v>1966</v>
      </c>
      <c r="H336" s="2">
        <v>84125</v>
      </c>
      <c r="I336" t="s">
        <v>1976</v>
      </c>
    </row>
    <row r="337" spans="1:9" x14ac:dyDescent="0.25">
      <c r="A337" s="2" t="s">
        <v>720</v>
      </c>
      <c r="B337" s="2" t="s">
        <v>3478</v>
      </c>
      <c r="C337" s="2" t="s">
        <v>3479</v>
      </c>
      <c r="D337" s="2" t="s">
        <v>3480</v>
      </c>
      <c r="E337" s="2" t="s">
        <v>3481</v>
      </c>
      <c r="F337" s="2" t="s">
        <v>2816</v>
      </c>
      <c r="G337" s="2" t="s">
        <v>1966</v>
      </c>
      <c r="H337" s="2">
        <v>75049</v>
      </c>
      <c r="I337" t="s">
        <v>1967</v>
      </c>
    </row>
    <row r="338" spans="1:9" x14ac:dyDescent="0.25">
      <c r="A338" s="2" t="s">
        <v>722</v>
      </c>
      <c r="B338" s="2" t="s">
        <v>3482</v>
      </c>
      <c r="C338" s="2" t="s">
        <v>3483</v>
      </c>
      <c r="D338" s="2" t="s">
        <v>3484</v>
      </c>
      <c r="E338" s="2" t="s">
        <v>3485</v>
      </c>
      <c r="F338" s="2" t="s">
        <v>3486</v>
      </c>
      <c r="G338" s="2" t="s">
        <v>2141</v>
      </c>
      <c r="H338" s="2" t="s">
        <v>3487</v>
      </c>
      <c r="I338" t="s">
        <v>1976</v>
      </c>
    </row>
    <row r="339" spans="1:9" x14ac:dyDescent="0.25">
      <c r="A339" s="2" t="s">
        <v>3488</v>
      </c>
      <c r="B339" s="2" t="s">
        <v>3489</v>
      </c>
      <c r="C339" s="2"/>
      <c r="D339" s="2" t="s">
        <v>3490</v>
      </c>
      <c r="E339" s="2" t="s">
        <v>3491</v>
      </c>
      <c r="F339" s="2" t="s">
        <v>2312</v>
      </c>
      <c r="G339" s="2" t="s">
        <v>1966</v>
      </c>
      <c r="H339" s="2">
        <v>43240</v>
      </c>
      <c r="I339" t="s">
        <v>1976</v>
      </c>
    </row>
    <row r="340" spans="1:9" x14ac:dyDescent="0.25">
      <c r="A340" s="2" t="s">
        <v>725</v>
      </c>
      <c r="B340" s="2" t="s">
        <v>3492</v>
      </c>
      <c r="C340" s="2" t="s">
        <v>3493</v>
      </c>
      <c r="D340" s="2" t="s">
        <v>3494</v>
      </c>
      <c r="E340" s="2" t="s">
        <v>3495</v>
      </c>
      <c r="F340" s="2" t="s">
        <v>2062</v>
      </c>
      <c r="G340" s="2" t="s">
        <v>1966</v>
      </c>
      <c r="H340" s="2">
        <v>10184</v>
      </c>
      <c r="I340" t="s">
        <v>1976</v>
      </c>
    </row>
    <row r="341" spans="1:9" x14ac:dyDescent="0.25">
      <c r="A341" s="2" t="s">
        <v>727</v>
      </c>
      <c r="B341" s="2" t="s">
        <v>3496</v>
      </c>
      <c r="C341" s="2" t="s">
        <v>3497</v>
      </c>
      <c r="D341" s="2" t="s">
        <v>3498</v>
      </c>
      <c r="E341" s="2" t="s">
        <v>3499</v>
      </c>
      <c r="F341" s="2" t="s">
        <v>2183</v>
      </c>
      <c r="G341" s="2" t="s">
        <v>1966</v>
      </c>
      <c r="H341" s="2">
        <v>2216</v>
      </c>
      <c r="I341" t="s">
        <v>1967</v>
      </c>
    </row>
    <row r="342" spans="1:9" x14ac:dyDescent="0.25">
      <c r="A342" s="2" t="s">
        <v>729</v>
      </c>
      <c r="B342" s="2" t="s">
        <v>3500</v>
      </c>
      <c r="C342" s="2" t="s">
        <v>3501</v>
      </c>
      <c r="D342" s="2" t="s">
        <v>3502</v>
      </c>
      <c r="E342" s="2" t="s">
        <v>3503</v>
      </c>
      <c r="F342" s="2" t="s">
        <v>3115</v>
      </c>
      <c r="G342" s="2" t="s">
        <v>1966</v>
      </c>
      <c r="H342" s="2">
        <v>94132</v>
      </c>
      <c r="I342" t="s">
        <v>1967</v>
      </c>
    </row>
    <row r="343" spans="1:9" x14ac:dyDescent="0.25">
      <c r="A343" s="2" t="s">
        <v>731</v>
      </c>
      <c r="B343" s="2" t="s">
        <v>3504</v>
      </c>
      <c r="C343" s="2" t="s">
        <v>3505</v>
      </c>
      <c r="D343" s="2" t="s">
        <v>3506</v>
      </c>
      <c r="E343" s="2" t="s">
        <v>3507</v>
      </c>
      <c r="F343" s="2" t="s">
        <v>3508</v>
      </c>
      <c r="G343" s="2" t="s">
        <v>1966</v>
      </c>
      <c r="H343" s="2">
        <v>46295</v>
      </c>
      <c r="I343" t="s">
        <v>1976</v>
      </c>
    </row>
    <row r="344" spans="1:9" x14ac:dyDescent="0.25">
      <c r="A344" s="2" t="s">
        <v>3509</v>
      </c>
      <c r="B344" s="2" t="s">
        <v>3510</v>
      </c>
      <c r="C344" s="2" t="s">
        <v>3511</v>
      </c>
      <c r="D344" s="2"/>
      <c r="E344" s="2" t="s">
        <v>3512</v>
      </c>
      <c r="F344" s="2" t="s">
        <v>3513</v>
      </c>
      <c r="G344" s="2" t="s">
        <v>1966</v>
      </c>
      <c r="H344" s="2">
        <v>32209</v>
      </c>
      <c r="I344" t="s">
        <v>1976</v>
      </c>
    </row>
    <row r="345" spans="1:9" x14ac:dyDescent="0.25">
      <c r="A345" s="2" t="s">
        <v>733</v>
      </c>
      <c r="B345" s="2" t="s">
        <v>3514</v>
      </c>
      <c r="C345" s="2" t="s">
        <v>3515</v>
      </c>
      <c r="D345" s="2"/>
      <c r="E345" s="2" t="s">
        <v>3516</v>
      </c>
      <c r="F345" s="2" t="s">
        <v>3517</v>
      </c>
      <c r="G345" s="2" t="s">
        <v>1966</v>
      </c>
      <c r="H345" s="2">
        <v>98148</v>
      </c>
      <c r="I345" t="s">
        <v>1976</v>
      </c>
    </row>
    <row r="346" spans="1:9" x14ac:dyDescent="0.25">
      <c r="A346" s="2" t="s">
        <v>735</v>
      </c>
      <c r="B346" s="2" t="s">
        <v>3518</v>
      </c>
      <c r="C346" s="2"/>
      <c r="D346" s="2" t="s">
        <v>3519</v>
      </c>
      <c r="E346" s="2" t="s">
        <v>3520</v>
      </c>
      <c r="F346" s="2" t="s">
        <v>3521</v>
      </c>
      <c r="G346" s="2" t="s">
        <v>1974</v>
      </c>
      <c r="H346" s="2" t="s">
        <v>3522</v>
      </c>
      <c r="I346" t="s">
        <v>1967</v>
      </c>
    </row>
    <row r="347" spans="1:9" x14ac:dyDescent="0.25">
      <c r="A347" s="2" t="s">
        <v>737</v>
      </c>
      <c r="B347" s="2" t="s">
        <v>3523</v>
      </c>
      <c r="C347" s="2" t="s">
        <v>3524</v>
      </c>
      <c r="D347" s="2" t="s">
        <v>3525</v>
      </c>
      <c r="E347" s="2" t="s">
        <v>3526</v>
      </c>
      <c r="F347" s="2" t="s">
        <v>2769</v>
      </c>
      <c r="G347" s="2" t="s">
        <v>1966</v>
      </c>
      <c r="H347" s="2">
        <v>36109</v>
      </c>
      <c r="I347" t="s">
        <v>1976</v>
      </c>
    </row>
    <row r="348" spans="1:9" x14ac:dyDescent="0.25">
      <c r="A348" s="2" t="s">
        <v>739</v>
      </c>
      <c r="B348" s="2" t="s">
        <v>3527</v>
      </c>
      <c r="C348" s="2" t="s">
        <v>3528</v>
      </c>
      <c r="D348" s="2" t="s">
        <v>3529</v>
      </c>
      <c r="E348" s="2" t="s">
        <v>3530</v>
      </c>
      <c r="F348" s="2" t="s">
        <v>2350</v>
      </c>
      <c r="G348" s="2" t="s">
        <v>1966</v>
      </c>
      <c r="H348" s="2">
        <v>75372</v>
      </c>
      <c r="I348" t="s">
        <v>1967</v>
      </c>
    </row>
    <row r="349" spans="1:9" x14ac:dyDescent="0.25">
      <c r="A349" s="2" t="s">
        <v>741</v>
      </c>
      <c r="B349" s="2" t="s">
        <v>3531</v>
      </c>
      <c r="C349" s="2" t="s">
        <v>3532</v>
      </c>
      <c r="D349" s="2" t="s">
        <v>3533</v>
      </c>
      <c r="E349" s="2" t="s">
        <v>3534</v>
      </c>
      <c r="F349" s="2" t="s">
        <v>3535</v>
      </c>
      <c r="G349" s="2" t="s">
        <v>1966</v>
      </c>
      <c r="H349" s="2">
        <v>66622</v>
      </c>
      <c r="I349" t="s">
        <v>1976</v>
      </c>
    </row>
    <row r="350" spans="1:9" x14ac:dyDescent="0.25">
      <c r="A350" s="2" t="s">
        <v>743</v>
      </c>
      <c r="B350" s="2" t="s">
        <v>3536</v>
      </c>
      <c r="C350" s="2" t="s">
        <v>3537</v>
      </c>
      <c r="D350" s="2" t="s">
        <v>3538</v>
      </c>
      <c r="E350" s="2" t="s">
        <v>3539</v>
      </c>
      <c r="F350" s="2" t="s">
        <v>3540</v>
      </c>
      <c r="G350" s="2" t="s">
        <v>1966</v>
      </c>
      <c r="H350" s="2">
        <v>75799</v>
      </c>
      <c r="I350" t="s">
        <v>1976</v>
      </c>
    </row>
    <row r="351" spans="1:9" x14ac:dyDescent="0.25">
      <c r="A351" s="2" t="s">
        <v>745</v>
      </c>
      <c r="B351" s="2" t="s">
        <v>3541</v>
      </c>
      <c r="C351" s="2" t="s">
        <v>3542</v>
      </c>
      <c r="D351" s="2" t="s">
        <v>3543</v>
      </c>
      <c r="E351" s="2" t="s">
        <v>3544</v>
      </c>
      <c r="F351" s="2" t="s">
        <v>2011</v>
      </c>
      <c r="G351" s="2" t="s">
        <v>1966</v>
      </c>
      <c r="H351" s="2">
        <v>90065</v>
      </c>
      <c r="I351" t="s">
        <v>1976</v>
      </c>
    </row>
    <row r="352" spans="1:9" x14ac:dyDescent="0.25">
      <c r="A352" s="2" t="s">
        <v>747</v>
      </c>
      <c r="B352" s="2" t="s">
        <v>3545</v>
      </c>
      <c r="C352" s="2" t="s">
        <v>3546</v>
      </c>
      <c r="D352" s="2" t="s">
        <v>3547</v>
      </c>
      <c r="E352" s="2" t="s">
        <v>3548</v>
      </c>
      <c r="F352" s="2" t="s">
        <v>3549</v>
      </c>
      <c r="G352" s="2" t="s">
        <v>1966</v>
      </c>
      <c r="H352" s="2">
        <v>71137</v>
      </c>
      <c r="I352" t="s">
        <v>1976</v>
      </c>
    </row>
    <row r="353" spans="1:9" x14ac:dyDescent="0.25">
      <c r="A353" s="2" t="s">
        <v>749</v>
      </c>
      <c r="B353" s="2" t="s">
        <v>3550</v>
      </c>
      <c r="C353" s="2" t="s">
        <v>3551</v>
      </c>
      <c r="D353" s="2" t="s">
        <v>3552</v>
      </c>
      <c r="E353" s="2" t="s">
        <v>3553</v>
      </c>
      <c r="F353" s="2" t="s">
        <v>3554</v>
      </c>
      <c r="G353" s="2" t="s">
        <v>1966</v>
      </c>
      <c r="H353" s="2">
        <v>83722</v>
      </c>
      <c r="I353" t="s">
        <v>1976</v>
      </c>
    </row>
    <row r="354" spans="1:9" x14ac:dyDescent="0.25">
      <c r="A354" s="2" t="s">
        <v>3555</v>
      </c>
      <c r="B354" s="2" t="s">
        <v>3556</v>
      </c>
      <c r="C354" s="2" t="s">
        <v>3557</v>
      </c>
      <c r="D354" s="2" t="s">
        <v>3558</v>
      </c>
      <c r="E354" s="2" t="s">
        <v>3559</v>
      </c>
      <c r="F354" s="2" t="s">
        <v>2202</v>
      </c>
      <c r="G354" s="2" t="s">
        <v>1966</v>
      </c>
      <c r="H354" s="2">
        <v>92415</v>
      </c>
      <c r="I354" t="s">
        <v>1976</v>
      </c>
    </row>
    <row r="355" spans="1:9" x14ac:dyDescent="0.25">
      <c r="A355" s="2" t="s">
        <v>752</v>
      </c>
      <c r="B355" s="2" t="s">
        <v>3560</v>
      </c>
      <c r="C355" s="2"/>
      <c r="D355" s="2" t="s">
        <v>3561</v>
      </c>
      <c r="E355" s="2" t="s">
        <v>3562</v>
      </c>
      <c r="F355" s="2" t="s">
        <v>2769</v>
      </c>
      <c r="G355" s="2" t="s">
        <v>1966</v>
      </c>
      <c r="H355" s="2">
        <v>36177</v>
      </c>
      <c r="I355" t="s">
        <v>1967</v>
      </c>
    </row>
    <row r="356" spans="1:9" x14ac:dyDescent="0.25">
      <c r="A356" s="2" t="s">
        <v>754</v>
      </c>
      <c r="B356" s="2" t="s">
        <v>3563</v>
      </c>
      <c r="C356" s="2" t="s">
        <v>3564</v>
      </c>
      <c r="D356" s="2"/>
      <c r="E356" s="2" t="s">
        <v>3565</v>
      </c>
      <c r="F356" s="2" t="s">
        <v>3566</v>
      </c>
      <c r="G356" s="2" t="s">
        <v>1966</v>
      </c>
      <c r="H356" s="2">
        <v>34981</v>
      </c>
      <c r="I356" t="s">
        <v>1976</v>
      </c>
    </row>
    <row r="357" spans="1:9" x14ac:dyDescent="0.25">
      <c r="A357" s="2" t="s">
        <v>756</v>
      </c>
      <c r="B357" s="2" t="s">
        <v>3567</v>
      </c>
      <c r="C357" s="2" t="s">
        <v>3568</v>
      </c>
      <c r="D357" s="2" t="s">
        <v>3569</v>
      </c>
      <c r="E357" s="2" t="s">
        <v>3570</v>
      </c>
      <c r="F357" s="2" t="s">
        <v>2719</v>
      </c>
      <c r="G357" s="2" t="s">
        <v>1966</v>
      </c>
      <c r="H357" s="2">
        <v>27415</v>
      </c>
      <c r="I357" t="s">
        <v>1967</v>
      </c>
    </row>
    <row r="358" spans="1:9" x14ac:dyDescent="0.25">
      <c r="A358" s="2" t="s">
        <v>758</v>
      </c>
      <c r="B358" s="2" t="s">
        <v>3571</v>
      </c>
      <c r="C358" s="2" t="s">
        <v>3572</v>
      </c>
      <c r="D358" s="2" t="s">
        <v>3573</v>
      </c>
      <c r="E358" s="2" t="s">
        <v>3574</v>
      </c>
      <c r="F358" s="2" t="s">
        <v>3024</v>
      </c>
      <c r="G358" s="2" t="s">
        <v>1966</v>
      </c>
      <c r="H358" s="2">
        <v>94237</v>
      </c>
      <c r="I358" t="s">
        <v>1967</v>
      </c>
    </row>
    <row r="359" spans="1:9" x14ac:dyDescent="0.25">
      <c r="A359" s="2" t="s">
        <v>760</v>
      </c>
      <c r="B359" s="2" t="s">
        <v>3575</v>
      </c>
      <c r="C359" s="2"/>
      <c r="D359" s="2" t="s">
        <v>3576</v>
      </c>
      <c r="E359" s="2" t="s">
        <v>3577</v>
      </c>
      <c r="F359" s="2" t="s">
        <v>3578</v>
      </c>
      <c r="G359" s="2" t="s">
        <v>1966</v>
      </c>
      <c r="H359" s="2">
        <v>78682</v>
      </c>
      <c r="I359" t="s">
        <v>1976</v>
      </c>
    </row>
    <row r="360" spans="1:9" x14ac:dyDescent="0.25">
      <c r="A360" s="2" t="s">
        <v>762</v>
      </c>
      <c r="B360" s="2" t="s">
        <v>3579</v>
      </c>
      <c r="C360" s="2" t="s">
        <v>3580</v>
      </c>
      <c r="D360" s="2" t="s">
        <v>3581</v>
      </c>
      <c r="E360" s="2" t="s">
        <v>3582</v>
      </c>
      <c r="F360" s="2" t="s">
        <v>3583</v>
      </c>
      <c r="G360" s="2" t="s">
        <v>1966</v>
      </c>
      <c r="H360" s="2">
        <v>22096</v>
      </c>
      <c r="I360" t="s">
        <v>1976</v>
      </c>
    </row>
    <row r="361" spans="1:9" x14ac:dyDescent="0.25">
      <c r="A361" s="2" t="s">
        <v>764</v>
      </c>
      <c r="B361" s="2" t="s">
        <v>3584</v>
      </c>
      <c r="C361" s="2" t="s">
        <v>3585</v>
      </c>
      <c r="D361" s="2" t="s">
        <v>3586</v>
      </c>
      <c r="E361" s="2" t="s">
        <v>3587</v>
      </c>
      <c r="F361" s="2" t="s">
        <v>3588</v>
      </c>
      <c r="G361" s="2" t="s">
        <v>2141</v>
      </c>
      <c r="H361" s="2" t="s">
        <v>3589</v>
      </c>
      <c r="I361" t="s">
        <v>1976</v>
      </c>
    </row>
    <row r="362" spans="1:9" x14ac:dyDescent="0.25">
      <c r="A362" s="2" t="s">
        <v>766</v>
      </c>
      <c r="B362" s="2" t="s">
        <v>3590</v>
      </c>
      <c r="C362" s="2" t="s">
        <v>3591</v>
      </c>
      <c r="D362" s="2" t="s">
        <v>3592</v>
      </c>
      <c r="E362" s="2" t="s">
        <v>3593</v>
      </c>
      <c r="F362" s="2" t="s">
        <v>3242</v>
      </c>
      <c r="G362" s="2" t="s">
        <v>1966</v>
      </c>
      <c r="H362" s="2">
        <v>29220</v>
      </c>
      <c r="I362" t="s">
        <v>1976</v>
      </c>
    </row>
    <row r="363" spans="1:9" x14ac:dyDescent="0.25">
      <c r="A363" s="2" t="s">
        <v>3594</v>
      </c>
      <c r="B363" s="2" t="s">
        <v>3595</v>
      </c>
      <c r="C363" s="2" t="s">
        <v>3596</v>
      </c>
      <c r="D363" s="2" t="s">
        <v>3597</v>
      </c>
      <c r="E363" s="2" t="s">
        <v>3598</v>
      </c>
      <c r="F363" s="2" t="s">
        <v>2531</v>
      </c>
      <c r="G363" s="2" t="s">
        <v>1966</v>
      </c>
      <c r="H363" s="2">
        <v>37215</v>
      </c>
      <c r="I363" t="s">
        <v>1967</v>
      </c>
    </row>
    <row r="364" spans="1:9" x14ac:dyDescent="0.25">
      <c r="A364" s="2" t="s">
        <v>768</v>
      </c>
      <c r="B364" s="2" t="s">
        <v>3599</v>
      </c>
      <c r="C364" s="2" t="s">
        <v>3600</v>
      </c>
      <c r="D364" s="2" t="s">
        <v>3601</v>
      </c>
      <c r="E364" s="2" t="s">
        <v>3602</v>
      </c>
      <c r="F364" s="2" t="s">
        <v>3124</v>
      </c>
      <c r="G364" s="2" t="s">
        <v>1966</v>
      </c>
      <c r="H364" s="2">
        <v>85025</v>
      </c>
      <c r="I364" t="s">
        <v>1967</v>
      </c>
    </row>
    <row r="365" spans="1:9" x14ac:dyDescent="0.25">
      <c r="A365" s="2" t="s">
        <v>770</v>
      </c>
      <c r="B365" s="2" t="s">
        <v>3603</v>
      </c>
      <c r="C365" s="2" t="s">
        <v>3604</v>
      </c>
      <c r="D365" s="2"/>
      <c r="E365" s="2" t="s">
        <v>3605</v>
      </c>
      <c r="F365" s="2" t="s">
        <v>3606</v>
      </c>
      <c r="G365" s="2" t="s">
        <v>1966</v>
      </c>
      <c r="H365" s="2">
        <v>33233</v>
      </c>
      <c r="I365" t="s">
        <v>1976</v>
      </c>
    </row>
    <row r="366" spans="1:9" x14ac:dyDescent="0.25">
      <c r="A366" s="2" t="s">
        <v>772</v>
      </c>
      <c r="B366" s="2" t="s">
        <v>3607</v>
      </c>
      <c r="C366" s="2" t="s">
        <v>3608</v>
      </c>
      <c r="D366" s="2" t="s">
        <v>3609</v>
      </c>
      <c r="E366" s="2" t="s">
        <v>3610</v>
      </c>
      <c r="F366" s="2" t="s">
        <v>2380</v>
      </c>
      <c r="G366" s="2" t="s">
        <v>1966</v>
      </c>
      <c r="H366" s="2">
        <v>93762</v>
      </c>
      <c r="I366" t="s">
        <v>1967</v>
      </c>
    </row>
    <row r="367" spans="1:9" x14ac:dyDescent="0.25">
      <c r="A367" s="2" t="s">
        <v>774</v>
      </c>
      <c r="B367" s="2" t="s">
        <v>3611</v>
      </c>
      <c r="C367" s="2" t="s">
        <v>3612</v>
      </c>
      <c r="D367" s="2"/>
      <c r="E367" s="2" t="s">
        <v>3613</v>
      </c>
      <c r="F367" s="2" t="s">
        <v>3614</v>
      </c>
      <c r="G367" s="2" t="s">
        <v>1966</v>
      </c>
      <c r="H367" s="2">
        <v>92825</v>
      </c>
      <c r="I367" t="s">
        <v>1976</v>
      </c>
    </row>
    <row r="368" spans="1:9" x14ac:dyDescent="0.25">
      <c r="A368" s="2" t="s">
        <v>776</v>
      </c>
      <c r="B368" s="2" t="s">
        <v>3615</v>
      </c>
      <c r="C368" s="2"/>
      <c r="D368" s="2" t="s">
        <v>3616</v>
      </c>
      <c r="E368" s="2" t="s">
        <v>3617</v>
      </c>
      <c r="F368" s="2" t="s">
        <v>2555</v>
      </c>
      <c r="G368" s="2" t="s">
        <v>1966</v>
      </c>
      <c r="H368" s="2">
        <v>23605</v>
      </c>
      <c r="I368" t="s">
        <v>1976</v>
      </c>
    </row>
    <row r="369" spans="1:9" x14ac:dyDescent="0.25">
      <c r="A369" s="2" t="s">
        <v>778</v>
      </c>
      <c r="B369" s="2" t="s">
        <v>3618</v>
      </c>
      <c r="C369" s="2"/>
      <c r="D369" s="2"/>
      <c r="E369" s="2" t="s">
        <v>3619</v>
      </c>
      <c r="F369" s="2" t="s">
        <v>2911</v>
      </c>
      <c r="G369" s="2" t="s">
        <v>1966</v>
      </c>
      <c r="H369" s="2">
        <v>29305</v>
      </c>
      <c r="I369" t="s">
        <v>1967</v>
      </c>
    </row>
    <row r="370" spans="1:9" x14ac:dyDescent="0.25">
      <c r="A370" s="2" t="s">
        <v>780</v>
      </c>
      <c r="B370" s="2" t="s">
        <v>3620</v>
      </c>
      <c r="C370" s="2" t="s">
        <v>3621</v>
      </c>
      <c r="D370" s="2" t="s">
        <v>3622</v>
      </c>
      <c r="E370" s="2" t="s">
        <v>3623</v>
      </c>
      <c r="F370" s="2" t="s">
        <v>2915</v>
      </c>
      <c r="G370" s="2" t="s">
        <v>1966</v>
      </c>
      <c r="H370" s="2">
        <v>10305</v>
      </c>
      <c r="I370" t="s">
        <v>1976</v>
      </c>
    </row>
    <row r="371" spans="1:9" x14ac:dyDescent="0.25">
      <c r="A371" s="2" t="s">
        <v>782</v>
      </c>
      <c r="B371" s="2" t="s">
        <v>3624</v>
      </c>
      <c r="C371" s="2"/>
      <c r="D371" s="2"/>
      <c r="E371" s="2" t="s">
        <v>3625</v>
      </c>
      <c r="F371" s="2" t="s">
        <v>3395</v>
      </c>
      <c r="G371" s="2" t="s">
        <v>1966</v>
      </c>
      <c r="H371" s="2">
        <v>89115</v>
      </c>
      <c r="I371" t="s">
        <v>1967</v>
      </c>
    </row>
    <row r="372" spans="1:9" x14ac:dyDescent="0.25">
      <c r="A372" s="2" t="s">
        <v>784</v>
      </c>
      <c r="B372" s="2" t="s">
        <v>3626</v>
      </c>
      <c r="C372" s="2" t="s">
        <v>3627</v>
      </c>
      <c r="D372" s="2" t="s">
        <v>3628</v>
      </c>
      <c r="E372" s="2" t="s">
        <v>3629</v>
      </c>
      <c r="F372" s="2" t="s">
        <v>2963</v>
      </c>
      <c r="G372" s="2" t="s">
        <v>1966</v>
      </c>
      <c r="H372" s="2">
        <v>84105</v>
      </c>
      <c r="I372" t="s">
        <v>1967</v>
      </c>
    </row>
    <row r="373" spans="1:9" x14ac:dyDescent="0.25">
      <c r="A373" s="2" t="s">
        <v>786</v>
      </c>
      <c r="B373" s="2" t="s">
        <v>3630</v>
      </c>
      <c r="C373" s="2" t="s">
        <v>3631</v>
      </c>
      <c r="D373" s="2" t="s">
        <v>3632</v>
      </c>
      <c r="E373" s="2" t="s">
        <v>3633</v>
      </c>
      <c r="F373" s="2" t="s">
        <v>3517</v>
      </c>
      <c r="G373" s="2" t="s">
        <v>1966</v>
      </c>
      <c r="H373" s="2">
        <v>98109</v>
      </c>
      <c r="I373" t="s">
        <v>1967</v>
      </c>
    </row>
    <row r="374" spans="1:9" x14ac:dyDescent="0.25">
      <c r="A374" s="2" t="s">
        <v>788</v>
      </c>
      <c r="B374" s="2" t="s">
        <v>3634</v>
      </c>
      <c r="C374" s="2" t="s">
        <v>3635</v>
      </c>
      <c r="D374" s="2" t="s">
        <v>3636</v>
      </c>
      <c r="E374" s="2" t="s">
        <v>3637</v>
      </c>
      <c r="F374" s="2" t="s">
        <v>3638</v>
      </c>
      <c r="G374" s="2" t="s">
        <v>1966</v>
      </c>
      <c r="H374" s="2">
        <v>79764</v>
      </c>
      <c r="I374" t="s">
        <v>1976</v>
      </c>
    </row>
    <row r="375" spans="1:9" x14ac:dyDescent="0.25">
      <c r="A375" s="2" t="s">
        <v>790</v>
      </c>
      <c r="B375" s="2" t="s">
        <v>3639</v>
      </c>
      <c r="C375" s="2"/>
      <c r="D375" s="2" t="s">
        <v>3640</v>
      </c>
      <c r="E375" s="2" t="s">
        <v>3641</v>
      </c>
      <c r="F375" s="2" t="s">
        <v>3642</v>
      </c>
      <c r="G375" s="2" t="s">
        <v>1974</v>
      </c>
      <c r="H375" s="2" t="s">
        <v>3643</v>
      </c>
      <c r="I375" t="s">
        <v>1967</v>
      </c>
    </row>
    <row r="376" spans="1:9" x14ac:dyDescent="0.25">
      <c r="A376" s="2" t="s">
        <v>792</v>
      </c>
      <c r="B376" s="2" t="s">
        <v>3644</v>
      </c>
      <c r="C376" s="2" t="s">
        <v>3645</v>
      </c>
      <c r="D376" s="2" t="s">
        <v>3646</v>
      </c>
      <c r="E376" s="2" t="s">
        <v>3647</v>
      </c>
      <c r="F376" s="2" t="s">
        <v>3648</v>
      </c>
      <c r="G376" s="2" t="s">
        <v>1966</v>
      </c>
      <c r="H376" s="2">
        <v>75037</v>
      </c>
      <c r="I376" t="s">
        <v>1967</v>
      </c>
    </row>
    <row r="377" spans="1:9" x14ac:dyDescent="0.25">
      <c r="A377" s="2" t="s">
        <v>794</v>
      </c>
      <c r="B377" s="2" t="s">
        <v>3649</v>
      </c>
      <c r="C377" s="2" t="s">
        <v>3650</v>
      </c>
      <c r="D377" s="2" t="s">
        <v>3651</v>
      </c>
      <c r="E377" s="2" t="s">
        <v>3652</v>
      </c>
      <c r="F377" s="2" t="s">
        <v>2001</v>
      </c>
      <c r="G377" s="2" t="s">
        <v>1966</v>
      </c>
      <c r="H377" s="2">
        <v>45426</v>
      </c>
      <c r="I377" t="s">
        <v>1967</v>
      </c>
    </row>
    <row r="378" spans="1:9" x14ac:dyDescent="0.25">
      <c r="A378" s="2" t="s">
        <v>796</v>
      </c>
      <c r="B378" s="2" t="s">
        <v>3653</v>
      </c>
      <c r="C378" s="2" t="s">
        <v>3654</v>
      </c>
      <c r="D378" s="2" t="s">
        <v>3655</v>
      </c>
      <c r="E378" s="2" t="s">
        <v>3656</v>
      </c>
      <c r="F378" s="2" t="s">
        <v>2073</v>
      </c>
      <c r="G378" s="2" t="s">
        <v>1966</v>
      </c>
      <c r="H378" s="2">
        <v>49560</v>
      </c>
      <c r="I378" t="s">
        <v>1967</v>
      </c>
    </row>
    <row r="379" spans="1:9" x14ac:dyDescent="0.25">
      <c r="A379" s="2" t="s">
        <v>798</v>
      </c>
      <c r="B379" s="2" t="s">
        <v>3657</v>
      </c>
      <c r="C379" s="2" t="s">
        <v>3658</v>
      </c>
      <c r="D379" s="2" t="s">
        <v>3659</v>
      </c>
      <c r="E379" s="2" t="s">
        <v>3660</v>
      </c>
      <c r="F379" s="2" t="s">
        <v>2958</v>
      </c>
      <c r="G379" s="2" t="s">
        <v>1974</v>
      </c>
      <c r="H379" s="2" t="s">
        <v>2108</v>
      </c>
      <c r="I379" t="s">
        <v>1976</v>
      </c>
    </row>
    <row r="380" spans="1:9" x14ac:dyDescent="0.25">
      <c r="A380" s="2" t="s">
        <v>800</v>
      </c>
      <c r="B380" s="2" t="s">
        <v>3661</v>
      </c>
      <c r="C380" s="2" t="s">
        <v>3662</v>
      </c>
      <c r="D380" s="2" t="s">
        <v>3663</v>
      </c>
      <c r="E380" s="2" t="s">
        <v>3664</v>
      </c>
      <c r="F380" s="2" t="s">
        <v>3665</v>
      </c>
      <c r="G380" s="2" t="s">
        <v>1974</v>
      </c>
      <c r="H380" s="2" t="s">
        <v>2450</v>
      </c>
      <c r="I380" t="s">
        <v>1967</v>
      </c>
    </row>
    <row r="381" spans="1:9" x14ac:dyDescent="0.25">
      <c r="A381" s="2" t="s">
        <v>802</v>
      </c>
      <c r="B381" s="2" t="s">
        <v>3666</v>
      </c>
      <c r="C381" s="2" t="s">
        <v>3667</v>
      </c>
      <c r="D381" s="2"/>
      <c r="E381" s="2" t="s">
        <v>3668</v>
      </c>
      <c r="F381" s="2" t="s">
        <v>3669</v>
      </c>
      <c r="G381" s="2" t="s">
        <v>2141</v>
      </c>
      <c r="H381" s="2" t="s">
        <v>3670</v>
      </c>
      <c r="I381" t="s">
        <v>1967</v>
      </c>
    </row>
    <row r="382" spans="1:9" x14ac:dyDescent="0.25">
      <c r="A382" s="2" t="s">
        <v>3671</v>
      </c>
      <c r="B382" s="2" t="s">
        <v>3672</v>
      </c>
      <c r="C382" s="2" t="s">
        <v>3673</v>
      </c>
      <c r="D382" s="2" t="s">
        <v>3674</v>
      </c>
      <c r="E382" s="2" t="s">
        <v>3675</v>
      </c>
      <c r="F382" s="2" t="s">
        <v>1987</v>
      </c>
      <c r="G382" s="2" t="s">
        <v>1966</v>
      </c>
      <c r="H382" s="2">
        <v>62756</v>
      </c>
      <c r="I382" t="s">
        <v>1976</v>
      </c>
    </row>
    <row r="383" spans="1:9" x14ac:dyDescent="0.25">
      <c r="A383" s="2" t="s">
        <v>805</v>
      </c>
      <c r="B383" s="2" t="s">
        <v>3676</v>
      </c>
      <c r="C383" s="2" t="s">
        <v>3677</v>
      </c>
      <c r="D383" s="2" t="s">
        <v>3678</v>
      </c>
      <c r="E383" s="2" t="s">
        <v>3679</v>
      </c>
      <c r="F383" s="2" t="s">
        <v>2011</v>
      </c>
      <c r="G383" s="2" t="s">
        <v>1966</v>
      </c>
      <c r="H383" s="2">
        <v>90010</v>
      </c>
      <c r="I383" t="s">
        <v>1967</v>
      </c>
    </row>
    <row r="384" spans="1:9" x14ac:dyDescent="0.25">
      <c r="A384" s="2" t="s">
        <v>807</v>
      </c>
      <c r="B384" s="2" t="s">
        <v>3680</v>
      </c>
      <c r="C384" s="2" t="s">
        <v>3681</v>
      </c>
      <c r="D384" s="2" t="s">
        <v>3682</v>
      </c>
      <c r="E384" s="2" t="s">
        <v>3683</v>
      </c>
      <c r="F384" s="2" t="s">
        <v>3341</v>
      </c>
      <c r="G384" s="2" t="s">
        <v>1966</v>
      </c>
      <c r="H384" s="2">
        <v>21239</v>
      </c>
      <c r="I384" t="s">
        <v>1976</v>
      </c>
    </row>
    <row r="385" spans="1:9" x14ac:dyDescent="0.25">
      <c r="A385" s="2" t="s">
        <v>809</v>
      </c>
      <c r="B385" s="2" t="s">
        <v>3684</v>
      </c>
      <c r="C385" s="2"/>
      <c r="D385" s="2" t="s">
        <v>3685</v>
      </c>
      <c r="E385" s="2" t="s">
        <v>3686</v>
      </c>
      <c r="F385" s="2" t="s">
        <v>3687</v>
      </c>
      <c r="G385" s="2" t="s">
        <v>1966</v>
      </c>
      <c r="H385" s="2">
        <v>17126</v>
      </c>
      <c r="I385" t="s">
        <v>1967</v>
      </c>
    </row>
    <row r="386" spans="1:9" x14ac:dyDescent="0.25">
      <c r="A386" s="2" t="s">
        <v>811</v>
      </c>
      <c r="B386" s="2" t="s">
        <v>3688</v>
      </c>
      <c r="C386" s="2"/>
      <c r="D386" s="2" t="s">
        <v>3689</v>
      </c>
      <c r="E386" s="2" t="s">
        <v>3690</v>
      </c>
      <c r="F386" s="2" t="s">
        <v>2350</v>
      </c>
      <c r="G386" s="2" t="s">
        <v>1966</v>
      </c>
      <c r="H386" s="2">
        <v>75216</v>
      </c>
      <c r="I386" t="s">
        <v>1976</v>
      </c>
    </row>
    <row r="387" spans="1:9" x14ac:dyDescent="0.25">
      <c r="A387" s="2" t="s">
        <v>813</v>
      </c>
      <c r="B387" s="2" t="s">
        <v>3691</v>
      </c>
      <c r="C387" s="2" t="s">
        <v>3692</v>
      </c>
      <c r="D387" s="2" t="s">
        <v>3693</v>
      </c>
      <c r="E387" s="2" t="s">
        <v>3694</v>
      </c>
      <c r="F387" s="2" t="s">
        <v>2400</v>
      </c>
      <c r="G387" s="2" t="s">
        <v>1966</v>
      </c>
      <c r="H387" s="2">
        <v>64125</v>
      </c>
      <c r="I387" t="s">
        <v>1967</v>
      </c>
    </row>
    <row r="388" spans="1:9" x14ac:dyDescent="0.25">
      <c r="A388" s="2" t="s">
        <v>815</v>
      </c>
      <c r="B388" s="2" t="s">
        <v>3695</v>
      </c>
      <c r="C388" s="2"/>
      <c r="D388" s="2" t="s">
        <v>3696</v>
      </c>
      <c r="E388" s="2" t="s">
        <v>3697</v>
      </c>
      <c r="F388" s="2" t="s">
        <v>1987</v>
      </c>
      <c r="G388" s="2" t="s">
        <v>1966</v>
      </c>
      <c r="H388" s="2">
        <v>62723</v>
      </c>
      <c r="I388" t="s">
        <v>1967</v>
      </c>
    </row>
    <row r="389" spans="1:9" x14ac:dyDescent="0.25">
      <c r="A389" s="2" t="s">
        <v>817</v>
      </c>
      <c r="B389" s="2" t="s">
        <v>3698</v>
      </c>
      <c r="C389" s="2" t="s">
        <v>3699</v>
      </c>
      <c r="D389" s="2" t="s">
        <v>3700</v>
      </c>
      <c r="E389" s="2" t="s">
        <v>3701</v>
      </c>
      <c r="F389" s="2" t="s">
        <v>3702</v>
      </c>
      <c r="G389" s="2" t="s">
        <v>1966</v>
      </c>
      <c r="H389" s="2">
        <v>6510</v>
      </c>
      <c r="I389" t="s">
        <v>1967</v>
      </c>
    </row>
    <row r="390" spans="1:9" x14ac:dyDescent="0.25">
      <c r="A390" s="2" t="s">
        <v>819</v>
      </c>
      <c r="B390" s="2" t="s">
        <v>3703</v>
      </c>
      <c r="C390" s="2" t="s">
        <v>3704</v>
      </c>
      <c r="D390" s="2" t="s">
        <v>3705</v>
      </c>
      <c r="E390" s="2" t="s">
        <v>3706</v>
      </c>
      <c r="F390" s="2" t="s">
        <v>3707</v>
      </c>
      <c r="G390" s="2" t="s">
        <v>1966</v>
      </c>
      <c r="H390" s="2">
        <v>30045</v>
      </c>
      <c r="I390" t="s">
        <v>1967</v>
      </c>
    </row>
    <row r="391" spans="1:9" x14ac:dyDescent="0.25">
      <c r="A391" s="2" t="s">
        <v>821</v>
      </c>
      <c r="B391" s="2" t="s">
        <v>3708</v>
      </c>
      <c r="C391" s="2" t="s">
        <v>3709</v>
      </c>
      <c r="D391" s="2" t="s">
        <v>3710</v>
      </c>
      <c r="E391" s="2" t="s">
        <v>3711</v>
      </c>
      <c r="F391" s="2" t="s">
        <v>3712</v>
      </c>
      <c r="G391" s="2" t="s">
        <v>1966</v>
      </c>
      <c r="H391" s="2">
        <v>28805</v>
      </c>
      <c r="I391" t="s">
        <v>1967</v>
      </c>
    </row>
    <row r="392" spans="1:9" x14ac:dyDescent="0.25">
      <c r="A392" s="2" t="s">
        <v>823</v>
      </c>
      <c r="B392" s="2" t="s">
        <v>3713</v>
      </c>
      <c r="C392" s="2" t="s">
        <v>3714</v>
      </c>
      <c r="D392" s="2"/>
      <c r="E392" s="2" t="s">
        <v>3715</v>
      </c>
      <c r="F392" s="2" t="s">
        <v>2258</v>
      </c>
      <c r="G392" s="2" t="s">
        <v>1966</v>
      </c>
      <c r="H392" s="2">
        <v>55123</v>
      </c>
      <c r="I392" t="s">
        <v>1967</v>
      </c>
    </row>
    <row r="393" spans="1:9" x14ac:dyDescent="0.25">
      <c r="A393" s="2" t="s">
        <v>825</v>
      </c>
      <c r="B393" s="2" t="s">
        <v>3716</v>
      </c>
      <c r="C393" s="2" t="s">
        <v>3717</v>
      </c>
      <c r="D393" s="2"/>
      <c r="E393" s="2" t="s">
        <v>3718</v>
      </c>
      <c r="F393" s="2" t="s">
        <v>2162</v>
      </c>
      <c r="G393" s="2" t="s">
        <v>1966</v>
      </c>
      <c r="H393" s="2">
        <v>55458</v>
      </c>
      <c r="I393" t="s">
        <v>1976</v>
      </c>
    </row>
    <row r="394" spans="1:9" x14ac:dyDescent="0.25">
      <c r="A394" s="2" t="s">
        <v>827</v>
      </c>
      <c r="B394" s="2" t="s">
        <v>3719</v>
      </c>
      <c r="C394" s="2" t="s">
        <v>3720</v>
      </c>
      <c r="D394" s="2" t="s">
        <v>3721</v>
      </c>
      <c r="E394" s="2" t="s">
        <v>3722</v>
      </c>
      <c r="F394" s="2" t="s">
        <v>2597</v>
      </c>
      <c r="G394" s="2" t="s">
        <v>1966</v>
      </c>
      <c r="H394" s="2">
        <v>92725</v>
      </c>
      <c r="I394" t="s">
        <v>1976</v>
      </c>
    </row>
    <row r="395" spans="1:9" x14ac:dyDescent="0.25">
      <c r="A395" s="2" t="s">
        <v>3723</v>
      </c>
      <c r="B395" s="2" t="s">
        <v>3724</v>
      </c>
      <c r="C395" s="2" t="s">
        <v>3725</v>
      </c>
      <c r="D395" s="2" t="s">
        <v>3726</v>
      </c>
      <c r="E395" s="2" t="s">
        <v>3727</v>
      </c>
      <c r="F395" s="2" t="s">
        <v>3728</v>
      </c>
      <c r="G395" s="2" t="s">
        <v>1966</v>
      </c>
      <c r="H395" s="2">
        <v>21747</v>
      </c>
      <c r="I395" t="s">
        <v>1967</v>
      </c>
    </row>
    <row r="396" spans="1:9" x14ac:dyDescent="0.25">
      <c r="A396" s="2" t="s">
        <v>829</v>
      </c>
      <c r="B396" s="2" t="s">
        <v>3729</v>
      </c>
      <c r="C396" s="2" t="s">
        <v>3730</v>
      </c>
      <c r="D396" s="2" t="s">
        <v>3731</v>
      </c>
      <c r="E396" s="2" t="s">
        <v>3732</v>
      </c>
      <c r="F396" s="2" t="s">
        <v>2162</v>
      </c>
      <c r="G396" s="2" t="s">
        <v>1966</v>
      </c>
      <c r="H396" s="2">
        <v>55458</v>
      </c>
      <c r="I396" t="s">
        <v>1976</v>
      </c>
    </row>
    <row r="397" spans="1:9" x14ac:dyDescent="0.25">
      <c r="A397" s="2" t="s">
        <v>831</v>
      </c>
      <c r="B397" s="2" t="s">
        <v>3733</v>
      </c>
      <c r="C397" s="2" t="s">
        <v>3734</v>
      </c>
      <c r="D397" s="2"/>
      <c r="E397" s="2" t="s">
        <v>3735</v>
      </c>
      <c r="F397" s="2" t="s">
        <v>2211</v>
      </c>
      <c r="G397" s="2" t="s">
        <v>1966</v>
      </c>
      <c r="H397" s="2">
        <v>20420</v>
      </c>
      <c r="I397" t="s">
        <v>1967</v>
      </c>
    </row>
    <row r="398" spans="1:9" x14ac:dyDescent="0.25">
      <c r="A398" s="2" t="s">
        <v>833</v>
      </c>
      <c r="B398" s="2" t="s">
        <v>3736</v>
      </c>
      <c r="C398" s="2" t="s">
        <v>3737</v>
      </c>
      <c r="D398" s="2" t="s">
        <v>3738</v>
      </c>
      <c r="E398" s="2" t="s">
        <v>3739</v>
      </c>
      <c r="F398" s="2" t="s">
        <v>2202</v>
      </c>
      <c r="G398" s="2" t="s">
        <v>1966</v>
      </c>
      <c r="H398" s="2">
        <v>92415</v>
      </c>
      <c r="I398" t="s">
        <v>1976</v>
      </c>
    </row>
    <row r="399" spans="1:9" x14ac:dyDescent="0.25">
      <c r="A399" s="2" t="s">
        <v>835</v>
      </c>
      <c r="B399" s="2" t="s">
        <v>3740</v>
      </c>
      <c r="C399" s="2" t="s">
        <v>3741</v>
      </c>
      <c r="D399" s="2" t="s">
        <v>3742</v>
      </c>
      <c r="E399" s="2" t="s">
        <v>3743</v>
      </c>
      <c r="F399" s="2" t="s">
        <v>2188</v>
      </c>
      <c r="G399" s="2" t="s">
        <v>1966</v>
      </c>
      <c r="H399" s="2">
        <v>14609</v>
      </c>
      <c r="I399" t="s">
        <v>1967</v>
      </c>
    </row>
    <row r="400" spans="1:9" x14ac:dyDescent="0.25">
      <c r="A400" s="2" t="s">
        <v>837</v>
      </c>
      <c r="B400" s="2" t="s">
        <v>3744</v>
      </c>
      <c r="C400" s="2" t="s">
        <v>3745</v>
      </c>
      <c r="D400" s="2" t="s">
        <v>3746</v>
      </c>
      <c r="E400" s="2" t="s">
        <v>3747</v>
      </c>
      <c r="F400" s="2" t="s">
        <v>2083</v>
      </c>
      <c r="G400" s="2" t="s">
        <v>1966</v>
      </c>
      <c r="H400" s="2">
        <v>98664</v>
      </c>
      <c r="I400" t="s">
        <v>1967</v>
      </c>
    </row>
    <row r="401" spans="1:9" x14ac:dyDescent="0.25">
      <c r="A401" s="2" t="s">
        <v>839</v>
      </c>
      <c r="B401" s="2" t="s">
        <v>3748</v>
      </c>
      <c r="C401" s="2" t="s">
        <v>3749</v>
      </c>
      <c r="D401" s="2" t="s">
        <v>3750</v>
      </c>
      <c r="E401" s="2" t="s">
        <v>3751</v>
      </c>
      <c r="F401" s="2" t="s">
        <v>3752</v>
      </c>
      <c r="G401" s="2" t="s">
        <v>2141</v>
      </c>
      <c r="H401" s="2" t="s">
        <v>3753</v>
      </c>
      <c r="I401" t="s">
        <v>1976</v>
      </c>
    </row>
    <row r="402" spans="1:9" x14ac:dyDescent="0.25">
      <c r="A402" s="2" t="s">
        <v>841</v>
      </c>
      <c r="B402" s="2" t="s">
        <v>3754</v>
      </c>
      <c r="C402" s="2" t="s">
        <v>3755</v>
      </c>
      <c r="D402" s="2" t="s">
        <v>3756</v>
      </c>
      <c r="E402" s="2" t="s">
        <v>3757</v>
      </c>
      <c r="F402" s="2" t="s">
        <v>2211</v>
      </c>
      <c r="G402" s="2" t="s">
        <v>1966</v>
      </c>
      <c r="H402" s="2">
        <v>20057</v>
      </c>
      <c r="I402" t="s">
        <v>1976</v>
      </c>
    </row>
    <row r="403" spans="1:9" x14ac:dyDescent="0.25">
      <c r="A403" s="2" t="s">
        <v>843</v>
      </c>
      <c r="B403" s="2" t="s">
        <v>3758</v>
      </c>
      <c r="C403" s="2" t="s">
        <v>3759</v>
      </c>
      <c r="D403" s="2" t="s">
        <v>3760</v>
      </c>
      <c r="E403" s="2" t="s">
        <v>3761</v>
      </c>
      <c r="F403" s="2" t="s">
        <v>3437</v>
      </c>
      <c r="G403" s="2" t="s">
        <v>1966</v>
      </c>
      <c r="H403" s="2">
        <v>37924</v>
      </c>
      <c r="I403" t="s">
        <v>1967</v>
      </c>
    </row>
    <row r="404" spans="1:9" x14ac:dyDescent="0.25">
      <c r="A404" s="2" t="s">
        <v>845</v>
      </c>
      <c r="B404" s="2" t="s">
        <v>3762</v>
      </c>
      <c r="C404" s="2" t="s">
        <v>3763</v>
      </c>
      <c r="D404" s="2" t="s">
        <v>3764</v>
      </c>
      <c r="E404" s="2" t="s">
        <v>3765</v>
      </c>
      <c r="F404" s="2" t="s">
        <v>2147</v>
      </c>
      <c r="G404" s="2" t="s">
        <v>1966</v>
      </c>
      <c r="H404" s="2">
        <v>25336</v>
      </c>
      <c r="I404" t="s">
        <v>1967</v>
      </c>
    </row>
    <row r="405" spans="1:9" x14ac:dyDescent="0.25">
      <c r="A405" s="2" t="s">
        <v>847</v>
      </c>
      <c r="B405" s="2" t="s">
        <v>3766</v>
      </c>
      <c r="C405" s="2" t="s">
        <v>3767</v>
      </c>
      <c r="D405" s="2" t="s">
        <v>3768</v>
      </c>
      <c r="E405" s="2" t="s">
        <v>3769</v>
      </c>
      <c r="F405" s="2" t="s">
        <v>2350</v>
      </c>
      <c r="G405" s="2" t="s">
        <v>1966</v>
      </c>
      <c r="H405" s="2">
        <v>75372</v>
      </c>
      <c r="I405" t="s">
        <v>1976</v>
      </c>
    </row>
    <row r="406" spans="1:9" x14ac:dyDescent="0.25">
      <c r="A406" s="2" t="s">
        <v>849</v>
      </c>
      <c r="B406" s="2" t="s">
        <v>3770</v>
      </c>
      <c r="C406" s="2" t="s">
        <v>3771</v>
      </c>
      <c r="D406" s="2" t="s">
        <v>3772</v>
      </c>
      <c r="E406" s="2" t="s">
        <v>3773</v>
      </c>
      <c r="F406" s="2" t="s">
        <v>3774</v>
      </c>
      <c r="G406" s="2" t="s">
        <v>1974</v>
      </c>
      <c r="H406" s="2" t="s">
        <v>3775</v>
      </c>
      <c r="I406" t="s">
        <v>1976</v>
      </c>
    </row>
    <row r="407" spans="1:9" x14ac:dyDescent="0.25">
      <c r="A407" s="2" t="s">
        <v>851</v>
      </c>
      <c r="B407" s="2" t="s">
        <v>3776</v>
      </c>
      <c r="C407" s="2" t="s">
        <v>3777</v>
      </c>
      <c r="D407" s="2" t="s">
        <v>3778</v>
      </c>
      <c r="E407" s="2" t="s">
        <v>3779</v>
      </c>
      <c r="F407" s="2" t="s">
        <v>3780</v>
      </c>
      <c r="G407" s="2" t="s">
        <v>1966</v>
      </c>
      <c r="H407" s="2">
        <v>95973</v>
      </c>
      <c r="I407" t="s">
        <v>1967</v>
      </c>
    </row>
    <row r="408" spans="1:9" x14ac:dyDescent="0.25">
      <c r="A408" s="2" t="s">
        <v>853</v>
      </c>
      <c r="B408" s="2" t="s">
        <v>3781</v>
      </c>
      <c r="C408" s="2" t="s">
        <v>3782</v>
      </c>
      <c r="D408" s="2" t="s">
        <v>3783</v>
      </c>
      <c r="E408" s="2" t="s">
        <v>3784</v>
      </c>
      <c r="F408" s="2" t="s">
        <v>2152</v>
      </c>
      <c r="G408" s="2" t="s">
        <v>1966</v>
      </c>
      <c r="H408" s="2">
        <v>72215</v>
      </c>
      <c r="I408" t="s">
        <v>1967</v>
      </c>
    </row>
    <row r="409" spans="1:9" x14ac:dyDescent="0.25">
      <c r="A409" s="2" t="s">
        <v>855</v>
      </c>
      <c r="B409" s="2" t="s">
        <v>3785</v>
      </c>
      <c r="C409" s="2"/>
      <c r="D409" s="2" t="s">
        <v>3786</v>
      </c>
      <c r="E409" s="2" t="s">
        <v>3787</v>
      </c>
      <c r="F409" s="2" t="s">
        <v>3788</v>
      </c>
      <c r="G409" s="2" t="s">
        <v>1974</v>
      </c>
      <c r="H409" s="2" t="s">
        <v>3789</v>
      </c>
      <c r="I409" t="s">
        <v>1976</v>
      </c>
    </row>
    <row r="410" spans="1:9" x14ac:dyDescent="0.25">
      <c r="A410" s="2" t="s">
        <v>857</v>
      </c>
      <c r="B410" s="2" t="s">
        <v>3790</v>
      </c>
      <c r="C410" s="2" t="s">
        <v>3791</v>
      </c>
      <c r="D410" s="2" t="s">
        <v>3792</v>
      </c>
      <c r="E410" s="2" t="s">
        <v>3793</v>
      </c>
      <c r="F410" s="2" t="s">
        <v>3794</v>
      </c>
      <c r="G410" s="2" t="s">
        <v>1966</v>
      </c>
      <c r="H410" s="2">
        <v>8922</v>
      </c>
      <c r="I410" t="s">
        <v>1967</v>
      </c>
    </row>
    <row r="411" spans="1:9" x14ac:dyDescent="0.25">
      <c r="A411" s="2" t="s">
        <v>859</v>
      </c>
      <c r="B411" s="2" t="s">
        <v>3795</v>
      </c>
      <c r="C411" s="2"/>
      <c r="D411" s="2" t="s">
        <v>3796</v>
      </c>
      <c r="E411" s="2" t="s">
        <v>3797</v>
      </c>
      <c r="F411" s="2" t="s">
        <v>3798</v>
      </c>
      <c r="G411" s="2" t="s">
        <v>1974</v>
      </c>
      <c r="H411" s="2" t="s">
        <v>3799</v>
      </c>
      <c r="I411" t="s">
        <v>1967</v>
      </c>
    </row>
    <row r="412" spans="1:9" x14ac:dyDescent="0.25">
      <c r="A412" s="2" t="s">
        <v>861</v>
      </c>
      <c r="B412" s="2" t="s">
        <v>3800</v>
      </c>
      <c r="C412" s="2"/>
      <c r="D412" s="2" t="s">
        <v>3801</v>
      </c>
      <c r="E412" s="2" t="s">
        <v>3802</v>
      </c>
      <c r="F412" s="2" t="s">
        <v>3115</v>
      </c>
      <c r="G412" s="2" t="s">
        <v>1966</v>
      </c>
      <c r="H412" s="2">
        <v>94132</v>
      </c>
      <c r="I412" t="s">
        <v>1976</v>
      </c>
    </row>
    <row r="413" spans="1:9" x14ac:dyDescent="0.25">
      <c r="A413" s="2" t="s">
        <v>863</v>
      </c>
      <c r="B413" s="2" t="s">
        <v>3803</v>
      </c>
      <c r="C413" s="2"/>
      <c r="D413" s="2" t="s">
        <v>3804</v>
      </c>
      <c r="E413" s="2" t="s">
        <v>3805</v>
      </c>
      <c r="F413" s="2" t="s">
        <v>3806</v>
      </c>
      <c r="G413" s="2" t="s">
        <v>1966</v>
      </c>
      <c r="H413" s="2">
        <v>70505</v>
      </c>
      <c r="I413" t="s">
        <v>1967</v>
      </c>
    </row>
    <row r="414" spans="1:9" x14ac:dyDescent="0.25">
      <c r="A414" s="2" t="s">
        <v>865</v>
      </c>
      <c r="B414" s="2" t="s">
        <v>3807</v>
      </c>
      <c r="C414" s="2"/>
      <c r="D414" s="2" t="s">
        <v>3808</v>
      </c>
      <c r="E414" s="2" t="s">
        <v>3809</v>
      </c>
      <c r="F414" s="2" t="s">
        <v>3810</v>
      </c>
      <c r="G414" s="2" t="s">
        <v>1966</v>
      </c>
      <c r="H414" s="2">
        <v>92191</v>
      </c>
      <c r="I414" t="s">
        <v>1967</v>
      </c>
    </row>
    <row r="415" spans="1:9" x14ac:dyDescent="0.25">
      <c r="A415" s="2" t="s">
        <v>867</v>
      </c>
      <c r="B415" s="2" t="s">
        <v>3811</v>
      </c>
      <c r="C415" s="2" t="s">
        <v>3812</v>
      </c>
      <c r="D415" s="2" t="s">
        <v>3813</v>
      </c>
      <c r="E415" s="2" t="s">
        <v>3814</v>
      </c>
      <c r="F415" s="2" t="s">
        <v>3815</v>
      </c>
      <c r="G415" s="2" t="s">
        <v>1966</v>
      </c>
      <c r="H415" s="2">
        <v>91841</v>
      </c>
      <c r="I415" t="s">
        <v>1967</v>
      </c>
    </row>
    <row r="416" spans="1:9" x14ac:dyDescent="0.25">
      <c r="A416" s="2" t="s">
        <v>869</v>
      </c>
      <c r="B416" s="2" t="s">
        <v>3816</v>
      </c>
      <c r="C416" s="2"/>
      <c r="D416" s="2" t="s">
        <v>3817</v>
      </c>
      <c r="E416" s="2" t="s">
        <v>3818</v>
      </c>
      <c r="F416" s="2" t="s">
        <v>3540</v>
      </c>
      <c r="G416" s="2" t="s">
        <v>1966</v>
      </c>
      <c r="H416" s="2">
        <v>75799</v>
      </c>
      <c r="I416" t="s">
        <v>1967</v>
      </c>
    </row>
    <row r="417" spans="1:9" x14ac:dyDescent="0.25">
      <c r="A417" s="2" t="s">
        <v>871</v>
      </c>
      <c r="B417" s="2" t="s">
        <v>3819</v>
      </c>
      <c r="C417" s="2" t="s">
        <v>3820</v>
      </c>
      <c r="D417" s="2"/>
      <c r="E417" s="2" t="s">
        <v>3821</v>
      </c>
      <c r="F417" s="2" t="s">
        <v>3806</v>
      </c>
      <c r="G417" s="2" t="s">
        <v>1966</v>
      </c>
      <c r="H417" s="2">
        <v>70593</v>
      </c>
      <c r="I417" t="s">
        <v>1976</v>
      </c>
    </row>
    <row r="418" spans="1:9" x14ac:dyDescent="0.25">
      <c r="A418" s="2" t="s">
        <v>873</v>
      </c>
      <c r="B418" s="2" t="s">
        <v>3822</v>
      </c>
      <c r="C418" s="2"/>
      <c r="D418" s="2" t="s">
        <v>3823</v>
      </c>
      <c r="E418" s="2" t="s">
        <v>3824</v>
      </c>
      <c r="F418" s="2" t="s">
        <v>2001</v>
      </c>
      <c r="G418" s="2" t="s">
        <v>1966</v>
      </c>
      <c r="H418" s="2">
        <v>45426</v>
      </c>
      <c r="I418" t="s">
        <v>1967</v>
      </c>
    </row>
    <row r="419" spans="1:9" x14ac:dyDescent="0.25">
      <c r="A419" s="2" t="s">
        <v>875</v>
      </c>
      <c r="B419" s="2" t="s">
        <v>3825</v>
      </c>
      <c r="C419" s="2"/>
      <c r="D419" s="2" t="s">
        <v>3826</v>
      </c>
      <c r="E419" s="2" t="s">
        <v>3827</v>
      </c>
      <c r="F419" s="2" t="s">
        <v>3124</v>
      </c>
      <c r="G419" s="2" t="s">
        <v>1966</v>
      </c>
      <c r="H419" s="2">
        <v>85072</v>
      </c>
      <c r="I419" t="s">
        <v>1967</v>
      </c>
    </row>
    <row r="420" spans="1:9" x14ac:dyDescent="0.25">
      <c r="A420" s="2" t="s">
        <v>877</v>
      </c>
      <c r="B420" s="2" t="s">
        <v>3828</v>
      </c>
      <c r="C420" s="2" t="s">
        <v>3829</v>
      </c>
      <c r="D420" s="2"/>
      <c r="E420" s="2" t="s">
        <v>3830</v>
      </c>
      <c r="F420" s="2" t="s">
        <v>3024</v>
      </c>
      <c r="G420" s="2" t="s">
        <v>1966</v>
      </c>
      <c r="H420" s="2">
        <v>94263</v>
      </c>
      <c r="I420" t="s">
        <v>1967</v>
      </c>
    </row>
    <row r="421" spans="1:9" x14ac:dyDescent="0.25">
      <c r="A421" s="2" t="s">
        <v>879</v>
      </c>
      <c r="B421" s="2" t="s">
        <v>3831</v>
      </c>
      <c r="C421" s="2" t="s">
        <v>3832</v>
      </c>
      <c r="D421" s="2" t="s">
        <v>3833</v>
      </c>
      <c r="E421" s="2" t="s">
        <v>3834</v>
      </c>
      <c r="F421" s="2" t="s">
        <v>3361</v>
      </c>
      <c r="G421" s="2" t="s">
        <v>1966</v>
      </c>
      <c r="H421" s="2">
        <v>68505</v>
      </c>
      <c r="I421" t="s">
        <v>1967</v>
      </c>
    </row>
    <row r="422" spans="1:9" x14ac:dyDescent="0.25">
      <c r="A422" s="2" t="s">
        <v>3835</v>
      </c>
      <c r="B422" s="2" t="s">
        <v>3836</v>
      </c>
      <c r="C422" s="2" t="s">
        <v>3837</v>
      </c>
      <c r="D422" s="2" t="s">
        <v>3838</v>
      </c>
      <c r="E422" s="2" t="s">
        <v>3839</v>
      </c>
      <c r="F422" s="2" t="s">
        <v>3687</v>
      </c>
      <c r="G422" s="2" t="s">
        <v>1966</v>
      </c>
      <c r="H422" s="2">
        <v>17126</v>
      </c>
      <c r="I422" t="s">
        <v>1976</v>
      </c>
    </row>
    <row r="423" spans="1:9" x14ac:dyDescent="0.25">
      <c r="A423" s="2" t="s">
        <v>3840</v>
      </c>
      <c r="B423" s="2" t="s">
        <v>3841</v>
      </c>
      <c r="C423" s="2" t="s">
        <v>3842</v>
      </c>
      <c r="D423" s="2" t="s">
        <v>3843</v>
      </c>
      <c r="E423" s="2" t="s">
        <v>3844</v>
      </c>
      <c r="F423" s="2" t="s">
        <v>2169</v>
      </c>
      <c r="G423" s="2" t="s">
        <v>1966</v>
      </c>
      <c r="H423" s="2">
        <v>70174</v>
      </c>
      <c r="I423" t="s">
        <v>1967</v>
      </c>
    </row>
    <row r="424" spans="1:9" x14ac:dyDescent="0.25">
      <c r="A424" s="2" t="s">
        <v>882</v>
      </c>
      <c r="B424" s="2" t="s">
        <v>3845</v>
      </c>
      <c r="C424" s="2"/>
      <c r="D424" s="2" t="s">
        <v>3846</v>
      </c>
      <c r="E424" s="2" t="s">
        <v>3847</v>
      </c>
      <c r="F424" s="2" t="s">
        <v>3848</v>
      </c>
      <c r="G424" s="2" t="s">
        <v>1966</v>
      </c>
      <c r="H424" s="2">
        <v>53726</v>
      </c>
      <c r="I424" t="s">
        <v>1976</v>
      </c>
    </row>
    <row r="425" spans="1:9" x14ac:dyDescent="0.25">
      <c r="A425" s="2" t="s">
        <v>884</v>
      </c>
      <c r="B425" s="2" t="s">
        <v>3849</v>
      </c>
      <c r="C425" s="2"/>
      <c r="D425" s="2" t="s">
        <v>3850</v>
      </c>
      <c r="E425" s="2" t="s">
        <v>3851</v>
      </c>
      <c r="F425" s="2" t="s">
        <v>2147</v>
      </c>
      <c r="G425" s="2" t="s">
        <v>1966</v>
      </c>
      <c r="H425" s="2">
        <v>25336</v>
      </c>
      <c r="I425" t="s">
        <v>1976</v>
      </c>
    </row>
    <row r="426" spans="1:9" x14ac:dyDescent="0.25">
      <c r="A426" s="2" t="s">
        <v>886</v>
      </c>
      <c r="B426" s="2" t="s">
        <v>3852</v>
      </c>
      <c r="C426" s="2" t="s">
        <v>3853</v>
      </c>
      <c r="D426" s="2" t="s">
        <v>3854</v>
      </c>
      <c r="E426" s="2" t="s">
        <v>3855</v>
      </c>
      <c r="F426" s="2" t="s">
        <v>2152</v>
      </c>
      <c r="G426" s="2" t="s">
        <v>1966</v>
      </c>
      <c r="H426" s="2">
        <v>72204</v>
      </c>
      <c r="I426" t="s">
        <v>1967</v>
      </c>
    </row>
    <row r="427" spans="1:9" x14ac:dyDescent="0.25">
      <c r="A427" s="2" t="s">
        <v>888</v>
      </c>
      <c r="B427" s="2" t="s">
        <v>3856</v>
      </c>
      <c r="C427" s="2" t="s">
        <v>3857</v>
      </c>
      <c r="D427" s="2" t="s">
        <v>3858</v>
      </c>
      <c r="E427" s="2" t="s">
        <v>3859</v>
      </c>
      <c r="F427" s="2" t="s">
        <v>2526</v>
      </c>
      <c r="G427" s="2" t="s">
        <v>1966</v>
      </c>
      <c r="H427" s="2">
        <v>99507</v>
      </c>
      <c r="I427" t="s">
        <v>1976</v>
      </c>
    </row>
    <row r="428" spans="1:9" x14ac:dyDescent="0.25">
      <c r="A428" s="2" t="s">
        <v>890</v>
      </c>
      <c r="B428" s="2" t="s">
        <v>3860</v>
      </c>
      <c r="C428" s="2" t="s">
        <v>3861</v>
      </c>
      <c r="D428" s="2" t="s">
        <v>3862</v>
      </c>
      <c r="E428" s="2" t="s">
        <v>3863</v>
      </c>
      <c r="F428" s="2" t="s">
        <v>3864</v>
      </c>
      <c r="G428" s="2" t="s">
        <v>1974</v>
      </c>
      <c r="H428" s="2" t="s">
        <v>3865</v>
      </c>
      <c r="I428" t="s">
        <v>1967</v>
      </c>
    </row>
    <row r="429" spans="1:9" x14ac:dyDescent="0.25">
      <c r="A429" s="2" t="s">
        <v>892</v>
      </c>
      <c r="B429" s="2" t="s">
        <v>3866</v>
      </c>
      <c r="C429" s="2"/>
      <c r="D429" s="2" t="s">
        <v>3867</v>
      </c>
      <c r="E429" s="2" t="s">
        <v>3868</v>
      </c>
      <c r="F429" s="2" t="s">
        <v>3115</v>
      </c>
      <c r="G429" s="2" t="s">
        <v>1966</v>
      </c>
      <c r="H429" s="2">
        <v>94110</v>
      </c>
      <c r="I429" t="s">
        <v>1967</v>
      </c>
    </row>
    <row r="430" spans="1:9" x14ac:dyDescent="0.25">
      <c r="A430" s="2" t="s">
        <v>894</v>
      </c>
      <c r="B430" s="2" t="s">
        <v>3869</v>
      </c>
      <c r="C430" s="2" t="s">
        <v>3870</v>
      </c>
      <c r="D430" s="2" t="s">
        <v>3871</v>
      </c>
      <c r="E430" s="2" t="s">
        <v>3872</v>
      </c>
      <c r="F430" s="2" t="s">
        <v>2865</v>
      </c>
      <c r="G430" s="2" t="s">
        <v>1966</v>
      </c>
      <c r="H430" s="2">
        <v>44485</v>
      </c>
      <c r="I430" t="s">
        <v>1976</v>
      </c>
    </row>
    <row r="431" spans="1:9" x14ac:dyDescent="0.25">
      <c r="A431" s="2" t="s">
        <v>3873</v>
      </c>
      <c r="B431" s="2" t="s">
        <v>3874</v>
      </c>
      <c r="C431" s="2" t="s">
        <v>3875</v>
      </c>
      <c r="D431" s="2" t="s">
        <v>3876</v>
      </c>
      <c r="E431" s="2" t="s">
        <v>3877</v>
      </c>
      <c r="F431" s="2" t="s">
        <v>3878</v>
      </c>
      <c r="G431" s="2" t="s">
        <v>1966</v>
      </c>
      <c r="H431" s="2">
        <v>23324</v>
      </c>
      <c r="I431" t="s">
        <v>1976</v>
      </c>
    </row>
    <row r="432" spans="1:9" x14ac:dyDescent="0.25">
      <c r="A432" s="2" t="s">
        <v>897</v>
      </c>
      <c r="B432" s="2" t="s">
        <v>3879</v>
      </c>
      <c r="C432" s="2" t="s">
        <v>3880</v>
      </c>
      <c r="D432" s="2" t="s">
        <v>3881</v>
      </c>
      <c r="E432" s="2" t="s">
        <v>3882</v>
      </c>
      <c r="F432" s="2" t="s">
        <v>3883</v>
      </c>
      <c r="G432" s="2" t="s">
        <v>1966</v>
      </c>
      <c r="H432" s="2">
        <v>39236</v>
      </c>
      <c r="I432" t="s">
        <v>1967</v>
      </c>
    </row>
    <row r="433" spans="1:9" x14ac:dyDescent="0.25">
      <c r="A433" s="2" t="s">
        <v>899</v>
      </c>
      <c r="B433" s="2" t="s">
        <v>3884</v>
      </c>
      <c r="C433" s="2" t="s">
        <v>3885</v>
      </c>
      <c r="D433" s="2" t="s">
        <v>3886</v>
      </c>
      <c r="E433" s="2" t="s">
        <v>3887</v>
      </c>
      <c r="F433" s="2" t="s">
        <v>3888</v>
      </c>
      <c r="G433" s="2" t="s">
        <v>1974</v>
      </c>
      <c r="H433" s="2" t="s">
        <v>3889</v>
      </c>
      <c r="I433" t="s">
        <v>1967</v>
      </c>
    </row>
    <row r="434" spans="1:9" x14ac:dyDescent="0.25">
      <c r="A434" s="2" t="s">
        <v>901</v>
      </c>
      <c r="B434" s="2" t="s">
        <v>3890</v>
      </c>
      <c r="C434" s="2"/>
      <c r="D434" s="2" t="s">
        <v>3891</v>
      </c>
      <c r="E434" s="2" t="s">
        <v>3892</v>
      </c>
      <c r="F434" s="2" t="s">
        <v>3146</v>
      </c>
      <c r="G434" s="2" t="s">
        <v>1966</v>
      </c>
      <c r="H434" s="2">
        <v>53277</v>
      </c>
      <c r="I434" t="s">
        <v>1976</v>
      </c>
    </row>
    <row r="435" spans="1:9" x14ac:dyDescent="0.25">
      <c r="A435" s="2" t="s">
        <v>903</v>
      </c>
      <c r="B435" s="2" t="s">
        <v>3893</v>
      </c>
      <c r="C435" s="2" t="s">
        <v>3894</v>
      </c>
      <c r="D435" s="2" t="s">
        <v>3895</v>
      </c>
      <c r="E435" s="2" t="s">
        <v>3896</v>
      </c>
      <c r="F435" s="2" t="s">
        <v>3024</v>
      </c>
      <c r="G435" s="2" t="s">
        <v>1966</v>
      </c>
      <c r="H435" s="2">
        <v>94250</v>
      </c>
      <c r="I435" t="s">
        <v>1967</v>
      </c>
    </row>
    <row r="436" spans="1:9" x14ac:dyDescent="0.25">
      <c r="A436" s="2" t="s">
        <v>905</v>
      </c>
      <c r="B436" s="2" t="s">
        <v>3897</v>
      </c>
      <c r="C436" s="2"/>
      <c r="D436" s="2" t="s">
        <v>3898</v>
      </c>
      <c r="E436" s="2" t="s">
        <v>3899</v>
      </c>
      <c r="F436" s="2" t="s">
        <v>2183</v>
      </c>
      <c r="G436" s="2" t="s">
        <v>1966</v>
      </c>
      <c r="H436" s="2">
        <v>2298</v>
      </c>
      <c r="I436" t="s">
        <v>1976</v>
      </c>
    </row>
    <row r="437" spans="1:9" x14ac:dyDescent="0.25">
      <c r="A437" s="2" t="s">
        <v>907</v>
      </c>
      <c r="B437" s="2" t="s">
        <v>3900</v>
      </c>
      <c r="C437" s="2" t="s">
        <v>3901</v>
      </c>
      <c r="D437" s="2" t="s">
        <v>3902</v>
      </c>
      <c r="E437" s="2" t="s">
        <v>3903</v>
      </c>
      <c r="F437" s="2" t="s">
        <v>3535</v>
      </c>
      <c r="G437" s="2" t="s">
        <v>1966</v>
      </c>
      <c r="H437" s="2">
        <v>66622</v>
      </c>
      <c r="I437" t="s">
        <v>1976</v>
      </c>
    </row>
    <row r="438" spans="1:9" x14ac:dyDescent="0.25">
      <c r="A438" s="2" t="s">
        <v>909</v>
      </c>
      <c r="B438" s="2" t="s">
        <v>3904</v>
      </c>
      <c r="C438" s="2" t="s">
        <v>3905</v>
      </c>
      <c r="D438" s="2" t="s">
        <v>3906</v>
      </c>
      <c r="E438" s="2" t="s">
        <v>3907</v>
      </c>
      <c r="F438" s="2" t="s">
        <v>2575</v>
      </c>
      <c r="G438" s="2" t="s">
        <v>1966</v>
      </c>
      <c r="H438" s="2">
        <v>58122</v>
      </c>
      <c r="I438" t="s">
        <v>1967</v>
      </c>
    </row>
    <row r="439" spans="1:9" x14ac:dyDescent="0.25">
      <c r="A439" s="2" t="s">
        <v>911</v>
      </c>
      <c r="B439" s="2" t="s">
        <v>3908</v>
      </c>
      <c r="C439" s="2"/>
      <c r="D439" s="2" t="s">
        <v>3909</v>
      </c>
      <c r="E439" s="2" t="s">
        <v>3910</v>
      </c>
      <c r="F439" s="2" t="s">
        <v>2052</v>
      </c>
      <c r="G439" s="2" t="s">
        <v>1966</v>
      </c>
      <c r="H439" s="2">
        <v>77095</v>
      </c>
      <c r="I439" t="s">
        <v>1976</v>
      </c>
    </row>
    <row r="440" spans="1:9" x14ac:dyDescent="0.25">
      <c r="A440" s="2" t="s">
        <v>3911</v>
      </c>
      <c r="B440" s="2" t="s">
        <v>3912</v>
      </c>
      <c r="C440" s="2" t="s">
        <v>3913</v>
      </c>
      <c r="D440" s="2" t="s">
        <v>3914</v>
      </c>
      <c r="E440" s="2" t="s">
        <v>3915</v>
      </c>
      <c r="F440" s="2" t="s">
        <v>2387</v>
      </c>
      <c r="G440" s="2" t="s">
        <v>1966</v>
      </c>
      <c r="H440" s="2">
        <v>73190</v>
      </c>
      <c r="I440" t="s">
        <v>1976</v>
      </c>
    </row>
    <row r="441" spans="1:9" x14ac:dyDescent="0.25">
      <c r="A441" s="2" t="s">
        <v>915</v>
      </c>
      <c r="B441" s="2" t="s">
        <v>3916</v>
      </c>
      <c r="C441" s="2" t="s">
        <v>3917</v>
      </c>
      <c r="D441" s="2" t="s">
        <v>3918</v>
      </c>
      <c r="E441" s="2" t="s">
        <v>3919</v>
      </c>
      <c r="F441" s="2" t="s">
        <v>2056</v>
      </c>
      <c r="G441" s="2" t="s">
        <v>1974</v>
      </c>
      <c r="H441" s="2" t="s">
        <v>2057</v>
      </c>
      <c r="I441" t="s">
        <v>1976</v>
      </c>
    </row>
    <row r="442" spans="1:9" x14ac:dyDescent="0.25">
      <c r="A442" s="2" t="s">
        <v>917</v>
      </c>
      <c r="B442" s="2" t="s">
        <v>3920</v>
      </c>
      <c r="C442" s="2" t="s">
        <v>3921</v>
      </c>
      <c r="D442" s="2" t="s">
        <v>3922</v>
      </c>
      <c r="E442" s="2" t="s">
        <v>3923</v>
      </c>
      <c r="F442" s="2" t="s">
        <v>2375</v>
      </c>
      <c r="G442" s="2" t="s">
        <v>1966</v>
      </c>
      <c r="H442" s="2">
        <v>14205</v>
      </c>
      <c r="I442" t="s">
        <v>1967</v>
      </c>
    </row>
    <row r="443" spans="1:9" x14ac:dyDescent="0.25">
      <c r="A443" s="2" t="s">
        <v>919</v>
      </c>
      <c r="B443" s="2" t="s">
        <v>3924</v>
      </c>
      <c r="C443" s="2" t="s">
        <v>3925</v>
      </c>
      <c r="D443" s="2" t="s">
        <v>3926</v>
      </c>
      <c r="E443" s="2" t="s">
        <v>3927</v>
      </c>
      <c r="F443" s="2" t="s">
        <v>3218</v>
      </c>
      <c r="G443" s="2" t="s">
        <v>1974</v>
      </c>
      <c r="H443" s="2" t="s">
        <v>3219</v>
      </c>
      <c r="I443" t="s">
        <v>1967</v>
      </c>
    </row>
    <row r="444" spans="1:9" x14ac:dyDescent="0.25">
      <c r="A444" s="2" t="s">
        <v>921</v>
      </c>
      <c r="B444" s="2" t="s">
        <v>3928</v>
      </c>
      <c r="C444" s="2" t="s">
        <v>3929</v>
      </c>
      <c r="D444" s="2" t="s">
        <v>3930</v>
      </c>
      <c r="E444" s="2" t="s">
        <v>3931</v>
      </c>
      <c r="F444" s="2" t="s">
        <v>3932</v>
      </c>
      <c r="G444" s="2" t="s">
        <v>1966</v>
      </c>
      <c r="H444" s="2">
        <v>18018</v>
      </c>
      <c r="I444" t="s">
        <v>1976</v>
      </c>
    </row>
    <row r="445" spans="1:9" x14ac:dyDescent="0.25">
      <c r="A445" s="2" t="s">
        <v>923</v>
      </c>
      <c r="B445" s="2" t="s">
        <v>3933</v>
      </c>
      <c r="C445" s="2" t="s">
        <v>3934</v>
      </c>
      <c r="D445" s="2" t="s">
        <v>3935</v>
      </c>
      <c r="E445" s="2" t="s">
        <v>3936</v>
      </c>
      <c r="F445" s="2" t="s">
        <v>3937</v>
      </c>
      <c r="G445" s="2" t="s">
        <v>1974</v>
      </c>
      <c r="H445" s="2" t="s">
        <v>3938</v>
      </c>
      <c r="I445" t="s">
        <v>1967</v>
      </c>
    </row>
    <row r="446" spans="1:9" x14ac:dyDescent="0.25">
      <c r="A446" s="2" t="s">
        <v>925</v>
      </c>
      <c r="B446" s="2" t="s">
        <v>3939</v>
      </c>
      <c r="C446" s="2" t="s">
        <v>3940</v>
      </c>
      <c r="D446" s="2" t="s">
        <v>3941</v>
      </c>
      <c r="E446" s="2" t="s">
        <v>3942</v>
      </c>
      <c r="F446" s="2" t="s">
        <v>3943</v>
      </c>
      <c r="G446" s="2" t="s">
        <v>1974</v>
      </c>
      <c r="H446" s="2" t="s">
        <v>3944</v>
      </c>
      <c r="I446" t="s">
        <v>1976</v>
      </c>
    </row>
    <row r="447" spans="1:9" x14ac:dyDescent="0.25">
      <c r="A447" s="2" t="s">
        <v>927</v>
      </c>
      <c r="B447" s="2" t="s">
        <v>3945</v>
      </c>
      <c r="C447" s="2" t="s">
        <v>3946</v>
      </c>
      <c r="D447" s="2"/>
      <c r="E447" s="2" t="s">
        <v>3947</v>
      </c>
      <c r="F447" s="2" t="s">
        <v>3427</v>
      </c>
      <c r="G447" s="2" t="s">
        <v>1974</v>
      </c>
      <c r="H447" s="2" t="s">
        <v>2108</v>
      </c>
      <c r="I447" t="s">
        <v>1967</v>
      </c>
    </row>
    <row r="448" spans="1:9" x14ac:dyDescent="0.25">
      <c r="A448" s="2" t="s">
        <v>929</v>
      </c>
      <c r="B448" s="2" t="s">
        <v>3948</v>
      </c>
      <c r="C448" s="2" t="s">
        <v>3949</v>
      </c>
      <c r="D448" s="2" t="s">
        <v>3950</v>
      </c>
      <c r="E448" s="2" t="s">
        <v>3951</v>
      </c>
      <c r="F448" s="2" t="s">
        <v>2197</v>
      </c>
      <c r="G448" s="2" t="s">
        <v>2141</v>
      </c>
      <c r="H448" s="2" t="s">
        <v>3952</v>
      </c>
      <c r="I448" t="s">
        <v>1967</v>
      </c>
    </row>
    <row r="449" spans="1:9" x14ac:dyDescent="0.25">
      <c r="A449" s="2" t="s">
        <v>931</v>
      </c>
      <c r="B449" s="2" t="s">
        <v>3953</v>
      </c>
      <c r="C449" s="2" t="s">
        <v>3954</v>
      </c>
      <c r="D449" s="2"/>
      <c r="E449" s="2" t="s">
        <v>3955</v>
      </c>
      <c r="F449" s="2" t="s">
        <v>3124</v>
      </c>
      <c r="G449" s="2" t="s">
        <v>1966</v>
      </c>
      <c r="H449" s="2">
        <v>85099</v>
      </c>
      <c r="I449" t="s">
        <v>1976</v>
      </c>
    </row>
    <row r="450" spans="1:9" x14ac:dyDescent="0.25">
      <c r="A450" s="2" t="s">
        <v>933</v>
      </c>
      <c r="B450" s="2" t="s">
        <v>3956</v>
      </c>
      <c r="C450" s="2" t="s">
        <v>3957</v>
      </c>
      <c r="D450" s="2" t="s">
        <v>3958</v>
      </c>
      <c r="E450" s="2" t="s">
        <v>3959</v>
      </c>
      <c r="F450" s="2" t="s">
        <v>3960</v>
      </c>
      <c r="G450" s="2" t="s">
        <v>1974</v>
      </c>
      <c r="H450" s="2" t="s">
        <v>3961</v>
      </c>
      <c r="I450" t="s">
        <v>1976</v>
      </c>
    </row>
    <row r="451" spans="1:9" x14ac:dyDescent="0.25">
      <c r="A451" s="2" t="s">
        <v>935</v>
      </c>
      <c r="B451" s="2" t="s">
        <v>3962</v>
      </c>
      <c r="C451" s="2" t="s">
        <v>3963</v>
      </c>
      <c r="D451" s="2" t="s">
        <v>3964</v>
      </c>
      <c r="E451" s="2" t="s">
        <v>3965</v>
      </c>
      <c r="F451" s="2" t="s">
        <v>2236</v>
      </c>
      <c r="G451" s="2" t="s">
        <v>1966</v>
      </c>
      <c r="H451" s="2">
        <v>43610</v>
      </c>
      <c r="I451" t="s">
        <v>1976</v>
      </c>
    </row>
    <row r="452" spans="1:9" x14ac:dyDescent="0.25">
      <c r="A452" s="2" t="s">
        <v>937</v>
      </c>
      <c r="B452" s="2" t="s">
        <v>3966</v>
      </c>
      <c r="C452" s="2" t="s">
        <v>3967</v>
      </c>
      <c r="D452" s="2" t="s">
        <v>3968</v>
      </c>
      <c r="E452" s="2" t="s">
        <v>3969</v>
      </c>
      <c r="F452" s="2" t="s">
        <v>3970</v>
      </c>
      <c r="G452" s="2" t="s">
        <v>1974</v>
      </c>
      <c r="H452" s="2" t="s">
        <v>3971</v>
      </c>
      <c r="I452" t="s">
        <v>1976</v>
      </c>
    </row>
    <row r="453" spans="1:9" x14ac:dyDescent="0.25">
      <c r="A453" s="2" t="s">
        <v>939</v>
      </c>
      <c r="B453" s="2" t="s">
        <v>3972</v>
      </c>
      <c r="C453" s="2" t="s">
        <v>3973</v>
      </c>
      <c r="D453" s="2" t="s">
        <v>3974</v>
      </c>
      <c r="E453" s="2" t="s">
        <v>3975</v>
      </c>
      <c r="F453" s="2" t="s">
        <v>2325</v>
      </c>
      <c r="G453" s="2" t="s">
        <v>1966</v>
      </c>
      <c r="H453" s="2">
        <v>28210</v>
      </c>
      <c r="I453" t="s">
        <v>1967</v>
      </c>
    </row>
    <row r="454" spans="1:9" x14ac:dyDescent="0.25">
      <c r="A454" s="2" t="s">
        <v>913</v>
      </c>
      <c r="B454" s="2" t="s">
        <v>3976</v>
      </c>
      <c r="C454" s="2" t="s">
        <v>3977</v>
      </c>
      <c r="D454" s="2" t="s">
        <v>3978</v>
      </c>
      <c r="E454" s="2" t="s">
        <v>3979</v>
      </c>
      <c r="F454" s="2" t="s">
        <v>3517</v>
      </c>
      <c r="G454" s="2" t="s">
        <v>1966</v>
      </c>
      <c r="H454" s="2">
        <v>98109</v>
      </c>
      <c r="I454" t="s">
        <v>1976</v>
      </c>
    </row>
    <row r="455" spans="1:9" x14ac:dyDescent="0.25">
      <c r="A455" s="2" t="s">
        <v>942</v>
      </c>
      <c r="B455" s="2" t="s">
        <v>3980</v>
      </c>
      <c r="C455" s="2" t="s">
        <v>3981</v>
      </c>
      <c r="D455" s="2" t="s">
        <v>3982</v>
      </c>
      <c r="E455" s="2" t="s">
        <v>3983</v>
      </c>
      <c r="F455" s="2" t="s">
        <v>3029</v>
      </c>
      <c r="G455" s="2" t="s">
        <v>1966</v>
      </c>
      <c r="H455" s="2">
        <v>18706</v>
      </c>
      <c r="I455" t="s">
        <v>1976</v>
      </c>
    </row>
    <row r="456" spans="1:9" x14ac:dyDescent="0.25">
      <c r="A456" s="2" t="s">
        <v>944</v>
      </c>
      <c r="B456" s="2" t="s">
        <v>3984</v>
      </c>
      <c r="C456" s="2" t="s">
        <v>3985</v>
      </c>
      <c r="D456" s="2"/>
      <c r="E456" s="2" t="s">
        <v>3986</v>
      </c>
      <c r="F456" s="2" t="s">
        <v>3987</v>
      </c>
      <c r="G456" s="2" t="s">
        <v>1974</v>
      </c>
      <c r="H456" s="2" t="s">
        <v>1975</v>
      </c>
      <c r="I456" t="s">
        <v>1967</v>
      </c>
    </row>
    <row r="457" spans="1:9" x14ac:dyDescent="0.25">
      <c r="A457" s="2" t="s">
        <v>946</v>
      </c>
      <c r="B457" s="2" t="s">
        <v>3988</v>
      </c>
      <c r="C457" s="2" t="s">
        <v>3989</v>
      </c>
      <c r="D457" s="2" t="s">
        <v>3990</v>
      </c>
      <c r="E457" s="2" t="s">
        <v>3991</v>
      </c>
      <c r="F457" s="2" t="s">
        <v>3992</v>
      </c>
      <c r="G457" s="2" t="s">
        <v>1974</v>
      </c>
      <c r="H457" s="2" t="s">
        <v>2796</v>
      </c>
      <c r="I457" t="s">
        <v>1967</v>
      </c>
    </row>
    <row r="458" spans="1:9" x14ac:dyDescent="0.25">
      <c r="A458" s="2" t="s">
        <v>948</v>
      </c>
      <c r="B458" s="2" t="s">
        <v>3993</v>
      </c>
      <c r="C458" s="2" t="s">
        <v>3994</v>
      </c>
      <c r="D458" s="2" t="s">
        <v>3995</v>
      </c>
      <c r="E458" s="2" t="s">
        <v>3996</v>
      </c>
      <c r="F458" s="2" t="s">
        <v>2306</v>
      </c>
      <c r="G458" s="2" t="s">
        <v>2141</v>
      </c>
      <c r="H458" s="2" t="s">
        <v>3997</v>
      </c>
      <c r="I458" t="s">
        <v>1976</v>
      </c>
    </row>
    <row r="459" spans="1:9" x14ac:dyDescent="0.25">
      <c r="A459" s="2" t="s">
        <v>950</v>
      </c>
      <c r="B459" s="2" t="s">
        <v>3998</v>
      </c>
      <c r="C459" s="2" t="s">
        <v>3999</v>
      </c>
      <c r="D459" s="2" t="s">
        <v>4000</v>
      </c>
      <c r="E459" s="2" t="s">
        <v>4001</v>
      </c>
      <c r="F459" s="2" t="s">
        <v>2188</v>
      </c>
      <c r="G459" s="2" t="s">
        <v>1966</v>
      </c>
      <c r="H459" s="2">
        <v>14652</v>
      </c>
      <c r="I459" t="s">
        <v>1976</v>
      </c>
    </row>
    <row r="460" spans="1:9" x14ac:dyDescent="0.25">
      <c r="A460" s="2" t="s">
        <v>952</v>
      </c>
      <c r="B460" s="2" t="s">
        <v>4002</v>
      </c>
      <c r="C460" s="2" t="s">
        <v>4003</v>
      </c>
      <c r="D460" s="2" t="s">
        <v>4004</v>
      </c>
      <c r="E460" s="2" t="s">
        <v>4005</v>
      </c>
      <c r="F460" s="2" t="s">
        <v>2165</v>
      </c>
      <c r="G460" s="2" t="s">
        <v>1966</v>
      </c>
      <c r="H460" s="2">
        <v>85754</v>
      </c>
      <c r="I460" t="s">
        <v>1976</v>
      </c>
    </row>
    <row r="461" spans="1:9" x14ac:dyDescent="0.25">
      <c r="A461" s="2" t="s">
        <v>954</v>
      </c>
      <c r="B461" s="2" t="s">
        <v>4006</v>
      </c>
      <c r="C461" s="2" t="s">
        <v>4007</v>
      </c>
      <c r="D461" s="2" t="s">
        <v>4008</v>
      </c>
      <c r="E461" s="2" t="s">
        <v>4009</v>
      </c>
      <c r="F461" s="2" t="s">
        <v>2162</v>
      </c>
      <c r="G461" s="2" t="s">
        <v>1966</v>
      </c>
      <c r="H461" s="2">
        <v>55480</v>
      </c>
      <c r="I461" t="s">
        <v>1976</v>
      </c>
    </row>
    <row r="462" spans="1:9" x14ac:dyDescent="0.25">
      <c r="A462" s="2" t="s">
        <v>956</v>
      </c>
      <c r="B462" s="2" t="s">
        <v>4010</v>
      </c>
      <c r="C462" s="2" t="s">
        <v>4011</v>
      </c>
      <c r="D462" s="2" t="s">
        <v>4012</v>
      </c>
      <c r="E462" s="2" t="s">
        <v>4013</v>
      </c>
      <c r="F462" s="2" t="s">
        <v>4014</v>
      </c>
      <c r="G462" s="2" t="s">
        <v>1974</v>
      </c>
      <c r="H462" s="2" t="s">
        <v>4015</v>
      </c>
      <c r="I462" t="s">
        <v>1967</v>
      </c>
    </row>
    <row r="463" spans="1:9" x14ac:dyDescent="0.25">
      <c r="A463" s="2" t="s">
        <v>958</v>
      </c>
      <c r="B463" s="2" t="s">
        <v>4016</v>
      </c>
      <c r="C463" s="2" t="s">
        <v>4017</v>
      </c>
      <c r="D463" s="2" t="s">
        <v>4018</v>
      </c>
      <c r="E463" s="2" t="s">
        <v>4019</v>
      </c>
      <c r="F463" s="2" t="s">
        <v>4020</v>
      </c>
      <c r="G463" s="2" t="s">
        <v>2141</v>
      </c>
      <c r="H463" s="2" t="s">
        <v>4021</v>
      </c>
      <c r="I463" t="s">
        <v>1967</v>
      </c>
    </row>
    <row r="464" spans="1:9" x14ac:dyDescent="0.25">
      <c r="A464" s="2" t="s">
        <v>960</v>
      </c>
      <c r="B464" s="2" t="s">
        <v>4022</v>
      </c>
      <c r="C464" s="2" t="s">
        <v>4023</v>
      </c>
      <c r="D464" s="2" t="s">
        <v>4024</v>
      </c>
      <c r="E464" s="2" t="s">
        <v>4025</v>
      </c>
      <c r="F464" s="2" t="s">
        <v>3074</v>
      </c>
      <c r="G464" s="2" t="s">
        <v>1966</v>
      </c>
      <c r="H464" s="2">
        <v>31119</v>
      </c>
      <c r="I464" t="s">
        <v>1967</v>
      </c>
    </row>
    <row r="465" spans="1:9" x14ac:dyDescent="0.25">
      <c r="A465" s="2" t="s">
        <v>962</v>
      </c>
      <c r="B465" s="2" t="s">
        <v>4026</v>
      </c>
      <c r="C465" s="2" t="s">
        <v>4027</v>
      </c>
      <c r="D465" s="2" t="s">
        <v>4028</v>
      </c>
      <c r="E465" s="2" t="s">
        <v>4029</v>
      </c>
      <c r="F465" s="2" t="s">
        <v>4030</v>
      </c>
      <c r="G465" s="2" t="s">
        <v>1974</v>
      </c>
      <c r="H465" s="2" t="s">
        <v>4031</v>
      </c>
      <c r="I465" t="s">
        <v>1976</v>
      </c>
    </row>
    <row r="466" spans="1:9" x14ac:dyDescent="0.25">
      <c r="A466" s="2" t="s">
        <v>964</v>
      </c>
      <c r="B466" s="2" t="s">
        <v>4032</v>
      </c>
      <c r="C466" s="2" t="s">
        <v>4033</v>
      </c>
      <c r="D466" s="2" t="s">
        <v>4034</v>
      </c>
      <c r="E466" s="2" t="s">
        <v>4035</v>
      </c>
      <c r="F466" s="2" t="s">
        <v>2897</v>
      </c>
      <c r="G466" s="2" t="s">
        <v>2141</v>
      </c>
      <c r="H466" s="2" t="s">
        <v>2898</v>
      </c>
      <c r="I466" t="s">
        <v>1976</v>
      </c>
    </row>
    <row r="467" spans="1:9" x14ac:dyDescent="0.25">
      <c r="A467" s="2" t="s">
        <v>966</v>
      </c>
      <c r="B467" s="2" t="s">
        <v>4036</v>
      </c>
      <c r="C467" s="2" t="s">
        <v>4037</v>
      </c>
      <c r="D467" s="2" t="s">
        <v>4038</v>
      </c>
      <c r="E467" s="2" t="s">
        <v>4039</v>
      </c>
      <c r="F467" s="2" t="s">
        <v>3437</v>
      </c>
      <c r="G467" s="2" t="s">
        <v>1966</v>
      </c>
      <c r="H467" s="2">
        <v>37939</v>
      </c>
      <c r="I467" t="s">
        <v>1967</v>
      </c>
    </row>
    <row r="468" spans="1:9" x14ac:dyDescent="0.25">
      <c r="A468" s="2" t="s">
        <v>968</v>
      </c>
      <c r="B468" s="2" t="s">
        <v>4040</v>
      </c>
      <c r="C468" s="2" t="s">
        <v>4041</v>
      </c>
      <c r="D468" s="2" t="s">
        <v>4042</v>
      </c>
      <c r="E468" s="2" t="s">
        <v>4043</v>
      </c>
      <c r="F468" s="2" t="s">
        <v>4044</v>
      </c>
      <c r="G468" s="2" t="s">
        <v>1966</v>
      </c>
      <c r="H468" s="2">
        <v>48604</v>
      </c>
      <c r="I468" t="s">
        <v>1967</v>
      </c>
    </row>
    <row r="469" spans="1:9" x14ac:dyDescent="0.25">
      <c r="A469" s="2" t="s">
        <v>970</v>
      </c>
      <c r="B469" s="2" t="s">
        <v>4045</v>
      </c>
      <c r="C469" s="2" t="s">
        <v>4046</v>
      </c>
      <c r="D469" s="2" t="s">
        <v>4047</v>
      </c>
      <c r="E469" s="2" t="s">
        <v>4048</v>
      </c>
      <c r="F469" s="2" t="s">
        <v>4049</v>
      </c>
      <c r="G469" s="2" t="s">
        <v>1966</v>
      </c>
      <c r="H469" s="2">
        <v>32092</v>
      </c>
      <c r="I469" t="s">
        <v>1976</v>
      </c>
    </row>
    <row r="470" spans="1:9" x14ac:dyDescent="0.25">
      <c r="A470" s="2" t="s">
        <v>972</v>
      </c>
      <c r="B470" s="2" t="s">
        <v>4050</v>
      </c>
      <c r="C470" s="2" t="s">
        <v>4051</v>
      </c>
      <c r="D470" s="2"/>
      <c r="E470" s="2" t="s">
        <v>4052</v>
      </c>
      <c r="F470" s="2" t="s">
        <v>4053</v>
      </c>
      <c r="G470" s="2" t="s">
        <v>1966</v>
      </c>
      <c r="H470" s="2">
        <v>94913</v>
      </c>
      <c r="I470" t="s">
        <v>1967</v>
      </c>
    </row>
    <row r="471" spans="1:9" x14ac:dyDescent="0.25">
      <c r="A471" s="2" t="s">
        <v>4054</v>
      </c>
      <c r="B471" s="2" t="s">
        <v>4055</v>
      </c>
      <c r="C471" s="2" t="s">
        <v>4056</v>
      </c>
      <c r="D471" s="2" t="s">
        <v>4057</v>
      </c>
      <c r="E471" s="2" t="s">
        <v>4058</v>
      </c>
      <c r="F471" s="2" t="s">
        <v>2020</v>
      </c>
      <c r="G471" s="2" t="s">
        <v>1966</v>
      </c>
      <c r="H471" s="2">
        <v>95113</v>
      </c>
      <c r="I471" t="s">
        <v>1967</v>
      </c>
    </row>
    <row r="472" spans="1:9" x14ac:dyDescent="0.25">
      <c r="A472" s="2" t="s">
        <v>976</v>
      </c>
      <c r="B472" s="2" t="s">
        <v>4059</v>
      </c>
      <c r="C472" s="2" t="s">
        <v>4060</v>
      </c>
      <c r="D472" s="2" t="s">
        <v>4061</v>
      </c>
      <c r="E472" s="2" t="s">
        <v>4062</v>
      </c>
      <c r="F472" s="2" t="s">
        <v>3707</v>
      </c>
      <c r="G472" s="2" t="s">
        <v>1966</v>
      </c>
      <c r="H472" s="2">
        <v>30045</v>
      </c>
      <c r="I472" t="s">
        <v>1967</v>
      </c>
    </row>
    <row r="473" spans="1:9" x14ac:dyDescent="0.25">
      <c r="A473" s="2" t="s">
        <v>978</v>
      </c>
      <c r="B473" s="2" t="s">
        <v>4063</v>
      </c>
      <c r="C473" s="2"/>
      <c r="D473" s="2" t="s">
        <v>4064</v>
      </c>
      <c r="E473" s="2" t="s">
        <v>4065</v>
      </c>
      <c r="F473" s="2" t="s">
        <v>3535</v>
      </c>
      <c r="G473" s="2" t="s">
        <v>1966</v>
      </c>
      <c r="H473" s="2">
        <v>66622</v>
      </c>
      <c r="I473" t="s">
        <v>1967</v>
      </c>
    </row>
    <row r="474" spans="1:9" x14ac:dyDescent="0.25">
      <c r="A474" s="2" t="s">
        <v>980</v>
      </c>
      <c r="B474" s="2" t="s">
        <v>4066</v>
      </c>
      <c r="C474" s="2" t="s">
        <v>4067</v>
      </c>
      <c r="D474" s="2" t="s">
        <v>4068</v>
      </c>
      <c r="E474" s="2" t="s">
        <v>4069</v>
      </c>
      <c r="F474" s="2" t="s">
        <v>3013</v>
      </c>
      <c r="G474" s="2" t="s">
        <v>1966</v>
      </c>
      <c r="H474" s="2">
        <v>66276</v>
      </c>
      <c r="I474" t="s">
        <v>1976</v>
      </c>
    </row>
    <row r="475" spans="1:9" x14ac:dyDescent="0.25">
      <c r="A475" s="2" t="s">
        <v>982</v>
      </c>
      <c r="B475" s="2" t="s">
        <v>4070</v>
      </c>
      <c r="C475" s="2" t="s">
        <v>4071</v>
      </c>
      <c r="D475" s="2" t="s">
        <v>4072</v>
      </c>
      <c r="E475" s="2" t="s">
        <v>4073</v>
      </c>
      <c r="F475" s="2" t="s">
        <v>3517</v>
      </c>
      <c r="G475" s="2" t="s">
        <v>1966</v>
      </c>
      <c r="H475" s="2">
        <v>98148</v>
      </c>
      <c r="I475" t="s">
        <v>1976</v>
      </c>
    </row>
    <row r="476" spans="1:9" x14ac:dyDescent="0.25">
      <c r="A476" s="2" t="s">
        <v>984</v>
      </c>
      <c r="B476" s="2" t="s">
        <v>4074</v>
      </c>
      <c r="C476" s="2" t="s">
        <v>4075</v>
      </c>
      <c r="D476" s="2" t="s">
        <v>4076</v>
      </c>
      <c r="E476" s="2" t="s">
        <v>4077</v>
      </c>
      <c r="F476" s="2" t="s">
        <v>3105</v>
      </c>
      <c r="G476" s="2" t="s">
        <v>1974</v>
      </c>
      <c r="H476" s="2" t="s">
        <v>3106</v>
      </c>
      <c r="I476" t="s">
        <v>1967</v>
      </c>
    </row>
    <row r="477" spans="1:9" x14ac:dyDescent="0.25">
      <c r="A477" s="2" t="s">
        <v>986</v>
      </c>
      <c r="B477" s="2" t="s">
        <v>4078</v>
      </c>
      <c r="C477" s="2" t="s">
        <v>4079</v>
      </c>
      <c r="D477" s="2"/>
      <c r="E477" s="2" t="s">
        <v>4080</v>
      </c>
      <c r="F477" s="2" t="s">
        <v>4081</v>
      </c>
      <c r="G477" s="2" t="s">
        <v>1966</v>
      </c>
      <c r="H477" s="2">
        <v>34745</v>
      </c>
      <c r="I477" t="s">
        <v>1976</v>
      </c>
    </row>
    <row r="478" spans="1:9" x14ac:dyDescent="0.25">
      <c r="A478" s="2" t="s">
        <v>988</v>
      </c>
      <c r="B478" s="2" t="s">
        <v>4082</v>
      </c>
      <c r="C478" s="2" t="s">
        <v>4083</v>
      </c>
      <c r="D478" s="2" t="s">
        <v>4084</v>
      </c>
      <c r="E478" s="2" t="s">
        <v>4085</v>
      </c>
      <c r="F478" s="2" t="s">
        <v>2188</v>
      </c>
      <c r="G478" s="2" t="s">
        <v>1966</v>
      </c>
      <c r="H478" s="2">
        <v>14683</v>
      </c>
      <c r="I478" t="s">
        <v>1967</v>
      </c>
    </row>
    <row r="479" spans="1:9" x14ac:dyDescent="0.25">
      <c r="A479" s="2" t="s">
        <v>990</v>
      </c>
      <c r="B479" s="2" t="s">
        <v>4086</v>
      </c>
      <c r="C479" s="2" t="s">
        <v>4087</v>
      </c>
      <c r="D479" s="2" t="s">
        <v>4088</v>
      </c>
      <c r="E479" s="2" t="s">
        <v>4089</v>
      </c>
      <c r="F479" s="2" t="s">
        <v>3540</v>
      </c>
      <c r="G479" s="2" t="s">
        <v>1966</v>
      </c>
      <c r="H479" s="2">
        <v>75799</v>
      </c>
      <c r="I479" t="s">
        <v>1976</v>
      </c>
    </row>
    <row r="480" spans="1:9" x14ac:dyDescent="0.25">
      <c r="A480" s="2" t="s">
        <v>974</v>
      </c>
      <c r="B480" s="2" t="s">
        <v>4090</v>
      </c>
      <c r="C480" s="2" t="s">
        <v>4091</v>
      </c>
      <c r="D480" s="2" t="s">
        <v>4092</v>
      </c>
      <c r="E480" s="2" t="s">
        <v>4093</v>
      </c>
      <c r="F480" s="2" t="s">
        <v>4094</v>
      </c>
      <c r="G480" s="2" t="s">
        <v>1966</v>
      </c>
      <c r="H480" s="2">
        <v>11388</v>
      </c>
      <c r="I480" t="s">
        <v>1967</v>
      </c>
    </row>
    <row r="481" spans="1:9" x14ac:dyDescent="0.25">
      <c r="A481" s="2" t="s">
        <v>4095</v>
      </c>
      <c r="B481" s="2" t="s">
        <v>4096</v>
      </c>
      <c r="C481" s="2"/>
      <c r="D481" s="2" t="s">
        <v>4097</v>
      </c>
      <c r="E481" s="2" t="s">
        <v>4098</v>
      </c>
      <c r="F481" s="2" t="s">
        <v>4099</v>
      </c>
      <c r="G481" s="2" t="s">
        <v>1966</v>
      </c>
      <c r="H481" s="2">
        <v>20167</v>
      </c>
      <c r="I481" t="s">
        <v>1967</v>
      </c>
    </row>
    <row r="482" spans="1:9" x14ac:dyDescent="0.25">
      <c r="A482" s="2" t="s">
        <v>4100</v>
      </c>
      <c r="B482" s="2" t="s">
        <v>4101</v>
      </c>
      <c r="C482" s="2" t="s">
        <v>4102</v>
      </c>
      <c r="D482" s="2" t="s">
        <v>4103</v>
      </c>
      <c r="E482" s="2" t="s">
        <v>4104</v>
      </c>
      <c r="F482" s="2" t="s">
        <v>2029</v>
      </c>
      <c r="G482" s="2" t="s">
        <v>1966</v>
      </c>
      <c r="H482" s="2">
        <v>23203</v>
      </c>
      <c r="I482" t="s">
        <v>1976</v>
      </c>
    </row>
    <row r="483" spans="1:9" x14ac:dyDescent="0.25">
      <c r="A483" s="2" t="s">
        <v>993</v>
      </c>
      <c r="B483" s="2" t="s">
        <v>4105</v>
      </c>
      <c r="C483" s="2" t="s">
        <v>4106</v>
      </c>
      <c r="D483" s="2" t="s">
        <v>4107</v>
      </c>
      <c r="E483" s="2" t="s">
        <v>4108</v>
      </c>
      <c r="F483" s="2" t="s">
        <v>4109</v>
      </c>
      <c r="G483" s="2" t="s">
        <v>2141</v>
      </c>
      <c r="H483" s="2" t="s">
        <v>2418</v>
      </c>
      <c r="I483" t="s">
        <v>1976</v>
      </c>
    </row>
    <row r="484" spans="1:9" x14ac:dyDescent="0.25">
      <c r="A484" s="2" t="s">
        <v>995</v>
      </c>
      <c r="B484" s="2" t="s">
        <v>4110</v>
      </c>
      <c r="C484" s="2" t="s">
        <v>4111</v>
      </c>
      <c r="D484" s="2" t="s">
        <v>4112</v>
      </c>
      <c r="E484" s="2" t="s">
        <v>4113</v>
      </c>
      <c r="F484" s="2" t="s">
        <v>2724</v>
      </c>
      <c r="G484" s="2" t="s">
        <v>1966</v>
      </c>
      <c r="H484" s="2">
        <v>22309</v>
      </c>
      <c r="I484" t="s">
        <v>1967</v>
      </c>
    </row>
    <row r="485" spans="1:9" x14ac:dyDescent="0.25">
      <c r="A485" s="2" t="s">
        <v>997</v>
      </c>
      <c r="B485" s="2" t="s">
        <v>4114</v>
      </c>
      <c r="C485" s="2"/>
      <c r="D485" s="2" t="s">
        <v>4115</v>
      </c>
      <c r="E485" s="2" t="s">
        <v>4116</v>
      </c>
      <c r="F485" s="2" t="s">
        <v>2963</v>
      </c>
      <c r="G485" s="2" t="s">
        <v>1966</v>
      </c>
      <c r="H485" s="2">
        <v>84115</v>
      </c>
      <c r="I485" t="s">
        <v>1967</v>
      </c>
    </row>
    <row r="486" spans="1:9" x14ac:dyDescent="0.25">
      <c r="A486" s="2" t="s">
        <v>999</v>
      </c>
      <c r="B486" s="2" t="s">
        <v>4117</v>
      </c>
      <c r="C486" s="2" t="s">
        <v>4118</v>
      </c>
      <c r="D486" s="2"/>
      <c r="E486" s="2" t="s">
        <v>4119</v>
      </c>
      <c r="F486" s="2" t="s">
        <v>2020</v>
      </c>
      <c r="G486" s="2" t="s">
        <v>1966</v>
      </c>
      <c r="H486" s="2">
        <v>95108</v>
      </c>
      <c r="I486" t="s">
        <v>1976</v>
      </c>
    </row>
    <row r="487" spans="1:9" x14ac:dyDescent="0.25">
      <c r="A487" s="2" t="s">
        <v>1001</v>
      </c>
      <c r="B487" s="2" t="s">
        <v>4120</v>
      </c>
      <c r="C487" s="2" t="s">
        <v>4121</v>
      </c>
      <c r="D487" s="2" t="s">
        <v>4122</v>
      </c>
      <c r="E487" s="2" t="s">
        <v>4123</v>
      </c>
      <c r="F487" s="2" t="s">
        <v>4124</v>
      </c>
      <c r="G487" s="2" t="s">
        <v>1974</v>
      </c>
      <c r="H487" s="2" t="s">
        <v>4125</v>
      </c>
      <c r="I487" t="s">
        <v>1967</v>
      </c>
    </row>
    <row r="488" spans="1:9" x14ac:dyDescent="0.25">
      <c r="A488" s="2" t="s">
        <v>1003</v>
      </c>
      <c r="B488" s="2" t="s">
        <v>4126</v>
      </c>
      <c r="C488" s="2" t="s">
        <v>4127</v>
      </c>
      <c r="D488" s="2" t="s">
        <v>4128</v>
      </c>
      <c r="E488" s="2" t="s">
        <v>4129</v>
      </c>
      <c r="F488" s="2" t="s">
        <v>4130</v>
      </c>
      <c r="G488" s="2" t="s">
        <v>1974</v>
      </c>
      <c r="H488" s="2" t="s">
        <v>2570</v>
      </c>
      <c r="I488" t="s">
        <v>1967</v>
      </c>
    </row>
    <row r="489" spans="1:9" x14ac:dyDescent="0.25">
      <c r="A489" s="2" t="s">
        <v>1005</v>
      </c>
      <c r="B489" s="2" t="s">
        <v>4131</v>
      </c>
      <c r="C489" s="2" t="s">
        <v>4132</v>
      </c>
      <c r="D489" s="2" t="s">
        <v>4133</v>
      </c>
      <c r="E489" s="2" t="s">
        <v>4134</v>
      </c>
      <c r="F489" s="2" t="s">
        <v>4130</v>
      </c>
      <c r="G489" s="2" t="s">
        <v>1974</v>
      </c>
      <c r="H489" s="2" t="s">
        <v>2570</v>
      </c>
      <c r="I489" t="s">
        <v>1976</v>
      </c>
    </row>
    <row r="490" spans="1:9" x14ac:dyDescent="0.25">
      <c r="A490" s="2" t="s">
        <v>1007</v>
      </c>
      <c r="B490" s="2" t="s">
        <v>4135</v>
      </c>
      <c r="C490" s="2" t="s">
        <v>4136</v>
      </c>
      <c r="D490" s="2" t="s">
        <v>4137</v>
      </c>
      <c r="E490" s="2" t="s">
        <v>4138</v>
      </c>
      <c r="F490" s="2" t="s">
        <v>4139</v>
      </c>
      <c r="G490" s="2" t="s">
        <v>1974</v>
      </c>
      <c r="H490" s="2" t="s">
        <v>2880</v>
      </c>
      <c r="I490" t="s">
        <v>1967</v>
      </c>
    </row>
    <row r="491" spans="1:9" x14ac:dyDescent="0.25">
      <c r="A491" s="2" t="s">
        <v>1009</v>
      </c>
      <c r="B491" s="2" t="s">
        <v>4140</v>
      </c>
      <c r="C491" s="2" t="s">
        <v>4141</v>
      </c>
      <c r="D491" s="2" t="s">
        <v>4142</v>
      </c>
      <c r="E491" s="2" t="s">
        <v>4143</v>
      </c>
      <c r="F491" s="2" t="s">
        <v>2473</v>
      </c>
      <c r="G491" s="2" t="s">
        <v>1966</v>
      </c>
      <c r="H491" s="2">
        <v>79945</v>
      </c>
      <c r="I491" t="s">
        <v>1976</v>
      </c>
    </row>
    <row r="492" spans="1:9" x14ac:dyDescent="0.25">
      <c r="A492" s="2" t="s">
        <v>1011</v>
      </c>
      <c r="B492" s="2" t="s">
        <v>4144</v>
      </c>
      <c r="C492" s="2" t="s">
        <v>4145</v>
      </c>
      <c r="D492" s="2" t="s">
        <v>4146</v>
      </c>
      <c r="E492" s="2" t="s">
        <v>4147</v>
      </c>
      <c r="F492" s="2" t="s">
        <v>2216</v>
      </c>
      <c r="G492" s="2" t="s">
        <v>1966</v>
      </c>
      <c r="H492" s="2">
        <v>33355</v>
      </c>
      <c r="I492" t="s">
        <v>1976</v>
      </c>
    </row>
    <row r="493" spans="1:9" x14ac:dyDescent="0.25">
      <c r="A493" s="2" t="s">
        <v>1013</v>
      </c>
      <c r="B493" s="2" t="s">
        <v>4148</v>
      </c>
      <c r="C493" s="2"/>
      <c r="D493" s="2" t="s">
        <v>4149</v>
      </c>
      <c r="E493" s="2" t="s">
        <v>4150</v>
      </c>
      <c r="F493" s="2" t="s">
        <v>3508</v>
      </c>
      <c r="G493" s="2" t="s">
        <v>1966</v>
      </c>
      <c r="H493" s="2">
        <v>46295</v>
      </c>
      <c r="I493" t="s">
        <v>1976</v>
      </c>
    </row>
    <row r="494" spans="1:9" x14ac:dyDescent="0.25">
      <c r="A494" s="2" t="s">
        <v>1015</v>
      </c>
      <c r="B494" s="2" t="s">
        <v>4151</v>
      </c>
      <c r="C494" s="2" t="s">
        <v>4152</v>
      </c>
      <c r="D494" s="2" t="s">
        <v>4153</v>
      </c>
      <c r="E494" s="2" t="s">
        <v>4154</v>
      </c>
      <c r="F494" s="2" t="s">
        <v>3146</v>
      </c>
      <c r="G494" s="2" t="s">
        <v>1966</v>
      </c>
      <c r="H494" s="2">
        <v>53234</v>
      </c>
      <c r="I494" t="s">
        <v>1967</v>
      </c>
    </row>
    <row r="495" spans="1:9" x14ac:dyDescent="0.25">
      <c r="A495" s="2" t="s">
        <v>1017</v>
      </c>
      <c r="B495" s="2" t="s">
        <v>4155</v>
      </c>
      <c r="C495" s="2" t="s">
        <v>4156</v>
      </c>
      <c r="D495" s="2" t="s">
        <v>4157</v>
      </c>
      <c r="E495" s="2" t="s">
        <v>4158</v>
      </c>
      <c r="F495" s="2" t="s">
        <v>3355</v>
      </c>
      <c r="G495" s="2" t="s">
        <v>2141</v>
      </c>
      <c r="H495" s="2" t="s">
        <v>3356</v>
      </c>
      <c r="I495" t="s">
        <v>1976</v>
      </c>
    </row>
    <row r="496" spans="1:9" x14ac:dyDescent="0.25">
      <c r="A496" s="2" t="s">
        <v>1019</v>
      </c>
      <c r="B496" s="2" t="s">
        <v>4159</v>
      </c>
      <c r="C496" s="2" t="s">
        <v>4160</v>
      </c>
      <c r="D496" s="2" t="s">
        <v>4161</v>
      </c>
      <c r="E496" s="2" t="s">
        <v>4162</v>
      </c>
      <c r="F496" s="2" t="s">
        <v>3095</v>
      </c>
      <c r="G496" s="2" t="s">
        <v>1966</v>
      </c>
      <c r="H496" s="2">
        <v>70836</v>
      </c>
      <c r="I496" t="s">
        <v>1976</v>
      </c>
    </row>
    <row r="497" spans="1:9" x14ac:dyDescent="0.25">
      <c r="A497" s="2" t="s">
        <v>1021</v>
      </c>
      <c r="B497" s="2" t="s">
        <v>4163</v>
      </c>
      <c r="C497" s="2"/>
      <c r="D497" s="2" t="s">
        <v>4164</v>
      </c>
      <c r="E497" s="2" t="s">
        <v>4165</v>
      </c>
      <c r="F497" s="2" t="s">
        <v>3308</v>
      </c>
      <c r="G497" s="2" t="s">
        <v>1966</v>
      </c>
      <c r="H497" s="2">
        <v>6816</v>
      </c>
      <c r="I497" t="s">
        <v>1967</v>
      </c>
    </row>
    <row r="498" spans="1:9" x14ac:dyDescent="0.25">
      <c r="A498" s="2" t="s">
        <v>1023</v>
      </c>
      <c r="B498" s="2" t="s">
        <v>4166</v>
      </c>
      <c r="C498" s="2" t="s">
        <v>4167</v>
      </c>
      <c r="D498" s="2" t="s">
        <v>4168</v>
      </c>
      <c r="E498" s="2" t="s">
        <v>4169</v>
      </c>
      <c r="F498" s="2" t="s">
        <v>2250</v>
      </c>
      <c r="G498" s="2" t="s">
        <v>1966</v>
      </c>
      <c r="H498" s="2">
        <v>32590</v>
      </c>
      <c r="I498" t="s">
        <v>1976</v>
      </c>
    </row>
    <row r="499" spans="1:9" x14ac:dyDescent="0.25">
      <c r="A499" s="2" t="s">
        <v>1025</v>
      </c>
      <c r="B499" s="2" t="s">
        <v>4170</v>
      </c>
      <c r="C499" s="2" t="s">
        <v>4171</v>
      </c>
      <c r="D499" s="2" t="s">
        <v>4172</v>
      </c>
      <c r="E499" s="2" t="s">
        <v>4173</v>
      </c>
      <c r="F499" s="2" t="s">
        <v>4174</v>
      </c>
      <c r="G499" s="2" t="s">
        <v>1974</v>
      </c>
      <c r="H499" s="2" t="s">
        <v>2108</v>
      </c>
      <c r="I499" t="s">
        <v>1976</v>
      </c>
    </row>
    <row r="500" spans="1:9" x14ac:dyDescent="0.25">
      <c r="A500" s="2" t="s">
        <v>4175</v>
      </c>
      <c r="B500" s="2" t="s">
        <v>4176</v>
      </c>
      <c r="C500" s="2" t="s">
        <v>4177</v>
      </c>
      <c r="D500" s="2" t="s">
        <v>4178</v>
      </c>
      <c r="E500" s="2" t="s">
        <v>4179</v>
      </c>
      <c r="F500" s="2" t="s">
        <v>3263</v>
      </c>
      <c r="G500" s="2" t="s">
        <v>2141</v>
      </c>
      <c r="H500" s="2" t="s">
        <v>3264</v>
      </c>
      <c r="I500" t="s">
        <v>1967</v>
      </c>
    </row>
    <row r="501" spans="1:9" x14ac:dyDescent="0.25">
      <c r="A501" s="2" t="s">
        <v>1029</v>
      </c>
      <c r="B501" s="2" t="s">
        <v>4180</v>
      </c>
      <c r="C501" s="2"/>
      <c r="D501" s="2" t="s">
        <v>4181</v>
      </c>
      <c r="E501" s="2" t="s">
        <v>4182</v>
      </c>
      <c r="F501" s="2" t="s">
        <v>2958</v>
      </c>
      <c r="G501" s="2" t="s">
        <v>1974</v>
      </c>
      <c r="H501" s="2" t="s">
        <v>2108</v>
      </c>
      <c r="I501" t="s">
        <v>1967</v>
      </c>
    </row>
    <row r="502" spans="1:9" x14ac:dyDescent="0.25">
      <c r="A502" s="2" t="s">
        <v>1031</v>
      </c>
      <c r="B502" s="2" t="s">
        <v>4183</v>
      </c>
      <c r="C502" s="2"/>
      <c r="D502" s="2" t="s">
        <v>4184</v>
      </c>
      <c r="E502" s="2" t="s">
        <v>4185</v>
      </c>
      <c r="F502" s="2" t="s">
        <v>2073</v>
      </c>
      <c r="G502" s="2" t="s">
        <v>1966</v>
      </c>
      <c r="H502" s="2">
        <v>49518</v>
      </c>
      <c r="I502" t="s">
        <v>1976</v>
      </c>
    </row>
    <row r="503" spans="1:9" x14ac:dyDescent="0.25">
      <c r="A503" s="2" t="s">
        <v>1033</v>
      </c>
      <c r="B503" s="2" t="s">
        <v>4186</v>
      </c>
      <c r="C503" s="2" t="s">
        <v>4187</v>
      </c>
      <c r="D503" s="2" t="s">
        <v>4188</v>
      </c>
      <c r="E503" s="2" t="s">
        <v>4189</v>
      </c>
      <c r="F503" s="2" t="s">
        <v>3390</v>
      </c>
      <c r="G503" s="2" t="s">
        <v>2141</v>
      </c>
      <c r="H503" s="2" t="s">
        <v>3391</v>
      </c>
      <c r="I503" t="s">
        <v>1976</v>
      </c>
    </row>
    <row r="504" spans="1:9" x14ac:dyDescent="0.25">
      <c r="A504" s="2" t="s">
        <v>4190</v>
      </c>
      <c r="B504" s="2" t="s">
        <v>4191</v>
      </c>
      <c r="C504" s="2" t="s">
        <v>4192</v>
      </c>
      <c r="D504" s="2" t="s">
        <v>4193</v>
      </c>
      <c r="E504" s="2" t="s">
        <v>4194</v>
      </c>
      <c r="F504" s="2" t="s">
        <v>2400</v>
      </c>
      <c r="G504" s="2" t="s">
        <v>1966</v>
      </c>
      <c r="H504" s="2">
        <v>66160</v>
      </c>
      <c r="I504" t="s">
        <v>1976</v>
      </c>
    </row>
    <row r="505" spans="1:9" x14ac:dyDescent="0.25">
      <c r="A505" s="2" t="s">
        <v>4195</v>
      </c>
      <c r="B505" s="2" t="s">
        <v>4196</v>
      </c>
      <c r="C505" s="2"/>
      <c r="D505" s="2" t="s">
        <v>4197</v>
      </c>
      <c r="E505" s="2" t="s">
        <v>4198</v>
      </c>
      <c r="F505" s="2" t="s">
        <v>4199</v>
      </c>
      <c r="G505" s="2" t="s">
        <v>1966</v>
      </c>
      <c r="H505" s="2">
        <v>14905</v>
      </c>
      <c r="I505" t="s">
        <v>1976</v>
      </c>
    </row>
    <row r="506" spans="1:9" x14ac:dyDescent="0.25">
      <c r="A506" s="2" t="s">
        <v>4200</v>
      </c>
      <c r="B506" s="2" t="s">
        <v>4201</v>
      </c>
      <c r="C506" s="2" t="s">
        <v>4202</v>
      </c>
      <c r="D506" s="2" t="s">
        <v>4203</v>
      </c>
      <c r="E506" s="2" t="s">
        <v>4204</v>
      </c>
      <c r="F506" s="2" t="s">
        <v>3146</v>
      </c>
      <c r="G506" s="2" t="s">
        <v>1966</v>
      </c>
      <c r="H506" s="2">
        <v>53205</v>
      </c>
      <c r="I506" t="s">
        <v>1967</v>
      </c>
    </row>
    <row r="507" spans="1:9" x14ac:dyDescent="0.25">
      <c r="A507" s="2" t="s">
        <v>1035</v>
      </c>
      <c r="B507" s="2" t="s">
        <v>4205</v>
      </c>
      <c r="C507" s="2" t="s">
        <v>4206</v>
      </c>
      <c r="D507" s="2" t="s">
        <v>4207</v>
      </c>
      <c r="E507" s="2" t="s">
        <v>4208</v>
      </c>
      <c r="F507" s="2" t="s">
        <v>4209</v>
      </c>
      <c r="G507" s="2" t="s">
        <v>1966</v>
      </c>
      <c r="H507" s="2">
        <v>27264</v>
      </c>
      <c r="I507" t="s">
        <v>1976</v>
      </c>
    </row>
    <row r="508" spans="1:9" x14ac:dyDescent="0.25">
      <c r="A508" s="2" t="s">
        <v>1037</v>
      </c>
      <c r="B508" s="2" t="s">
        <v>4210</v>
      </c>
      <c r="C508" s="2" t="s">
        <v>4211</v>
      </c>
      <c r="D508" s="2" t="s">
        <v>4212</v>
      </c>
      <c r="E508" s="2" t="s">
        <v>4213</v>
      </c>
      <c r="F508" s="2" t="s">
        <v>2473</v>
      </c>
      <c r="G508" s="2" t="s">
        <v>1966</v>
      </c>
      <c r="H508" s="2">
        <v>88546</v>
      </c>
      <c r="I508" t="s">
        <v>1967</v>
      </c>
    </row>
    <row r="509" spans="1:9" x14ac:dyDescent="0.25">
      <c r="A509" s="2" t="s">
        <v>1039</v>
      </c>
      <c r="B509" s="2" t="s">
        <v>4214</v>
      </c>
      <c r="C509" s="2" t="s">
        <v>4215</v>
      </c>
      <c r="D509" s="2" t="s">
        <v>4216</v>
      </c>
      <c r="E509" s="2" t="s">
        <v>4217</v>
      </c>
      <c r="F509" s="2" t="s">
        <v>4218</v>
      </c>
      <c r="G509" s="2" t="s">
        <v>1966</v>
      </c>
      <c r="H509" s="2">
        <v>44185</v>
      </c>
      <c r="I509" t="s">
        <v>1967</v>
      </c>
    </row>
    <row r="510" spans="1:9" x14ac:dyDescent="0.25">
      <c r="A510" s="2" t="s">
        <v>1041</v>
      </c>
      <c r="B510" s="2" t="s">
        <v>4219</v>
      </c>
      <c r="C510" s="2" t="s">
        <v>4220</v>
      </c>
      <c r="D510" s="2" t="s">
        <v>4221</v>
      </c>
      <c r="E510" s="2" t="s">
        <v>4222</v>
      </c>
      <c r="F510" s="2" t="s">
        <v>4223</v>
      </c>
      <c r="G510" s="2" t="s">
        <v>1974</v>
      </c>
      <c r="H510" s="2" t="s">
        <v>4224</v>
      </c>
      <c r="I510" t="s">
        <v>1976</v>
      </c>
    </row>
    <row r="511" spans="1:9" x14ac:dyDescent="0.25">
      <c r="A511" s="2" t="s">
        <v>1027</v>
      </c>
      <c r="B511" s="2" t="s">
        <v>4225</v>
      </c>
      <c r="C511" s="2" t="s">
        <v>4226</v>
      </c>
      <c r="D511" s="2" t="s">
        <v>4227</v>
      </c>
      <c r="E511" s="2" t="s">
        <v>4228</v>
      </c>
      <c r="F511" s="2" t="s">
        <v>4229</v>
      </c>
      <c r="G511" s="2" t="s">
        <v>1974</v>
      </c>
      <c r="H511" s="2" t="s">
        <v>4230</v>
      </c>
      <c r="I511" t="s">
        <v>1967</v>
      </c>
    </row>
    <row r="512" spans="1:9" x14ac:dyDescent="0.25">
      <c r="A512" s="2" t="s">
        <v>1044</v>
      </c>
      <c r="B512" s="2" t="s">
        <v>4231</v>
      </c>
      <c r="C512" s="2" t="s">
        <v>4232</v>
      </c>
      <c r="D512" s="2" t="s">
        <v>4233</v>
      </c>
      <c r="E512" s="2" t="s">
        <v>4234</v>
      </c>
      <c r="F512" s="2" t="s">
        <v>3774</v>
      </c>
      <c r="G512" s="2" t="s">
        <v>1974</v>
      </c>
      <c r="H512" s="2" t="s">
        <v>3775</v>
      </c>
      <c r="I512" t="s">
        <v>1967</v>
      </c>
    </row>
    <row r="513" spans="1:9" x14ac:dyDescent="0.25">
      <c r="A513" s="2" t="s">
        <v>1046</v>
      </c>
      <c r="B513" s="2" t="s">
        <v>4235</v>
      </c>
      <c r="C513" s="2" t="s">
        <v>4236</v>
      </c>
      <c r="D513" s="2" t="s">
        <v>4237</v>
      </c>
      <c r="E513" s="2" t="s">
        <v>4238</v>
      </c>
      <c r="F513" s="2" t="s">
        <v>2197</v>
      </c>
      <c r="G513" s="2" t="s">
        <v>1966</v>
      </c>
      <c r="H513" s="2">
        <v>35244</v>
      </c>
      <c r="I513" t="s">
        <v>1967</v>
      </c>
    </row>
    <row r="514" spans="1:9" x14ac:dyDescent="0.25">
      <c r="A514" s="2" t="s">
        <v>1048</v>
      </c>
      <c r="B514" s="2" t="s">
        <v>4239</v>
      </c>
      <c r="C514" s="2" t="s">
        <v>4240</v>
      </c>
      <c r="D514" s="2" t="s">
        <v>4241</v>
      </c>
      <c r="E514" s="2" t="s">
        <v>4242</v>
      </c>
      <c r="F514" s="2" t="s">
        <v>4243</v>
      </c>
      <c r="G514" s="2" t="s">
        <v>1966</v>
      </c>
      <c r="H514" s="2">
        <v>56372</v>
      </c>
      <c r="I514" t="s">
        <v>1976</v>
      </c>
    </row>
    <row r="515" spans="1:9" x14ac:dyDescent="0.25">
      <c r="A515" s="2" t="s">
        <v>1050</v>
      </c>
      <c r="B515" s="2" t="s">
        <v>4244</v>
      </c>
      <c r="C515" s="2" t="s">
        <v>4245</v>
      </c>
      <c r="D515" s="2"/>
      <c r="E515" s="2" t="s">
        <v>4246</v>
      </c>
      <c r="F515" s="2" t="s">
        <v>2042</v>
      </c>
      <c r="G515" s="2" t="s">
        <v>1966</v>
      </c>
      <c r="H515" s="2">
        <v>19191</v>
      </c>
      <c r="I515" t="s">
        <v>1976</v>
      </c>
    </row>
    <row r="516" spans="1:9" x14ac:dyDescent="0.25">
      <c r="A516" s="2" t="s">
        <v>1052</v>
      </c>
      <c r="B516" s="2" t="s">
        <v>4247</v>
      </c>
      <c r="C516" s="2" t="s">
        <v>4248</v>
      </c>
      <c r="D516" s="2" t="s">
        <v>4249</v>
      </c>
      <c r="E516" s="2" t="s">
        <v>4250</v>
      </c>
      <c r="F516" s="2" t="s">
        <v>2846</v>
      </c>
      <c r="G516" s="2" t="s">
        <v>1966</v>
      </c>
      <c r="H516" s="2">
        <v>48211</v>
      </c>
      <c r="I516" t="s">
        <v>1967</v>
      </c>
    </row>
    <row r="517" spans="1:9" x14ac:dyDescent="0.25">
      <c r="A517" s="2" t="s">
        <v>1054</v>
      </c>
      <c r="B517" s="2" t="s">
        <v>4251</v>
      </c>
      <c r="C517" s="2" t="s">
        <v>4252</v>
      </c>
      <c r="D517" s="2" t="s">
        <v>4253</v>
      </c>
      <c r="E517" s="2" t="s">
        <v>4254</v>
      </c>
      <c r="F517" s="2" t="s">
        <v>2038</v>
      </c>
      <c r="G517" s="2" t="s">
        <v>1966</v>
      </c>
      <c r="H517" s="2">
        <v>63180</v>
      </c>
      <c r="I517" t="s">
        <v>1976</v>
      </c>
    </row>
    <row r="518" spans="1:9" x14ac:dyDescent="0.25">
      <c r="A518" s="2" t="s">
        <v>1056</v>
      </c>
      <c r="B518" s="2" t="s">
        <v>4255</v>
      </c>
      <c r="C518" s="2"/>
      <c r="D518" s="2" t="s">
        <v>4256</v>
      </c>
      <c r="E518" s="2" t="s">
        <v>4257</v>
      </c>
      <c r="F518" s="2" t="s">
        <v>4258</v>
      </c>
      <c r="G518" s="2" t="s">
        <v>1966</v>
      </c>
      <c r="H518" s="2">
        <v>12305</v>
      </c>
      <c r="I518" t="s">
        <v>1967</v>
      </c>
    </row>
    <row r="519" spans="1:9" x14ac:dyDescent="0.25">
      <c r="A519" s="2" t="s">
        <v>1058</v>
      </c>
      <c r="B519" s="2" t="s">
        <v>4259</v>
      </c>
      <c r="C519" s="2"/>
      <c r="D519" s="2" t="s">
        <v>4260</v>
      </c>
      <c r="E519" s="2" t="s">
        <v>4261</v>
      </c>
      <c r="F519" s="2" t="s">
        <v>4262</v>
      </c>
      <c r="G519" s="2" t="s">
        <v>1966</v>
      </c>
      <c r="H519" s="2">
        <v>33805</v>
      </c>
      <c r="I519" t="s">
        <v>1976</v>
      </c>
    </row>
    <row r="520" spans="1:9" x14ac:dyDescent="0.25">
      <c r="A520" s="2" t="s">
        <v>1060</v>
      </c>
      <c r="B520" s="2" t="s">
        <v>4263</v>
      </c>
      <c r="C520" s="2" t="s">
        <v>4264</v>
      </c>
      <c r="D520" s="2" t="s">
        <v>4265</v>
      </c>
      <c r="E520" s="2" t="s">
        <v>4266</v>
      </c>
      <c r="F520" s="2" t="s">
        <v>4267</v>
      </c>
      <c r="G520" s="2" t="s">
        <v>1966</v>
      </c>
      <c r="H520" s="2">
        <v>32941</v>
      </c>
      <c r="I520" t="s">
        <v>1976</v>
      </c>
    </row>
    <row r="521" spans="1:9" x14ac:dyDescent="0.25">
      <c r="A521" s="2" t="s">
        <v>4268</v>
      </c>
      <c r="B521" s="2" t="s">
        <v>4269</v>
      </c>
      <c r="C521" s="2" t="s">
        <v>4270</v>
      </c>
      <c r="D521" s="2" t="s">
        <v>4271</v>
      </c>
      <c r="E521" s="2" t="s">
        <v>4272</v>
      </c>
      <c r="F521" s="2" t="s">
        <v>2052</v>
      </c>
      <c r="G521" s="2" t="s">
        <v>1966</v>
      </c>
      <c r="H521" s="2">
        <v>77075</v>
      </c>
      <c r="I521" t="s">
        <v>1976</v>
      </c>
    </row>
    <row r="522" spans="1:9" x14ac:dyDescent="0.25">
      <c r="A522" s="2" t="s">
        <v>1063</v>
      </c>
      <c r="B522" s="2" t="s">
        <v>4273</v>
      </c>
      <c r="C522" s="2" t="s">
        <v>4274</v>
      </c>
      <c r="D522" s="2" t="s">
        <v>4275</v>
      </c>
      <c r="E522" s="2" t="s">
        <v>4276</v>
      </c>
      <c r="F522" s="2" t="s">
        <v>2169</v>
      </c>
      <c r="G522" s="2" t="s">
        <v>1966</v>
      </c>
      <c r="H522" s="2">
        <v>70179</v>
      </c>
      <c r="I522" t="s">
        <v>1976</v>
      </c>
    </row>
    <row r="523" spans="1:9" x14ac:dyDescent="0.25">
      <c r="A523" s="2" t="s">
        <v>4277</v>
      </c>
      <c r="B523" s="2" t="s">
        <v>4278</v>
      </c>
      <c r="C523" s="2" t="s">
        <v>4279</v>
      </c>
      <c r="D523" s="2" t="s">
        <v>4280</v>
      </c>
      <c r="E523" s="2" t="s">
        <v>4281</v>
      </c>
      <c r="F523" s="2" t="s">
        <v>2387</v>
      </c>
      <c r="G523" s="2" t="s">
        <v>1966</v>
      </c>
      <c r="H523" s="2">
        <v>73142</v>
      </c>
      <c r="I523" t="s">
        <v>1976</v>
      </c>
    </row>
    <row r="524" spans="1:9" x14ac:dyDescent="0.25">
      <c r="A524" s="2" t="s">
        <v>1065</v>
      </c>
      <c r="B524" s="2" t="s">
        <v>4282</v>
      </c>
      <c r="C524" s="2" t="s">
        <v>4283</v>
      </c>
      <c r="D524" s="2" t="s">
        <v>4284</v>
      </c>
      <c r="E524" s="2" t="s">
        <v>4285</v>
      </c>
      <c r="F524" s="2" t="s">
        <v>3535</v>
      </c>
      <c r="G524" s="2" t="s">
        <v>1966</v>
      </c>
      <c r="H524" s="2">
        <v>66617</v>
      </c>
      <c r="I524" t="s">
        <v>1976</v>
      </c>
    </row>
    <row r="525" spans="1:9" x14ac:dyDescent="0.25">
      <c r="A525" s="2" t="s">
        <v>1067</v>
      </c>
      <c r="B525" s="2" t="s">
        <v>4286</v>
      </c>
      <c r="C525" s="2" t="s">
        <v>4287</v>
      </c>
      <c r="D525" s="2" t="s">
        <v>4288</v>
      </c>
      <c r="E525" s="2" t="s">
        <v>4289</v>
      </c>
      <c r="F525" s="2" t="s">
        <v>4290</v>
      </c>
      <c r="G525" s="2" t="s">
        <v>1974</v>
      </c>
      <c r="H525" s="2" t="s">
        <v>3643</v>
      </c>
      <c r="I525" t="s">
        <v>1976</v>
      </c>
    </row>
    <row r="526" spans="1:9" x14ac:dyDescent="0.25">
      <c r="A526" s="2" t="s">
        <v>1069</v>
      </c>
      <c r="B526" s="2" t="s">
        <v>4291</v>
      </c>
      <c r="C526" s="2"/>
      <c r="D526" s="2" t="s">
        <v>4292</v>
      </c>
      <c r="E526" s="2" t="s">
        <v>4293</v>
      </c>
      <c r="F526" s="2" t="s">
        <v>1987</v>
      </c>
      <c r="G526" s="2" t="s">
        <v>1966</v>
      </c>
      <c r="H526" s="2">
        <v>62723</v>
      </c>
      <c r="I526" t="s">
        <v>1976</v>
      </c>
    </row>
    <row r="527" spans="1:9" x14ac:dyDescent="0.25">
      <c r="A527" s="2" t="s">
        <v>1071</v>
      </c>
      <c r="B527" s="2" t="s">
        <v>4294</v>
      </c>
      <c r="C527" s="2"/>
      <c r="D527" s="2" t="s">
        <v>4295</v>
      </c>
      <c r="E527" s="2" t="s">
        <v>4296</v>
      </c>
      <c r="F527" s="2" t="s">
        <v>4297</v>
      </c>
      <c r="G527" s="2" t="s">
        <v>1966</v>
      </c>
      <c r="H527" s="2">
        <v>8104</v>
      </c>
      <c r="I527" t="s">
        <v>1967</v>
      </c>
    </row>
    <row r="528" spans="1:9" x14ac:dyDescent="0.25">
      <c r="A528" s="2" t="s">
        <v>1073</v>
      </c>
      <c r="B528" s="2" t="s">
        <v>4298</v>
      </c>
      <c r="C528" s="2" t="s">
        <v>4299</v>
      </c>
      <c r="D528" s="2" t="s">
        <v>4300</v>
      </c>
      <c r="E528" s="2" t="s">
        <v>4301</v>
      </c>
      <c r="F528" s="2" t="s">
        <v>3517</v>
      </c>
      <c r="G528" s="2" t="s">
        <v>1966</v>
      </c>
      <c r="H528" s="2">
        <v>98185</v>
      </c>
      <c r="I528" t="s">
        <v>1967</v>
      </c>
    </row>
    <row r="529" spans="1:9" x14ac:dyDescent="0.25">
      <c r="A529" s="2" t="s">
        <v>1075</v>
      </c>
      <c r="B529" s="2" t="s">
        <v>4302</v>
      </c>
      <c r="C529" s="2" t="s">
        <v>4303</v>
      </c>
      <c r="D529" s="2" t="s">
        <v>4304</v>
      </c>
      <c r="E529" s="2" t="s">
        <v>4305</v>
      </c>
      <c r="F529" s="2" t="s">
        <v>2267</v>
      </c>
      <c r="G529" s="2" t="s">
        <v>2141</v>
      </c>
      <c r="H529" s="2" t="s">
        <v>2268</v>
      </c>
      <c r="I529" t="s">
        <v>1976</v>
      </c>
    </row>
    <row r="530" spans="1:9" x14ac:dyDescent="0.25">
      <c r="A530" s="2" t="s">
        <v>1077</v>
      </c>
      <c r="B530" s="2" t="s">
        <v>4306</v>
      </c>
      <c r="C530" s="2" t="s">
        <v>4307</v>
      </c>
      <c r="D530" s="2" t="s">
        <v>4308</v>
      </c>
      <c r="E530" s="2" t="s">
        <v>4309</v>
      </c>
      <c r="F530" s="2" t="s">
        <v>4310</v>
      </c>
      <c r="G530" s="2" t="s">
        <v>1966</v>
      </c>
      <c r="H530" s="2">
        <v>76711</v>
      </c>
      <c r="I530" t="s">
        <v>1976</v>
      </c>
    </row>
    <row r="531" spans="1:9" x14ac:dyDescent="0.25">
      <c r="A531" s="2" t="s">
        <v>1079</v>
      </c>
      <c r="B531" s="2" t="s">
        <v>4311</v>
      </c>
      <c r="C531" s="2" t="s">
        <v>4312</v>
      </c>
      <c r="D531" s="2" t="s">
        <v>4313</v>
      </c>
      <c r="E531" s="2" t="s">
        <v>4314</v>
      </c>
      <c r="F531" s="2" t="s">
        <v>2029</v>
      </c>
      <c r="G531" s="2" t="s">
        <v>1966</v>
      </c>
      <c r="H531" s="2">
        <v>23242</v>
      </c>
      <c r="I531" t="s">
        <v>1976</v>
      </c>
    </row>
    <row r="532" spans="1:9" x14ac:dyDescent="0.25">
      <c r="A532" s="2" t="s">
        <v>1081</v>
      </c>
      <c r="B532" s="2" t="s">
        <v>4315</v>
      </c>
      <c r="C532" s="2" t="s">
        <v>4316</v>
      </c>
      <c r="D532" s="2" t="s">
        <v>4317</v>
      </c>
      <c r="E532" s="2" t="s">
        <v>4318</v>
      </c>
      <c r="F532" s="2" t="s">
        <v>2236</v>
      </c>
      <c r="G532" s="2" t="s">
        <v>1966</v>
      </c>
      <c r="H532" s="2">
        <v>43610</v>
      </c>
      <c r="I532" t="s">
        <v>1976</v>
      </c>
    </row>
    <row r="533" spans="1:9" x14ac:dyDescent="0.25">
      <c r="A533" s="2" t="s">
        <v>1083</v>
      </c>
      <c r="B533" s="2" t="s">
        <v>4319</v>
      </c>
      <c r="C533" s="2" t="s">
        <v>4320</v>
      </c>
      <c r="D533" s="2" t="s">
        <v>4321</v>
      </c>
      <c r="E533" s="2" t="s">
        <v>4322</v>
      </c>
      <c r="F533" s="2" t="s">
        <v>2506</v>
      </c>
      <c r="G533" s="2" t="s">
        <v>1966</v>
      </c>
      <c r="H533" s="2">
        <v>25705</v>
      </c>
      <c r="I533" t="s">
        <v>1976</v>
      </c>
    </row>
    <row r="534" spans="1:9" x14ac:dyDescent="0.25">
      <c r="A534" s="2" t="s">
        <v>1085</v>
      </c>
      <c r="B534" s="2" t="s">
        <v>4323</v>
      </c>
      <c r="C534" s="2" t="s">
        <v>4324</v>
      </c>
      <c r="D534" s="2" t="s">
        <v>4325</v>
      </c>
      <c r="E534" s="2" t="s">
        <v>4326</v>
      </c>
      <c r="F534" s="2" t="s">
        <v>4327</v>
      </c>
      <c r="G534" s="2" t="s">
        <v>1966</v>
      </c>
      <c r="H534" s="2">
        <v>33884</v>
      </c>
      <c r="I534" t="s">
        <v>1967</v>
      </c>
    </row>
    <row r="535" spans="1:9" x14ac:dyDescent="0.25">
      <c r="A535" s="2" t="s">
        <v>1087</v>
      </c>
      <c r="B535" s="2" t="s">
        <v>4328</v>
      </c>
      <c r="C535" s="2"/>
      <c r="D535" s="2" t="s">
        <v>4329</v>
      </c>
      <c r="E535" s="2" t="s">
        <v>4330</v>
      </c>
      <c r="F535" s="2" t="s">
        <v>2350</v>
      </c>
      <c r="G535" s="2" t="s">
        <v>1966</v>
      </c>
      <c r="H535" s="2">
        <v>75323</v>
      </c>
      <c r="I535" t="s">
        <v>1976</v>
      </c>
    </row>
    <row r="536" spans="1:9" x14ac:dyDescent="0.25">
      <c r="A536" s="2" t="s">
        <v>1089</v>
      </c>
      <c r="B536" s="2" t="s">
        <v>4331</v>
      </c>
      <c r="C536" s="2" t="s">
        <v>4332</v>
      </c>
      <c r="D536" s="2" t="s">
        <v>4333</v>
      </c>
      <c r="E536" s="2" t="s">
        <v>4334</v>
      </c>
      <c r="F536" s="2" t="s">
        <v>2370</v>
      </c>
      <c r="G536" s="2" t="s">
        <v>1974</v>
      </c>
      <c r="H536" s="2" t="s">
        <v>2371</v>
      </c>
      <c r="I536" t="s">
        <v>1967</v>
      </c>
    </row>
    <row r="537" spans="1:9" x14ac:dyDescent="0.25">
      <c r="A537" s="2" t="s">
        <v>1091</v>
      </c>
      <c r="B537" s="2" t="s">
        <v>4335</v>
      </c>
      <c r="C537" s="2"/>
      <c r="D537" s="2" t="s">
        <v>4336</v>
      </c>
      <c r="E537" s="2" t="s">
        <v>4337</v>
      </c>
      <c r="F537" s="2" t="s">
        <v>2625</v>
      </c>
      <c r="G537" s="2" t="s">
        <v>1974</v>
      </c>
      <c r="H537" s="2" t="s">
        <v>2570</v>
      </c>
      <c r="I537" t="s">
        <v>1976</v>
      </c>
    </row>
    <row r="538" spans="1:9" x14ac:dyDescent="0.25">
      <c r="A538" s="2" t="s">
        <v>4338</v>
      </c>
      <c r="B538" s="2" t="s">
        <v>4339</v>
      </c>
      <c r="C538" s="2" t="s">
        <v>4340</v>
      </c>
      <c r="D538" s="2" t="s">
        <v>4341</v>
      </c>
      <c r="E538" s="2" t="s">
        <v>4342</v>
      </c>
      <c r="F538" s="2" t="s">
        <v>2312</v>
      </c>
      <c r="G538" s="2" t="s">
        <v>1966</v>
      </c>
      <c r="H538" s="2">
        <v>43231</v>
      </c>
      <c r="I538" t="s">
        <v>1976</v>
      </c>
    </row>
    <row r="539" spans="1:9" x14ac:dyDescent="0.25">
      <c r="A539" s="2" t="s">
        <v>1094</v>
      </c>
      <c r="B539" s="2" t="s">
        <v>4343</v>
      </c>
      <c r="C539" s="2" t="s">
        <v>4344</v>
      </c>
      <c r="D539" s="2"/>
      <c r="E539" s="2" t="s">
        <v>4345</v>
      </c>
      <c r="F539" s="2" t="s">
        <v>2580</v>
      </c>
      <c r="G539" s="2" t="s">
        <v>1966</v>
      </c>
      <c r="H539" s="2">
        <v>47747</v>
      </c>
      <c r="I539" t="s">
        <v>1967</v>
      </c>
    </row>
    <row r="540" spans="1:9" x14ac:dyDescent="0.25">
      <c r="A540" s="2" t="s">
        <v>1096</v>
      </c>
      <c r="B540" s="2" t="s">
        <v>4346</v>
      </c>
      <c r="C540" s="2" t="s">
        <v>4347</v>
      </c>
      <c r="D540" s="2"/>
      <c r="E540" s="2" t="s">
        <v>4348</v>
      </c>
      <c r="F540" s="2" t="s">
        <v>4349</v>
      </c>
      <c r="G540" s="2" t="s">
        <v>1966</v>
      </c>
      <c r="H540" s="2">
        <v>60567</v>
      </c>
      <c r="I540" t="s">
        <v>1967</v>
      </c>
    </row>
    <row r="541" spans="1:9" x14ac:dyDescent="0.25">
      <c r="A541" s="2" t="s">
        <v>1098</v>
      </c>
      <c r="B541" s="2" t="s">
        <v>4350</v>
      </c>
      <c r="C541" s="2" t="s">
        <v>4351</v>
      </c>
      <c r="D541" s="2"/>
      <c r="E541" s="2" t="s">
        <v>4352</v>
      </c>
      <c r="F541" s="2" t="s">
        <v>2147</v>
      </c>
      <c r="G541" s="2" t="s">
        <v>1966</v>
      </c>
      <c r="H541" s="2">
        <v>29424</v>
      </c>
      <c r="I541" t="s">
        <v>1976</v>
      </c>
    </row>
    <row r="542" spans="1:9" x14ac:dyDescent="0.25">
      <c r="A542" s="2" t="s">
        <v>1100</v>
      </c>
      <c r="B542" s="2" t="s">
        <v>4353</v>
      </c>
      <c r="C542" s="2" t="s">
        <v>4354</v>
      </c>
      <c r="D542" s="2" t="s">
        <v>4355</v>
      </c>
      <c r="E542" s="2" t="s">
        <v>4356</v>
      </c>
      <c r="F542" s="2" t="s">
        <v>2825</v>
      </c>
      <c r="G542" s="2" t="s">
        <v>1966</v>
      </c>
      <c r="H542" s="2">
        <v>48930</v>
      </c>
      <c r="I542" t="s">
        <v>1967</v>
      </c>
    </row>
    <row r="543" spans="1:9" x14ac:dyDescent="0.25">
      <c r="A543" s="2" t="s">
        <v>1102</v>
      </c>
      <c r="B543" s="2" t="s">
        <v>4357</v>
      </c>
      <c r="C543" s="2"/>
      <c r="D543" s="2" t="s">
        <v>4358</v>
      </c>
      <c r="E543" s="2" t="s">
        <v>4359</v>
      </c>
      <c r="F543" s="2" t="s">
        <v>4360</v>
      </c>
      <c r="G543" s="2" t="s">
        <v>1974</v>
      </c>
      <c r="H543" s="2" t="s">
        <v>4224</v>
      </c>
      <c r="I543" t="s">
        <v>1967</v>
      </c>
    </row>
    <row r="544" spans="1:9" x14ac:dyDescent="0.25">
      <c r="A544" s="2" t="s">
        <v>1104</v>
      </c>
      <c r="B544" s="2" t="s">
        <v>4361</v>
      </c>
      <c r="C544" s="2" t="s">
        <v>4362</v>
      </c>
      <c r="D544" s="2" t="s">
        <v>4363</v>
      </c>
      <c r="E544" s="2" t="s">
        <v>4364</v>
      </c>
      <c r="F544" s="2" t="s">
        <v>3549</v>
      </c>
      <c r="G544" s="2" t="s">
        <v>1966</v>
      </c>
      <c r="H544" s="2">
        <v>71115</v>
      </c>
      <c r="I544" t="s">
        <v>1976</v>
      </c>
    </row>
    <row r="545" spans="1:9" x14ac:dyDescent="0.25">
      <c r="A545" s="2" t="s">
        <v>1106</v>
      </c>
      <c r="B545" s="2" t="s">
        <v>4365</v>
      </c>
      <c r="C545" s="2" t="s">
        <v>4366</v>
      </c>
      <c r="D545" s="2" t="s">
        <v>4367</v>
      </c>
      <c r="E545" s="2" t="s">
        <v>4368</v>
      </c>
      <c r="F545" s="2" t="s">
        <v>2020</v>
      </c>
      <c r="G545" s="2" t="s">
        <v>1966</v>
      </c>
      <c r="H545" s="2">
        <v>95194</v>
      </c>
      <c r="I545" t="s">
        <v>1976</v>
      </c>
    </row>
    <row r="546" spans="1:9" x14ac:dyDescent="0.25">
      <c r="A546" s="2" t="s">
        <v>1108</v>
      </c>
      <c r="B546" s="2" t="s">
        <v>4369</v>
      </c>
      <c r="C546" s="2" t="s">
        <v>4370</v>
      </c>
      <c r="D546" s="2" t="s">
        <v>4371</v>
      </c>
      <c r="E546" s="2" t="s">
        <v>4372</v>
      </c>
      <c r="F546" s="2" t="s">
        <v>2042</v>
      </c>
      <c r="G546" s="2" t="s">
        <v>1966</v>
      </c>
      <c r="H546" s="2">
        <v>19104</v>
      </c>
      <c r="I546" t="s">
        <v>1976</v>
      </c>
    </row>
    <row r="547" spans="1:9" x14ac:dyDescent="0.25">
      <c r="A547" s="2" t="s">
        <v>1110</v>
      </c>
      <c r="B547" s="2" t="s">
        <v>4373</v>
      </c>
      <c r="C547" s="2" t="s">
        <v>4374</v>
      </c>
      <c r="D547" s="2" t="s">
        <v>4375</v>
      </c>
      <c r="E547" s="2" t="s">
        <v>4376</v>
      </c>
      <c r="F547" s="2" t="s">
        <v>3159</v>
      </c>
      <c r="G547" s="2" t="s">
        <v>2141</v>
      </c>
      <c r="H547" s="2" t="s">
        <v>3160</v>
      </c>
      <c r="I547" t="s">
        <v>1976</v>
      </c>
    </row>
    <row r="548" spans="1:9" x14ac:dyDescent="0.25">
      <c r="A548" s="2" t="s">
        <v>1112</v>
      </c>
      <c r="B548" s="2" t="s">
        <v>4377</v>
      </c>
      <c r="C548" s="2"/>
      <c r="D548" s="2" t="s">
        <v>4378</v>
      </c>
      <c r="E548" s="2" t="s">
        <v>4379</v>
      </c>
      <c r="F548" s="2" t="s">
        <v>4380</v>
      </c>
      <c r="G548" s="2" t="s">
        <v>1974</v>
      </c>
      <c r="H548" s="2" t="s">
        <v>4381</v>
      </c>
      <c r="I548" t="s">
        <v>1976</v>
      </c>
    </row>
    <row r="549" spans="1:9" x14ac:dyDescent="0.25">
      <c r="A549" s="2" t="s">
        <v>4382</v>
      </c>
      <c r="B549" s="2" t="s">
        <v>4383</v>
      </c>
      <c r="C549" s="2"/>
      <c r="D549" s="2" t="s">
        <v>4384</v>
      </c>
      <c r="E549" s="2" t="s">
        <v>4385</v>
      </c>
      <c r="F549" s="2" t="s">
        <v>3341</v>
      </c>
      <c r="G549" s="2" t="s">
        <v>1966</v>
      </c>
      <c r="H549" s="2">
        <v>21229</v>
      </c>
      <c r="I549" t="s">
        <v>1967</v>
      </c>
    </row>
    <row r="550" spans="1:9" x14ac:dyDescent="0.25">
      <c r="A550" s="2" t="s">
        <v>1116</v>
      </c>
      <c r="B550" s="2" t="s">
        <v>4386</v>
      </c>
      <c r="C550" s="2" t="s">
        <v>4387</v>
      </c>
      <c r="D550" s="2" t="s">
        <v>4388</v>
      </c>
      <c r="E550" s="2" t="s">
        <v>4389</v>
      </c>
      <c r="F550" s="2" t="s">
        <v>2387</v>
      </c>
      <c r="G550" s="2" t="s">
        <v>1966</v>
      </c>
      <c r="H550" s="2">
        <v>73119</v>
      </c>
      <c r="I550" t="s">
        <v>1967</v>
      </c>
    </row>
    <row r="551" spans="1:9" x14ac:dyDescent="0.25">
      <c r="A551" s="2" t="s">
        <v>1114</v>
      </c>
      <c r="B551" s="2" t="s">
        <v>4390</v>
      </c>
      <c r="C551" s="2" t="s">
        <v>4391</v>
      </c>
      <c r="D551" s="2" t="s">
        <v>4392</v>
      </c>
      <c r="E551" s="2" t="s">
        <v>4393</v>
      </c>
      <c r="F551" s="2" t="s">
        <v>2062</v>
      </c>
      <c r="G551" s="2" t="s">
        <v>1966</v>
      </c>
      <c r="H551" s="2">
        <v>10060</v>
      </c>
      <c r="I551" t="s">
        <v>1967</v>
      </c>
    </row>
    <row r="552" spans="1:9" x14ac:dyDescent="0.25">
      <c r="A552" s="2" t="s">
        <v>1119</v>
      </c>
      <c r="B552" s="2" t="s">
        <v>4394</v>
      </c>
      <c r="C552" s="2" t="s">
        <v>4395</v>
      </c>
      <c r="D552" s="2" t="s">
        <v>4396</v>
      </c>
      <c r="E552" s="2" t="s">
        <v>4397</v>
      </c>
      <c r="F552" s="2" t="s">
        <v>2281</v>
      </c>
      <c r="G552" s="2" t="s">
        <v>1966</v>
      </c>
      <c r="H552" s="2">
        <v>7112</v>
      </c>
      <c r="I552" t="s">
        <v>1967</v>
      </c>
    </row>
    <row r="553" spans="1:9" x14ac:dyDescent="0.25">
      <c r="A553" s="2" t="s">
        <v>1121</v>
      </c>
      <c r="B553" s="2" t="s">
        <v>4398</v>
      </c>
      <c r="C553" s="2" t="s">
        <v>4399</v>
      </c>
      <c r="D553" s="2" t="s">
        <v>4400</v>
      </c>
      <c r="E553" s="2" t="s">
        <v>4401</v>
      </c>
      <c r="F553" s="2" t="s">
        <v>3702</v>
      </c>
      <c r="G553" s="2" t="s">
        <v>1966</v>
      </c>
      <c r="H553" s="2">
        <v>6510</v>
      </c>
      <c r="I553" t="s">
        <v>1976</v>
      </c>
    </row>
    <row r="554" spans="1:9" x14ac:dyDescent="0.25">
      <c r="A554" s="2" t="s">
        <v>1123</v>
      </c>
      <c r="B554" s="2" t="s">
        <v>4402</v>
      </c>
      <c r="C554" s="2" t="s">
        <v>4403</v>
      </c>
      <c r="D554" s="2" t="s">
        <v>4404</v>
      </c>
      <c r="E554" s="2" t="s">
        <v>4405</v>
      </c>
      <c r="F554" s="2" t="s">
        <v>3390</v>
      </c>
      <c r="G554" s="2" t="s">
        <v>2141</v>
      </c>
      <c r="H554" s="2" t="s">
        <v>3391</v>
      </c>
      <c r="I554" t="s">
        <v>1967</v>
      </c>
    </row>
    <row r="555" spans="1:9" x14ac:dyDescent="0.25">
      <c r="A555" s="2" t="s">
        <v>1125</v>
      </c>
      <c r="B555" s="2" t="s">
        <v>4406</v>
      </c>
      <c r="C555" s="2" t="s">
        <v>4407</v>
      </c>
      <c r="D555" s="2"/>
      <c r="E555" s="2" t="s">
        <v>4408</v>
      </c>
      <c r="F555" s="2" t="s">
        <v>2236</v>
      </c>
      <c r="G555" s="2" t="s">
        <v>1966</v>
      </c>
      <c r="H555" s="2">
        <v>43610</v>
      </c>
      <c r="I555" t="s">
        <v>1976</v>
      </c>
    </row>
    <row r="556" spans="1:9" x14ac:dyDescent="0.25">
      <c r="A556" s="2" t="s">
        <v>1127</v>
      </c>
      <c r="B556" s="2" t="s">
        <v>4409</v>
      </c>
      <c r="C556" s="2"/>
      <c r="D556" s="2" t="s">
        <v>4410</v>
      </c>
      <c r="E556" s="2" t="s">
        <v>4411</v>
      </c>
      <c r="F556" s="2" t="s">
        <v>3189</v>
      </c>
      <c r="G556" s="2" t="s">
        <v>2141</v>
      </c>
      <c r="H556" s="2" t="s">
        <v>4412</v>
      </c>
      <c r="I556" t="s">
        <v>1967</v>
      </c>
    </row>
    <row r="557" spans="1:9" x14ac:dyDescent="0.25">
      <c r="A557" s="2" t="s">
        <v>1129</v>
      </c>
      <c r="B557" s="2" t="s">
        <v>4413</v>
      </c>
      <c r="C557" s="2" t="s">
        <v>4414</v>
      </c>
      <c r="D557" s="2" t="s">
        <v>4415</v>
      </c>
      <c r="E557" s="2" t="s">
        <v>4416</v>
      </c>
      <c r="F557" s="2" t="s">
        <v>4417</v>
      </c>
      <c r="G557" s="2" t="s">
        <v>1974</v>
      </c>
      <c r="H557" s="2" t="s">
        <v>4418</v>
      </c>
      <c r="I557" t="s">
        <v>1976</v>
      </c>
    </row>
    <row r="558" spans="1:9" x14ac:dyDescent="0.25">
      <c r="A558" s="2" t="s">
        <v>1131</v>
      </c>
      <c r="B558" s="2" t="s">
        <v>4419</v>
      </c>
      <c r="C558" s="2" t="s">
        <v>4420</v>
      </c>
      <c r="D558" s="2"/>
      <c r="E558" s="2" t="s">
        <v>4421</v>
      </c>
      <c r="F558" s="2" t="s">
        <v>3549</v>
      </c>
      <c r="G558" s="2" t="s">
        <v>1966</v>
      </c>
      <c r="H558" s="2">
        <v>71161</v>
      </c>
      <c r="I558" t="s">
        <v>1967</v>
      </c>
    </row>
    <row r="559" spans="1:9" x14ac:dyDescent="0.25">
      <c r="A559" s="2" t="s">
        <v>4422</v>
      </c>
      <c r="B559" s="2" t="s">
        <v>4423</v>
      </c>
      <c r="C559" s="2"/>
      <c r="D559" s="2" t="s">
        <v>4424</v>
      </c>
      <c r="E559" s="2" t="s">
        <v>4425</v>
      </c>
      <c r="F559" s="2" t="s">
        <v>4426</v>
      </c>
      <c r="G559" s="2" t="s">
        <v>1966</v>
      </c>
      <c r="H559" s="2">
        <v>32835</v>
      </c>
      <c r="I559" t="s">
        <v>1976</v>
      </c>
    </row>
    <row r="560" spans="1:9" x14ac:dyDescent="0.25">
      <c r="A560" s="2" t="s">
        <v>1134</v>
      </c>
      <c r="B560" s="2" t="s">
        <v>4427</v>
      </c>
      <c r="C560" s="2"/>
      <c r="D560" s="2" t="s">
        <v>4428</v>
      </c>
      <c r="E560" s="2" t="s">
        <v>4429</v>
      </c>
      <c r="F560" s="2" t="s">
        <v>3345</v>
      </c>
      <c r="G560" s="2" t="s">
        <v>1966</v>
      </c>
      <c r="H560" s="2">
        <v>40515</v>
      </c>
      <c r="I560" t="s">
        <v>1967</v>
      </c>
    </row>
    <row r="561" spans="1:9" x14ac:dyDescent="0.25">
      <c r="A561" s="2" t="s">
        <v>1136</v>
      </c>
      <c r="B561" s="2" t="s">
        <v>4430</v>
      </c>
      <c r="C561" s="2" t="s">
        <v>4431</v>
      </c>
      <c r="D561" s="2" t="s">
        <v>4432</v>
      </c>
      <c r="E561" s="2" t="s">
        <v>4433</v>
      </c>
      <c r="F561" s="2" t="s">
        <v>3146</v>
      </c>
      <c r="G561" s="2" t="s">
        <v>1966</v>
      </c>
      <c r="H561" s="2">
        <v>53263</v>
      </c>
      <c r="I561" t="s">
        <v>1967</v>
      </c>
    </row>
    <row r="562" spans="1:9" x14ac:dyDescent="0.25">
      <c r="A562" s="2" t="s">
        <v>1138</v>
      </c>
      <c r="B562" s="2" t="s">
        <v>4434</v>
      </c>
      <c r="C562" s="2"/>
      <c r="D562" s="2" t="s">
        <v>4435</v>
      </c>
      <c r="E562" s="2" t="s">
        <v>4436</v>
      </c>
      <c r="F562" s="2" t="s">
        <v>4437</v>
      </c>
      <c r="G562" s="2" t="s">
        <v>1966</v>
      </c>
      <c r="H562" s="2">
        <v>79176</v>
      </c>
      <c r="I562" t="s">
        <v>1967</v>
      </c>
    </row>
    <row r="563" spans="1:9" x14ac:dyDescent="0.25">
      <c r="A563" s="2" t="s">
        <v>1140</v>
      </c>
      <c r="B563" s="2" t="s">
        <v>4438</v>
      </c>
      <c r="C563" s="2"/>
      <c r="D563" s="2" t="s">
        <v>4439</v>
      </c>
      <c r="E563" s="2" t="s">
        <v>4440</v>
      </c>
      <c r="F563" s="2" t="s">
        <v>4441</v>
      </c>
      <c r="G563" s="2" t="s">
        <v>1974</v>
      </c>
      <c r="H563" s="2" t="s">
        <v>4442</v>
      </c>
      <c r="I563" t="s">
        <v>1967</v>
      </c>
    </row>
    <row r="564" spans="1:9" x14ac:dyDescent="0.25">
      <c r="A564" s="2" t="s">
        <v>1142</v>
      </c>
      <c r="B564" s="2" t="s">
        <v>4443</v>
      </c>
      <c r="C564" s="2" t="s">
        <v>4444</v>
      </c>
      <c r="D564" s="2" t="s">
        <v>4445</v>
      </c>
      <c r="E564" s="2" t="s">
        <v>4446</v>
      </c>
      <c r="F564" s="2" t="s">
        <v>4447</v>
      </c>
      <c r="G564" s="2" t="s">
        <v>2141</v>
      </c>
      <c r="H564" s="2" t="s">
        <v>4448</v>
      </c>
      <c r="I564" t="s">
        <v>1976</v>
      </c>
    </row>
    <row r="565" spans="1:9" x14ac:dyDescent="0.25">
      <c r="A565" s="2" t="s">
        <v>4449</v>
      </c>
      <c r="B565" s="2" t="s">
        <v>4450</v>
      </c>
      <c r="C565" s="2" t="s">
        <v>4451</v>
      </c>
      <c r="D565" s="2" t="s">
        <v>4452</v>
      </c>
      <c r="E565" s="2" t="s">
        <v>4453</v>
      </c>
      <c r="F565" s="2" t="s">
        <v>3074</v>
      </c>
      <c r="G565" s="2" t="s">
        <v>1966</v>
      </c>
      <c r="H565" s="2">
        <v>30323</v>
      </c>
      <c r="I565" t="s">
        <v>1976</v>
      </c>
    </row>
    <row r="566" spans="1:9" x14ac:dyDescent="0.25">
      <c r="A566" s="2" t="s">
        <v>1146</v>
      </c>
      <c r="B566" s="2" t="s">
        <v>4454</v>
      </c>
      <c r="C566" s="2" t="s">
        <v>4455</v>
      </c>
      <c r="D566" s="2" t="s">
        <v>4456</v>
      </c>
      <c r="E566" s="2" t="s">
        <v>4457</v>
      </c>
      <c r="F566" s="2" t="s">
        <v>3437</v>
      </c>
      <c r="G566" s="2" t="s">
        <v>1966</v>
      </c>
      <c r="H566" s="2">
        <v>37924</v>
      </c>
      <c r="I566" t="s">
        <v>1976</v>
      </c>
    </row>
    <row r="567" spans="1:9" x14ac:dyDescent="0.25">
      <c r="A567" s="2" t="s">
        <v>1148</v>
      </c>
      <c r="B567" s="2" t="s">
        <v>4458</v>
      </c>
      <c r="C567" s="2" t="s">
        <v>4459</v>
      </c>
      <c r="D567" s="2" t="s">
        <v>4460</v>
      </c>
      <c r="E567" s="2" t="s">
        <v>4461</v>
      </c>
      <c r="F567" s="2" t="s">
        <v>3013</v>
      </c>
      <c r="G567" s="2" t="s">
        <v>1966</v>
      </c>
      <c r="H567" s="2">
        <v>66225</v>
      </c>
      <c r="I567" t="s">
        <v>1976</v>
      </c>
    </row>
    <row r="568" spans="1:9" x14ac:dyDescent="0.25">
      <c r="A568" s="2" t="s">
        <v>1150</v>
      </c>
      <c r="B568" s="2" t="s">
        <v>4462</v>
      </c>
      <c r="C568" s="2" t="s">
        <v>4463</v>
      </c>
      <c r="D568" s="2" t="s">
        <v>4464</v>
      </c>
      <c r="E568" s="2" t="s">
        <v>4465</v>
      </c>
      <c r="F568" s="2" t="s">
        <v>2216</v>
      </c>
      <c r="G568" s="2" t="s">
        <v>1966</v>
      </c>
      <c r="H568" s="2">
        <v>33330</v>
      </c>
      <c r="I568" t="s">
        <v>1967</v>
      </c>
    </row>
    <row r="569" spans="1:9" x14ac:dyDescent="0.25">
      <c r="A569" s="2" t="s">
        <v>1152</v>
      </c>
      <c r="B569" s="2" t="s">
        <v>4466</v>
      </c>
      <c r="C569" s="2"/>
      <c r="D569" s="2" t="s">
        <v>4467</v>
      </c>
      <c r="E569" s="2" t="s">
        <v>4468</v>
      </c>
      <c r="F569" s="2" t="s">
        <v>2101</v>
      </c>
      <c r="G569" s="2" t="s">
        <v>1974</v>
      </c>
      <c r="H569" s="2" t="s">
        <v>2102</v>
      </c>
      <c r="I569" t="s">
        <v>1976</v>
      </c>
    </row>
    <row r="570" spans="1:9" x14ac:dyDescent="0.25">
      <c r="A570" s="2" t="s">
        <v>1154</v>
      </c>
      <c r="B570" s="2" t="s">
        <v>4469</v>
      </c>
      <c r="C570" s="2" t="s">
        <v>4470</v>
      </c>
      <c r="D570" s="2" t="s">
        <v>4471</v>
      </c>
      <c r="E570" s="2" t="s">
        <v>4472</v>
      </c>
      <c r="F570" s="2" t="s">
        <v>2412</v>
      </c>
      <c r="G570" s="2" t="s">
        <v>1966</v>
      </c>
      <c r="H570" s="2">
        <v>78715</v>
      </c>
      <c r="I570" t="s">
        <v>1967</v>
      </c>
    </row>
    <row r="571" spans="1:9" x14ac:dyDescent="0.25">
      <c r="A571" s="2" t="s">
        <v>4473</v>
      </c>
      <c r="B571" s="2" t="s">
        <v>4474</v>
      </c>
      <c r="C571" s="2" t="s">
        <v>4475</v>
      </c>
      <c r="D571" s="2" t="s">
        <v>4476</v>
      </c>
      <c r="E571" s="2" t="s">
        <v>4477</v>
      </c>
      <c r="F571" s="2" t="s">
        <v>4218</v>
      </c>
      <c r="G571" s="2" t="s">
        <v>1966</v>
      </c>
      <c r="H571" s="2">
        <v>44105</v>
      </c>
      <c r="I571" t="s">
        <v>1976</v>
      </c>
    </row>
    <row r="572" spans="1:9" x14ac:dyDescent="0.25">
      <c r="A572" s="2" t="s">
        <v>1157</v>
      </c>
      <c r="B572" s="2" t="s">
        <v>4478</v>
      </c>
      <c r="C572" s="2" t="s">
        <v>4479</v>
      </c>
      <c r="D572" s="2" t="s">
        <v>4480</v>
      </c>
      <c r="E572" s="2" t="s">
        <v>4481</v>
      </c>
      <c r="F572" s="2" t="s">
        <v>4482</v>
      </c>
      <c r="G572" s="2" t="s">
        <v>1966</v>
      </c>
      <c r="H572" s="2">
        <v>20784</v>
      </c>
      <c r="I572" t="s">
        <v>1976</v>
      </c>
    </row>
    <row r="573" spans="1:9" x14ac:dyDescent="0.25">
      <c r="A573" s="2" t="s">
        <v>1159</v>
      </c>
      <c r="B573" s="2" t="s">
        <v>4483</v>
      </c>
      <c r="C573" s="2" t="s">
        <v>4484</v>
      </c>
      <c r="D573" s="2" t="s">
        <v>4485</v>
      </c>
      <c r="E573" s="2" t="s">
        <v>4486</v>
      </c>
      <c r="F573" s="2" t="s">
        <v>4487</v>
      </c>
      <c r="G573" s="2" t="s">
        <v>2141</v>
      </c>
      <c r="H573" s="2" t="s">
        <v>4488</v>
      </c>
      <c r="I573" t="s">
        <v>1976</v>
      </c>
    </row>
    <row r="574" spans="1:9" x14ac:dyDescent="0.25">
      <c r="A574" s="2" t="s">
        <v>1161</v>
      </c>
      <c r="B574" s="2" t="s">
        <v>4489</v>
      </c>
      <c r="C574" s="2"/>
      <c r="D574" s="2"/>
      <c r="E574" s="2" t="s">
        <v>4490</v>
      </c>
      <c r="F574" s="2" t="s">
        <v>2972</v>
      </c>
      <c r="G574" s="2" t="s">
        <v>1966</v>
      </c>
      <c r="H574" s="2">
        <v>91103</v>
      </c>
      <c r="I574" t="s">
        <v>1967</v>
      </c>
    </row>
    <row r="575" spans="1:9" x14ac:dyDescent="0.25">
      <c r="A575" s="2" t="s">
        <v>1163</v>
      </c>
      <c r="B575" s="2" t="s">
        <v>4491</v>
      </c>
      <c r="C575" s="2" t="s">
        <v>4492</v>
      </c>
      <c r="D575" s="2" t="s">
        <v>4493</v>
      </c>
      <c r="E575" s="2" t="s">
        <v>4494</v>
      </c>
      <c r="F575" s="2" t="s">
        <v>3549</v>
      </c>
      <c r="G575" s="2" t="s">
        <v>1966</v>
      </c>
      <c r="H575" s="2">
        <v>71161</v>
      </c>
      <c r="I575" t="s">
        <v>1976</v>
      </c>
    </row>
    <row r="576" spans="1:9" x14ac:dyDescent="0.25">
      <c r="A576" s="2" t="s">
        <v>1165</v>
      </c>
      <c r="B576" s="2" t="s">
        <v>4495</v>
      </c>
      <c r="C576" s="2" t="s">
        <v>4496</v>
      </c>
      <c r="D576" s="2"/>
      <c r="E576" s="2" t="s">
        <v>4497</v>
      </c>
      <c r="F576" s="2" t="s">
        <v>2250</v>
      </c>
      <c r="G576" s="2" t="s">
        <v>1966</v>
      </c>
      <c r="H576" s="2">
        <v>32590</v>
      </c>
      <c r="I576" t="s">
        <v>1967</v>
      </c>
    </row>
    <row r="577" spans="1:9" x14ac:dyDescent="0.25">
      <c r="A577" s="2" t="s">
        <v>1167</v>
      </c>
      <c r="B577" s="2" t="s">
        <v>4498</v>
      </c>
      <c r="C577" s="2" t="s">
        <v>4499</v>
      </c>
      <c r="D577" s="2" t="s">
        <v>4500</v>
      </c>
      <c r="E577" s="2" t="s">
        <v>4501</v>
      </c>
      <c r="F577" s="2" t="s">
        <v>2011</v>
      </c>
      <c r="G577" s="2" t="s">
        <v>1966</v>
      </c>
      <c r="H577" s="2">
        <v>90035</v>
      </c>
      <c r="I577" t="s">
        <v>1976</v>
      </c>
    </row>
    <row r="578" spans="1:9" x14ac:dyDescent="0.25">
      <c r="A578" s="2" t="s">
        <v>1169</v>
      </c>
      <c r="B578" s="2" t="s">
        <v>4502</v>
      </c>
      <c r="C578" s="2" t="s">
        <v>4503</v>
      </c>
      <c r="D578" s="2" t="s">
        <v>4504</v>
      </c>
      <c r="E578" s="2" t="s">
        <v>4505</v>
      </c>
      <c r="F578" s="2" t="s">
        <v>4506</v>
      </c>
      <c r="G578" s="2" t="s">
        <v>1966</v>
      </c>
      <c r="H578" s="2">
        <v>27705</v>
      </c>
      <c r="I578" t="s">
        <v>1976</v>
      </c>
    </row>
    <row r="579" spans="1:9" x14ac:dyDescent="0.25">
      <c r="A579" s="2" t="s">
        <v>1144</v>
      </c>
      <c r="B579" s="2" t="s">
        <v>4507</v>
      </c>
      <c r="C579" s="2" t="s">
        <v>4508</v>
      </c>
      <c r="D579" s="2"/>
      <c r="E579" s="2" t="s">
        <v>4509</v>
      </c>
      <c r="F579" s="2" t="s">
        <v>4510</v>
      </c>
      <c r="G579" s="2" t="s">
        <v>2141</v>
      </c>
      <c r="H579" s="2" t="s">
        <v>4511</v>
      </c>
      <c r="I579" t="s">
        <v>1976</v>
      </c>
    </row>
    <row r="580" spans="1:9" x14ac:dyDescent="0.25">
      <c r="A580" s="2" t="s">
        <v>1172</v>
      </c>
      <c r="B580" s="2" t="s">
        <v>4512</v>
      </c>
      <c r="C580" s="2" t="s">
        <v>4513</v>
      </c>
      <c r="D580" s="2" t="s">
        <v>4514</v>
      </c>
      <c r="E580" s="2" t="s">
        <v>4515</v>
      </c>
      <c r="F580" s="2" t="s">
        <v>4516</v>
      </c>
      <c r="G580" s="2" t="s">
        <v>1974</v>
      </c>
      <c r="H580" s="2" t="s">
        <v>4517</v>
      </c>
      <c r="I580" t="s">
        <v>1976</v>
      </c>
    </row>
    <row r="581" spans="1:9" x14ac:dyDescent="0.25">
      <c r="A581" s="2" t="s">
        <v>4518</v>
      </c>
      <c r="B581" s="2" t="s">
        <v>4519</v>
      </c>
      <c r="C581" s="2" t="s">
        <v>4520</v>
      </c>
      <c r="D581" s="2" t="s">
        <v>4521</v>
      </c>
      <c r="E581" s="2" t="s">
        <v>4522</v>
      </c>
      <c r="F581" s="2" t="s">
        <v>4441</v>
      </c>
      <c r="G581" s="2" t="s">
        <v>1974</v>
      </c>
      <c r="H581" s="2" t="s">
        <v>4442</v>
      </c>
      <c r="I581" t="s">
        <v>1976</v>
      </c>
    </row>
    <row r="582" spans="1:9" x14ac:dyDescent="0.25">
      <c r="A582" s="2" t="s">
        <v>1174</v>
      </c>
      <c r="B582" s="2" t="s">
        <v>4523</v>
      </c>
      <c r="C582" s="2" t="s">
        <v>4524</v>
      </c>
      <c r="D582" s="2" t="s">
        <v>4525</v>
      </c>
      <c r="E582" s="2" t="s">
        <v>4526</v>
      </c>
      <c r="F582" s="2" t="s">
        <v>2783</v>
      </c>
      <c r="G582" s="2" t="s">
        <v>1966</v>
      </c>
      <c r="H582" s="2">
        <v>90605</v>
      </c>
      <c r="I582" t="s">
        <v>1967</v>
      </c>
    </row>
    <row r="583" spans="1:9" x14ac:dyDescent="0.25">
      <c r="A583" s="2" t="s">
        <v>1176</v>
      </c>
      <c r="B583" s="2" t="s">
        <v>4527</v>
      </c>
      <c r="C583" s="2" t="s">
        <v>4528</v>
      </c>
      <c r="D583" s="2"/>
      <c r="E583" s="2" t="s">
        <v>4529</v>
      </c>
      <c r="F583" s="2" t="s">
        <v>2197</v>
      </c>
      <c r="G583" s="2" t="s">
        <v>2141</v>
      </c>
      <c r="H583" s="2" t="s">
        <v>2511</v>
      </c>
      <c r="I583" t="s">
        <v>1967</v>
      </c>
    </row>
    <row r="584" spans="1:9" x14ac:dyDescent="0.25">
      <c r="A584" s="2" t="s">
        <v>1178</v>
      </c>
      <c r="B584" s="2" t="s">
        <v>4530</v>
      </c>
      <c r="C584" s="2" t="s">
        <v>4531</v>
      </c>
      <c r="D584" s="2" t="s">
        <v>4532</v>
      </c>
      <c r="E584" s="2" t="s">
        <v>4533</v>
      </c>
      <c r="F584" s="2" t="s">
        <v>2029</v>
      </c>
      <c r="G584" s="2" t="s">
        <v>1966</v>
      </c>
      <c r="H584" s="2">
        <v>23237</v>
      </c>
      <c r="I584" t="s">
        <v>1976</v>
      </c>
    </row>
    <row r="585" spans="1:9" x14ac:dyDescent="0.25">
      <c r="A585" s="2" t="s">
        <v>1180</v>
      </c>
      <c r="B585" s="2" t="s">
        <v>4534</v>
      </c>
      <c r="C585" s="2" t="s">
        <v>4535</v>
      </c>
      <c r="D585" s="2" t="s">
        <v>4536</v>
      </c>
      <c r="E585" s="2" t="s">
        <v>4537</v>
      </c>
      <c r="F585" s="2" t="s">
        <v>4099</v>
      </c>
      <c r="G585" s="2" t="s">
        <v>1966</v>
      </c>
      <c r="H585" s="2">
        <v>20167</v>
      </c>
      <c r="I585" t="s">
        <v>1967</v>
      </c>
    </row>
    <row r="586" spans="1:9" x14ac:dyDescent="0.25">
      <c r="A586" s="2" t="s">
        <v>1182</v>
      </c>
      <c r="B586" s="2" t="s">
        <v>4538</v>
      </c>
      <c r="C586" s="2" t="s">
        <v>4539</v>
      </c>
      <c r="D586" s="2" t="s">
        <v>4540</v>
      </c>
      <c r="E586" s="2" t="s">
        <v>4541</v>
      </c>
      <c r="F586" s="2" t="s">
        <v>2650</v>
      </c>
      <c r="G586" s="2" t="s">
        <v>1966</v>
      </c>
      <c r="H586" s="2">
        <v>89706</v>
      </c>
      <c r="I586" t="s">
        <v>1976</v>
      </c>
    </row>
    <row r="587" spans="1:9" x14ac:dyDescent="0.25">
      <c r="A587" s="2" t="s">
        <v>4542</v>
      </c>
      <c r="B587" s="2" t="s">
        <v>4543</v>
      </c>
      <c r="C587" s="2" t="s">
        <v>4544</v>
      </c>
      <c r="D587" s="2" t="s">
        <v>4545</v>
      </c>
      <c r="E587" s="2" t="s">
        <v>4546</v>
      </c>
      <c r="F587" s="2" t="s">
        <v>2698</v>
      </c>
      <c r="G587" s="2" t="s">
        <v>1974</v>
      </c>
      <c r="H587" s="2" t="s">
        <v>2699</v>
      </c>
      <c r="I587" t="s">
        <v>1967</v>
      </c>
    </row>
    <row r="588" spans="1:9" x14ac:dyDescent="0.25">
      <c r="A588" s="2" t="s">
        <v>1186</v>
      </c>
      <c r="B588" s="2" t="s">
        <v>4547</v>
      </c>
      <c r="C588" s="2"/>
      <c r="D588" s="2" t="s">
        <v>4548</v>
      </c>
      <c r="E588" s="2" t="s">
        <v>4549</v>
      </c>
      <c r="F588" s="2" t="s">
        <v>2258</v>
      </c>
      <c r="G588" s="2" t="s">
        <v>1966</v>
      </c>
      <c r="H588" s="2">
        <v>55123</v>
      </c>
      <c r="I588" t="s">
        <v>1976</v>
      </c>
    </row>
    <row r="589" spans="1:9" x14ac:dyDescent="0.25">
      <c r="A589" s="2" t="s">
        <v>1188</v>
      </c>
      <c r="B589" s="2" t="s">
        <v>4550</v>
      </c>
      <c r="C589" s="2" t="s">
        <v>4551</v>
      </c>
      <c r="D589" s="2"/>
      <c r="E589" s="2" t="s">
        <v>4552</v>
      </c>
      <c r="F589" s="2" t="s">
        <v>2592</v>
      </c>
      <c r="G589" s="2" t="s">
        <v>1966</v>
      </c>
      <c r="H589" s="2">
        <v>35895</v>
      </c>
      <c r="I589" t="s">
        <v>1967</v>
      </c>
    </row>
    <row r="590" spans="1:9" x14ac:dyDescent="0.25">
      <c r="A590" s="2" t="s">
        <v>1190</v>
      </c>
      <c r="B590" s="2" t="s">
        <v>4553</v>
      </c>
      <c r="C590" s="2" t="s">
        <v>4554</v>
      </c>
      <c r="D590" s="2" t="s">
        <v>4555</v>
      </c>
      <c r="E590" s="2" t="s">
        <v>4556</v>
      </c>
      <c r="F590" s="2" t="s">
        <v>2473</v>
      </c>
      <c r="G590" s="2" t="s">
        <v>1966</v>
      </c>
      <c r="H590" s="2">
        <v>88553</v>
      </c>
      <c r="I590" t="s">
        <v>1967</v>
      </c>
    </row>
    <row r="591" spans="1:9" x14ac:dyDescent="0.25">
      <c r="A591" s="2" t="s">
        <v>1192</v>
      </c>
      <c r="B591" s="2" t="s">
        <v>4557</v>
      </c>
      <c r="C591" s="2" t="s">
        <v>4558</v>
      </c>
      <c r="D591" s="2"/>
      <c r="E591" s="2" t="s">
        <v>4559</v>
      </c>
      <c r="F591" s="2" t="s">
        <v>4560</v>
      </c>
      <c r="G591" s="2" t="s">
        <v>1966</v>
      </c>
      <c r="H591" s="2">
        <v>30033</v>
      </c>
      <c r="I591" t="s">
        <v>1976</v>
      </c>
    </row>
    <row r="592" spans="1:9" x14ac:dyDescent="0.25">
      <c r="A592" s="2" t="s">
        <v>1194</v>
      </c>
      <c r="B592" s="2" t="s">
        <v>4561</v>
      </c>
      <c r="C592" s="2" t="s">
        <v>4562</v>
      </c>
      <c r="D592" s="2" t="s">
        <v>4563</v>
      </c>
      <c r="E592" s="2" t="s">
        <v>4564</v>
      </c>
      <c r="F592" s="2" t="s">
        <v>2641</v>
      </c>
      <c r="G592" s="2" t="s">
        <v>1966</v>
      </c>
      <c r="H592" s="2">
        <v>92668</v>
      </c>
      <c r="I592" t="s">
        <v>1967</v>
      </c>
    </row>
    <row r="593" spans="1:9" x14ac:dyDescent="0.25">
      <c r="A593" s="2" t="s">
        <v>1196</v>
      </c>
      <c r="B593" s="2" t="s">
        <v>4565</v>
      </c>
      <c r="C593" s="2" t="s">
        <v>4566</v>
      </c>
      <c r="D593" s="2"/>
      <c r="E593" s="2" t="s">
        <v>4567</v>
      </c>
      <c r="F593" s="2" t="s">
        <v>4568</v>
      </c>
      <c r="G593" s="2" t="s">
        <v>1966</v>
      </c>
      <c r="H593" s="2">
        <v>92648</v>
      </c>
      <c r="I593" t="s">
        <v>1967</v>
      </c>
    </row>
    <row r="594" spans="1:9" x14ac:dyDescent="0.25">
      <c r="A594" s="2" t="s">
        <v>1198</v>
      </c>
      <c r="B594" s="2" t="s">
        <v>4569</v>
      </c>
      <c r="C594" s="2"/>
      <c r="D594" s="2" t="s">
        <v>4570</v>
      </c>
      <c r="E594" s="2" t="s">
        <v>4571</v>
      </c>
      <c r="F594" s="2" t="s">
        <v>3146</v>
      </c>
      <c r="G594" s="2" t="s">
        <v>1966</v>
      </c>
      <c r="H594" s="2">
        <v>53285</v>
      </c>
      <c r="I594" t="s">
        <v>1976</v>
      </c>
    </row>
    <row r="595" spans="1:9" x14ac:dyDescent="0.25">
      <c r="A595" s="2" t="s">
        <v>1184</v>
      </c>
      <c r="B595" s="2" t="s">
        <v>4572</v>
      </c>
      <c r="C595" s="2" t="s">
        <v>4573</v>
      </c>
      <c r="D595" s="2"/>
      <c r="E595" s="2" t="s">
        <v>4574</v>
      </c>
      <c r="F595" s="2" t="s">
        <v>2140</v>
      </c>
      <c r="G595" s="2" t="s">
        <v>2141</v>
      </c>
      <c r="H595" s="2" t="s">
        <v>2142</v>
      </c>
      <c r="I595" t="s">
        <v>1967</v>
      </c>
    </row>
    <row r="596" spans="1:9" x14ac:dyDescent="0.25">
      <c r="A596" s="2" t="s">
        <v>1201</v>
      </c>
      <c r="B596" s="2" t="s">
        <v>4575</v>
      </c>
      <c r="C596" s="2" t="s">
        <v>4576</v>
      </c>
      <c r="D596" s="2" t="s">
        <v>4577</v>
      </c>
      <c r="E596" s="2" t="s">
        <v>4578</v>
      </c>
      <c r="F596" s="2" t="s">
        <v>2703</v>
      </c>
      <c r="G596" s="2" t="s">
        <v>1966</v>
      </c>
      <c r="H596" s="2">
        <v>37416</v>
      </c>
      <c r="I596" t="s">
        <v>1976</v>
      </c>
    </row>
    <row r="597" spans="1:9" x14ac:dyDescent="0.25">
      <c r="A597" s="2" t="s">
        <v>1203</v>
      </c>
      <c r="B597" s="2" t="s">
        <v>4579</v>
      </c>
      <c r="C597" s="2"/>
      <c r="D597" s="2"/>
      <c r="E597" s="2" t="s">
        <v>4580</v>
      </c>
      <c r="F597" s="2" t="s">
        <v>4581</v>
      </c>
      <c r="G597" s="2" t="s">
        <v>2141</v>
      </c>
      <c r="H597" s="2" t="s">
        <v>4582</v>
      </c>
      <c r="I597" t="s">
        <v>1976</v>
      </c>
    </row>
    <row r="598" spans="1:9" x14ac:dyDescent="0.25">
      <c r="A598" s="2" t="s">
        <v>1205</v>
      </c>
      <c r="B598" s="2" t="s">
        <v>4583</v>
      </c>
      <c r="C598" s="2" t="s">
        <v>4584</v>
      </c>
      <c r="D598" s="2" t="s">
        <v>4585</v>
      </c>
      <c r="E598" s="2" t="s">
        <v>4586</v>
      </c>
      <c r="F598" s="2" t="s">
        <v>2312</v>
      </c>
      <c r="G598" s="2" t="s">
        <v>1966</v>
      </c>
      <c r="H598" s="2">
        <v>43268</v>
      </c>
      <c r="I598" t="s">
        <v>1976</v>
      </c>
    </row>
    <row r="599" spans="1:9" x14ac:dyDescent="0.25">
      <c r="A599" s="2" t="s">
        <v>1207</v>
      </c>
      <c r="B599" s="2" t="s">
        <v>4587</v>
      </c>
      <c r="C599" s="2" t="s">
        <v>4588</v>
      </c>
      <c r="D599" s="2" t="s">
        <v>4589</v>
      </c>
      <c r="E599" s="2" t="s">
        <v>4590</v>
      </c>
      <c r="F599" s="2" t="s">
        <v>2972</v>
      </c>
      <c r="G599" s="2" t="s">
        <v>1966</v>
      </c>
      <c r="H599" s="2">
        <v>91186</v>
      </c>
      <c r="I599" t="s">
        <v>1967</v>
      </c>
    </row>
    <row r="600" spans="1:9" x14ac:dyDescent="0.25">
      <c r="A600" s="2" t="s">
        <v>1209</v>
      </c>
      <c r="B600" s="2" t="s">
        <v>4591</v>
      </c>
      <c r="C600" s="2" t="s">
        <v>4592</v>
      </c>
      <c r="D600" s="2" t="s">
        <v>4593</v>
      </c>
      <c r="E600" s="2" t="s">
        <v>4594</v>
      </c>
      <c r="F600" s="2" t="s">
        <v>3115</v>
      </c>
      <c r="G600" s="2" t="s">
        <v>1966</v>
      </c>
      <c r="H600" s="2">
        <v>94159</v>
      </c>
      <c r="I600" t="s">
        <v>1967</v>
      </c>
    </row>
    <row r="601" spans="1:9" x14ac:dyDescent="0.25">
      <c r="A601" s="2" t="s">
        <v>1211</v>
      </c>
      <c r="B601" s="2" t="s">
        <v>4595</v>
      </c>
      <c r="C601" s="2" t="s">
        <v>4596</v>
      </c>
      <c r="D601" s="2"/>
      <c r="E601" s="2" t="s">
        <v>4597</v>
      </c>
      <c r="F601" s="2" t="s">
        <v>3549</v>
      </c>
      <c r="G601" s="2" t="s">
        <v>1966</v>
      </c>
      <c r="H601" s="2">
        <v>71137</v>
      </c>
      <c r="I601" t="s">
        <v>1967</v>
      </c>
    </row>
    <row r="602" spans="1:9" x14ac:dyDescent="0.25">
      <c r="A602" s="2" t="s">
        <v>1213</v>
      </c>
      <c r="B602" s="2" t="s">
        <v>4598</v>
      </c>
      <c r="C602" s="2" t="s">
        <v>4599</v>
      </c>
      <c r="D602" s="2" t="s">
        <v>4600</v>
      </c>
      <c r="E602" s="2" t="s">
        <v>4601</v>
      </c>
      <c r="F602" s="2" t="s">
        <v>2042</v>
      </c>
      <c r="G602" s="2" t="s">
        <v>1966</v>
      </c>
      <c r="H602" s="2">
        <v>19141</v>
      </c>
      <c r="I602" t="s">
        <v>1976</v>
      </c>
    </row>
    <row r="603" spans="1:9" x14ac:dyDescent="0.25">
      <c r="A603" s="2" t="s">
        <v>1215</v>
      </c>
      <c r="B603" s="2" t="s">
        <v>4602</v>
      </c>
      <c r="C603" s="2" t="s">
        <v>4603</v>
      </c>
      <c r="D603" s="2" t="s">
        <v>4604</v>
      </c>
      <c r="E603" s="2" t="s">
        <v>4605</v>
      </c>
      <c r="F603" s="2" t="s">
        <v>2033</v>
      </c>
      <c r="G603" s="2" t="s">
        <v>1966</v>
      </c>
      <c r="H603" s="2">
        <v>41905</v>
      </c>
      <c r="I603" t="s">
        <v>1967</v>
      </c>
    </row>
    <row r="604" spans="1:9" x14ac:dyDescent="0.25">
      <c r="A604" s="2" t="s">
        <v>1217</v>
      </c>
      <c r="B604" s="2" t="s">
        <v>4606</v>
      </c>
      <c r="C604" s="2" t="s">
        <v>4607</v>
      </c>
      <c r="D604" s="2" t="s">
        <v>4608</v>
      </c>
      <c r="E604" s="2" t="s">
        <v>4609</v>
      </c>
      <c r="F604" s="2" t="s">
        <v>2236</v>
      </c>
      <c r="G604" s="2" t="s">
        <v>1966</v>
      </c>
      <c r="H604" s="2">
        <v>43666</v>
      </c>
      <c r="I604" t="s">
        <v>1967</v>
      </c>
    </row>
    <row r="605" spans="1:9" x14ac:dyDescent="0.25">
      <c r="A605" s="2" t="s">
        <v>1219</v>
      </c>
      <c r="B605" s="2" t="s">
        <v>4610</v>
      </c>
      <c r="C605" s="2" t="s">
        <v>4611</v>
      </c>
      <c r="D605" s="2"/>
      <c r="E605" s="2" t="s">
        <v>4612</v>
      </c>
      <c r="F605" s="2" t="s">
        <v>2365</v>
      </c>
      <c r="G605" s="2" t="s">
        <v>1966</v>
      </c>
      <c r="H605" s="2">
        <v>80945</v>
      </c>
      <c r="I605" t="s">
        <v>1976</v>
      </c>
    </row>
    <row r="606" spans="1:9" x14ac:dyDescent="0.25">
      <c r="A606" s="2" t="s">
        <v>1221</v>
      </c>
      <c r="B606" s="2" t="s">
        <v>4613</v>
      </c>
      <c r="C606" s="2"/>
      <c r="D606" s="2" t="s">
        <v>4614</v>
      </c>
      <c r="E606" s="2" t="s">
        <v>4615</v>
      </c>
      <c r="F606" s="2" t="s">
        <v>3864</v>
      </c>
      <c r="G606" s="2" t="s">
        <v>1974</v>
      </c>
      <c r="H606" s="2" t="s">
        <v>3865</v>
      </c>
      <c r="I606" t="s">
        <v>1976</v>
      </c>
    </row>
    <row r="607" spans="1:9" x14ac:dyDescent="0.25">
      <c r="A607" s="2" t="s">
        <v>1223</v>
      </c>
      <c r="B607" s="2" t="s">
        <v>4616</v>
      </c>
      <c r="C607" s="2" t="s">
        <v>4617</v>
      </c>
      <c r="D607" s="2" t="s">
        <v>4618</v>
      </c>
      <c r="E607" s="2" t="s">
        <v>4619</v>
      </c>
      <c r="F607" s="2" t="s">
        <v>4620</v>
      </c>
      <c r="G607" s="2" t="s">
        <v>1966</v>
      </c>
      <c r="H607" s="2">
        <v>15274</v>
      </c>
      <c r="I607" t="s">
        <v>1967</v>
      </c>
    </row>
    <row r="608" spans="1:9" x14ac:dyDescent="0.25">
      <c r="A608" s="2" t="s">
        <v>4621</v>
      </c>
      <c r="B608" s="2" t="s">
        <v>4622</v>
      </c>
      <c r="C608" s="2" t="s">
        <v>4623</v>
      </c>
      <c r="D608" s="2" t="s">
        <v>4624</v>
      </c>
      <c r="E608" s="2" t="s">
        <v>4625</v>
      </c>
      <c r="F608" s="2" t="s">
        <v>3413</v>
      </c>
      <c r="G608" s="2" t="s">
        <v>1966</v>
      </c>
      <c r="H608" s="2">
        <v>33411</v>
      </c>
      <c r="I608" t="s">
        <v>1976</v>
      </c>
    </row>
    <row r="609" spans="1:9" x14ac:dyDescent="0.25">
      <c r="A609" s="2" t="s">
        <v>1226</v>
      </c>
      <c r="B609" s="2" t="s">
        <v>4626</v>
      </c>
      <c r="C609" s="2" t="s">
        <v>4627</v>
      </c>
      <c r="D609" s="2" t="s">
        <v>4628</v>
      </c>
      <c r="E609" s="2" t="s">
        <v>4629</v>
      </c>
      <c r="F609" s="2" t="s">
        <v>3549</v>
      </c>
      <c r="G609" s="2" t="s">
        <v>1966</v>
      </c>
      <c r="H609" s="2">
        <v>71115</v>
      </c>
      <c r="I609" t="s">
        <v>1967</v>
      </c>
    </row>
    <row r="610" spans="1:9" x14ac:dyDescent="0.25">
      <c r="A610" s="2" t="s">
        <v>1228</v>
      </c>
      <c r="B610" s="2" t="s">
        <v>4630</v>
      </c>
      <c r="C610" s="2"/>
      <c r="D610" s="2"/>
      <c r="E610" s="2" t="s">
        <v>4631</v>
      </c>
      <c r="F610" s="2" t="s">
        <v>4218</v>
      </c>
      <c r="G610" s="2" t="s">
        <v>1966</v>
      </c>
      <c r="H610" s="2">
        <v>44105</v>
      </c>
      <c r="I610" t="s">
        <v>1976</v>
      </c>
    </row>
    <row r="611" spans="1:9" x14ac:dyDescent="0.25">
      <c r="A611" s="2" t="s">
        <v>1230</v>
      </c>
      <c r="B611" s="2" t="s">
        <v>4632</v>
      </c>
      <c r="C611" s="2" t="s">
        <v>4633</v>
      </c>
      <c r="D611" s="2" t="s">
        <v>4634</v>
      </c>
      <c r="E611" s="2" t="s">
        <v>4635</v>
      </c>
      <c r="F611" s="2" t="s">
        <v>3146</v>
      </c>
      <c r="G611" s="2" t="s">
        <v>1966</v>
      </c>
      <c r="H611" s="2">
        <v>53234</v>
      </c>
      <c r="I611" t="s">
        <v>1967</v>
      </c>
    </row>
    <row r="612" spans="1:9" x14ac:dyDescent="0.25">
      <c r="A612" s="2" t="s">
        <v>1232</v>
      </c>
      <c r="B612" s="2" t="s">
        <v>4636</v>
      </c>
      <c r="C612" s="2" t="s">
        <v>4637</v>
      </c>
      <c r="D612" s="2" t="s">
        <v>4638</v>
      </c>
      <c r="E612" s="2" t="s">
        <v>4639</v>
      </c>
      <c r="F612" s="2" t="s">
        <v>2216</v>
      </c>
      <c r="G612" s="2" t="s">
        <v>1966</v>
      </c>
      <c r="H612" s="2">
        <v>33345</v>
      </c>
      <c r="I612" t="s">
        <v>1976</v>
      </c>
    </row>
    <row r="613" spans="1:9" x14ac:dyDescent="0.25">
      <c r="A613" s="2" t="s">
        <v>1234</v>
      </c>
      <c r="B613" s="2" t="s">
        <v>4640</v>
      </c>
      <c r="C613" s="2" t="s">
        <v>4641</v>
      </c>
      <c r="D613" s="2" t="s">
        <v>4642</v>
      </c>
      <c r="E613" s="2" t="s">
        <v>4643</v>
      </c>
      <c r="F613" s="2" t="s">
        <v>3549</v>
      </c>
      <c r="G613" s="2" t="s">
        <v>1966</v>
      </c>
      <c r="H613" s="2">
        <v>71105</v>
      </c>
      <c r="I613" t="s">
        <v>1976</v>
      </c>
    </row>
    <row r="614" spans="1:9" x14ac:dyDescent="0.25">
      <c r="A614" s="2" t="s">
        <v>1236</v>
      </c>
      <c r="B614" s="2" t="s">
        <v>4644</v>
      </c>
      <c r="C614" s="2"/>
      <c r="D614" s="2" t="s">
        <v>4645</v>
      </c>
      <c r="E614" s="2" t="s">
        <v>4646</v>
      </c>
      <c r="F614" s="2" t="s">
        <v>2391</v>
      </c>
      <c r="G614" s="2" t="s">
        <v>1974</v>
      </c>
      <c r="H614" s="2" t="s">
        <v>2570</v>
      </c>
      <c r="I614" t="s">
        <v>1976</v>
      </c>
    </row>
    <row r="615" spans="1:9" x14ac:dyDescent="0.25">
      <c r="A615" s="2" t="s">
        <v>1238</v>
      </c>
      <c r="B615" s="2" t="s">
        <v>4647</v>
      </c>
      <c r="C615" s="2"/>
      <c r="D615" s="2" t="s">
        <v>4648</v>
      </c>
      <c r="E615" s="2" t="s">
        <v>4649</v>
      </c>
      <c r="F615" s="2" t="s">
        <v>3024</v>
      </c>
      <c r="G615" s="2" t="s">
        <v>1966</v>
      </c>
      <c r="H615" s="2">
        <v>94207</v>
      </c>
      <c r="I615" t="s">
        <v>1976</v>
      </c>
    </row>
    <row r="616" spans="1:9" x14ac:dyDescent="0.25">
      <c r="A616" s="2" t="s">
        <v>4650</v>
      </c>
      <c r="B616" s="2" t="s">
        <v>4651</v>
      </c>
      <c r="C616" s="2"/>
      <c r="D616" s="2" t="s">
        <v>4652</v>
      </c>
      <c r="E616" s="2" t="s">
        <v>4653</v>
      </c>
      <c r="F616" s="2" t="s">
        <v>2531</v>
      </c>
      <c r="G616" s="2" t="s">
        <v>1966</v>
      </c>
      <c r="H616" s="2">
        <v>37240</v>
      </c>
      <c r="I616" t="s">
        <v>1976</v>
      </c>
    </row>
    <row r="617" spans="1:9" x14ac:dyDescent="0.25">
      <c r="A617" s="2" t="s">
        <v>1241</v>
      </c>
      <c r="B617" s="2" t="s">
        <v>4654</v>
      </c>
      <c r="C617" s="2" t="s">
        <v>4655</v>
      </c>
      <c r="D617" s="2" t="s">
        <v>4656</v>
      </c>
      <c r="E617" s="2" t="s">
        <v>4657</v>
      </c>
      <c r="F617" s="2" t="s">
        <v>2575</v>
      </c>
      <c r="G617" s="2" t="s">
        <v>1966</v>
      </c>
      <c r="H617" s="2">
        <v>58122</v>
      </c>
      <c r="I617" t="s">
        <v>1967</v>
      </c>
    </row>
    <row r="618" spans="1:9" x14ac:dyDescent="0.25">
      <c r="A618" s="2" t="s">
        <v>1243</v>
      </c>
      <c r="B618" s="2" t="s">
        <v>4658</v>
      </c>
      <c r="C618" s="2" t="s">
        <v>4659</v>
      </c>
      <c r="D618" s="2" t="s">
        <v>4660</v>
      </c>
      <c r="E618" s="2" t="s">
        <v>4661</v>
      </c>
      <c r="F618" s="2" t="s">
        <v>4662</v>
      </c>
      <c r="G618" s="2" t="s">
        <v>2141</v>
      </c>
      <c r="H618" s="2" t="s">
        <v>4663</v>
      </c>
      <c r="I618" t="s">
        <v>1976</v>
      </c>
    </row>
    <row r="619" spans="1:9" x14ac:dyDescent="0.25">
      <c r="A619" s="2" t="s">
        <v>1245</v>
      </c>
      <c r="B619" s="2" t="s">
        <v>4664</v>
      </c>
      <c r="C619" s="2" t="s">
        <v>4665</v>
      </c>
      <c r="D619" s="2" t="s">
        <v>4666</v>
      </c>
      <c r="E619" s="2" t="s">
        <v>4667</v>
      </c>
      <c r="F619" s="2" t="s">
        <v>2841</v>
      </c>
      <c r="G619" s="2" t="s">
        <v>1966</v>
      </c>
      <c r="H619" s="2">
        <v>74184</v>
      </c>
      <c r="I619" t="s">
        <v>1976</v>
      </c>
    </row>
    <row r="620" spans="1:9" x14ac:dyDescent="0.25">
      <c r="A620" s="2" t="s">
        <v>1247</v>
      </c>
      <c r="B620" s="2" t="s">
        <v>4668</v>
      </c>
      <c r="C620" s="2" t="s">
        <v>4669</v>
      </c>
      <c r="D620" s="2" t="s">
        <v>4670</v>
      </c>
      <c r="E620" s="2" t="s">
        <v>4671</v>
      </c>
      <c r="F620" s="2" t="s">
        <v>2062</v>
      </c>
      <c r="G620" s="2" t="s">
        <v>1966</v>
      </c>
      <c r="H620" s="2">
        <v>10045</v>
      </c>
      <c r="I620" t="s">
        <v>1967</v>
      </c>
    </row>
    <row r="621" spans="1:9" x14ac:dyDescent="0.25">
      <c r="A621" s="2" t="s">
        <v>1249</v>
      </c>
      <c r="B621" s="2" t="s">
        <v>4672</v>
      </c>
      <c r="C621" s="2" t="s">
        <v>4673</v>
      </c>
      <c r="D621" s="2" t="s">
        <v>4674</v>
      </c>
      <c r="E621" s="2" t="s">
        <v>4675</v>
      </c>
      <c r="F621" s="2" t="s">
        <v>4676</v>
      </c>
      <c r="G621" s="2" t="s">
        <v>1966</v>
      </c>
      <c r="H621" s="2">
        <v>34642</v>
      </c>
      <c r="I621" t="s">
        <v>1967</v>
      </c>
    </row>
    <row r="622" spans="1:9" x14ac:dyDescent="0.25">
      <c r="A622" s="2" t="s">
        <v>4677</v>
      </c>
      <c r="B622" s="2" t="s">
        <v>4678</v>
      </c>
      <c r="C622" s="2" t="s">
        <v>4679</v>
      </c>
      <c r="D622" s="2" t="s">
        <v>4680</v>
      </c>
      <c r="E622" s="2" t="s">
        <v>4681</v>
      </c>
      <c r="F622" s="2" t="s">
        <v>3943</v>
      </c>
      <c r="G622" s="2" t="s">
        <v>1974</v>
      </c>
      <c r="H622" s="2" t="s">
        <v>3944</v>
      </c>
      <c r="I622" t="s">
        <v>1976</v>
      </c>
    </row>
    <row r="623" spans="1:9" x14ac:dyDescent="0.25">
      <c r="A623" s="2" t="s">
        <v>1253</v>
      </c>
      <c r="B623" s="2" t="s">
        <v>4682</v>
      </c>
      <c r="C623" s="2" t="s">
        <v>4683</v>
      </c>
      <c r="D623" s="2" t="s">
        <v>4684</v>
      </c>
      <c r="E623" s="2" t="s">
        <v>4685</v>
      </c>
      <c r="F623" s="2" t="s">
        <v>2047</v>
      </c>
      <c r="G623" s="2" t="s">
        <v>1966</v>
      </c>
      <c r="H623" s="2">
        <v>97296</v>
      </c>
      <c r="I623" t="s">
        <v>1976</v>
      </c>
    </row>
    <row r="624" spans="1:9" x14ac:dyDescent="0.25">
      <c r="A624" s="2" t="s">
        <v>1255</v>
      </c>
      <c r="B624" s="2" t="s">
        <v>4686</v>
      </c>
      <c r="C624" s="2" t="s">
        <v>4687</v>
      </c>
      <c r="D624" s="2"/>
      <c r="E624" s="2" t="s">
        <v>4688</v>
      </c>
      <c r="F624" s="2" t="s">
        <v>3395</v>
      </c>
      <c r="G624" s="2" t="s">
        <v>1966</v>
      </c>
      <c r="H624" s="2">
        <v>89115</v>
      </c>
      <c r="I624" t="s">
        <v>1976</v>
      </c>
    </row>
    <row r="625" spans="1:9" x14ac:dyDescent="0.25">
      <c r="A625" s="2" t="s">
        <v>1257</v>
      </c>
      <c r="B625" s="2" t="s">
        <v>4689</v>
      </c>
      <c r="C625" s="2"/>
      <c r="D625" s="2" t="s">
        <v>4690</v>
      </c>
      <c r="E625" s="2" t="s">
        <v>4691</v>
      </c>
      <c r="F625" s="2" t="s">
        <v>4692</v>
      </c>
      <c r="G625" s="2" t="s">
        <v>2141</v>
      </c>
      <c r="H625" s="2" t="s">
        <v>4693</v>
      </c>
      <c r="I625" t="s">
        <v>1976</v>
      </c>
    </row>
    <row r="626" spans="1:9" x14ac:dyDescent="0.25">
      <c r="A626" s="2" t="s">
        <v>1259</v>
      </c>
      <c r="B626" s="2" t="s">
        <v>4694</v>
      </c>
      <c r="C626" s="2" t="s">
        <v>4695</v>
      </c>
      <c r="D626" s="2"/>
      <c r="E626" s="2" t="s">
        <v>4696</v>
      </c>
      <c r="F626" s="2" t="s">
        <v>4697</v>
      </c>
      <c r="G626" s="2" t="s">
        <v>1974</v>
      </c>
      <c r="H626" s="2" t="s">
        <v>4698</v>
      </c>
      <c r="I626" t="s">
        <v>1967</v>
      </c>
    </row>
    <row r="627" spans="1:9" x14ac:dyDescent="0.25">
      <c r="A627" s="2" t="s">
        <v>1261</v>
      </c>
      <c r="B627" s="2" t="s">
        <v>4699</v>
      </c>
      <c r="C627" s="2" t="s">
        <v>4700</v>
      </c>
      <c r="D627" s="2" t="s">
        <v>4701</v>
      </c>
      <c r="E627" s="2" t="s">
        <v>4702</v>
      </c>
      <c r="F627" s="2" t="s">
        <v>3115</v>
      </c>
      <c r="G627" s="2" t="s">
        <v>1966</v>
      </c>
      <c r="H627" s="2">
        <v>94159</v>
      </c>
      <c r="I627" t="s">
        <v>1976</v>
      </c>
    </row>
    <row r="628" spans="1:9" x14ac:dyDescent="0.25">
      <c r="A628" s="2" t="s">
        <v>1263</v>
      </c>
      <c r="B628" s="2" t="s">
        <v>4703</v>
      </c>
      <c r="C628" s="2" t="s">
        <v>4704</v>
      </c>
      <c r="D628" s="2" t="s">
        <v>4705</v>
      </c>
      <c r="E628" s="2" t="s">
        <v>4706</v>
      </c>
      <c r="F628" s="2" t="s">
        <v>4620</v>
      </c>
      <c r="G628" s="2" t="s">
        <v>1966</v>
      </c>
      <c r="H628" s="2">
        <v>15274</v>
      </c>
      <c r="I628" t="s">
        <v>1976</v>
      </c>
    </row>
    <row r="629" spans="1:9" x14ac:dyDescent="0.25">
      <c r="A629" s="2" t="s">
        <v>1265</v>
      </c>
      <c r="B629" s="2" t="s">
        <v>4707</v>
      </c>
      <c r="C629" s="2" t="s">
        <v>4708</v>
      </c>
      <c r="D629" s="2" t="s">
        <v>4709</v>
      </c>
      <c r="E629" s="2" t="s">
        <v>4710</v>
      </c>
      <c r="F629" s="2" t="s">
        <v>2052</v>
      </c>
      <c r="G629" s="2" t="s">
        <v>1966</v>
      </c>
      <c r="H629" s="2">
        <v>77281</v>
      </c>
      <c r="I629" t="s">
        <v>1967</v>
      </c>
    </row>
    <row r="630" spans="1:9" x14ac:dyDescent="0.25">
      <c r="A630" s="2" t="s">
        <v>1267</v>
      </c>
      <c r="B630" s="2" t="s">
        <v>4711</v>
      </c>
      <c r="C630" s="2" t="s">
        <v>4712</v>
      </c>
      <c r="D630" s="2" t="s">
        <v>4713</v>
      </c>
      <c r="E630" s="2" t="s">
        <v>4714</v>
      </c>
      <c r="F630" s="2" t="s">
        <v>4715</v>
      </c>
      <c r="G630" s="2" t="s">
        <v>1974</v>
      </c>
      <c r="H630" s="2" t="s">
        <v>2057</v>
      </c>
      <c r="I630" t="s">
        <v>1967</v>
      </c>
    </row>
    <row r="631" spans="1:9" x14ac:dyDescent="0.25">
      <c r="A631" s="2" t="s">
        <v>1251</v>
      </c>
      <c r="B631" s="2" t="s">
        <v>4716</v>
      </c>
      <c r="C631" s="2" t="s">
        <v>4717</v>
      </c>
      <c r="D631" s="2"/>
      <c r="E631" s="2" t="s">
        <v>4718</v>
      </c>
      <c r="F631" s="2" t="s">
        <v>2216</v>
      </c>
      <c r="G631" s="2" t="s">
        <v>1966</v>
      </c>
      <c r="H631" s="2">
        <v>33345</v>
      </c>
      <c r="I631" t="s">
        <v>1976</v>
      </c>
    </row>
    <row r="632" spans="1:9" x14ac:dyDescent="0.25">
      <c r="A632" s="2" t="s">
        <v>4719</v>
      </c>
      <c r="B632" s="2" t="s">
        <v>4720</v>
      </c>
      <c r="C632" s="2" t="s">
        <v>4721</v>
      </c>
      <c r="D632" s="2" t="s">
        <v>4722</v>
      </c>
      <c r="E632" s="2" t="s">
        <v>4723</v>
      </c>
      <c r="F632" s="2" t="s">
        <v>3204</v>
      </c>
      <c r="G632" s="2" t="s">
        <v>1966</v>
      </c>
      <c r="H632" s="2">
        <v>76210</v>
      </c>
      <c r="I632" t="s">
        <v>1976</v>
      </c>
    </row>
    <row r="633" spans="1:9" x14ac:dyDescent="0.25">
      <c r="A633" s="2" t="s">
        <v>4724</v>
      </c>
      <c r="B633" s="2" t="s">
        <v>4725</v>
      </c>
      <c r="C633" s="2" t="s">
        <v>4726</v>
      </c>
      <c r="D633" s="2" t="s">
        <v>4727</v>
      </c>
      <c r="E633" s="2" t="s">
        <v>4728</v>
      </c>
      <c r="F633" s="2" t="s">
        <v>3992</v>
      </c>
      <c r="G633" s="2" t="s">
        <v>1974</v>
      </c>
      <c r="H633" s="2" t="s">
        <v>2796</v>
      </c>
      <c r="I633" t="s">
        <v>1967</v>
      </c>
    </row>
    <row r="634" spans="1:9" x14ac:dyDescent="0.25">
      <c r="A634" s="2" t="s">
        <v>1269</v>
      </c>
      <c r="B634" s="2" t="s">
        <v>4729</v>
      </c>
      <c r="C634" s="2" t="s">
        <v>4730</v>
      </c>
      <c r="D634" s="2" t="s">
        <v>4731</v>
      </c>
      <c r="E634" s="2" t="s">
        <v>4732</v>
      </c>
      <c r="F634" s="2" t="s">
        <v>2011</v>
      </c>
      <c r="G634" s="2" t="s">
        <v>1966</v>
      </c>
      <c r="H634" s="2">
        <v>90005</v>
      </c>
      <c r="I634" t="s">
        <v>1976</v>
      </c>
    </row>
    <row r="635" spans="1:9" x14ac:dyDescent="0.25">
      <c r="A635" s="2" t="s">
        <v>1271</v>
      </c>
      <c r="B635" s="2" t="s">
        <v>4733</v>
      </c>
      <c r="C635" s="2" t="s">
        <v>4734</v>
      </c>
      <c r="D635" s="2" t="s">
        <v>4735</v>
      </c>
      <c r="E635" s="2" t="s">
        <v>4736</v>
      </c>
      <c r="F635" s="2" t="s">
        <v>3029</v>
      </c>
      <c r="G635" s="2" t="s">
        <v>1966</v>
      </c>
      <c r="H635" s="2">
        <v>18706</v>
      </c>
      <c r="I635" t="s">
        <v>1976</v>
      </c>
    </row>
    <row r="636" spans="1:9" x14ac:dyDescent="0.25">
      <c r="A636" s="2" t="s">
        <v>1273</v>
      </c>
      <c r="B636" s="2" t="s">
        <v>4737</v>
      </c>
      <c r="C636" s="2" t="s">
        <v>4738</v>
      </c>
      <c r="D636" s="2" t="s">
        <v>4739</v>
      </c>
      <c r="E636" s="2" t="s">
        <v>4740</v>
      </c>
      <c r="F636" s="2" t="s">
        <v>3204</v>
      </c>
      <c r="G636" s="2" t="s">
        <v>1966</v>
      </c>
      <c r="H636" s="2">
        <v>76205</v>
      </c>
      <c r="I636" t="s">
        <v>1976</v>
      </c>
    </row>
    <row r="637" spans="1:9" x14ac:dyDescent="0.25">
      <c r="A637" s="2" t="s">
        <v>1275</v>
      </c>
      <c r="B637" s="2" t="s">
        <v>4741</v>
      </c>
      <c r="C637" s="2" t="s">
        <v>4742</v>
      </c>
      <c r="D637" s="2" t="s">
        <v>4743</v>
      </c>
      <c r="E637" s="2" t="s">
        <v>4744</v>
      </c>
      <c r="F637" s="2" t="s">
        <v>2982</v>
      </c>
      <c r="G637" s="2" t="s">
        <v>1966</v>
      </c>
      <c r="H637" s="2">
        <v>64082</v>
      </c>
      <c r="I637" t="s">
        <v>1967</v>
      </c>
    </row>
    <row r="638" spans="1:9" x14ac:dyDescent="0.25">
      <c r="A638" s="2" t="s">
        <v>1277</v>
      </c>
      <c r="B638" s="2" t="s">
        <v>4745</v>
      </c>
      <c r="C638" s="2" t="s">
        <v>4746</v>
      </c>
      <c r="D638" s="2" t="s">
        <v>4747</v>
      </c>
      <c r="E638" s="2" t="s">
        <v>4748</v>
      </c>
      <c r="F638" s="2" t="s">
        <v>2152</v>
      </c>
      <c r="G638" s="2" t="s">
        <v>1966</v>
      </c>
      <c r="H638" s="2">
        <v>72209</v>
      </c>
      <c r="I638" t="s">
        <v>1967</v>
      </c>
    </row>
    <row r="639" spans="1:9" x14ac:dyDescent="0.25">
      <c r="A639" s="2" t="s">
        <v>1279</v>
      </c>
      <c r="B639" s="2" t="s">
        <v>4749</v>
      </c>
      <c r="C639" s="2" t="s">
        <v>4750</v>
      </c>
      <c r="D639" s="2" t="s">
        <v>4751</v>
      </c>
      <c r="E639" s="2" t="s">
        <v>4752</v>
      </c>
      <c r="F639" s="2" t="s">
        <v>4753</v>
      </c>
      <c r="G639" s="2" t="s">
        <v>1974</v>
      </c>
      <c r="H639" s="2" t="s">
        <v>2856</v>
      </c>
      <c r="I639" t="s">
        <v>1967</v>
      </c>
    </row>
    <row r="640" spans="1:9" x14ac:dyDescent="0.25">
      <c r="A640" s="2" t="s">
        <v>1281</v>
      </c>
      <c r="B640" s="2" t="s">
        <v>4754</v>
      </c>
      <c r="C640" s="2"/>
      <c r="D640" s="2" t="s">
        <v>4755</v>
      </c>
      <c r="E640" s="2" t="s">
        <v>4756</v>
      </c>
      <c r="F640" s="2" t="s">
        <v>4441</v>
      </c>
      <c r="G640" s="2" t="s">
        <v>1974</v>
      </c>
      <c r="H640" s="2" t="s">
        <v>4442</v>
      </c>
      <c r="I640" t="s">
        <v>1967</v>
      </c>
    </row>
    <row r="641" spans="1:9" x14ac:dyDescent="0.25">
      <c r="A641" s="2" t="s">
        <v>1283</v>
      </c>
      <c r="B641" s="2" t="s">
        <v>4757</v>
      </c>
      <c r="C641" s="2" t="s">
        <v>4758</v>
      </c>
      <c r="D641" s="2" t="s">
        <v>4759</v>
      </c>
      <c r="E641" s="2" t="s">
        <v>4760</v>
      </c>
      <c r="F641" s="2" t="s">
        <v>3168</v>
      </c>
      <c r="G641" s="2" t="s">
        <v>1966</v>
      </c>
      <c r="H641" s="2">
        <v>16534</v>
      </c>
      <c r="I641" t="s">
        <v>1967</v>
      </c>
    </row>
    <row r="642" spans="1:9" x14ac:dyDescent="0.25">
      <c r="A642" s="2" t="s">
        <v>4761</v>
      </c>
      <c r="B642" s="2" t="s">
        <v>4762</v>
      </c>
      <c r="C642" s="2"/>
      <c r="D642" s="2" t="s">
        <v>4763</v>
      </c>
      <c r="E642" s="2" t="s">
        <v>4764</v>
      </c>
      <c r="F642" s="2" t="s">
        <v>3189</v>
      </c>
      <c r="G642" s="2" t="s">
        <v>2141</v>
      </c>
      <c r="H642" s="2" t="s">
        <v>3190</v>
      </c>
      <c r="I642" t="s">
        <v>1976</v>
      </c>
    </row>
    <row r="643" spans="1:9" x14ac:dyDescent="0.25">
      <c r="A643" s="2" t="s">
        <v>1287</v>
      </c>
      <c r="B643" s="2" t="s">
        <v>4765</v>
      </c>
      <c r="C643" s="2" t="s">
        <v>4766</v>
      </c>
      <c r="D643" s="2" t="s">
        <v>4767</v>
      </c>
      <c r="E643" s="2" t="s">
        <v>4768</v>
      </c>
      <c r="F643" s="2" t="s">
        <v>4620</v>
      </c>
      <c r="G643" s="2" t="s">
        <v>1966</v>
      </c>
      <c r="H643" s="2">
        <v>15255</v>
      </c>
      <c r="I643" t="s">
        <v>1967</v>
      </c>
    </row>
    <row r="644" spans="1:9" x14ac:dyDescent="0.25">
      <c r="A644" s="2" t="s">
        <v>1289</v>
      </c>
      <c r="B644" s="2" t="s">
        <v>4769</v>
      </c>
      <c r="C644" s="2" t="s">
        <v>4770</v>
      </c>
      <c r="D644" s="2" t="s">
        <v>4771</v>
      </c>
      <c r="E644" s="2" t="s">
        <v>4772</v>
      </c>
      <c r="F644" s="2" t="s">
        <v>4773</v>
      </c>
      <c r="G644" s="2" t="s">
        <v>2141</v>
      </c>
      <c r="H644" s="2" t="s">
        <v>4774</v>
      </c>
      <c r="I644" t="s">
        <v>1967</v>
      </c>
    </row>
    <row r="645" spans="1:9" x14ac:dyDescent="0.25">
      <c r="A645" s="2" t="s">
        <v>1291</v>
      </c>
      <c r="B645" s="2" t="s">
        <v>4775</v>
      </c>
      <c r="C645" s="2" t="s">
        <v>4776</v>
      </c>
      <c r="D645" s="2"/>
      <c r="E645" s="2" t="s">
        <v>4777</v>
      </c>
      <c r="F645" s="2" t="s">
        <v>2350</v>
      </c>
      <c r="G645" s="2" t="s">
        <v>1966</v>
      </c>
      <c r="H645" s="2">
        <v>75260</v>
      </c>
      <c r="I645" t="s">
        <v>1967</v>
      </c>
    </row>
    <row r="646" spans="1:9" x14ac:dyDescent="0.25">
      <c r="A646" s="2" t="s">
        <v>1293</v>
      </c>
      <c r="B646" s="2" t="s">
        <v>4778</v>
      </c>
      <c r="C646" s="2"/>
      <c r="D646" s="2" t="s">
        <v>4779</v>
      </c>
      <c r="E646" s="2" t="s">
        <v>4780</v>
      </c>
      <c r="F646" s="2" t="s">
        <v>3606</v>
      </c>
      <c r="G646" s="2" t="s">
        <v>1966</v>
      </c>
      <c r="H646" s="2">
        <v>33233</v>
      </c>
      <c r="I646" t="s">
        <v>1976</v>
      </c>
    </row>
    <row r="647" spans="1:9" x14ac:dyDescent="0.25">
      <c r="A647" s="2" t="s">
        <v>1295</v>
      </c>
      <c r="B647" s="2" t="s">
        <v>4781</v>
      </c>
      <c r="C647" s="2" t="s">
        <v>4782</v>
      </c>
      <c r="D647" s="2" t="s">
        <v>4783</v>
      </c>
      <c r="E647" s="2" t="s">
        <v>4784</v>
      </c>
      <c r="F647" s="2" t="s">
        <v>4785</v>
      </c>
      <c r="G647" s="2" t="s">
        <v>1966</v>
      </c>
      <c r="H647" s="2">
        <v>76905</v>
      </c>
      <c r="I647" t="s">
        <v>1967</v>
      </c>
    </row>
    <row r="648" spans="1:9" x14ac:dyDescent="0.25">
      <c r="A648" s="2" t="s">
        <v>1297</v>
      </c>
      <c r="B648" s="2" t="s">
        <v>4786</v>
      </c>
      <c r="C648" s="2" t="s">
        <v>4787</v>
      </c>
      <c r="D648" s="2" t="s">
        <v>4788</v>
      </c>
      <c r="E648" s="2" t="s">
        <v>4789</v>
      </c>
      <c r="F648" s="2" t="s">
        <v>2906</v>
      </c>
      <c r="G648" s="2" t="s">
        <v>1966</v>
      </c>
      <c r="H648" s="2">
        <v>12205</v>
      </c>
      <c r="I648" t="s">
        <v>1967</v>
      </c>
    </row>
    <row r="649" spans="1:9" x14ac:dyDescent="0.25">
      <c r="A649" s="2" t="s">
        <v>1299</v>
      </c>
      <c r="B649" s="2" t="s">
        <v>4790</v>
      </c>
      <c r="C649" s="2" t="s">
        <v>4791</v>
      </c>
      <c r="D649" s="2" t="s">
        <v>4792</v>
      </c>
      <c r="E649" s="2" t="s">
        <v>4793</v>
      </c>
      <c r="F649" s="2" t="s">
        <v>4794</v>
      </c>
      <c r="G649" s="2" t="s">
        <v>2141</v>
      </c>
      <c r="H649" s="2" t="s">
        <v>4795</v>
      </c>
      <c r="I649" t="s">
        <v>1967</v>
      </c>
    </row>
    <row r="650" spans="1:9" x14ac:dyDescent="0.25">
      <c r="A650" s="2" t="s">
        <v>1285</v>
      </c>
      <c r="B650" s="2" t="s">
        <v>4796</v>
      </c>
      <c r="C650" s="2" t="s">
        <v>4797</v>
      </c>
      <c r="D650" s="2" t="s">
        <v>4798</v>
      </c>
      <c r="E650" s="2" t="s">
        <v>4799</v>
      </c>
      <c r="F650" s="2" t="s">
        <v>2312</v>
      </c>
      <c r="G650" s="2" t="s">
        <v>1966</v>
      </c>
      <c r="H650" s="2">
        <v>43240</v>
      </c>
      <c r="I650" t="s">
        <v>1976</v>
      </c>
    </row>
    <row r="651" spans="1:9" x14ac:dyDescent="0.25">
      <c r="A651" s="2" t="s">
        <v>1302</v>
      </c>
      <c r="B651" s="2" t="s">
        <v>4800</v>
      </c>
      <c r="C651" s="2" t="s">
        <v>4801</v>
      </c>
      <c r="D651" s="2" t="s">
        <v>4802</v>
      </c>
      <c r="E651" s="2" t="s">
        <v>4803</v>
      </c>
      <c r="F651" s="2" t="s">
        <v>4804</v>
      </c>
      <c r="G651" s="2" t="s">
        <v>2141</v>
      </c>
      <c r="H651" s="2" t="s">
        <v>4805</v>
      </c>
      <c r="I651" t="s">
        <v>1976</v>
      </c>
    </row>
    <row r="652" spans="1:9" x14ac:dyDescent="0.25">
      <c r="A652" s="2" t="s">
        <v>1304</v>
      </c>
      <c r="B652" s="2" t="s">
        <v>4806</v>
      </c>
      <c r="C652" s="2" t="s">
        <v>4807</v>
      </c>
      <c r="D652" s="2" t="s">
        <v>4808</v>
      </c>
      <c r="E652" s="2" t="s">
        <v>4809</v>
      </c>
      <c r="F652" s="2" t="s">
        <v>2408</v>
      </c>
      <c r="G652" s="2" t="s">
        <v>1966</v>
      </c>
      <c r="H652" s="2">
        <v>92883</v>
      </c>
      <c r="I652" t="s">
        <v>1967</v>
      </c>
    </row>
    <row r="653" spans="1:9" x14ac:dyDescent="0.25">
      <c r="A653" s="2" t="s">
        <v>1306</v>
      </c>
      <c r="B653" s="2" t="s">
        <v>4810</v>
      </c>
      <c r="C653" s="2"/>
      <c r="D653" s="2" t="s">
        <v>4811</v>
      </c>
      <c r="E653" s="2" t="s">
        <v>4812</v>
      </c>
      <c r="F653" s="2" t="s">
        <v>2211</v>
      </c>
      <c r="G653" s="2" t="s">
        <v>1966</v>
      </c>
      <c r="H653" s="2">
        <v>20436</v>
      </c>
      <c r="I653" t="s">
        <v>1976</v>
      </c>
    </row>
    <row r="654" spans="1:9" x14ac:dyDescent="0.25">
      <c r="A654" s="2" t="s">
        <v>1308</v>
      </c>
      <c r="B654" s="2" t="s">
        <v>4813</v>
      </c>
      <c r="C654" s="2" t="s">
        <v>4814</v>
      </c>
      <c r="D654" s="2"/>
      <c r="E654" s="2" t="s">
        <v>4815</v>
      </c>
      <c r="F654" s="2" t="s">
        <v>4816</v>
      </c>
      <c r="G654" s="2" t="s">
        <v>1974</v>
      </c>
      <c r="H654" s="2" t="s">
        <v>1975</v>
      </c>
      <c r="I654" t="s">
        <v>1976</v>
      </c>
    </row>
    <row r="655" spans="1:9" x14ac:dyDescent="0.25">
      <c r="A655" s="2" t="s">
        <v>1310</v>
      </c>
      <c r="B655" s="2" t="s">
        <v>4817</v>
      </c>
      <c r="C655" s="2" t="s">
        <v>4818</v>
      </c>
      <c r="D655" s="2" t="s">
        <v>4819</v>
      </c>
      <c r="E655" s="2" t="s">
        <v>4820</v>
      </c>
      <c r="F655" s="2" t="s">
        <v>2236</v>
      </c>
      <c r="G655" s="2" t="s">
        <v>1966</v>
      </c>
      <c r="H655" s="2">
        <v>43610</v>
      </c>
      <c r="I655" t="s">
        <v>1976</v>
      </c>
    </row>
    <row r="656" spans="1:9" x14ac:dyDescent="0.25">
      <c r="A656" s="2" t="s">
        <v>1312</v>
      </c>
      <c r="B656" s="2" t="s">
        <v>4821</v>
      </c>
      <c r="C656" s="2" t="s">
        <v>4822</v>
      </c>
      <c r="D656" s="2" t="s">
        <v>4823</v>
      </c>
      <c r="E656" s="2" t="s">
        <v>4824</v>
      </c>
      <c r="F656" s="2" t="s">
        <v>2211</v>
      </c>
      <c r="G656" s="2" t="s">
        <v>1966</v>
      </c>
      <c r="H656" s="2">
        <v>20088</v>
      </c>
      <c r="I656" t="s">
        <v>1976</v>
      </c>
    </row>
    <row r="657" spans="1:9" x14ac:dyDescent="0.25">
      <c r="A657" s="2" t="s">
        <v>1314</v>
      </c>
      <c r="B657" s="2" t="s">
        <v>4825</v>
      </c>
      <c r="C657" s="2" t="s">
        <v>4826</v>
      </c>
      <c r="D657" s="2"/>
      <c r="E657" s="2" t="s">
        <v>4827</v>
      </c>
      <c r="F657" s="2" t="s">
        <v>4828</v>
      </c>
      <c r="G657" s="2" t="s">
        <v>1966</v>
      </c>
      <c r="H657" s="2">
        <v>52405</v>
      </c>
      <c r="I657" t="s">
        <v>1967</v>
      </c>
    </row>
    <row r="658" spans="1:9" x14ac:dyDescent="0.25">
      <c r="A658" s="2" t="s">
        <v>1316</v>
      </c>
      <c r="B658" s="2" t="s">
        <v>4829</v>
      </c>
      <c r="C658" s="2" t="s">
        <v>4830</v>
      </c>
      <c r="D658" s="2"/>
      <c r="E658" s="2" t="s">
        <v>4831</v>
      </c>
      <c r="F658" s="2" t="s">
        <v>2118</v>
      </c>
      <c r="G658" s="2" t="s">
        <v>1966</v>
      </c>
      <c r="H658" s="2">
        <v>80045</v>
      </c>
      <c r="I658" t="s">
        <v>1976</v>
      </c>
    </row>
    <row r="659" spans="1:9" x14ac:dyDescent="0.25">
      <c r="A659" s="2" t="s">
        <v>1318</v>
      </c>
      <c r="B659" s="2" t="s">
        <v>4832</v>
      </c>
      <c r="C659" s="2" t="s">
        <v>4833</v>
      </c>
      <c r="D659" s="2" t="s">
        <v>4834</v>
      </c>
      <c r="E659" s="2" t="s">
        <v>4835</v>
      </c>
      <c r="F659" s="2" t="s">
        <v>4836</v>
      </c>
      <c r="G659" s="2" t="s">
        <v>1966</v>
      </c>
      <c r="H659" s="2">
        <v>94089</v>
      </c>
      <c r="I659" t="s">
        <v>1967</v>
      </c>
    </row>
    <row r="660" spans="1:9" x14ac:dyDescent="0.25">
      <c r="A660" s="2" t="s">
        <v>4837</v>
      </c>
      <c r="B660" s="2" t="s">
        <v>4838</v>
      </c>
      <c r="C660" s="2"/>
      <c r="D660" s="2"/>
      <c r="E660" s="2" t="s">
        <v>4839</v>
      </c>
      <c r="F660" s="2" t="s">
        <v>4380</v>
      </c>
      <c r="G660" s="2" t="s">
        <v>1974</v>
      </c>
      <c r="H660" s="2" t="s">
        <v>4381</v>
      </c>
      <c r="I660" t="s">
        <v>1967</v>
      </c>
    </row>
    <row r="661" spans="1:9" x14ac:dyDescent="0.25">
      <c r="A661" s="2" t="s">
        <v>1322</v>
      </c>
      <c r="B661" s="2" t="s">
        <v>4840</v>
      </c>
      <c r="C661" s="2" t="s">
        <v>4841</v>
      </c>
      <c r="D661" s="2" t="s">
        <v>4842</v>
      </c>
      <c r="E661" s="2" t="s">
        <v>4843</v>
      </c>
      <c r="F661" s="2" t="s">
        <v>4844</v>
      </c>
      <c r="G661" s="2" t="s">
        <v>1974</v>
      </c>
      <c r="H661" s="2" t="s">
        <v>4442</v>
      </c>
      <c r="I661" t="s">
        <v>1967</v>
      </c>
    </row>
    <row r="662" spans="1:9" x14ac:dyDescent="0.25">
      <c r="A662" s="2" t="s">
        <v>1324</v>
      </c>
      <c r="B662" s="2" t="s">
        <v>4845</v>
      </c>
      <c r="C662" s="2" t="s">
        <v>4846</v>
      </c>
      <c r="D662" s="2" t="s">
        <v>4847</v>
      </c>
      <c r="E662" s="2" t="s">
        <v>4848</v>
      </c>
      <c r="F662" s="2" t="s">
        <v>2825</v>
      </c>
      <c r="G662" s="2" t="s">
        <v>1966</v>
      </c>
      <c r="H662" s="2">
        <v>48930</v>
      </c>
      <c r="I662" t="s">
        <v>1976</v>
      </c>
    </row>
    <row r="663" spans="1:9" x14ac:dyDescent="0.25">
      <c r="A663" s="2" t="s">
        <v>1326</v>
      </c>
      <c r="B663" s="2" t="s">
        <v>4849</v>
      </c>
      <c r="C663" s="2" t="s">
        <v>4850</v>
      </c>
      <c r="D663" s="2" t="s">
        <v>4851</v>
      </c>
      <c r="E663" s="2" t="s">
        <v>4852</v>
      </c>
      <c r="F663" s="2" t="s">
        <v>2052</v>
      </c>
      <c r="G663" s="2" t="s">
        <v>1966</v>
      </c>
      <c r="H663" s="2">
        <v>77281</v>
      </c>
      <c r="I663" t="s">
        <v>1967</v>
      </c>
    </row>
    <row r="664" spans="1:9" x14ac:dyDescent="0.25">
      <c r="A664" s="2" t="s">
        <v>1328</v>
      </c>
      <c r="B664" s="2" t="s">
        <v>4853</v>
      </c>
      <c r="C664" s="2" t="s">
        <v>4854</v>
      </c>
      <c r="D664" s="2"/>
      <c r="E664" s="2" t="s">
        <v>4855</v>
      </c>
      <c r="F664" s="2" t="s">
        <v>4856</v>
      </c>
      <c r="G664" s="2" t="s">
        <v>1966</v>
      </c>
      <c r="H664" s="2">
        <v>37131</v>
      </c>
      <c r="I664" t="s">
        <v>1976</v>
      </c>
    </row>
    <row r="665" spans="1:9" x14ac:dyDescent="0.25">
      <c r="A665" s="2" t="s">
        <v>1330</v>
      </c>
      <c r="B665" s="2" t="s">
        <v>4857</v>
      </c>
      <c r="C665" s="2" t="s">
        <v>4858</v>
      </c>
      <c r="D665" s="2"/>
      <c r="E665" s="2" t="s">
        <v>4859</v>
      </c>
      <c r="F665" s="2" t="s">
        <v>2147</v>
      </c>
      <c r="G665" s="2" t="s">
        <v>1966</v>
      </c>
      <c r="H665" s="2">
        <v>25362</v>
      </c>
      <c r="I665" t="s">
        <v>1976</v>
      </c>
    </row>
    <row r="666" spans="1:9" x14ac:dyDescent="0.25">
      <c r="A666" s="2" t="s">
        <v>1332</v>
      </c>
      <c r="B666" s="2" t="s">
        <v>4860</v>
      </c>
      <c r="C666" s="2" t="s">
        <v>4861</v>
      </c>
      <c r="D666" s="2" t="s">
        <v>4862</v>
      </c>
      <c r="E666" s="2" t="s">
        <v>4863</v>
      </c>
      <c r="F666" s="2" t="s">
        <v>3168</v>
      </c>
      <c r="G666" s="2" t="s">
        <v>1966</v>
      </c>
      <c r="H666" s="2">
        <v>16534</v>
      </c>
      <c r="I666" t="s">
        <v>1976</v>
      </c>
    </row>
    <row r="667" spans="1:9" x14ac:dyDescent="0.25">
      <c r="A667" s="2" t="s">
        <v>4864</v>
      </c>
      <c r="B667" s="2" t="s">
        <v>4865</v>
      </c>
      <c r="C667" s="2" t="s">
        <v>4866</v>
      </c>
      <c r="D667" s="2" t="s">
        <v>4867</v>
      </c>
      <c r="E667" s="2" t="s">
        <v>4868</v>
      </c>
      <c r="F667" s="2" t="s">
        <v>3883</v>
      </c>
      <c r="G667" s="2" t="s">
        <v>1966</v>
      </c>
      <c r="H667" s="2">
        <v>39204</v>
      </c>
      <c r="I667" t="s">
        <v>1967</v>
      </c>
    </row>
    <row r="668" spans="1:9" x14ac:dyDescent="0.25">
      <c r="A668" s="2" t="s">
        <v>1334</v>
      </c>
      <c r="B668" s="2" t="s">
        <v>4869</v>
      </c>
      <c r="C668" s="2" t="s">
        <v>4870</v>
      </c>
      <c r="D668" s="2" t="s">
        <v>4871</v>
      </c>
      <c r="E668" s="2" t="s">
        <v>4872</v>
      </c>
      <c r="F668" s="2" t="s">
        <v>2926</v>
      </c>
      <c r="G668" s="2" t="s">
        <v>1966</v>
      </c>
      <c r="H668" s="2">
        <v>79491</v>
      </c>
      <c r="I668" t="s">
        <v>1976</v>
      </c>
    </row>
    <row r="669" spans="1:9" x14ac:dyDescent="0.25">
      <c r="A669" s="2" t="s">
        <v>1336</v>
      </c>
      <c r="B669" s="2" t="s">
        <v>4873</v>
      </c>
      <c r="C669" s="2" t="s">
        <v>4874</v>
      </c>
      <c r="D669" s="2" t="s">
        <v>4875</v>
      </c>
      <c r="E669" s="2" t="s">
        <v>4876</v>
      </c>
      <c r="F669" s="2" t="s">
        <v>4877</v>
      </c>
      <c r="G669" s="2" t="s">
        <v>1974</v>
      </c>
      <c r="H669" s="2" t="s">
        <v>2114</v>
      </c>
      <c r="I669" t="s">
        <v>1976</v>
      </c>
    </row>
    <row r="670" spans="1:9" x14ac:dyDescent="0.25">
      <c r="A670" s="2" t="s">
        <v>1320</v>
      </c>
      <c r="B670" s="2" t="s">
        <v>4878</v>
      </c>
      <c r="C670" s="2" t="s">
        <v>4879</v>
      </c>
      <c r="D670" s="2" t="s">
        <v>4880</v>
      </c>
      <c r="E670" s="2" t="s">
        <v>4881</v>
      </c>
      <c r="F670" s="2" t="s">
        <v>4506</v>
      </c>
      <c r="G670" s="2" t="s">
        <v>1966</v>
      </c>
      <c r="H670" s="2">
        <v>27717</v>
      </c>
      <c r="I670" t="s">
        <v>1967</v>
      </c>
    </row>
    <row r="671" spans="1:9" x14ac:dyDescent="0.25">
      <c r="A671" s="2" t="s">
        <v>1339</v>
      </c>
      <c r="B671" s="2" t="s">
        <v>4882</v>
      </c>
      <c r="C671" s="2" t="s">
        <v>4883</v>
      </c>
      <c r="D671" s="2" t="s">
        <v>4884</v>
      </c>
      <c r="E671" s="2" t="s">
        <v>4885</v>
      </c>
      <c r="F671" s="2" t="s">
        <v>4886</v>
      </c>
      <c r="G671" s="2" t="s">
        <v>1966</v>
      </c>
      <c r="H671" s="2">
        <v>29505</v>
      </c>
      <c r="I671" t="s">
        <v>1976</v>
      </c>
    </row>
    <row r="672" spans="1:9" x14ac:dyDescent="0.25">
      <c r="A672" s="2" t="s">
        <v>1341</v>
      </c>
      <c r="B672" s="2" t="s">
        <v>4887</v>
      </c>
      <c r="C672" s="2" t="s">
        <v>4888</v>
      </c>
      <c r="D672" s="2" t="s">
        <v>4889</v>
      </c>
      <c r="E672" s="2" t="s">
        <v>4890</v>
      </c>
      <c r="F672" s="2" t="s">
        <v>4891</v>
      </c>
      <c r="G672" s="2" t="s">
        <v>1966</v>
      </c>
      <c r="H672" s="2">
        <v>13205</v>
      </c>
      <c r="I672" t="s">
        <v>1967</v>
      </c>
    </row>
    <row r="673" spans="1:9" x14ac:dyDescent="0.25">
      <c r="A673" s="2" t="s">
        <v>1343</v>
      </c>
      <c r="B673" s="2" t="s">
        <v>4892</v>
      </c>
      <c r="C673" s="2" t="s">
        <v>4893</v>
      </c>
      <c r="D673" s="2" t="s">
        <v>4894</v>
      </c>
      <c r="E673" s="2" t="s">
        <v>4895</v>
      </c>
      <c r="F673" s="2" t="s">
        <v>3707</v>
      </c>
      <c r="G673" s="2" t="s">
        <v>1966</v>
      </c>
      <c r="H673" s="2">
        <v>30245</v>
      </c>
      <c r="I673" t="s">
        <v>1976</v>
      </c>
    </row>
    <row r="674" spans="1:9" x14ac:dyDescent="0.25">
      <c r="A674" s="2" t="s">
        <v>1345</v>
      </c>
      <c r="B674" s="2" t="s">
        <v>4896</v>
      </c>
      <c r="C674" s="2" t="s">
        <v>4897</v>
      </c>
      <c r="D674" s="2"/>
      <c r="E674" s="2" t="s">
        <v>4898</v>
      </c>
      <c r="F674" s="2" t="s">
        <v>2052</v>
      </c>
      <c r="G674" s="2" t="s">
        <v>1966</v>
      </c>
      <c r="H674" s="2">
        <v>77070</v>
      </c>
      <c r="I674" t="s">
        <v>1967</v>
      </c>
    </row>
    <row r="675" spans="1:9" x14ac:dyDescent="0.25">
      <c r="A675" s="2" t="s">
        <v>1347</v>
      </c>
      <c r="B675" s="2" t="s">
        <v>4899</v>
      </c>
      <c r="C675" s="2" t="s">
        <v>4900</v>
      </c>
      <c r="D675" s="2" t="s">
        <v>4901</v>
      </c>
      <c r="E675" s="2" t="s">
        <v>4902</v>
      </c>
      <c r="F675" s="2" t="s">
        <v>2400</v>
      </c>
      <c r="G675" s="2" t="s">
        <v>1966</v>
      </c>
      <c r="H675" s="2">
        <v>66160</v>
      </c>
      <c r="I675" t="s">
        <v>1967</v>
      </c>
    </row>
    <row r="676" spans="1:9" x14ac:dyDescent="0.25">
      <c r="A676" s="2" t="s">
        <v>1349</v>
      </c>
      <c r="B676" s="2" t="s">
        <v>4903</v>
      </c>
      <c r="C676" s="2" t="s">
        <v>4904</v>
      </c>
      <c r="D676" s="2" t="s">
        <v>4905</v>
      </c>
      <c r="E676" s="2" t="s">
        <v>4906</v>
      </c>
      <c r="F676" s="2" t="s">
        <v>4907</v>
      </c>
      <c r="G676" s="2" t="s">
        <v>1966</v>
      </c>
      <c r="H676" s="2">
        <v>34282</v>
      </c>
      <c r="I676" t="s">
        <v>1967</v>
      </c>
    </row>
    <row r="677" spans="1:9" x14ac:dyDescent="0.25">
      <c r="A677" s="2" t="s">
        <v>1351</v>
      </c>
      <c r="B677" s="2" t="s">
        <v>4908</v>
      </c>
      <c r="C677" s="2"/>
      <c r="D677" s="2" t="s">
        <v>4909</v>
      </c>
      <c r="E677" s="2" t="s">
        <v>4910</v>
      </c>
      <c r="F677" s="2" t="s">
        <v>4911</v>
      </c>
      <c r="G677" s="2" t="s">
        <v>1966</v>
      </c>
      <c r="H677" s="2">
        <v>18105</v>
      </c>
      <c r="I677" t="s">
        <v>1967</v>
      </c>
    </row>
    <row r="678" spans="1:9" x14ac:dyDescent="0.25">
      <c r="A678" s="2" t="s">
        <v>1353</v>
      </c>
      <c r="B678" s="2" t="s">
        <v>4912</v>
      </c>
      <c r="C678" s="2"/>
      <c r="D678" s="2" t="s">
        <v>4913</v>
      </c>
      <c r="E678" s="2" t="s">
        <v>4914</v>
      </c>
      <c r="F678" s="2" t="s">
        <v>4915</v>
      </c>
      <c r="G678" s="2" t="s">
        <v>1966</v>
      </c>
      <c r="H678" s="2">
        <v>23663</v>
      </c>
      <c r="I678" t="s">
        <v>1976</v>
      </c>
    </row>
    <row r="679" spans="1:9" x14ac:dyDescent="0.25">
      <c r="A679" s="2" t="s">
        <v>1355</v>
      </c>
      <c r="B679" s="2" t="s">
        <v>4916</v>
      </c>
      <c r="C679" s="2" t="s">
        <v>4917</v>
      </c>
      <c r="D679" s="2" t="s">
        <v>4918</v>
      </c>
      <c r="E679" s="2" t="s">
        <v>4919</v>
      </c>
      <c r="F679" s="2" t="s">
        <v>3774</v>
      </c>
      <c r="G679" s="2" t="s">
        <v>1974</v>
      </c>
      <c r="H679" s="2" t="s">
        <v>3775</v>
      </c>
      <c r="I679" t="s">
        <v>1976</v>
      </c>
    </row>
    <row r="680" spans="1:9" x14ac:dyDescent="0.25">
      <c r="A680" s="2" t="s">
        <v>1357</v>
      </c>
      <c r="B680" s="2" t="s">
        <v>4920</v>
      </c>
      <c r="C680" s="2" t="s">
        <v>4921</v>
      </c>
      <c r="D680" s="2" t="s">
        <v>4922</v>
      </c>
      <c r="E680" s="2" t="s">
        <v>4923</v>
      </c>
      <c r="F680" s="2" t="s">
        <v>4924</v>
      </c>
      <c r="G680" s="2" t="s">
        <v>1966</v>
      </c>
      <c r="H680" s="2">
        <v>67260</v>
      </c>
      <c r="I680" t="s">
        <v>1967</v>
      </c>
    </row>
    <row r="681" spans="1:9" x14ac:dyDescent="0.25">
      <c r="A681" s="2" t="s">
        <v>1359</v>
      </c>
      <c r="B681" s="2" t="s">
        <v>4925</v>
      </c>
      <c r="C681" s="2" t="s">
        <v>4926</v>
      </c>
      <c r="D681" s="2" t="s">
        <v>4927</v>
      </c>
      <c r="E681" s="2" t="s">
        <v>4928</v>
      </c>
      <c r="F681" s="2" t="s">
        <v>4794</v>
      </c>
      <c r="G681" s="2" t="s">
        <v>2141</v>
      </c>
      <c r="H681" s="2" t="s">
        <v>4795</v>
      </c>
      <c r="I681" t="s">
        <v>1976</v>
      </c>
    </row>
    <row r="682" spans="1:9" x14ac:dyDescent="0.25">
      <c r="A682" s="2" t="s">
        <v>1361</v>
      </c>
      <c r="B682" s="2" t="s">
        <v>4929</v>
      </c>
      <c r="C682" s="2" t="s">
        <v>4930</v>
      </c>
      <c r="D682" s="2"/>
      <c r="E682" s="2" t="s">
        <v>4931</v>
      </c>
      <c r="F682" s="2" t="s">
        <v>3308</v>
      </c>
      <c r="G682" s="2" t="s">
        <v>1966</v>
      </c>
      <c r="H682" s="2">
        <v>6816</v>
      </c>
      <c r="I682" t="s">
        <v>1976</v>
      </c>
    </row>
    <row r="683" spans="1:9" x14ac:dyDescent="0.25">
      <c r="A683" s="2" t="s">
        <v>1363</v>
      </c>
      <c r="B683" s="2" t="s">
        <v>4932</v>
      </c>
      <c r="C683" s="2" t="s">
        <v>4933</v>
      </c>
      <c r="D683" s="2" t="s">
        <v>4934</v>
      </c>
      <c r="E683" s="2" t="s">
        <v>4935</v>
      </c>
      <c r="F683" s="2" t="s">
        <v>2224</v>
      </c>
      <c r="G683" s="2" t="s">
        <v>2141</v>
      </c>
      <c r="H683" s="2" t="s">
        <v>2225</v>
      </c>
      <c r="I683" t="s">
        <v>1967</v>
      </c>
    </row>
    <row r="684" spans="1:9" x14ac:dyDescent="0.25">
      <c r="A684" s="2" t="s">
        <v>1365</v>
      </c>
      <c r="B684" s="2" t="s">
        <v>4936</v>
      </c>
      <c r="C684" s="2" t="s">
        <v>4937</v>
      </c>
      <c r="D684" s="2" t="s">
        <v>4938</v>
      </c>
      <c r="E684" s="2" t="s">
        <v>4939</v>
      </c>
      <c r="F684" s="2" t="s">
        <v>3513</v>
      </c>
      <c r="G684" s="2" t="s">
        <v>1966</v>
      </c>
      <c r="H684" s="2">
        <v>32209</v>
      </c>
      <c r="I684" t="s">
        <v>1967</v>
      </c>
    </row>
    <row r="685" spans="1:9" x14ac:dyDescent="0.25">
      <c r="A685" s="2" t="s">
        <v>1367</v>
      </c>
      <c r="B685" s="2" t="s">
        <v>4940</v>
      </c>
      <c r="C685" s="2" t="s">
        <v>4941</v>
      </c>
      <c r="D685" s="2" t="s">
        <v>4942</v>
      </c>
      <c r="E685" s="2" t="s">
        <v>4943</v>
      </c>
      <c r="F685" s="2" t="s">
        <v>2052</v>
      </c>
      <c r="G685" s="2" t="s">
        <v>1966</v>
      </c>
      <c r="H685" s="2">
        <v>77299</v>
      </c>
      <c r="I685" t="s">
        <v>1976</v>
      </c>
    </row>
    <row r="686" spans="1:9" x14ac:dyDescent="0.25">
      <c r="A686" s="2" t="s">
        <v>1369</v>
      </c>
      <c r="B686" s="2" t="s">
        <v>4944</v>
      </c>
      <c r="C686" s="2"/>
      <c r="D686" s="2" t="s">
        <v>4945</v>
      </c>
      <c r="E686" s="2" t="s">
        <v>4946</v>
      </c>
      <c r="F686" s="2" t="s">
        <v>2047</v>
      </c>
      <c r="G686" s="2" t="s">
        <v>1966</v>
      </c>
      <c r="H686" s="2">
        <v>97255</v>
      </c>
      <c r="I686" t="s">
        <v>1976</v>
      </c>
    </row>
    <row r="687" spans="1:9" x14ac:dyDescent="0.25">
      <c r="A687" s="2" t="s">
        <v>1371</v>
      </c>
      <c r="B687" s="2" t="s">
        <v>4947</v>
      </c>
      <c r="C687" s="2" t="s">
        <v>4948</v>
      </c>
      <c r="D687" s="2" t="s">
        <v>4949</v>
      </c>
      <c r="E687" s="2" t="s">
        <v>4950</v>
      </c>
      <c r="F687" s="2" t="s">
        <v>2972</v>
      </c>
      <c r="G687" s="2" t="s">
        <v>1966</v>
      </c>
      <c r="H687" s="2">
        <v>91186</v>
      </c>
      <c r="I687" t="s">
        <v>1967</v>
      </c>
    </row>
    <row r="688" spans="1:9" x14ac:dyDescent="0.25">
      <c r="A688" s="2" t="s">
        <v>1373</v>
      </c>
      <c r="B688" s="2" t="s">
        <v>4951</v>
      </c>
      <c r="C688" s="2" t="s">
        <v>4952</v>
      </c>
      <c r="D688" s="2" t="s">
        <v>4953</v>
      </c>
      <c r="E688" s="2" t="s">
        <v>4954</v>
      </c>
      <c r="F688" s="2" t="s">
        <v>2597</v>
      </c>
      <c r="G688" s="2" t="s">
        <v>1966</v>
      </c>
      <c r="H688" s="2">
        <v>92725</v>
      </c>
      <c r="I688" t="s">
        <v>1967</v>
      </c>
    </row>
    <row r="689" spans="1:9" x14ac:dyDescent="0.25">
      <c r="A689" s="2" t="s">
        <v>1375</v>
      </c>
      <c r="B689" s="2" t="s">
        <v>4955</v>
      </c>
      <c r="C689" s="2" t="s">
        <v>4956</v>
      </c>
      <c r="D689" s="2" t="s">
        <v>4957</v>
      </c>
      <c r="E689" s="2" t="s">
        <v>4958</v>
      </c>
      <c r="F689" s="2" t="s">
        <v>2020</v>
      </c>
      <c r="G689" s="2" t="s">
        <v>1966</v>
      </c>
      <c r="H689" s="2">
        <v>95160</v>
      </c>
      <c r="I689" t="s">
        <v>1976</v>
      </c>
    </row>
    <row r="690" spans="1:9" x14ac:dyDescent="0.25">
      <c r="A690" s="2" t="s">
        <v>1377</v>
      </c>
      <c r="B690" s="2" t="s">
        <v>4959</v>
      </c>
      <c r="C690" s="2" t="s">
        <v>4960</v>
      </c>
      <c r="D690" s="2" t="s">
        <v>4961</v>
      </c>
      <c r="E690" s="2" t="s">
        <v>4962</v>
      </c>
      <c r="F690" s="2" t="s">
        <v>4963</v>
      </c>
      <c r="G690" s="2" t="s">
        <v>1974</v>
      </c>
      <c r="H690" s="2" t="s">
        <v>2068</v>
      </c>
      <c r="I690" t="s">
        <v>1976</v>
      </c>
    </row>
    <row r="691" spans="1:9" x14ac:dyDescent="0.25">
      <c r="A691" s="2" t="s">
        <v>1379</v>
      </c>
      <c r="B691" s="2" t="s">
        <v>4964</v>
      </c>
      <c r="C691" s="2" t="s">
        <v>4965</v>
      </c>
      <c r="D691" s="2" t="s">
        <v>4966</v>
      </c>
      <c r="E691" s="2" t="s">
        <v>4967</v>
      </c>
      <c r="F691" s="2" t="s">
        <v>2365</v>
      </c>
      <c r="G691" s="2" t="s">
        <v>1966</v>
      </c>
      <c r="H691" s="2">
        <v>80935</v>
      </c>
      <c r="I691" t="s">
        <v>1976</v>
      </c>
    </row>
    <row r="692" spans="1:9" x14ac:dyDescent="0.25">
      <c r="A692" s="2" t="s">
        <v>1381</v>
      </c>
      <c r="B692" s="2" t="s">
        <v>4968</v>
      </c>
      <c r="C692" s="2"/>
      <c r="D692" s="2"/>
      <c r="E692" s="2" t="s">
        <v>4969</v>
      </c>
      <c r="F692" s="2" t="s">
        <v>2236</v>
      </c>
      <c r="G692" s="2" t="s">
        <v>1966</v>
      </c>
      <c r="H692" s="2">
        <v>43605</v>
      </c>
      <c r="I692" t="s">
        <v>1976</v>
      </c>
    </row>
    <row r="693" spans="1:9" x14ac:dyDescent="0.25">
      <c r="A693" s="2" t="s">
        <v>4970</v>
      </c>
      <c r="B693" s="2" t="s">
        <v>4971</v>
      </c>
      <c r="C693" s="2" t="s">
        <v>4972</v>
      </c>
      <c r="D693" s="2" t="s">
        <v>4973</v>
      </c>
      <c r="E693" s="2" t="s">
        <v>4974</v>
      </c>
      <c r="F693" s="2" t="s">
        <v>3467</v>
      </c>
      <c r="G693" s="2" t="s">
        <v>1966</v>
      </c>
      <c r="H693" s="2">
        <v>33436</v>
      </c>
      <c r="I693" t="s">
        <v>1967</v>
      </c>
    </row>
    <row r="694" spans="1:9" x14ac:dyDescent="0.25">
      <c r="A694" s="2" t="s">
        <v>1385</v>
      </c>
      <c r="B694" s="2" t="s">
        <v>4975</v>
      </c>
      <c r="C694" s="2" t="s">
        <v>4976</v>
      </c>
      <c r="D694" s="2" t="s">
        <v>4977</v>
      </c>
      <c r="E694" s="2" t="s">
        <v>4978</v>
      </c>
      <c r="F694" s="2" t="s">
        <v>3062</v>
      </c>
      <c r="G694" s="2" t="s">
        <v>1966</v>
      </c>
      <c r="H694" s="2">
        <v>45999</v>
      </c>
      <c r="I694" t="s">
        <v>1976</v>
      </c>
    </row>
    <row r="695" spans="1:9" x14ac:dyDescent="0.25">
      <c r="A695" s="2" t="s">
        <v>1387</v>
      </c>
      <c r="B695" s="2" t="s">
        <v>4979</v>
      </c>
      <c r="C695" s="2" t="s">
        <v>4980</v>
      </c>
      <c r="D695" s="2" t="s">
        <v>4981</v>
      </c>
      <c r="E695" s="2" t="s">
        <v>4982</v>
      </c>
      <c r="F695" s="2" t="s">
        <v>2038</v>
      </c>
      <c r="G695" s="2" t="s">
        <v>1966</v>
      </c>
      <c r="H695" s="2">
        <v>63121</v>
      </c>
      <c r="I695" t="s">
        <v>1967</v>
      </c>
    </row>
    <row r="696" spans="1:9" x14ac:dyDescent="0.25">
      <c r="A696" s="2" t="s">
        <v>1389</v>
      </c>
      <c r="B696" s="2" t="s">
        <v>4983</v>
      </c>
      <c r="C696" s="2" t="s">
        <v>4984</v>
      </c>
      <c r="D696" s="2" t="s">
        <v>4985</v>
      </c>
      <c r="E696" s="2" t="s">
        <v>4986</v>
      </c>
      <c r="F696" s="2" t="s">
        <v>4987</v>
      </c>
      <c r="G696" s="2" t="s">
        <v>1966</v>
      </c>
      <c r="H696" s="2">
        <v>10705</v>
      </c>
      <c r="I696" t="s">
        <v>1976</v>
      </c>
    </row>
    <row r="697" spans="1:9" x14ac:dyDescent="0.25">
      <c r="A697" s="2" t="s">
        <v>1391</v>
      </c>
      <c r="B697" s="2" t="s">
        <v>4988</v>
      </c>
      <c r="C697" s="2" t="s">
        <v>4989</v>
      </c>
      <c r="D697" s="2" t="s">
        <v>4990</v>
      </c>
      <c r="E697" s="2" t="s">
        <v>4991</v>
      </c>
      <c r="F697" s="2" t="s">
        <v>3341</v>
      </c>
      <c r="G697" s="2" t="s">
        <v>1966</v>
      </c>
      <c r="H697" s="2">
        <v>21290</v>
      </c>
      <c r="I697" t="s">
        <v>1967</v>
      </c>
    </row>
    <row r="698" spans="1:9" x14ac:dyDescent="0.25">
      <c r="A698" s="2" t="s">
        <v>1393</v>
      </c>
      <c r="B698" s="2" t="s">
        <v>4992</v>
      </c>
      <c r="C698" s="2" t="s">
        <v>4993</v>
      </c>
      <c r="D698" s="2" t="s">
        <v>4994</v>
      </c>
      <c r="E698" s="2" t="s">
        <v>4995</v>
      </c>
      <c r="F698" s="2" t="s">
        <v>3513</v>
      </c>
      <c r="G698" s="2" t="s">
        <v>1966</v>
      </c>
      <c r="H698" s="2">
        <v>32230</v>
      </c>
      <c r="I698" t="s">
        <v>1976</v>
      </c>
    </row>
    <row r="699" spans="1:9" x14ac:dyDescent="0.25">
      <c r="A699" s="2" t="s">
        <v>1395</v>
      </c>
      <c r="B699" s="2" t="s">
        <v>4996</v>
      </c>
      <c r="C699" s="2"/>
      <c r="D699" s="2"/>
      <c r="E699" s="2" t="s">
        <v>4997</v>
      </c>
      <c r="F699" s="2" t="s">
        <v>4998</v>
      </c>
      <c r="G699" s="2" t="s">
        <v>1974</v>
      </c>
      <c r="H699" s="2" t="s">
        <v>4999</v>
      </c>
      <c r="I699" t="s">
        <v>1976</v>
      </c>
    </row>
    <row r="700" spans="1:9" x14ac:dyDescent="0.25">
      <c r="A700" s="2" t="s">
        <v>1383</v>
      </c>
      <c r="B700" s="2" t="s">
        <v>5000</v>
      </c>
      <c r="C700" s="2" t="s">
        <v>5001</v>
      </c>
      <c r="D700" s="2" t="s">
        <v>5002</v>
      </c>
      <c r="E700" s="2" t="s">
        <v>5003</v>
      </c>
      <c r="F700" s="2" t="s">
        <v>2391</v>
      </c>
      <c r="G700" s="2" t="s">
        <v>1974</v>
      </c>
      <c r="H700" s="2" t="s">
        <v>2570</v>
      </c>
      <c r="I700" t="s">
        <v>1976</v>
      </c>
    </row>
    <row r="701" spans="1:9" x14ac:dyDescent="0.25">
      <c r="A701" s="2" t="s">
        <v>1398</v>
      </c>
      <c r="B701" s="2" t="s">
        <v>5004</v>
      </c>
      <c r="C701" s="2" t="s">
        <v>5005</v>
      </c>
      <c r="D701" s="2" t="s">
        <v>5006</v>
      </c>
      <c r="E701" s="2" t="s">
        <v>5007</v>
      </c>
      <c r="F701" s="2" t="s">
        <v>3606</v>
      </c>
      <c r="G701" s="2" t="s">
        <v>1966</v>
      </c>
      <c r="H701" s="2">
        <v>33196</v>
      </c>
      <c r="I701" t="s">
        <v>1967</v>
      </c>
    </row>
    <row r="702" spans="1:9" x14ac:dyDescent="0.25">
      <c r="A702" s="2" t="s">
        <v>1400</v>
      </c>
      <c r="B702" s="2" t="s">
        <v>5008</v>
      </c>
      <c r="C702" s="2" t="s">
        <v>5009</v>
      </c>
      <c r="D702" s="2"/>
      <c r="E702" s="2" t="s">
        <v>5010</v>
      </c>
      <c r="F702" s="2" t="s">
        <v>3115</v>
      </c>
      <c r="G702" s="2" t="s">
        <v>1966</v>
      </c>
      <c r="H702" s="2">
        <v>94121</v>
      </c>
      <c r="I702" t="s">
        <v>1976</v>
      </c>
    </row>
    <row r="703" spans="1:9" x14ac:dyDescent="0.25">
      <c r="A703" s="2" t="s">
        <v>1402</v>
      </c>
      <c r="B703" s="2" t="s">
        <v>5011</v>
      </c>
      <c r="C703" s="2" t="s">
        <v>5012</v>
      </c>
      <c r="D703" s="2" t="s">
        <v>5013</v>
      </c>
      <c r="E703" s="2" t="s">
        <v>5014</v>
      </c>
      <c r="F703" s="2" t="s">
        <v>3427</v>
      </c>
      <c r="G703" s="2" t="s">
        <v>1974</v>
      </c>
      <c r="H703" s="2" t="s">
        <v>2108</v>
      </c>
      <c r="I703" t="s">
        <v>1967</v>
      </c>
    </row>
    <row r="704" spans="1:9" x14ac:dyDescent="0.25">
      <c r="A704" s="2" t="s">
        <v>1404</v>
      </c>
      <c r="B704" s="2" t="s">
        <v>5015</v>
      </c>
      <c r="C704" s="2" t="s">
        <v>5016</v>
      </c>
      <c r="D704" s="2"/>
      <c r="E704" s="2" t="s">
        <v>5017</v>
      </c>
      <c r="F704" s="2" t="s">
        <v>2078</v>
      </c>
      <c r="G704" s="2" t="s">
        <v>1966</v>
      </c>
      <c r="H704" s="2">
        <v>33982</v>
      </c>
      <c r="I704" t="s">
        <v>1967</v>
      </c>
    </row>
    <row r="705" spans="1:9" x14ac:dyDescent="0.25">
      <c r="A705" s="2" t="s">
        <v>1406</v>
      </c>
      <c r="B705" s="2" t="s">
        <v>5018</v>
      </c>
      <c r="C705" s="2"/>
      <c r="D705" s="2" t="s">
        <v>5019</v>
      </c>
      <c r="E705" s="2" t="s">
        <v>5020</v>
      </c>
      <c r="F705" s="2" t="s">
        <v>2625</v>
      </c>
      <c r="G705" s="2" t="s">
        <v>1974</v>
      </c>
      <c r="H705" s="2" t="s">
        <v>2570</v>
      </c>
      <c r="I705" t="s">
        <v>1967</v>
      </c>
    </row>
    <row r="706" spans="1:9" x14ac:dyDescent="0.25">
      <c r="A706" s="2" t="s">
        <v>1408</v>
      </c>
      <c r="B706" s="2" t="s">
        <v>5021</v>
      </c>
      <c r="C706" s="2"/>
      <c r="D706" s="2" t="s">
        <v>5022</v>
      </c>
      <c r="E706" s="2" t="s">
        <v>5023</v>
      </c>
      <c r="F706" s="2" t="s">
        <v>2062</v>
      </c>
      <c r="G706" s="2" t="s">
        <v>1966</v>
      </c>
      <c r="H706" s="2">
        <v>10125</v>
      </c>
      <c r="I706" t="s">
        <v>1967</v>
      </c>
    </row>
    <row r="707" spans="1:9" x14ac:dyDescent="0.25">
      <c r="A707" s="2" t="s">
        <v>1410</v>
      </c>
      <c r="B707" s="2" t="s">
        <v>5024</v>
      </c>
      <c r="C707" s="2" t="s">
        <v>5025</v>
      </c>
      <c r="D707" s="2" t="s">
        <v>5026</v>
      </c>
      <c r="E707" s="2" t="s">
        <v>5027</v>
      </c>
      <c r="F707" s="2" t="s">
        <v>2911</v>
      </c>
      <c r="G707" s="2" t="s">
        <v>1966</v>
      </c>
      <c r="H707" s="2">
        <v>29305</v>
      </c>
      <c r="I707" t="s">
        <v>1976</v>
      </c>
    </row>
    <row r="708" spans="1:9" x14ac:dyDescent="0.25">
      <c r="A708" s="2" t="s">
        <v>1412</v>
      </c>
      <c r="B708" s="2" t="s">
        <v>5028</v>
      </c>
      <c r="C708" s="2" t="s">
        <v>5029</v>
      </c>
      <c r="D708" s="2" t="s">
        <v>5030</v>
      </c>
      <c r="E708" s="2" t="s">
        <v>5031</v>
      </c>
      <c r="F708" s="2" t="s">
        <v>5032</v>
      </c>
      <c r="G708" s="2" t="s">
        <v>1966</v>
      </c>
      <c r="H708" s="2">
        <v>93305</v>
      </c>
      <c r="I708" t="s">
        <v>1976</v>
      </c>
    </row>
    <row r="709" spans="1:9" x14ac:dyDescent="0.25">
      <c r="A709" s="2" t="s">
        <v>1414</v>
      </c>
      <c r="B709" s="2" t="s">
        <v>5033</v>
      </c>
      <c r="C709" s="2"/>
      <c r="D709" s="2" t="s">
        <v>5034</v>
      </c>
      <c r="E709" s="2" t="s">
        <v>5035</v>
      </c>
      <c r="F709" s="2" t="s">
        <v>5036</v>
      </c>
      <c r="G709" s="2" t="s">
        <v>1974</v>
      </c>
      <c r="H709" s="2" t="s">
        <v>3938</v>
      </c>
      <c r="I709" t="s">
        <v>1976</v>
      </c>
    </row>
    <row r="710" spans="1:9" x14ac:dyDescent="0.25">
      <c r="A710" s="2" t="s">
        <v>1416</v>
      </c>
      <c r="B710" s="2" t="s">
        <v>5037</v>
      </c>
      <c r="C710" s="2" t="s">
        <v>5038</v>
      </c>
      <c r="D710" s="2" t="s">
        <v>5039</v>
      </c>
      <c r="E710" s="2" t="s">
        <v>5040</v>
      </c>
      <c r="F710" s="2" t="s">
        <v>2038</v>
      </c>
      <c r="G710" s="2" t="s">
        <v>1966</v>
      </c>
      <c r="H710" s="2">
        <v>63169</v>
      </c>
      <c r="I710" t="s">
        <v>1967</v>
      </c>
    </row>
    <row r="711" spans="1:9" x14ac:dyDescent="0.25">
      <c r="A711" s="2" t="s">
        <v>1418</v>
      </c>
      <c r="B711" s="2" t="s">
        <v>5041</v>
      </c>
      <c r="C711" s="2"/>
      <c r="D711" s="2" t="s">
        <v>5042</v>
      </c>
      <c r="E711" s="2" t="s">
        <v>5043</v>
      </c>
      <c r="F711" s="2" t="s">
        <v>2263</v>
      </c>
      <c r="G711" s="2" t="s">
        <v>1966</v>
      </c>
      <c r="H711" s="2">
        <v>46896</v>
      </c>
      <c r="I711" t="s">
        <v>1967</v>
      </c>
    </row>
    <row r="712" spans="1:9" x14ac:dyDescent="0.25">
      <c r="A712" s="2" t="s">
        <v>1420</v>
      </c>
      <c r="B712" s="2" t="s">
        <v>5044</v>
      </c>
      <c r="C712" s="2" t="s">
        <v>5045</v>
      </c>
      <c r="D712" s="2" t="s">
        <v>5046</v>
      </c>
      <c r="E712" s="2" t="s">
        <v>5047</v>
      </c>
      <c r="F712" s="2" t="s">
        <v>5048</v>
      </c>
      <c r="G712" s="2" t="s">
        <v>1966</v>
      </c>
      <c r="H712" s="2">
        <v>55564</v>
      </c>
      <c r="I712" t="s">
        <v>1976</v>
      </c>
    </row>
    <row r="713" spans="1:9" x14ac:dyDescent="0.25">
      <c r="A713" s="2" t="s">
        <v>1422</v>
      </c>
      <c r="B713" s="2" t="s">
        <v>5049</v>
      </c>
      <c r="C713" s="2" t="s">
        <v>5050</v>
      </c>
      <c r="D713" s="2" t="s">
        <v>5051</v>
      </c>
      <c r="E713" s="2" t="s">
        <v>5052</v>
      </c>
      <c r="F713" s="2" t="s">
        <v>5053</v>
      </c>
      <c r="G713" s="2" t="s">
        <v>1966</v>
      </c>
      <c r="H713" s="2">
        <v>72905</v>
      </c>
      <c r="I713" t="s">
        <v>1976</v>
      </c>
    </row>
    <row r="714" spans="1:9" x14ac:dyDescent="0.25">
      <c r="A714" s="2" t="s">
        <v>1424</v>
      </c>
      <c r="B714" s="2" t="s">
        <v>5054</v>
      </c>
      <c r="C714" s="2"/>
      <c r="D714" s="2"/>
      <c r="E714" s="2" t="s">
        <v>5055</v>
      </c>
      <c r="F714" s="2" t="s">
        <v>3588</v>
      </c>
      <c r="G714" s="2" t="s">
        <v>2141</v>
      </c>
      <c r="H714" s="2" t="s">
        <v>3589</v>
      </c>
      <c r="I714" t="s">
        <v>1976</v>
      </c>
    </row>
    <row r="715" spans="1:9" x14ac:dyDescent="0.25">
      <c r="A715" s="2" t="s">
        <v>1426</v>
      </c>
      <c r="B715" s="2" t="s">
        <v>5056</v>
      </c>
      <c r="C715" s="2" t="s">
        <v>5057</v>
      </c>
      <c r="D715" s="2" t="s">
        <v>5058</v>
      </c>
      <c r="E715" s="2" t="s">
        <v>5059</v>
      </c>
      <c r="F715" s="2" t="s">
        <v>2444</v>
      </c>
      <c r="G715" s="2" t="s">
        <v>1966</v>
      </c>
      <c r="H715" s="2">
        <v>95210</v>
      </c>
      <c r="I715" t="s">
        <v>1976</v>
      </c>
    </row>
    <row r="716" spans="1:9" x14ac:dyDescent="0.25">
      <c r="A716" s="2" t="s">
        <v>1428</v>
      </c>
      <c r="B716" s="2" t="s">
        <v>5060</v>
      </c>
      <c r="C716" s="2" t="s">
        <v>5061</v>
      </c>
      <c r="D716" s="2" t="s">
        <v>5062</v>
      </c>
      <c r="E716" s="2" t="s">
        <v>5063</v>
      </c>
      <c r="F716" s="2" t="s">
        <v>5064</v>
      </c>
      <c r="G716" s="2" t="s">
        <v>1974</v>
      </c>
      <c r="H716" s="2" t="s">
        <v>2561</v>
      </c>
      <c r="I716" t="s">
        <v>1967</v>
      </c>
    </row>
    <row r="717" spans="1:9" x14ac:dyDescent="0.25">
      <c r="A717" s="2" t="s">
        <v>1430</v>
      </c>
      <c r="B717" s="2" t="s">
        <v>5065</v>
      </c>
      <c r="C717" s="2" t="s">
        <v>5066</v>
      </c>
      <c r="D717" s="2"/>
      <c r="E717" s="2" t="s">
        <v>5067</v>
      </c>
      <c r="F717" s="2" t="s">
        <v>2245</v>
      </c>
      <c r="G717" s="2" t="s">
        <v>1966</v>
      </c>
      <c r="H717" s="2">
        <v>33686</v>
      </c>
      <c r="I717" t="s">
        <v>1976</v>
      </c>
    </row>
    <row r="718" spans="1:9" x14ac:dyDescent="0.25">
      <c r="A718" s="2" t="s">
        <v>5068</v>
      </c>
      <c r="B718" s="2" t="s">
        <v>5069</v>
      </c>
      <c r="C718" s="2" t="s">
        <v>5070</v>
      </c>
      <c r="D718" s="2" t="s">
        <v>5071</v>
      </c>
      <c r="E718" s="2" t="s">
        <v>5072</v>
      </c>
      <c r="F718" s="2" t="s">
        <v>2750</v>
      </c>
      <c r="G718" s="2" t="s">
        <v>1974</v>
      </c>
      <c r="H718" s="2" t="s">
        <v>2751</v>
      </c>
      <c r="I718" t="s">
        <v>1976</v>
      </c>
    </row>
    <row r="719" spans="1:9" x14ac:dyDescent="0.25">
      <c r="A719" s="2" t="s">
        <v>1433</v>
      </c>
      <c r="B719" s="2" t="s">
        <v>5073</v>
      </c>
      <c r="C719" s="2" t="s">
        <v>5074</v>
      </c>
      <c r="D719" s="2" t="s">
        <v>5075</v>
      </c>
      <c r="E719" s="2" t="s">
        <v>5076</v>
      </c>
      <c r="F719" s="2" t="s">
        <v>2042</v>
      </c>
      <c r="G719" s="2" t="s">
        <v>1966</v>
      </c>
      <c r="H719" s="2">
        <v>19104</v>
      </c>
      <c r="I719" t="s">
        <v>1976</v>
      </c>
    </row>
    <row r="720" spans="1:9" x14ac:dyDescent="0.25">
      <c r="A720" s="2" t="s">
        <v>1435</v>
      </c>
      <c r="B720" s="2" t="s">
        <v>5077</v>
      </c>
      <c r="C720" s="2" t="s">
        <v>5078</v>
      </c>
      <c r="D720" s="2" t="s">
        <v>5079</v>
      </c>
      <c r="E720" s="2" t="s">
        <v>5080</v>
      </c>
      <c r="F720" s="2" t="s">
        <v>4785</v>
      </c>
      <c r="G720" s="2" t="s">
        <v>1966</v>
      </c>
      <c r="H720" s="2">
        <v>76905</v>
      </c>
      <c r="I720" t="s">
        <v>1976</v>
      </c>
    </row>
    <row r="721" spans="1:9" x14ac:dyDescent="0.25">
      <c r="A721" s="2" t="s">
        <v>1437</v>
      </c>
      <c r="B721" s="2" t="s">
        <v>5081</v>
      </c>
      <c r="C721" s="2" t="s">
        <v>5082</v>
      </c>
      <c r="D721" s="2" t="s">
        <v>5083</v>
      </c>
      <c r="E721" s="2" t="s">
        <v>5084</v>
      </c>
      <c r="F721" s="2" t="s">
        <v>2011</v>
      </c>
      <c r="G721" s="2" t="s">
        <v>1966</v>
      </c>
      <c r="H721" s="2">
        <v>90035</v>
      </c>
      <c r="I721" t="s">
        <v>1967</v>
      </c>
    </row>
    <row r="722" spans="1:9" x14ac:dyDescent="0.25">
      <c r="A722" s="2" t="s">
        <v>1439</v>
      </c>
      <c r="B722" s="2" t="s">
        <v>5085</v>
      </c>
      <c r="C722" s="2" t="s">
        <v>5086</v>
      </c>
      <c r="D722" s="2" t="s">
        <v>5087</v>
      </c>
      <c r="E722" s="2" t="s">
        <v>5088</v>
      </c>
      <c r="F722" s="2" t="s">
        <v>2825</v>
      </c>
      <c r="G722" s="2" t="s">
        <v>1966</v>
      </c>
      <c r="H722" s="2">
        <v>48912</v>
      </c>
      <c r="I722" t="s">
        <v>1967</v>
      </c>
    </row>
    <row r="723" spans="1:9" x14ac:dyDescent="0.25">
      <c r="A723" s="2" t="s">
        <v>1441</v>
      </c>
      <c r="B723" s="2" t="s">
        <v>5089</v>
      </c>
      <c r="C723" s="2" t="s">
        <v>5090</v>
      </c>
      <c r="D723" s="2" t="s">
        <v>5091</v>
      </c>
      <c r="E723" s="2" t="s">
        <v>5092</v>
      </c>
      <c r="F723" s="2" t="s">
        <v>2738</v>
      </c>
      <c r="G723" s="2" t="s">
        <v>1966</v>
      </c>
      <c r="H723" s="2">
        <v>34615</v>
      </c>
      <c r="I723" t="s">
        <v>1967</v>
      </c>
    </row>
    <row r="724" spans="1:9" x14ac:dyDescent="0.25">
      <c r="A724" s="2" t="s">
        <v>1443</v>
      </c>
      <c r="B724" s="2" t="s">
        <v>5093</v>
      </c>
      <c r="C724" s="2"/>
      <c r="D724" s="2" t="s">
        <v>5094</v>
      </c>
      <c r="E724" s="2" t="s">
        <v>5095</v>
      </c>
      <c r="F724" s="2" t="s">
        <v>2783</v>
      </c>
      <c r="G724" s="2" t="s">
        <v>1966</v>
      </c>
      <c r="H724" s="2">
        <v>90605</v>
      </c>
      <c r="I724" t="s">
        <v>1976</v>
      </c>
    </row>
    <row r="725" spans="1:9" x14ac:dyDescent="0.25">
      <c r="A725" s="2" t="s">
        <v>1445</v>
      </c>
      <c r="B725" s="2" t="s">
        <v>5096</v>
      </c>
      <c r="C725" s="2" t="s">
        <v>5097</v>
      </c>
      <c r="D725" s="2" t="s">
        <v>5098</v>
      </c>
      <c r="E725" s="2" t="s">
        <v>5099</v>
      </c>
      <c r="F725" s="2" t="s">
        <v>2380</v>
      </c>
      <c r="G725" s="2" t="s">
        <v>1966</v>
      </c>
      <c r="H725" s="2">
        <v>93773</v>
      </c>
      <c r="I725" t="s">
        <v>1976</v>
      </c>
    </row>
    <row r="726" spans="1:9" x14ac:dyDescent="0.25">
      <c r="A726" s="2" t="s">
        <v>1447</v>
      </c>
      <c r="B726" s="2" t="s">
        <v>5100</v>
      </c>
      <c r="C726" s="2"/>
      <c r="D726" s="2" t="s">
        <v>5101</v>
      </c>
      <c r="E726" s="2" t="s">
        <v>5102</v>
      </c>
      <c r="F726" s="2" t="s">
        <v>2062</v>
      </c>
      <c r="G726" s="2" t="s">
        <v>1966</v>
      </c>
      <c r="H726" s="2">
        <v>10155</v>
      </c>
      <c r="I726" t="s">
        <v>1967</v>
      </c>
    </row>
    <row r="727" spans="1:9" x14ac:dyDescent="0.25">
      <c r="A727" s="2" t="s">
        <v>1449</v>
      </c>
      <c r="B727" s="2" t="s">
        <v>5103</v>
      </c>
      <c r="C727" s="2" t="s">
        <v>5104</v>
      </c>
      <c r="D727" s="2" t="s">
        <v>5105</v>
      </c>
      <c r="E727" s="2" t="s">
        <v>5106</v>
      </c>
      <c r="F727" s="2" t="s">
        <v>2365</v>
      </c>
      <c r="G727" s="2" t="s">
        <v>1966</v>
      </c>
      <c r="H727" s="2">
        <v>80935</v>
      </c>
      <c r="I727" t="s">
        <v>1976</v>
      </c>
    </row>
    <row r="728" spans="1:9" x14ac:dyDescent="0.25">
      <c r="A728" s="2" t="s">
        <v>1451</v>
      </c>
      <c r="B728" s="2" t="s">
        <v>5107</v>
      </c>
      <c r="C728" s="2"/>
      <c r="D728" s="2" t="s">
        <v>5108</v>
      </c>
      <c r="E728" s="2" t="s">
        <v>5109</v>
      </c>
      <c r="F728" s="2" t="s">
        <v>5110</v>
      </c>
      <c r="G728" s="2" t="s">
        <v>1966</v>
      </c>
      <c r="H728" s="2">
        <v>90831</v>
      </c>
      <c r="I728" t="s">
        <v>1976</v>
      </c>
    </row>
    <row r="729" spans="1:9" x14ac:dyDescent="0.25">
      <c r="A729" s="2" t="s">
        <v>1453</v>
      </c>
      <c r="B729" s="2" t="s">
        <v>5111</v>
      </c>
      <c r="C729" s="2" t="s">
        <v>5112</v>
      </c>
      <c r="D729" s="2" t="s">
        <v>5113</v>
      </c>
      <c r="E729" s="2" t="s">
        <v>5114</v>
      </c>
      <c r="F729" s="2" t="s">
        <v>5115</v>
      </c>
      <c r="G729" s="2" t="s">
        <v>1974</v>
      </c>
      <c r="H729" s="2" t="s">
        <v>5116</v>
      </c>
      <c r="I729" t="s">
        <v>1967</v>
      </c>
    </row>
    <row r="730" spans="1:9" x14ac:dyDescent="0.25">
      <c r="A730" s="2" t="s">
        <v>1455</v>
      </c>
      <c r="B730" s="2" t="s">
        <v>5117</v>
      </c>
      <c r="C730" s="2" t="s">
        <v>5118</v>
      </c>
      <c r="D730" s="2" t="s">
        <v>5119</v>
      </c>
      <c r="E730" s="2" t="s">
        <v>5120</v>
      </c>
      <c r="F730" s="2" t="s">
        <v>2395</v>
      </c>
      <c r="G730" s="2" t="s">
        <v>1966</v>
      </c>
      <c r="H730" s="2">
        <v>89510</v>
      </c>
      <c r="I730" t="s">
        <v>1967</v>
      </c>
    </row>
    <row r="731" spans="1:9" x14ac:dyDescent="0.25">
      <c r="A731" s="2" t="s">
        <v>1457</v>
      </c>
      <c r="B731" s="2" t="s">
        <v>5121</v>
      </c>
      <c r="C731" s="2" t="s">
        <v>5122</v>
      </c>
      <c r="D731" s="2" t="s">
        <v>5123</v>
      </c>
      <c r="E731" s="2" t="s">
        <v>5124</v>
      </c>
      <c r="F731" s="2" t="s">
        <v>2140</v>
      </c>
      <c r="G731" s="2" t="s">
        <v>2141</v>
      </c>
      <c r="H731" s="2" t="s">
        <v>2142</v>
      </c>
      <c r="I731" t="s">
        <v>1976</v>
      </c>
    </row>
    <row r="732" spans="1:9" x14ac:dyDescent="0.25">
      <c r="A732" s="2" t="s">
        <v>1459</v>
      </c>
      <c r="B732" s="2" t="s">
        <v>5125</v>
      </c>
      <c r="C732" s="2" t="s">
        <v>5126</v>
      </c>
      <c r="D732" s="2" t="s">
        <v>5127</v>
      </c>
      <c r="E732" s="2" t="s">
        <v>5128</v>
      </c>
      <c r="F732" s="2" t="s">
        <v>3395</v>
      </c>
      <c r="G732" s="2" t="s">
        <v>1966</v>
      </c>
      <c r="H732" s="2">
        <v>89155</v>
      </c>
      <c r="I732" t="s">
        <v>1976</v>
      </c>
    </row>
    <row r="733" spans="1:9" x14ac:dyDescent="0.25">
      <c r="A733" s="2" t="s">
        <v>1461</v>
      </c>
      <c r="B733" s="2" t="s">
        <v>5129</v>
      </c>
      <c r="C733" s="2"/>
      <c r="D733" s="2" t="s">
        <v>5130</v>
      </c>
      <c r="E733" s="2" t="s">
        <v>5131</v>
      </c>
      <c r="F733" s="2" t="s">
        <v>5132</v>
      </c>
      <c r="G733" s="2" t="s">
        <v>1966</v>
      </c>
      <c r="H733" s="2">
        <v>19805</v>
      </c>
      <c r="I733" t="s">
        <v>1967</v>
      </c>
    </row>
    <row r="734" spans="1:9" x14ac:dyDescent="0.25">
      <c r="A734" s="2" t="s">
        <v>1463</v>
      </c>
      <c r="B734" s="2" t="s">
        <v>5133</v>
      </c>
      <c r="C734" s="2" t="s">
        <v>5134</v>
      </c>
      <c r="D734" s="2" t="s">
        <v>5135</v>
      </c>
      <c r="E734" s="2" t="s">
        <v>5136</v>
      </c>
      <c r="F734" s="2" t="s">
        <v>2395</v>
      </c>
      <c r="G734" s="2" t="s">
        <v>1966</v>
      </c>
      <c r="H734" s="2">
        <v>89550</v>
      </c>
      <c r="I734" t="s">
        <v>1976</v>
      </c>
    </row>
    <row r="735" spans="1:9" x14ac:dyDescent="0.25">
      <c r="A735" s="2" t="s">
        <v>1465</v>
      </c>
      <c r="B735" s="2" t="s">
        <v>5137</v>
      </c>
      <c r="C735" s="2" t="s">
        <v>5138</v>
      </c>
      <c r="D735" s="2" t="s">
        <v>5139</v>
      </c>
      <c r="E735" s="2" t="s">
        <v>5140</v>
      </c>
      <c r="F735" s="2" t="s">
        <v>2464</v>
      </c>
      <c r="G735" s="2" t="s">
        <v>1966</v>
      </c>
      <c r="H735" s="2">
        <v>35487</v>
      </c>
      <c r="I735" t="s">
        <v>1967</v>
      </c>
    </row>
    <row r="736" spans="1:9" x14ac:dyDescent="0.25">
      <c r="A736" s="2" t="s">
        <v>1467</v>
      </c>
      <c r="B736" s="2" t="s">
        <v>5141</v>
      </c>
      <c r="C736" s="2"/>
      <c r="D736" s="2" t="s">
        <v>5142</v>
      </c>
      <c r="E736" s="2" t="s">
        <v>5143</v>
      </c>
      <c r="F736" s="2" t="s">
        <v>5144</v>
      </c>
      <c r="G736" s="2" t="s">
        <v>1966</v>
      </c>
      <c r="H736" s="2">
        <v>92645</v>
      </c>
      <c r="I736" t="s">
        <v>1976</v>
      </c>
    </row>
    <row r="737" spans="1:9" x14ac:dyDescent="0.25">
      <c r="A737" s="2" t="s">
        <v>1469</v>
      </c>
      <c r="B737" s="2" t="s">
        <v>5145</v>
      </c>
      <c r="C737" s="2" t="s">
        <v>5146</v>
      </c>
      <c r="D737" s="2"/>
      <c r="E737" s="2" t="s">
        <v>5147</v>
      </c>
      <c r="F737" s="2" t="s">
        <v>3013</v>
      </c>
      <c r="G737" s="2" t="s">
        <v>1966</v>
      </c>
      <c r="H737" s="2">
        <v>66225</v>
      </c>
      <c r="I737" t="s">
        <v>1976</v>
      </c>
    </row>
    <row r="738" spans="1:9" x14ac:dyDescent="0.25">
      <c r="A738" s="2" t="s">
        <v>1471</v>
      </c>
      <c r="B738" s="2" t="s">
        <v>5148</v>
      </c>
      <c r="C738" s="2" t="s">
        <v>5149</v>
      </c>
      <c r="D738" s="2" t="s">
        <v>5150</v>
      </c>
      <c r="E738" s="2" t="s">
        <v>5151</v>
      </c>
      <c r="F738" s="2" t="s">
        <v>2625</v>
      </c>
      <c r="G738" s="2" t="s">
        <v>1974</v>
      </c>
      <c r="H738" s="2" t="s">
        <v>2570</v>
      </c>
      <c r="I738" t="s">
        <v>1967</v>
      </c>
    </row>
    <row r="739" spans="1:9" x14ac:dyDescent="0.25">
      <c r="A739" s="2" t="s">
        <v>1473</v>
      </c>
      <c r="B739" s="2" t="s">
        <v>5152</v>
      </c>
      <c r="C739" s="2" t="s">
        <v>5153</v>
      </c>
      <c r="D739" s="2" t="s">
        <v>5154</v>
      </c>
      <c r="E739" s="2" t="s">
        <v>5155</v>
      </c>
      <c r="F739" s="2" t="s">
        <v>3062</v>
      </c>
      <c r="G739" s="2" t="s">
        <v>1966</v>
      </c>
      <c r="H739" s="2">
        <v>45228</v>
      </c>
      <c r="I739" t="s">
        <v>1976</v>
      </c>
    </row>
    <row r="740" spans="1:9" x14ac:dyDescent="0.25">
      <c r="A740" s="2" t="s">
        <v>1475</v>
      </c>
      <c r="B740" s="2" t="s">
        <v>5156</v>
      </c>
      <c r="C740" s="2" t="s">
        <v>5157</v>
      </c>
      <c r="D740" s="2" t="s">
        <v>5158</v>
      </c>
      <c r="E740" s="2" t="s">
        <v>5159</v>
      </c>
      <c r="F740" s="2" t="s">
        <v>2937</v>
      </c>
      <c r="G740" s="2" t="s">
        <v>2141</v>
      </c>
      <c r="H740" s="2" t="s">
        <v>2938</v>
      </c>
      <c r="I740" t="s">
        <v>1976</v>
      </c>
    </row>
    <row r="741" spans="1:9" x14ac:dyDescent="0.25">
      <c r="A741" s="2" t="s">
        <v>5160</v>
      </c>
      <c r="B741" s="2" t="s">
        <v>5161</v>
      </c>
      <c r="C741" s="2"/>
      <c r="D741" s="2" t="s">
        <v>5162</v>
      </c>
      <c r="E741" s="2" t="s">
        <v>5163</v>
      </c>
      <c r="F741" s="2" t="s">
        <v>2047</v>
      </c>
      <c r="G741" s="2" t="s">
        <v>1966</v>
      </c>
      <c r="H741" s="2">
        <v>97296</v>
      </c>
      <c r="I741" t="s">
        <v>1967</v>
      </c>
    </row>
    <row r="742" spans="1:9" x14ac:dyDescent="0.25">
      <c r="A742" s="2" t="s">
        <v>1478</v>
      </c>
      <c r="B742" s="2" t="s">
        <v>5164</v>
      </c>
      <c r="C742" s="2" t="s">
        <v>5165</v>
      </c>
      <c r="D742" s="2" t="s">
        <v>5166</v>
      </c>
      <c r="E742" s="2" t="s">
        <v>5167</v>
      </c>
      <c r="F742" s="2" t="s">
        <v>5036</v>
      </c>
      <c r="G742" s="2" t="s">
        <v>1974</v>
      </c>
      <c r="H742" s="2" t="s">
        <v>3938</v>
      </c>
      <c r="I742" t="s">
        <v>1976</v>
      </c>
    </row>
    <row r="743" spans="1:9" x14ac:dyDescent="0.25">
      <c r="A743" s="2" t="s">
        <v>1480</v>
      </c>
      <c r="B743" s="2" t="s">
        <v>5168</v>
      </c>
      <c r="C743" s="2" t="s">
        <v>5169</v>
      </c>
      <c r="D743" s="2" t="s">
        <v>5170</v>
      </c>
      <c r="E743" s="2" t="s">
        <v>5171</v>
      </c>
      <c r="F743" s="2" t="s">
        <v>4836</v>
      </c>
      <c r="G743" s="2" t="s">
        <v>1966</v>
      </c>
      <c r="H743" s="2">
        <v>94089</v>
      </c>
      <c r="I743" t="s">
        <v>1976</v>
      </c>
    </row>
    <row r="744" spans="1:9" x14ac:dyDescent="0.25">
      <c r="A744" s="2" t="s">
        <v>1482</v>
      </c>
      <c r="B744" s="2" t="s">
        <v>5172</v>
      </c>
      <c r="C744" s="2" t="s">
        <v>5173</v>
      </c>
      <c r="D744" s="2" t="s">
        <v>5174</v>
      </c>
      <c r="E744" s="2" t="s">
        <v>5175</v>
      </c>
      <c r="F744" s="2" t="s">
        <v>2870</v>
      </c>
      <c r="G744" s="2" t="s">
        <v>1966</v>
      </c>
      <c r="H744" s="2">
        <v>38188</v>
      </c>
      <c r="I744" t="s">
        <v>1976</v>
      </c>
    </row>
    <row r="745" spans="1:9" x14ac:dyDescent="0.25">
      <c r="A745" s="2" t="s">
        <v>1484</v>
      </c>
      <c r="B745" s="2" t="s">
        <v>5176</v>
      </c>
      <c r="C745" s="2" t="s">
        <v>5177</v>
      </c>
      <c r="D745" s="2" t="s">
        <v>5178</v>
      </c>
      <c r="E745" s="2" t="s">
        <v>5179</v>
      </c>
      <c r="F745" s="2" t="s">
        <v>4426</v>
      </c>
      <c r="G745" s="2" t="s">
        <v>1966</v>
      </c>
      <c r="H745" s="2">
        <v>32868</v>
      </c>
      <c r="I745" t="s">
        <v>1976</v>
      </c>
    </row>
    <row r="746" spans="1:9" x14ac:dyDescent="0.25">
      <c r="A746" s="2" t="s">
        <v>1486</v>
      </c>
      <c r="B746" s="2" t="s">
        <v>5180</v>
      </c>
      <c r="C746" s="2"/>
      <c r="D746" s="2" t="s">
        <v>5181</v>
      </c>
      <c r="E746" s="2" t="s">
        <v>5182</v>
      </c>
      <c r="F746" s="2" t="s">
        <v>2846</v>
      </c>
      <c r="G746" s="2" t="s">
        <v>1966</v>
      </c>
      <c r="H746" s="2">
        <v>48232</v>
      </c>
      <c r="I746" t="s">
        <v>1967</v>
      </c>
    </row>
    <row r="747" spans="1:9" x14ac:dyDescent="0.25">
      <c r="A747" s="2" t="s">
        <v>1488</v>
      </c>
      <c r="B747" s="2" t="s">
        <v>5183</v>
      </c>
      <c r="C747" s="2" t="s">
        <v>5184</v>
      </c>
      <c r="D747" s="2" t="s">
        <v>5185</v>
      </c>
      <c r="E747" s="2" t="s">
        <v>5186</v>
      </c>
      <c r="F747" s="2" t="s">
        <v>5187</v>
      </c>
      <c r="G747" s="2" t="s">
        <v>1974</v>
      </c>
      <c r="H747" s="2" t="s">
        <v>5188</v>
      </c>
      <c r="I747" t="s">
        <v>1976</v>
      </c>
    </row>
    <row r="748" spans="1:9" x14ac:dyDescent="0.25">
      <c r="A748" s="2" t="s">
        <v>1490</v>
      </c>
      <c r="B748" s="2" t="s">
        <v>5189</v>
      </c>
      <c r="C748" s="2" t="s">
        <v>5190</v>
      </c>
      <c r="D748" s="2" t="s">
        <v>5191</v>
      </c>
      <c r="E748" s="2" t="s">
        <v>5192</v>
      </c>
      <c r="F748" s="2" t="s">
        <v>5193</v>
      </c>
      <c r="G748" s="2" t="s">
        <v>1974</v>
      </c>
      <c r="H748" s="2" t="s">
        <v>2751</v>
      </c>
      <c r="I748" t="s">
        <v>1976</v>
      </c>
    </row>
    <row r="749" spans="1:9" x14ac:dyDescent="0.25">
      <c r="A749" s="2" t="s">
        <v>1492</v>
      </c>
      <c r="B749" s="2" t="s">
        <v>5194</v>
      </c>
      <c r="C749" s="2" t="s">
        <v>5195</v>
      </c>
      <c r="D749" s="2" t="s">
        <v>5196</v>
      </c>
      <c r="E749" s="2" t="s">
        <v>5197</v>
      </c>
      <c r="F749" s="2" t="s">
        <v>5198</v>
      </c>
      <c r="G749" s="2" t="s">
        <v>1974</v>
      </c>
      <c r="H749" s="2" t="s">
        <v>5199</v>
      </c>
      <c r="I749" t="s">
        <v>1967</v>
      </c>
    </row>
    <row r="750" spans="1:9" x14ac:dyDescent="0.25">
      <c r="A750" s="2" t="s">
        <v>1494</v>
      </c>
      <c r="B750" s="2" t="s">
        <v>5200</v>
      </c>
      <c r="C750" s="2" t="s">
        <v>5201</v>
      </c>
      <c r="D750" s="2" t="s">
        <v>5202</v>
      </c>
      <c r="E750" s="2" t="s">
        <v>5203</v>
      </c>
      <c r="F750" s="2" t="s">
        <v>2029</v>
      </c>
      <c r="G750" s="2" t="s">
        <v>1966</v>
      </c>
      <c r="H750" s="2">
        <v>23203</v>
      </c>
      <c r="I750" t="s">
        <v>1976</v>
      </c>
    </row>
    <row r="751" spans="1:9" x14ac:dyDescent="0.25">
      <c r="A751" s="2" t="s">
        <v>1496</v>
      </c>
      <c r="B751" s="2" t="s">
        <v>5204</v>
      </c>
      <c r="C751" s="2" t="s">
        <v>5205</v>
      </c>
      <c r="D751" s="2" t="s">
        <v>5206</v>
      </c>
      <c r="E751" s="2" t="s">
        <v>5207</v>
      </c>
      <c r="F751" s="2" t="s">
        <v>5208</v>
      </c>
      <c r="G751" s="2" t="s">
        <v>1974</v>
      </c>
      <c r="H751" s="2" t="s">
        <v>2561</v>
      </c>
      <c r="I751" t="s">
        <v>1967</v>
      </c>
    </row>
    <row r="752" spans="1:9" x14ac:dyDescent="0.25">
      <c r="A752" s="2" t="s">
        <v>1498</v>
      </c>
      <c r="B752" s="2" t="s">
        <v>5209</v>
      </c>
      <c r="C752" s="2"/>
      <c r="D752" s="2" t="s">
        <v>5210</v>
      </c>
      <c r="E752" s="2" t="s">
        <v>5211</v>
      </c>
      <c r="F752" s="2" t="s">
        <v>2291</v>
      </c>
      <c r="G752" s="2" t="s">
        <v>1966</v>
      </c>
      <c r="H752" s="2">
        <v>76178</v>
      </c>
      <c r="I752" t="s">
        <v>1967</v>
      </c>
    </row>
    <row r="753" spans="1:9" x14ac:dyDescent="0.25">
      <c r="A753" s="2" t="s">
        <v>1500</v>
      </c>
      <c r="B753" s="2" t="s">
        <v>5212</v>
      </c>
      <c r="C753" s="2" t="s">
        <v>5213</v>
      </c>
      <c r="D753" s="2" t="s">
        <v>5214</v>
      </c>
      <c r="E753" s="2" t="s">
        <v>5215</v>
      </c>
      <c r="F753" s="2" t="s">
        <v>2801</v>
      </c>
      <c r="G753" s="2" t="s">
        <v>1966</v>
      </c>
      <c r="H753" s="2">
        <v>11254</v>
      </c>
      <c r="I753" t="s">
        <v>1976</v>
      </c>
    </row>
    <row r="754" spans="1:9" x14ac:dyDescent="0.25">
      <c r="A754" s="2" t="s">
        <v>1502</v>
      </c>
      <c r="B754" s="2" t="s">
        <v>5216</v>
      </c>
      <c r="C754" s="2" t="s">
        <v>5217</v>
      </c>
      <c r="D754" s="2" t="s">
        <v>5218</v>
      </c>
      <c r="E754" s="2" t="s">
        <v>5219</v>
      </c>
      <c r="F754" s="2" t="s">
        <v>2291</v>
      </c>
      <c r="G754" s="2" t="s">
        <v>1966</v>
      </c>
      <c r="H754" s="2">
        <v>76198</v>
      </c>
      <c r="I754" t="s">
        <v>1967</v>
      </c>
    </row>
    <row r="755" spans="1:9" x14ac:dyDescent="0.25">
      <c r="A755" s="2" t="s">
        <v>1504</v>
      </c>
      <c r="B755" s="2" t="s">
        <v>5220</v>
      </c>
      <c r="C755" s="2" t="s">
        <v>5221</v>
      </c>
      <c r="D755" s="2" t="s">
        <v>5222</v>
      </c>
      <c r="E755" s="2" t="s">
        <v>5223</v>
      </c>
      <c r="F755" s="2" t="s">
        <v>3124</v>
      </c>
      <c r="G755" s="2" t="s">
        <v>1966</v>
      </c>
      <c r="H755" s="2">
        <v>85053</v>
      </c>
      <c r="I755" t="s">
        <v>1976</v>
      </c>
    </row>
    <row r="756" spans="1:9" x14ac:dyDescent="0.25">
      <c r="A756" s="2" t="s">
        <v>5224</v>
      </c>
      <c r="B756" s="2" t="s">
        <v>5225</v>
      </c>
      <c r="C756" s="2" t="s">
        <v>5226</v>
      </c>
      <c r="D756" s="2"/>
      <c r="E756" s="2" t="s">
        <v>5227</v>
      </c>
      <c r="F756" s="2" t="s">
        <v>2211</v>
      </c>
      <c r="G756" s="2" t="s">
        <v>1966</v>
      </c>
      <c r="H756" s="2">
        <v>20470</v>
      </c>
      <c r="I756" t="s">
        <v>1976</v>
      </c>
    </row>
    <row r="757" spans="1:9" x14ac:dyDescent="0.25">
      <c r="A757" s="2" t="s">
        <v>1507</v>
      </c>
      <c r="B757" s="2" t="s">
        <v>5228</v>
      </c>
      <c r="C757" s="2" t="s">
        <v>5229</v>
      </c>
      <c r="D757" s="2" t="s">
        <v>5230</v>
      </c>
      <c r="E757" s="2" t="s">
        <v>5231</v>
      </c>
      <c r="F757" s="2" t="s">
        <v>2350</v>
      </c>
      <c r="G757" s="2" t="s">
        <v>1966</v>
      </c>
      <c r="H757" s="2">
        <v>75287</v>
      </c>
      <c r="I757" t="s">
        <v>1976</v>
      </c>
    </row>
    <row r="758" spans="1:9" x14ac:dyDescent="0.25">
      <c r="A758" s="2" t="s">
        <v>1509</v>
      </c>
      <c r="B758" s="2" t="s">
        <v>5232</v>
      </c>
      <c r="C758" s="2" t="s">
        <v>5233</v>
      </c>
      <c r="D758" s="2" t="s">
        <v>5234</v>
      </c>
      <c r="E758" s="2" t="s">
        <v>5235</v>
      </c>
      <c r="F758" s="2" t="s">
        <v>3712</v>
      </c>
      <c r="G758" s="2" t="s">
        <v>1966</v>
      </c>
      <c r="H758" s="2">
        <v>28805</v>
      </c>
      <c r="I758" t="s">
        <v>1967</v>
      </c>
    </row>
    <row r="759" spans="1:9" x14ac:dyDescent="0.25">
      <c r="A759" s="2" t="s">
        <v>1511</v>
      </c>
      <c r="B759" s="2" t="s">
        <v>5236</v>
      </c>
      <c r="C759" s="2" t="s">
        <v>5237</v>
      </c>
      <c r="D759" s="2" t="s">
        <v>5238</v>
      </c>
      <c r="E759" s="2" t="s">
        <v>5239</v>
      </c>
      <c r="F759" s="2" t="s">
        <v>5240</v>
      </c>
      <c r="G759" s="2" t="s">
        <v>1966</v>
      </c>
      <c r="H759" s="2">
        <v>59112</v>
      </c>
      <c r="I759" t="s">
        <v>1967</v>
      </c>
    </row>
    <row r="760" spans="1:9" x14ac:dyDescent="0.25">
      <c r="A760" s="2" t="s">
        <v>1513</v>
      </c>
      <c r="B760" s="2" t="s">
        <v>5241</v>
      </c>
      <c r="C760" s="2" t="s">
        <v>5242</v>
      </c>
      <c r="D760" s="2"/>
      <c r="E760" s="2" t="s">
        <v>5243</v>
      </c>
      <c r="F760" s="2" t="s">
        <v>2038</v>
      </c>
      <c r="G760" s="2" t="s">
        <v>1966</v>
      </c>
      <c r="H760" s="2">
        <v>63126</v>
      </c>
      <c r="I760" t="s">
        <v>1976</v>
      </c>
    </row>
    <row r="761" spans="1:9" x14ac:dyDescent="0.25">
      <c r="A761" s="2" t="s">
        <v>1515</v>
      </c>
      <c r="B761" s="2" t="s">
        <v>5244</v>
      </c>
      <c r="C761" s="2" t="s">
        <v>5245</v>
      </c>
      <c r="D761" s="2" t="s">
        <v>5246</v>
      </c>
      <c r="E761" s="2" t="s">
        <v>5247</v>
      </c>
      <c r="F761" s="2" t="s">
        <v>5248</v>
      </c>
      <c r="G761" s="2" t="s">
        <v>1966</v>
      </c>
      <c r="H761" s="2">
        <v>64054</v>
      </c>
      <c r="I761" t="s">
        <v>1967</v>
      </c>
    </row>
    <row r="762" spans="1:9" x14ac:dyDescent="0.25">
      <c r="A762" s="2" t="s">
        <v>1517</v>
      </c>
      <c r="B762" s="2" t="s">
        <v>5249</v>
      </c>
      <c r="C762" s="2" t="s">
        <v>5250</v>
      </c>
      <c r="D762" s="2"/>
      <c r="E762" s="2" t="s">
        <v>5251</v>
      </c>
      <c r="F762" s="2" t="s">
        <v>2719</v>
      </c>
      <c r="G762" s="2" t="s">
        <v>1966</v>
      </c>
      <c r="H762" s="2">
        <v>27404</v>
      </c>
      <c r="I762" t="s">
        <v>1976</v>
      </c>
    </row>
    <row r="763" spans="1:9" x14ac:dyDescent="0.25">
      <c r="A763" s="2" t="s">
        <v>1519</v>
      </c>
      <c r="B763" s="2" t="s">
        <v>5252</v>
      </c>
      <c r="C763" s="2" t="s">
        <v>5253</v>
      </c>
      <c r="D763" s="2"/>
      <c r="E763" s="2" t="s">
        <v>5254</v>
      </c>
      <c r="F763" s="2" t="s">
        <v>5255</v>
      </c>
      <c r="G763" s="2" t="s">
        <v>1966</v>
      </c>
      <c r="H763" s="2">
        <v>71213</v>
      </c>
      <c r="I763" t="s">
        <v>1967</v>
      </c>
    </row>
    <row r="764" spans="1:9" x14ac:dyDescent="0.25">
      <c r="A764" s="2" t="s">
        <v>1521</v>
      </c>
      <c r="B764" s="2" t="s">
        <v>5256</v>
      </c>
      <c r="C764" s="2" t="s">
        <v>5257</v>
      </c>
      <c r="D764" s="2" t="s">
        <v>5258</v>
      </c>
      <c r="E764" s="2" t="s">
        <v>5259</v>
      </c>
      <c r="F764" s="2" t="s">
        <v>4447</v>
      </c>
      <c r="G764" s="2" t="s">
        <v>2141</v>
      </c>
      <c r="H764" s="2" t="s">
        <v>4448</v>
      </c>
      <c r="I764" t="s">
        <v>1976</v>
      </c>
    </row>
    <row r="765" spans="1:9" x14ac:dyDescent="0.25">
      <c r="A765" s="2" t="s">
        <v>1523</v>
      </c>
      <c r="B765" s="2" t="s">
        <v>5260</v>
      </c>
      <c r="C765" s="2"/>
      <c r="D765" s="2" t="s">
        <v>5261</v>
      </c>
      <c r="E765" s="2" t="s">
        <v>5262</v>
      </c>
      <c r="F765" s="2" t="s">
        <v>2291</v>
      </c>
      <c r="G765" s="2" t="s">
        <v>1966</v>
      </c>
      <c r="H765" s="2">
        <v>76129</v>
      </c>
      <c r="I765" t="s">
        <v>1976</v>
      </c>
    </row>
    <row r="766" spans="1:9" x14ac:dyDescent="0.25">
      <c r="A766" s="2" t="s">
        <v>1525</v>
      </c>
      <c r="B766" s="2" t="s">
        <v>5263</v>
      </c>
      <c r="C766" s="2" t="s">
        <v>5264</v>
      </c>
      <c r="D766" s="2" t="s">
        <v>5265</v>
      </c>
      <c r="E766" s="2" t="s">
        <v>5266</v>
      </c>
      <c r="F766" s="2" t="s">
        <v>2575</v>
      </c>
      <c r="G766" s="2" t="s">
        <v>1966</v>
      </c>
      <c r="H766" s="2">
        <v>58122</v>
      </c>
      <c r="I766" t="s">
        <v>1967</v>
      </c>
    </row>
    <row r="767" spans="1:9" x14ac:dyDescent="0.25">
      <c r="A767" s="2" t="s">
        <v>1527</v>
      </c>
      <c r="B767" s="2" t="s">
        <v>5267</v>
      </c>
      <c r="C767" s="2" t="s">
        <v>5268</v>
      </c>
      <c r="D767" s="2" t="s">
        <v>5269</v>
      </c>
      <c r="E767" s="2" t="s">
        <v>5270</v>
      </c>
      <c r="F767" s="2" t="s">
        <v>2816</v>
      </c>
      <c r="G767" s="2" t="s">
        <v>1966</v>
      </c>
      <c r="H767" s="2">
        <v>75044</v>
      </c>
      <c r="I767" t="s">
        <v>1967</v>
      </c>
    </row>
    <row r="768" spans="1:9" x14ac:dyDescent="0.25">
      <c r="A768" s="2" t="s">
        <v>5271</v>
      </c>
      <c r="B768" s="2" t="s">
        <v>5272</v>
      </c>
      <c r="C768" s="2" t="s">
        <v>5273</v>
      </c>
      <c r="D768" s="2" t="s">
        <v>5274</v>
      </c>
      <c r="E768" s="2" t="s">
        <v>5275</v>
      </c>
      <c r="F768" s="2" t="s">
        <v>2312</v>
      </c>
      <c r="G768" s="2" t="s">
        <v>1966</v>
      </c>
      <c r="H768" s="2">
        <v>43231</v>
      </c>
      <c r="I768" t="s">
        <v>1976</v>
      </c>
    </row>
    <row r="769" spans="1:9" x14ac:dyDescent="0.25">
      <c r="A769" s="2" t="s">
        <v>5276</v>
      </c>
      <c r="B769" s="2" t="s">
        <v>5277</v>
      </c>
      <c r="C769" s="2" t="s">
        <v>5278</v>
      </c>
      <c r="D769" s="2" t="s">
        <v>5279</v>
      </c>
      <c r="E769" s="2" t="s">
        <v>5280</v>
      </c>
      <c r="F769" s="2" t="s">
        <v>2412</v>
      </c>
      <c r="G769" s="2" t="s">
        <v>1966</v>
      </c>
      <c r="H769" s="2">
        <v>78737</v>
      </c>
      <c r="I769" t="s">
        <v>1976</v>
      </c>
    </row>
    <row r="770" spans="1:9" x14ac:dyDescent="0.25">
      <c r="A770" s="2" t="s">
        <v>5281</v>
      </c>
      <c r="B770" s="2" t="s">
        <v>5282</v>
      </c>
      <c r="C770" s="2"/>
      <c r="D770" s="2" t="s">
        <v>5283</v>
      </c>
      <c r="E770" s="2" t="s">
        <v>5284</v>
      </c>
      <c r="F770" s="2" t="s">
        <v>2769</v>
      </c>
      <c r="G770" s="2" t="s">
        <v>1966</v>
      </c>
      <c r="H770" s="2">
        <v>36104</v>
      </c>
      <c r="I770" t="s">
        <v>1967</v>
      </c>
    </row>
    <row r="771" spans="1:9" x14ac:dyDescent="0.25">
      <c r="A771" s="2" t="s">
        <v>1531</v>
      </c>
      <c r="B771" s="2" t="s">
        <v>5285</v>
      </c>
      <c r="C771" s="2" t="s">
        <v>5286</v>
      </c>
      <c r="D771" s="2" t="s">
        <v>5287</v>
      </c>
      <c r="E771" s="2" t="s">
        <v>5288</v>
      </c>
      <c r="F771" s="2" t="s">
        <v>2197</v>
      </c>
      <c r="G771" s="2" t="s">
        <v>2141</v>
      </c>
      <c r="H771" s="2" t="s">
        <v>3952</v>
      </c>
      <c r="I771" t="s">
        <v>1976</v>
      </c>
    </row>
    <row r="772" spans="1:9" x14ac:dyDescent="0.25">
      <c r="A772" s="2" t="s">
        <v>1533</v>
      </c>
      <c r="B772" s="2" t="s">
        <v>5289</v>
      </c>
      <c r="C772" s="2" t="s">
        <v>5290</v>
      </c>
      <c r="D772" s="2"/>
      <c r="E772" s="2" t="s">
        <v>5291</v>
      </c>
      <c r="F772" s="2" t="s">
        <v>1987</v>
      </c>
      <c r="G772" s="2" t="s">
        <v>1966</v>
      </c>
      <c r="H772" s="2">
        <v>22156</v>
      </c>
      <c r="I772" t="s">
        <v>1976</v>
      </c>
    </row>
    <row r="773" spans="1:9" x14ac:dyDescent="0.25">
      <c r="A773" s="2" t="s">
        <v>1535</v>
      </c>
      <c r="B773" s="2" t="s">
        <v>5292</v>
      </c>
      <c r="C773" s="2" t="s">
        <v>5293</v>
      </c>
      <c r="D773" s="2" t="s">
        <v>5294</v>
      </c>
      <c r="E773" s="2" t="s">
        <v>5295</v>
      </c>
      <c r="F773" s="2" t="s">
        <v>5296</v>
      </c>
      <c r="G773" s="2" t="s">
        <v>1966</v>
      </c>
      <c r="H773" s="2">
        <v>80126</v>
      </c>
      <c r="I773" t="s">
        <v>1976</v>
      </c>
    </row>
    <row r="774" spans="1:9" x14ac:dyDescent="0.25">
      <c r="A774" s="2" t="s">
        <v>1537</v>
      </c>
      <c r="B774" s="2" t="s">
        <v>5297</v>
      </c>
      <c r="C774" s="2"/>
      <c r="D774" s="2" t="s">
        <v>5298</v>
      </c>
      <c r="E774" s="2" t="s">
        <v>5299</v>
      </c>
      <c r="F774" s="2" t="s">
        <v>3341</v>
      </c>
      <c r="G774" s="2" t="s">
        <v>1966</v>
      </c>
      <c r="H774" s="2">
        <v>21275</v>
      </c>
      <c r="I774" t="s">
        <v>1976</v>
      </c>
    </row>
    <row r="775" spans="1:9" x14ac:dyDescent="0.25">
      <c r="A775" s="2" t="s">
        <v>1539</v>
      </c>
      <c r="B775" s="2" t="s">
        <v>5300</v>
      </c>
      <c r="C775" s="2" t="s">
        <v>5301</v>
      </c>
      <c r="D775" s="2" t="s">
        <v>5302</v>
      </c>
      <c r="E775" s="2" t="s">
        <v>5303</v>
      </c>
      <c r="F775" s="2" t="s">
        <v>2339</v>
      </c>
      <c r="G775" s="2" t="s">
        <v>1974</v>
      </c>
      <c r="H775" s="2" t="s">
        <v>2340</v>
      </c>
      <c r="I775" t="s">
        <v>1976</v>
      </c>
    </row>
    <row r="776" spans="1:9" x14ac:dyDescent="0.25">
      <c r="A776" s="2" t="s">
        <v>1541</v>
      </c>
      <c r="B776" s="2" t="s">
        <v>5304</v>
      </c>
      <c r="C776" s="2"/>
      <c r="D776" s="2" t="s">
        <v>5305</v>
      </c>
      <c r="E776" s="2" t="s">
        <v>5306</v>
      </c>
      <c r="F776" s="2" t="s">
        <v>2216</v>
      </c>
      <c r="G776" s="2" t="s">
        <v>1966</v>
      </c>
      <c r="H776" s="2">
        <v>33345</v>
      </c>
      <c r="I776" t="s">
        <v>1967</v>
      </c>
    </row>
    <row r="777" spans="1:9" x14ac:dyDescent="0.25">
      <c r="A777" s="2" t="s">
        <v>1543</v>
      </c>
      <c r="B777" s="2" t="s">
        <v>5307</v>
      </c>
      <c r="C777" s="2" t="s">
        <v>5308</v>
      </c>
      <c r="D777" s="2" t="s">
        <v>5309</v>
      </c>
      <c r="E777" s="2" t="s">
        <v>5310</v>
      </c>
      <c r="F777" s="2" t="s">
        <v>3810</v>
      </c>
      <c r="G777" s="2" t="s">
        <v>1966</v>
      </c>
      <c r="H777" s="2">
        <v>92191</v>
      </c>
      <c r="I777" t="s">
        <v>1967</v>
      </c>
    </row>
    <row r="778" spans="1:9" x14ac:dyDescent="0.25">
      <c r="A778" s="2" t="s">
        <v>1545</v>
      </c>
      <c r="B778" s="2" t="s">
        <v>5311</v>
      </c>
      <c r="C778" s="2" t="s">
        <v>5312</v>
      </c>
      <c r="D778" s="2" t="s">
        <v>5313</v>
      </c>
      <c r="E778" s="2" t="s">
        <v>5314</v>
      </c>
      <c r="F778" s="2" t="s">
        <v>2350</v>
      </c>
      <c r="G778" s="2" t="s">
        <v>1966</v>
      </c>
      <c r="H778" s="2">
        <v>75216</v>
      </c>
      <c r="I778" t="s">
        <v>1976</v>
      </c>
    </row>
    <row r="779" spans="1:9" x14ac:dyDescent="0.25">
      <c r="A779" s="2" t="s">
        <v>1547</v>
      </c>
      <c r="B779" s="2" t="s">
        <v>5315</v>
      </c>
      <c r="C779" s="2" t="s">
        <v>5316</v>
      </c>
      <c r="D779" s="2"/>
      <c r="E779" s="2" t="s">
        <v>5317</v>
      </c>
      <c r="F779" s="2" t="s">
        <v>3350</v>
      </c>
      <c r="G779" s="2" t="s">
        <v>1966</v>
      </c>
      <c r="H779" s="2">
        <v>60435</v>
      </c>
      <c r="I779" t="s">
        <v>1976</v>
      </c>
    </row>
    <row r="780" spans="1:9" x14ac:dyDescent="0.25">
      <c r="A780" s="2" t="s">
        <v>5318</v>
      </c>
      <c r="B780" s="2" t="s">
        <v>5319</v>
      </c>
      <c r="C780" s="2" t="s">
        <v>5320</v>
      </c>
      <c r="D780" s="2" t="s">
        <v>5321</v>
      </c>
      <c r="E780" s="2" t="s">
        <v>5322</v>
      </c>
      <c r="F780" s="2" t="s">
        <v>2073</v>
      </c>
      <c r="G780" s="2" t="s">
        <v>1966</v>
      </c>
      <c r="H780" s="2">
        <v>49510</v>
      </c>
      <c r="I780" t="s">
        <v>1967</v>
      </c>
    </row>
    <row r="781" spans="1:9" x14ac:dyDescent="0.25">
      <c r="A781" s="2" t="s">
        <v>1551</v>
      </c>
      <c r="B781" s="2" t="s">
        <v>5323</v>
      </c>
      <c r="C781" s="2" t="s">
        <v>5324</v>
      </c>
      <c r="D781" s="2" t="s">
        <v>5325</v>
      </c>
      <c r="E781" s="2" t="s">
        <v>5326</v>
      </c>
      <c r="F781" s="2" t="s">
        <v>2738</v>
      </c>
      <c r="G781" s="2" t="s">
        <v>1966</v>
      </c>
      <c r="H781" s="2">
        <v>34620</v>
      </c>
      <c r="I781" t="s">
        <v>1967</v>
      </c>
    </row>
    <row r="782" spans="1:9" x14ac:dyDescent="0.25">
      <c r="A782" s="2" t="s">
        <v>1553</v>
      </c>
      <c r="B782" s="2" t="s">
        <v>5327</v>
      </c>
      <c r="C782" s="2"/>
      <c r="D782" s="2" t="s">
        <v>5328</v>
      </c>
      <c r="E782" s="2" t="s">
        <v>5329</v>
      </c>
      <c r="F782" s="2" t="s">
        <v>2162</v>
      </c>
      <c r="G782" s="2" t="s">
        <v>1966</v>
      </c>
      <c r="H782" s="2">
        <v>55441</v>
      </c>
      <c r="I782" t="s">
        <v>1976</v>
      </c>
    </row>
    <row r="783" spans="1:9" x14ac:dyDescent="0.25">
      <c r="A783" s="2" t="s">
        <v>1555</v>
      </c>
      <c r="B783" s="2" t="s">
        <v>5330</v>
      </c>
      <c r="C783" s="2" t="s">
        <v>5331</v>
      </c>
      <c r="D783" s="2" t="s">
        <v>5332</v>
      </c>
      <c r="E783" s="2" t="s">
        <v>5333</v>
      </c>
      <c r="F783" s="2" t="s">
        <v>3707</v>
      </c>
      <c r="G783" s="2" t="s">
        <v>1966</v>
      </c>
      <c r="H783" s="2">
        <v>30045</v>
      </c>
      <c r="I783" t="s">
        <v>1976</v>
      </c>
    </row>
    <row r="784" spans="1:9" x14ac:dyDescent="0.25">
      <c r="A784" s="2" t="s">
        <v>1557</v>
      </c>
      <c r="B784" s="2" t="s">
        <v>5334</v>
      </c>
      <c r="C784" s="2" t="s">
        <v>5335</v>
      </c>
      <c r="D784" s="2" t="s">
        <v>5336</v>
      </c>
      <c r="E784" s="2" t="s">
        <v>5337</v>
      </c>
      <c r="F784" s="2" t="s">
        <v>5338</v>
      </c>
      <c r="G784" s="2" t="s">
        <v>1974</v>
      </c>
      <c r="H784" s="2" t="s">
        <v>5339</v>
      </c>
      <c r="I784" t="s">
        <v>1976</v>
      </c>
    </row>
    <row r="785" spans="1:9" x14ac:dyDescent="0.25">
      <c r="A785" s="2" t="s">
        <v>1559</v>
      </c>
      <c r="B785" s="2" t="s">
        <v>5340</v>
      </c>
      <c r="C785" s="2" t="s">
        <v>5341</v>
      </c>
      <c r="D785" s="2" t="s">
        <v>5342</v>
      </c>
      <c r="E785" s="2" t="s">
        <v>5343</v>
      </c>
      <c r="F785" s="2" t="s">
        <v>2245</v>
      </c>
      <c r="G785" s="2" t="s">
        <v>1966</v>
      </c>
      <c r="H785" s="2">
        <v>33673</v>
      </c>
      <c r="I785" t="s">
        <v>1967</v>
      </c>
    </row>
    <row r="786" spans="1:9" x14ac:dyDescent="0.25">
      <c r="A786" s="2" t="s">
        <v>1561</v>
      </c>
      <c r="B786" s="2" t="s">
        <v>5344</v>
      </c>
      <c r="C786" s="2" t="s">
        <v>5345</v>
      </c>
      <c r="D786" s="2"/>
      <c r="E786" s="2" t="s">
        <v>5346</v>
      </c>
      <c r="F786" s="2" t="s">
        <v>2531</v>
      </c>
      <c r="G786" s="2" t="s">
        <v>1966</v>
      </c>
      <c r="H786" s="2">
        <v>37240</v>
      </c>
      <c r="I786" t="s">
        <v>1976</v>
      </c>
    </row>
    <row r="787" spans="1:9" x14ac:dyDescent="0.25">
      <c r="A787" s="2" t="s">
        <v>1563</v>
      </c>
      <c r="B787" s="2" t="s">
        <v>5347</v>
      </c>
      <c r="C787" s="2" t="s">
        <v>5348</v>
      </c>
      <c r="D787" s="2" t="s">
        <v>5349</v>
      </c>
      <c r="E787" s="2" t="s">
        <v>5350</v>
      </c>
      <c r="F787" s="2" t="s">
        <v>3606</v>
      </c>
      <c r="G787" s="2" t="s">
        <v>1966</v>
      </c>
      <c r="H787" s="2">
        <v>33175</v>
      </c>
      <c r="I787" t="s">
        <v>1976</v>
      </c>
    </row>
    <row r="788" spans="1:9" x14ac:dyDescent="0.25">
      <c r="A788" s="2" t="s">
        <v>1549</v>
      </c>
      <c r="B788" s="2" t="s">
        <v>5351</v>
      </c>
      <c r="C788" s="2" t="s">
        <v>5352</v>
      </c>
      <c r="D788" s="2" t="s">
        <v>5353</v>
      </c>
      <c r="E788" s="2" t="s">
        <v>5354</v>
      </c>
      <c r="F788" s="2" t="s">
        <v>2001</v>
      </c>
      <c r="G788" s="2" t="s">
        <v>1966</v>
      </c>
      <c r="H788" s="2">
        <v>45426</v>
      </c>
      <c r="I788" t="s">
        <v>1967</v>
      </c>
    </row>
    <row r="789" spans="1:9" x14ac:dyDescent="0.25">
      <c r="A789" s="2" t="s">
        <v>1566</v>
      </c>
      <c r="B789" s="2" t="s">
        <v>5355</v>
      </c>
      <c r="C789" s="2"/>
      <c r="D789" s="2" t="s">
        <v>5356</v>
      </c>
      <c r="E789" s="2" t="s">
        <v>5357</v>
      </c>
      <c r="F789" s="2" t="s">
        <v>2277</v>
      </c>
      <c r="G789" s="2" t="s">
        <v>1966</v>
      </c>
      <c r="H789" s="2">
        <v>60686</v>
      </c>
      <c r="I789" t="s">
        <v>1967</v>
      </c>
    </row>
    <row r="790" spans="1:9" x14ac:dyDescent="0.25">
      <c r="A790" s="2" t="s">
        <v>1568</v>
      </c>
      <c r="B790" s="2" t="s">
        <v>5358</v>
      </c>
      <c r="C790" s="2" t="s">
        <v>5359</v>
      </c>
      <c r="D790" s="2" t="s">
        <v>5360</v>
      </c>
      <c r="E790" s="2" t="s">
        <v>5361</v>
      </c>
      <c r="F790" s="2" t="s">
        <v>5362</v>
      </c>
      <c r="G790" s="2" t="s">
        <v>1974</v>
      </c>
      <c r="H790" s="2" t="s">
        <v>5363</v>
      </c>
      <c r="I790" t="s">
        <v>1967</v>
      </c>
    </row>
    <row r="791" spans="1:9" x14ac:dyDescent="0.25">
      <c r="A791" s="2" t="s">
        <v>1570</v>
      </c>
      <c r="B791" s="2" t="s">
        <v>5364</v>
      </c>
      <c r="C791" s="2" t="s">
        <v>5365</v>
      </c>
      <c r="D791" s="2" t="s">
        <v>5366</v>
      </c>
      <c r="E791" s="2" t="s">
        <v>5367</v>
      </c>
      <c r="F791" s="2" t="s">
        <v>2029</v>
      </c>
      <c r="G791" s="2" t="s">
        <v>1966</v>
      </c>
      <c r="H791" s="2">
        <v>94807</v>
      </c>
      <c r="I791" t="s">
        <v>1976</v>
      </c>
    </row>
    <row r="792" spans="1:9" x14ac:dyDescent="0.25">
      <c r="A792" s="2" t="s">
        <v>1572</v>
      </c>
      <c r="B792" s="2" t="s">
        <v>5368</v>
      </c>
      <c r="C792" s="2" t="s">
        <v>5369</v>
      </c>
      <c r="D792" s="2" t="s">
        <v>5370</v>
      </c>
      <c r="E792" s="2" t="s">
        <v>5371</v>
      </c>
      <c r="F792" s="2" t="s">
        <v>5372</v>
      </c>
      <c r="G792" s="2" t="s">
        <v>1966</v>
      </c>
      <c r="H792" s="2">
        <v>98506</v>
      </c>
      <c r="I792" t="s">
        <v>1976</v>
      </c>
    </row>
    <row r="793" spans="1:9" x14ac:dyDescent="0.25">
      <c r="A793" s="2" t="s">
        <v>1574</v>
      </c>
      <c r="B793" s="2" t="s">
        <v>5373</v>
      </c>
      <c r="C793" s="2" t="s">
        <v>5374</v>
      </c>
      <c r="D793" s="2" t="s">
        <v>5375</v>
      </c>
      <c r="E793" s="2" t="s">
        <v>5376</v>
      </c>
      <c r="F793" s="2" t="s">
        <v>2693</v>
      </c>
      <c r="G793" s="2" t="s">
        <v>1966</v>
      </c>
      <c r="H793" s="2">
        <v>76011</v>
      </c>
      <c r="I793" t="s">
        <v>1967</v>
      </c>
    </row>
    <row r="794" spans="1:9" x14ac:dyDescent="0.25">
      <c r="A794" s="2" t="s">
        <v>1576</v>
      </c>
      <c r="B794" s="2" t="s">
        <v>5377</v>
      </c>
      <c r="C794" s="2" t="s">
        <v>5378</v>
      </c>
      <c r="D794" s="2" t="s">
        <v>5379</v>
      </c>
      <c r="E794" s="2" t="s">
        <v>5380</v>
      </c>
      <c r="F794" s="2" t="s">
        <v>5381</v>
      </c>
      <c r="G794" s="2" t="s">
        <v>2141</v>
      </c>
      <c r="H794" s="2" t="s">
        <v>5382</v>
      </c>
      <c r="I794" t="s">
        <v>1967</v>
      </c>
    </row>
    <row r="795" spans="1:9" x14ac:dyDescent="0.25">
      <c r="A795" s="2" t="s">
        <v>1578</v>
      </c>
      <c r="B795" s="2" t="s">
        <v>5383</v>
      </c>
      <c r="C795" s="2" t="s">
        <v>5384</v>
      </c>
      <c r="D795" s="2" t="s">
        <v>5385</v>
      </c>
      <c r="E795" s="2" t="s">
        <v>5386</v>
      </c>
      <c r="F795" s="2" t="s">
        <v>2668</v>
      </c>
      <c r="G795" s="2" t="s">
        <v>1966</v>
      </c>
      <c r="H795" s="2">
        <v>24009</v>
      </c>
      <c r="I795" t="s">
        <v>1976</v>
      </c>
    </row>
    <row r="796" spans="1:9" x14ac:dyDescent="0.25">
      <c r="A796" s="2" t="s">
        <v>1580</v>
      </c>
      <c r="B796" s="2" t="s">
        <v>5387</v>
      </c>
      <c r="C796" s="2" t="s">
        <v>5388</v>
      </c>
      <c r="D796" s="2" t="s">
        <v>5389</v>
      </c>
      <c r="E796" s="2" t="s">
        <v>5390</v>
      </c>
      <c r="F796" s="2" t="s">
        <v>5391</v>
      </c>
      <c r="G796" s="2" t="s">
        <v>1966</v>
      </c>
      <c r="H796" s="2">
        <v>11044</v>
      </c>
      <c r="I796" t="s">
        <v>1976</v>
      </c>
    </row>
    <row r="797" spans="1:9" x14ac:dyDescent="0.25">
      <c r="A797" s="2" t="s">
        <v>1582</v>
      </c>
      <c r="B797" s="2" t="s">
        <v>5392</v>
      </c>
      <c r="C797" s="2" t="s">
        <v>5393</v>
      </c>
      <c r="D797" s="2" t="s">
        <v>5394</v>
      </c>
      <c r="E797" s="2" t="s">
        <v>5395</v>
      </c>
      <c r="F797" s="2" t="s">
        <v>3614</v>
      </c>
      <c r="G797" s="2" t="s">
        <v>1966</v>
      </c>
      <c r="H797" s="2">
        <v>92825</v>
      </c>
      <c r="I797" t="s">
        <v>1976</v>
      </c>
    </row>
    <row r="798" spans="1:9" x14ac:dyDescent="0.25">
      <c r="A798" s="2" t="s">
        <v>1584</v>
      </c>
      <c r="B798" s="2" t="s">
        <v>5396</v>
      </c>
      <c r="C798" s="2"/>
      <c r="D798" s="2" t="s">
        <v>5397</v>
      </c>
      <c r="E798" s="2" t="s">
        <v>5398</v>
      </c>
      <c r="F798" s="2" t="s">
        <v>3345</v>
      </c>
      <c r="G798" s="2" t="s">
        <v>1966</v>
      </c>
      <c r="H798" s="2">
        <v>40596</v>
      </c>
      <c r="I798" t="s">
        <v>1976</v>
      </c>
    </row>
    <row r="799" spans="1:9" x14ac:dyDescent="0.25">
      <c r="A799" s="2" t="s">
        <v>1586</v>
      </c>
      <c r="B799" s="2" t="s">
        <v>5399</v>
      </c>
      <c r="C799" s="2" t="s">
        <v>5400</v>
      </c>
      <c r="D799" s="2" t="s">
        <v>5401</v>
      </c>
      <c r="E799" s="2" t="s">
        <v>5402</v>
      </c>
      <c r="F799" s="2" t="s">
        <v>2245</v>
      </c>
      <c r="G799" s="2" t="s">
        <v>1966</v>
      </c>
      <c r="H799" s="2">
        <v>33673</v>
      </c>
      <c r="I799" t="s">
        <v>1976</v>
      </c>
    </row>
    <row r="800" spans="1:9" x14ac:dyDescent="0.25">
      <c r="A800" s="2" t="s">
        <v>1588</v>
      </c>
      <c r="B800" s="2" t="s">
        <v>5403</v>
      </c>
      <c r="C800" s="2" t="s">
        <v>5404</v>
      </c>
      <c r="D800" s="2" t="s">
        <v>5405</v>
      </c>
      <c r="E800" s="2" t="s">
        <v>5406</v>
      </c>
      <c r="F800" s="2" t="s">
        <v>2020</v>
      </c>
      <c r="G800" s="2" t="s">
        <v>1966</v>
      </c>
      <c r="H800" s="2">
        <v>95138</v>
      </c>
      <c r="I800" t="s">
        <v>1967</v>
      </c>
    </row>
    <row r="801" spans="1:9" x14ac:dyDescent="0.25">
      <c r="A801" s="2" t="s">
        <v>1590</v>
      </c>
      <c r="B801" s="2" t="s">
        <v>5407</v>
      </c>
      <c r="C801" s="2"/>
      <c r="D801" s="2"/>
      <c r="E801" s="2" t="s">
        <v>5408</v>
      </c>
      <c r="F801" s="2" t="s">
        <v>2211</v>
      </c>
      <c r="G801" s="2" t="s">
        <v>1966</v>
      </c>
      <c r="H801" s="2">
        <v>20470</v>
      </c>
      <c r="I801" t="s">
        <v>1967</v>
      </c>
    </row>
    <row r="802" spans="1:9" x14ac:dyDescent="0.25">
      <c r="A802" s="2" t="s">
        <v>1592</v>
      </c>
      <c r="B802" s="2" t="s">
        <v>5409</v>
      </c>
      <c r="C802" s="2" t="s">
        <v>5410</v>
      </c>
      <c r="D802" s="2" t="s">
        <v>5411</v>
      </c>
      <c r="E802" s="2" t="s">
        <v>5412</v>
      </c>
      <c r="F802" s="2" t="s">
        <v>4441</v>
      </c>
      <c r="G802" s="2" t="s">
        <v>1974</v>
      </c>
      <c r="H802" s="2" t="s">
        <v>4442</v>
      </c>
      <c r="I802" t="s">
        <v>1976</v>
      </c>
    </row>
    <row r="803" spans="1:9" x14ac:dyDescent="0.25">
      <c r="A803" s="2" t="s">
        <v>1594</v>
      </c>
      <c r="B803" s="2" t="s">
        <v>5413</v>
      </c>
      <c r="C803" s="2" t="s">
        <v>5414</v>
      </c>
      <c r="D803" s="2" t="s">
        <v>5415</v>
      </c>
      <c r="E803" s="2" t="s">
        <v>5416</v>
      </c>
      <c r="F803" s="2" t="s">
        <v>5372</v>
      </c>
      <c r="G803" s="2" t="s">
        <v>1966</v>
      </c>
      <c r="H803" s="2">
        <v>98506</v>
      </c>
      <c r="I803" t="s">
        <v>1967</v>
      </c>
    </row>
    <row r="804" spans="1:9" x14ac:dyDescent="0.25">
      <c r="A804" s="2" t="s">
        <v>1596</v>
      </c>
      <c r="B804" s="2" t="s">
        <v>5417</v>
      </c>
      <c r="C804" s="2" t="s">
        <v>5418</v>
      </c>
      <c r="D804" s="2" t="s">
        <v>5419</v>
      </c>
      <c r="E804" s="2" t="s">
        <v>5420</v>
      </c>
      <c r="F804" s="2" t="s">
        <v>5421</v>
      </c>
      <c r="G804" s="2" t="s">
        <v>1966</v>
      </c>
      <c r="H804" s="2">
        <v>75185</v>
      </c>
      <c r="I804" t="s">
        <v>1976</v>
      </c>
    </row>
    <row r="805" spans="1:9" x14ac:dyDescent="0.25">
      <c r="A805" s="2" t="s">
        <v>1598</v>
      </c>
      <c r="B805" s="2" t="s">
        <v>5422</v>
      </c>
      <c r="C805" s="2" t="s">
        <v>5423</v>
      </c>
      <c r="D805" s="2"/>
      <c r="E805" s="2" t="s">
        <v>5424</v>
      </c>
      <c r="F805" s="2" t="s">
        <v>3024</v>
      </c>
      <c r="G805" s="2" t="s">
        <v>1966</v>
      </c>
      <c r="H805" s="2">
        <v>94207</v>
      </c>
      <c r="I805" t="s">
        <v>1976</v>
      </c>
    </row>
    <row r="806" spans="1:9" x14ac:dyDescent="0.25">
      <c r="A806" s="2" t="s">
        <v>1600</v>
      </c>
      <c r="B806" s="2" t="s">
        <v>5425</v>
      </c>
      <c r="C806" s="2"/>
      <c r="D806" s="2" t="s">
        <v>5426</v>
      </c>
      <c r="E806" s="2" t="s">
        <v>5427</v>
      </c>
      <c r="F806" s="2" t="s">
        <v>3189</v>
      </c>
      <c r="G806" s="2" t="s">
        <v>2141</v>
      </c>
      <c r="H806" s="2" t="s">
        <v>3190</v>
      </c>
      <c r="I806" t="s">
        <v>1976</v>
      </c>
    </row>
    <row r="807" spans="1:9" x14ac:dyDescent="0.25">
      <c r="A807" s="2" t="s">
        <v>1602</v>
      </c>
      <c r="B807" s="2" t="s">
        <v>5428</v>
      </c>
      <c r="C807" s="2"/>
      <c r="D807" s="2" t="s">
        <v>5429</v>
      </c>
      <c r="E807" s="2" t="s">
        <v>5430</v>
      </c>
      <c r="F807" s="2" t="s">
        <v>5431</v>
      </c>
      <c r="G807" s="2" t="s">
        <v>1966</v>
      </c>
      <c r="H807" s="2">
        <v>55590</v>
      </c>
      <c r="I807" t="s">
        <v>1976</v>
      </c>
    </row>
    <row r="808" spans="1:9" x14ac:dyDescent="0.25">
      <c r="A808" s="2" t="s">
        <v>1604</v>
      </c>
      <c r="B808" s="2" t="s">
        <v>5432</v>
      </c>
      <c r="C808" s="2"/>
      <c r="D808" s="2"/>
      <c r="E808" s="2" t="s">
        <v>5433</v>
      </c>
      <c r="F808" s="2" t="s">
        <v>2224</v>
      </c>
      <c r="G808" s="2" t="s">
        <v>2141</v>
      </c>
      <c r="H808" s="2" t="s">
        <v>2225</v>
      </c>
      <c r="I808" t="s">
        <v>1967</v>
      </c>
    </row>
    <row r="809" spans="1:9" x14ac:dyDescent="0.25">
      <c r="A809" s="2" t="s">
        <v>1606</v>
      </c>
      <c r="B809" s="2" t="s">
        <v>5434</v>
      </c>
      <c r="C809" s="2" t="s">
        <v>5435</v>
      </c>
      <c r="D809" s="2" t="s">
        <v>5436</v>
      </c>
      <c r="E809" s="2" t="s">
        <v>5437</v>
      </c>
      <c r="F809" s="2" t="s">
        <v>3788</v>
      </c>
      <c r="G809" s="2" t="s">
        <v>1974</v>
      </c>
      <c r="H809" s="2" t="s">
        <v>3789</v>
      </c>
      <c r="I809" t="s">
        <v>1976</v>
      </c>
    </row>
    <row r="810" spans="1:9" x14ac:dyDescent="0.25">
      <c r="A810" s="2" t="s">
        <v>5438</v>
      </c>
      <c r="B810" s="2" t="s">
        <v>5439</v>
      </c>
      <c r="C810" s="2" t="s">
        <v>5440</v>
      </c>
      <c r="D810" s="2" t="s">
        <v>5441</v>
      </c>
      <c r="E810" s="2" t="s">
        <v>5442</v>
      </c>
      <c r="F810" s="2" t="s">
        <v>2124</v>
      </c>
      <c r="G810" s="2" t="s">
        <v>1966</v>
      </c>
      <c r="H810" s="2">
        <v>11499</v>
      </c>
      <c r="I810" t="s">
        <v>1967</v>
      </c>
    </row>
    <row r="811" spans="1:9" x14ac:dyDescent="0.25">
      <c r="A811" s="2" t="s">
        <v>1610</v>
      </c>
      <c r="B811" s="2" t="s">
        <v>5443</v>
      </c>
      <c r="C811" s="2"/>
      <c r="D811" s="2" t="s">
        <v>5444</v>
      </c>
      <c r="E811" s="2" t="s">
        <v>5445</v>
      </c>
      <c r="F811" s="2" t="s">
        <v>2473</v>
      </c>
      <c r="G811" s="2" t="s">
        <v>1966</v>
      </c>
      <c r="H811" s="2">
        <v>79934</v>
      </c>
      <c r="I811" t="s">
        <v>1967</v>
      </c>
    </row>
    <row r="812" spans="1:9" x14ac:dyDescent="0.25">
      <c r="A812" s="2" t="s">
        <v>1612</v>
      </c>
      <c r="B812" s="2" t="s">
        <v>5446</v>
      </c>
      <c r="C812" s="2" t="s">
        <v>5447</v>
      </c>
      <c r="D812" s="2" t="s">
        <v>5448</v>
      </c>
      <c r="E812" s="2" t="s">
        <v>5449</v>
      </c>
      <c r="F812" s="2" t="s">
        <v>5450</v>
      </c>
      <c r="G812" s="2" t="s">
        <v>1966</v>
      </c>
      <c r="H812" s="2">
        <v>34643</v>
      </c>
      <c r="I812" t="s">
        <v>1976</v>
      </c>
    </row>
    <row r="813" spans="1:9" x14ac:dyDescent="0.25">
      <c r="A813" s="2" t="s">
        <v>1614</v>
      </c>
      <c r="B813" s="2" t="s">
        <v>5451</v>
      </c>
      <c r="C813" s="2" t="s">
        <v>5452</v>
      </c>
      <c r="D813" s="2" t="s">
        <v>5453</v>
      </c>
      <c r="E813" s="2" t="s">
        <v>5454</v>
      </c>
      <c r="F813" s="2" t="s">
        <v>5455</v>
      </c>
      <c r="G813" s="2" t="s">
        <v>1974</v>
      </c>
      <c r="H813" s="2" t="s">
        <v>2108</v>
      </c>
      <c r="I813" t="s">
        <v>1967</v>
      </c>
    </row>
    <row r="814" spans="1:9" x14ac:dyDescent="0.25">
      <c r="A814" s="2" t="s">
        <v>5456</v>
      </c>
      <c r="B814" s="2" t="s">
        <v>5457</v>
      </c>
      <c r="C814" s="2" t="s">
        <v>5458</v>
      </c>
      <c r="D814" s="2" t="s">
        <v>5459</v>
      </c>
      <c r="E814" s="2" t="s">
        <v>5460</v>
      </c>
      <c r="F814" s="2" t="s">
        <v>5461</v>
      </c>
      <c r="G814" s="2" t="s">
        <v>2141</v>
      </c>
      <c r="H814" s="2" t="s">
        <v>5462</v>
      </c>
      <c r="I814" t="s">
        <v>1967</v>
      </c>
    </row>
    <row r="815" spans="1:9" x14ac:dyDescent="0.25">
      <c r="A815" s="2" t="s">
        <v>1616</v>
      </c>
      <c r="B815" s="2" t="s">
        <v>5463</v>
      </c>
      <c r="C815" s="2" t="s">
        <v>5464</v>
      </c>
      <c r="D815" s="2" t="s">
        <v>5465</v>
      </c>
      <c r="E815" s="2" t="s">
        <v>5466</v>
      </c>
      <c r="F815" s="2" t="s">
        <v>2387</v>
      </c>
      <c r="G815" s="2" t="s">
        <v>1966</v>
      </c>
      <c r="H815" s="2">
        <v>73179</v>
      </c>
      <c r="I815" t="s">
        <v>1967</v>
      </c>
    </row>
    <row r="816" spans="1:9" x14ac:dyDescent="0.25">
      <c r="A816" s="2" t="s">
        <v>1618</v>
      </c>
      <c r="B816" s="2" t="s">
        <v>5467</v>
      </c>
      <c r="C816" s="2" t="s">
        <v>5468</v>
      </c>
      <c r="D816" s="2" t="s">
        <v>5469</v>
      </c>
      <c r="E816" s="2" t="s">
        <v>5470</v>
      </c>
      <c r="F816" s="2" t="s">
        <v>2211</v>
      </c>
      <c r="G816" s="2" t="s">
        <v>1966</v>
      </c>
      <c r="H816" s="2">
        <v>20051</v>
      </c>
      <c r="I816" t="s">
        <v>1976</v>
      </c>
    </row>
    <row r="817" spans="1:9" x14ac:dyDescent="0.25">
      <c r="A817" s="2" t="s">
        <v>1620</v>
      </c>
      <c r="B817" s="2" t="s">
        <v>5471</v>
      </c>
      <c r="C817" s="2" t="s">
        <v>5472</v>
      </c>
      <c r="D817" s="2" t="s">
        <v>5473</v>
      </c>
      <c r="E817" s="2" t="s">
        <v>5474</v>
      </c>
      <c r="F817" s="2" t="s">
        <v>3074</v>
      </c>
      <c r="G817" s="2" t="s">
        <v>1966</v>
      </c>
      <c r="H817" s="2">
        <v>30351</v>
      </c>
      <c r="I817" t="s">
        <v>1976</v>
      </c>
    </row>
    <row r="818" spans="1:9" x14ac:dyDescent="0.25">
      <c r="A818" s="2" t="s">
        <v>1622</v>
      </c>
      <c r="B818" s="2" t="s">
        <v>5475</v>
      </c>
      <c r="C818" s="2" t="s">
        <v>5476</v>
      </c>
      <c r="D818" s="2" t="s">
        <v>5477</v>
      </c>
      <c r="E818" s="2" t="s">
        <v>5478</v>
      </c>
      <c r="F818" s="2" t="s">
        <v>2729</v>
      </c>
      <c r="G818" s="2" t="s">
        <v>1974</v>
      </c>
      <c r="H818" s="2" t="s">
        <v>2730</v>
      </c>
      <c r="I818" t="s">
        <v>1976</v>
      </c>
    </row>
    <row r="819" spans="1:9" x14ac:dyDescent="0.25">
      <c r="A819" s="2" t="s">
        <v>1624</v>
      </c>
      <c r="B819" s="2" t="s">
        <v>5479</v>
      </c>
      <c r="C819" s="2" t="s">
        <v>5480</v>
      </c>
      <c r="D819" s="2"/>
      <c r="E819" s="2" t="s">
        <v>5481</v>
      </c>
      <c r="F819" s="2" t="s">
        <v>2375</v>
      </c>
      <c r="G819" s="2" t="s">
        <v>1966</v>
      </c>
      <c r="H819" s="2">
        <v>14276</v>
      </c>
      <c r="I819" t="s">
        <v>1976</v>
      </c>
    </row>
    <row r="820" spans="1:9" x14ac:dyDescent="0.25">
      <c r="A820" s="2" t="s">
        <v>1608</v>
      </c>
      <c r="B820" s="2" t="s">
        <v>5482</v>
      </c>
      <c r="C820" s="2"/>
      <c r="D820" s="2" t="s">
        <v>5483</v>
      </c>
      <c r="E820" s="2" t="s">
        <v>5484</v>
      </c>
      <c r="F820" s="2" t="s">
        <v>2052</v>
      </c>
      <c r="G820" s="2" t="s">
        <v>1966</v>
      </c>
      <c r="H820" s="2">
        <v>77260</v>
      </c>
      <c r="I820" t="s">
        <v>1976</v>
      </c>
    </row>
    <row r="821" spans="1:9" x14ac:dyDescent="0.25">
      <c r="A821" s="2" t="s">
        <v>1627</v>
      </c>
      <c r="B821" s="2" t="s">
        <v>5485</v>
      </c>
      <c r="C821" s="2" t="s">
        <v>5486</v>
      </c>
      <c r="D821" s="2" t="s">
        <v>5487</v>
      </c>
      <c r="E821" s="2" t="s">
        <v>5488</v>
      </c>
      <c r="F821" s="2" t="s">
        <v>2211</v>
      </c>
      <c r="G821" s="2" t="s">
        <v>1966</v>
      </c>
      <c r="H821" s="2">
        <v>20470</v>
      </c>
      <c r="I821" t="s">
        <v>1967</v>
      </c>
    </row>
    <row r="822" spans="1:9" x14ac:dyDescent="0.25">
      <c r="A822" s="2" t="s">
        <v>1629</v>
      </c>
      <c r="B822" s="2" t="s">
        <v>5489</v>
      </c>
      <c r="C822" s="2" t="s">
        <v>5490</v>
      </c>
      <c r="D822" s="2" t="s">
        <v>5491</v>
      </c>
      <c r="E822" s="2" t="s">
        <v>5492</v>
      </c>
      <c r="F822" s="2" t="s">
        <v>2412</v>
      </c>
      <c r="G822" s="2" t="s">
        <v>1966</v>
      </c>
      <c r="H822" s="2">
        <v>78764</v>
      </c>
      <c r="I822" t="s">
        <v>1967</v>
      </c>
    </row>
    <row r="823" spans="1:9" x14ac:dyDescent="0.25">
      <c r="A823" s="2" t="s">
        <v>1631</v>
      </c>
      <c r="B823" s="2" t="s">
        <v>5493</v>
      </c>
      <c r="C823" s="2" t="s">
        <v>5494</v>
      </c>
      <c r="D823" s="2" t="s">
        <v>5495</v>
      </c>
      <c r="E823" s="2" t="s">
        <v>5496</v>
      </c>
      <c r="F823" s="2" t="s">
        <v>2860</v>
      </c>
      <c r="G823" s="2" t="s">
        <v>1966</v>
      </c>
      <c r="H823" s="2">
        <v>85205</v>
      </c>
      <c r="I823" t="s">
        <v>1976</v>
      </c>
    </row>
    <row r="824" spans="1:9" x14ac:dyDescent="0.25">
      <c r="A824" s="2" t="s">
        <v>1633</v>
      </c>
      <c r="B824" s="2" t="s">
        <v>5497</v>
      </c>
      <c r="C824" s="2" t="s">
        <v>5498</v>
      </c>
      <c r="D824" s="2" t="s">
        <v>5499</v>
      </c>
      <c r="E824" s="2" t="s">
        <v>5500</v>
      </c>
      <c r="F824" s="2" t="s">
        <v>5501</v>
      </c>
      <c r="G824" s="2" t="s">
        <v>1966</v>
      </c>
      <c r="H824" s="2">
        <v>31416</v>
      </c>
      <c r="I824" t="s">
        <v>1976</v>
      </c>
    </row>
    <row r="825" spans="1:9" x14ac:dyDescent="0.25">
      <c r="A825" s="2" t="s">
        <v>1635</v>
      </c>
      <c r="B825" s="2" t="s">
        <v>5502</v>
      </c>
      <c r="C825" s="2" t="s">
        <v>5503</v>
      </c>
      <c r="D825" s="2" t="s">
        <v>5504</v>
      </c>
      <c r="E825" s="2" t="s">
        <v>5505</v>
      </c>
      <c r="F825" s="2" t="s">
        <v>5506</v>
      </c>
      <c r="G825" s="2" t="s">
        <v>1966</v>
      </c>
      <c r="H825" s="2">
        <v>87140</v>
      </c>
      <c r="I825" t="s">
        <v>1967</v>
      </c>
    </row>
    <row r="826" spans="1:9" x14ac:dyDescent="0.25">
      <c r="A826" s="2" t="s">
        <v>1637</v>
      </c>
      <c r="B826" s="2" t="s">
        <v>5507</v>
      </c>
      <c r="C826" s="2" t="s">
        <v>5508</v>
      </c>
      <c r="D826" s="2"/>
      <c r="E826" s="2" t="s">
        <v>5509</v>
      </c>
      <c r="F826" s="2" t="s">
        <v>2325</v>
      </c>
      <c r="G826" s="2" t="s">
        <v>1966</v>
      </c>
      <c r="H826" s="2">
        <v>28299</v>
      </c>
      <c r="I826" t="s">
        <v>1967</v>
      </c>
    </row>
    <row r="827" spans="1:9" x14ac:dyDescent="0.25">
      <c r="A827" s="2" t="s">
        <v>5510</v>
      </c>
      <c r="B827" s="2" t="s">
        <v>5511</v>
      </c>
      <c r="C827" s="2" t="s">
        <v>5512</v>
      </c>
      <c r="D827" s="2" t="s">
        <v>5513</v>
      </c>
      <c r="E827" s="2" t="s">
        <v>5514</v>
      </c>
      <c r="F827" s="2" t="s">
        <v>3810</v>
      </c>
      <c r="G827" s="2" t="s">
        <v>1966</v>
      </c>
      <c r="H827" s="2">
        <v>92191</v>
      </c>
      <c r="I827" t="s">
        <v>1967</v>
      </c>
    </row>
    <row r="828" spans="1:9" x14ac:dyDescent="0.25">
      <c r="A828" s="2" t="s">
        <v>1641</v>
      </c>
      <c r="B828" s="2" t="s">
        <v>5515</v>
      </c>
      <c r="C828" s="2" t="s">
        <v>5516</v>
      </c>
      <c r="D828" s="2" t="s">
        <v>5517</v>
      </c>
      <c r="E828" s="2" t="s">
        <v>5518</v>
      </c>
      <c r="F828" s="2" t="s">
        <v>2250</v>
      </c>
      <c r="G828" s="2" t="s">
        <v>1966</v>
      </c>
      <c r="H828" s="2">
        <v>32575</v>
      </c>
      <c r="I828" t="s">
        <v>1967</v>
      </c>
    </row>
    <row r="829" spans="1:9" x14ac:dyDescent="0.25">
      <c r="A829" s="2" t="s">
        <v>1643</v>
      </c>
      <c r="B829" s="2" t="s">
        <v>5519</v>
      </c>
      <c r="C829" s="2" t="s">
        <v>5520</v>
      </c>
      <c r="D829" s="2" t="s">
        <v>5521</v>
      </c>
      <c r="E829" s="2" t="s">
        <v>5522</v>
      </c>
      <c r="F829" s="2" t="s">
        <v>2211</v>
      </c>
      <c r="G829" s="2" t="s">
        <v>1966</v>
      </c>
      <c r="H829" s="2">
        <v>20470</v>
      </c>
      <c r="I829" t="s">
        <v>1976</v>
      </c>
    </row>
    <row r="830" spans="1:9" x14ac:dyDescent="0.25">
      <c r="A830" s="2" t="s">
        <v>1645</v>
      </c>
      <c r="B830" s="2" t="s">
        <v>5523</v>
      </c>
      <c r="C830" s="2" t="s">
        <v>5524</v>
      </c>
      <c r="D830" s="2" t="s">
        <v>5525</v>
      </c>
      <c r="E830" s="2" t="s">
        <v>5526</v>
      </c>
      <c r="F830" s="2" t="s">
        <v>5527</v>
      </c>
      <c r="G830" s="2" t="s">
        <v>1966</v>
      </c>
      <c r="H830" s="2">
        <v>34985</v>
      </c>
      <c r="I830" t="s">
        <v>1967</v>
      </c>
    </row>
    <row r="831" spans="1:9" x14ac:dyDescent="0.25">
      <c r="A831" s="2" t="s">
        <v>1647</v>
      </c>
      <c r="B831" s="2" t="s">
        <v>5528</v>
      </c>
      <c r="C831" s="2" t="s">
        <v>5529</v>
      </c>
      <c r="D831" s="2" t="s">
        <v>5530</v>
      </c>
      <c r="E831" s="2" t="s">
        <v>5531</v>
      </c>
      <c r="F831" s="2" t="s">
        <v>2506</v>
      </c>
      <c r="G831" s="2" t="s">
        <v>1966</v>
      </c>
      <c r="H831" s="2">
        <v>25705</v>
      </c>
      <c r="I831" t="s">
        <v>1976</v>
      </c>
    </row>
    <row r="832" spans="1:9" x14ac:dyDescent="0.25">
      <c r="A832" s="2" t="s">
        <v>1649</v>
      </c>
      <c r="B832" s="2" t="s">
        <v>5532</v>
      </c>
      <c r="C832" s="2" t="s">
        <v>5533</v>
      </c>
      <c r="D832" s="2" t="s">
        <v>5534</v>
      </c>
      <c r="E832" s="2" t="s">
        <v>5535</v>
      </c>
      <c r="F832" s="2" t="s">
        <v>2042</v>
      </c>
      <c r="G832" s="2" t="s">
        <v>1966</v>
      </c>
      <c r="H832" s="2">
        <v>19172</v>
      </c>
      <c r="I832" t="s">
        <v>1976</v>
      </c>
    </row>
    <row r="833" spans="1:9" x14ac:dyDescent="0.25">
      <c r="A833" s="2" t="s">
        <v>1639</v>
      </c>
      <c r="B833" s="2" t="s">
        <v>5536</v>
      </c>
      <c r="C833" s="2" t="s">
        <v>5537</v>
      </c>
      <c r="D833" s="2" t="s">
        <v>5538</v>
      </c>
      <c r="E833" s="2" t="s">
        <v>5539</v>
      </c>
      <c r="F833" s="2" t="s">
        <v>2387</v>
      </c>
      <c r="G833" s="2" t="s">
        <v>1966</v>
      </c>
      <c r="H833" s="2">
        <v>73167</v>
      </c>
      <c r="I833" t="s">
        <v>1967</v>
      </c>
    </row>
    <row r="834" spans="1:9" x14ac:dyDescent="0.25">
      <c r="A834" s="2" t="s">
        <v>1651</v>
      </c>
      <c r="B834" s="2" t="s">
        <v>5540</v>
      </c>
      <c r="C834" s="2" t="s">
        <v>5541</v>
      </c>
      <c r="D834" s="2" t="s">
        <v>5542</v>
      </c>
      <c r="E834" s="2" t="s">
        <v>5543</v>
      </c>
      <c r="F834" s="2" t="s">
        <v>2272</v>
      </c>
      <c r="G834" s="2" t="s">
        <v>1966</v>
      </c>
      <c r="H834" s="2">
        <v>34114</v>
      </c>
      <c r="I834" t="s">
        <v>1976</v>
      </c>
    </row>
    <row r="835" spans="1:9" x14ac:dyDescent="0.25">
      <c r="A835" s="2" t="s">
        <v>1653</v>
      </c>
      <c r="B835" s="2" t="s">
        <v>5544</v>
      </c>
      <c r="C835" s="2" t="s">
        <v>5545</v>
      </c>
      <c r="D835" s="2" t="s">
        <v>5546</v>
      </c>
      <c r="E835" s="2" t="s">
        <v>5547</v>
      </c>
      <c r="F835" s="2" t="s">
        <v>2291</v>
      </c>
      <c r="G835" s="2" t="s">
        <v>1966</v>
      </c>
      <c r="H835" s="2">
        <v>76105</v>
      </c>
      <c r="I835" t="s">
        <v>1967</v>
      </c>
    </row>
    <row r="836" spans="1:9" x14ac:dyDescent="0.25">
      <c r="A836" s="2" t="s">
        <v>1655</v>
      </c>
      <c r="B836" s="2" t="s">
        <v>5548</v>
      </c>
      <c r="C836" s="2" t="s">
        <v>5549</v>
      </c>
      <c r="D836" s="2" t="s">
        <v>5550</v>
      </c>
      <c r="E836" s="2" t="s">
        <v>5551</v>
      </c>
      <c r="F836" s="2" t="s">
        <v>5552</v>
      </c>
      <c r="G836" s="2" t="s">
        <v>1966</v>
      </c>
      <c r="H836" s="2">
        <v>68117</v>
      </c>
      <c r="I836" t="s">
        <v>1976</v>
      </c>
    </row>
    <row r="837" spans="1:9" x14ac:dyDescent="0.25">
      <c r="A837" s="2" t="s">
        <v>1657</v>
      </c>
      <c r="B837" s="2" t="s">
        <v>5553</v>
      </c>
      <c r="C837" s="2" t="s">
        <v>5554</v>
      </c>
      <c r="D837" s="2"/>
      <c r="E837" s="2" t="s">
        <v>5555</v>
      </c>
      <c r="F837" s="2" t="s">
        <v>2165</v>
      </c>
      <c r="G837" s="2" t="s">
        <v>1966</v>
      </c>
      <c r="H837" s="2">
        <v>85732</v>
      </c>
      <c r="I837" t="s">
        <v>1967</v>
      </c>
    </row>
    <row r="838" spans="1:9" x14ac:dyDescent="0.25">
      <c r="A838" s="2" t="s">
        <v>1659</v>
      </c>
      <c r="B838" s="2" t="s">
        <v>5556</v>
      </c>
      <c r="C838" s="2" t="s">
        <v>5557</v>
      </c>
      <c r="D838" s="2" t="s">
        <v>5558</v>
      </c>
      <c r="E838" s="2" t="s">
        <v>5559</v>
      </c>
      <c r="F838" s="2" t="s">
        <v>2773</v>
      </c>
      <c r="G838" s="2" t="s">
        <v>1966</v>
      </c>
      <c r="H838" s="2">
        <v>89436</v>
      </c>
      <c r="I838" t="s">
        <v>1976</v>
      </c>
    </row>
    <row r="839" spans="1:9" x14ac:dyDescent="0.25">
      <c r="A839" s="2" t="s">
        <v>5560</v>
      </c>
      <c r="B839" s="2" t="s">
        <v>5561</v>
      </c>
      <c r="C839" s="2" t="s">
        <v>5562</v>
      </c>
      <c r="D839" s="2" t="s">
        <v>5563</v>
      </c>
      <c r="E839" s="2" t="s">
        <v>5564</v>
      </c>
      <c r="F839" s="2" t="s">
        <v>4426</v>
      </c>
      <c r="G839" s="2" t="s">
        <v>1966</v>
      </c>
      <c r="H839" s="2">
        <v>32835</v>
      </c>
      <c r="I839" t="s">
        <v>1967</v>
      </c>
    </row>
    <row r="840" spans="1:9" x14ac:dyDescent="0.25">
      <c r="A840" s="2" t="s">
        <v>1662</v>
      </c>
      <c r="B840" s="2" t="s">
        <v>5565</v>
      </c>
      <c r="C840" s="2" t="s">
        <v>5566</v>
      </c>
      <c r="D840" s="2" t="s">
        <v>5567</v>
      </c>
      <c r="E840" s="2" t="s">
        <v>5568</v>
      </c>
      <c r="F840" s="2" t="s">
        <v>2211</v>
      </c>
      <c r="G840" s="2" t="s">
        <v>1966</v>
      </c>
      <c r="H840" s="2">
        <v>20067</v>
      </c>
      <c r="I840" t="s">
        <v>1976</v>
      </c>
    </row>
    <row r="841" spans="1:9" x14ac:dyDescent="0.25">
      <c r="A841" s="2" t="s">
        <v>1664</v>
      </c>
      <c r="B841" s="2" t="s">
        <v>5569</v>
      </c>
      <c r="C841" s="2" t="s">
        <v>5570</v>
      </c>
      <c r="D841" s="2" t="s">
        <v>5571</v>
      </c>
      <c r="E841" s="2" t="s">
        <v>5572</v>
      </c>
      <c r="F841" s="2" t="s">
        <v>5573</v>
      </c>
      <c r="G841" s="2" t="s">
        <v>1966</v>
      </c>
      <c r="H841" s="2">
        <v>93907</v>
      </c>
      <c r="I841" t="s">
        <v>1976</v>
      </c>
    </row>
    <row r="842" spans="1:9" x14ac:dyDescent="0.25">
      <c r="A842" s="2" t="s">
        <v>1666</v>
      </c>
      <c r="B842" s="2" t="s">
        <v>5574</v>
      </c>
      <c r="C842" s="2" t="s">
        <v>5575</v>
      </c>
      <c r="D842" s="2" t="s">
        <v>5576</v>
      </c>
      <c r="E842" s="2" t="s">
        <v>5577</v>
      </c>
      <c r="F842" s="2" t="s">
        <v>2216</v>
      </c>
      <c r="G842" s="2" t="s">
        <v>1966</v>
      </c>
      <c r="H842" s="2">
        <v>33345</v>
      </c>
      <c r="I842" t="s">
        <v>1967</v>
      </c>
    </row>
    <row r="843" spans="1:9" x14ac:dyDescent="0.25">
      <c r="A843" s="2" t="s">
        <v>1668</v>
      </c>
      <c r="B843" s="2" t="s">
        <v>5578</v>
      </c>
      <c r="C843" s="2" t="s">
        <v>5579</v>
      </c>
      <c r="D843" s="2"/>
      <c r="E843" s="2" t="s">
        <v>5580</v>
      </c>
      <c r="F843" s="2" t="s">
        <v>2473</v>
      </c>
      <c r="G843" s="2" t="s">
        <v>1966</v>
      </c>
      <c r="H843" s="2">
        <v>88553</v>
      </c>
      <c r="I843" t="s">
        <v>1976</v>
      </c>
    </row>
    <row r="844" spans="1:9" x14ac:dyDescent="0.25">
      <c r="A844" s="2" t="s">
        <v>5581</v>
      </c>
      <c r="B844" s="2" t="s">
        <v>5582</v>
      </c>
      <c r="C844" s="2" t="s">
        <v>5583</v>
      </c>
      <c r="D844" s="2"/>
      <c r="E844" s="2" t="s">
        <v>5584</v>
      </c>
      <c r="F844" s="2" t="s">
        <v>5585</v>
      </c>
      <c r="G844" s="2" t="s">
        <v>1966</v>
      </c>
      <c r="H844" s="2">
        <v>91210</v>
      </c>
      <c r="I844" t="s">
        <v>1967</v>
      </c>
    </row>
    <row r="845" spans="1:9" x14ac:dyDescent="0.25">
      <c r="A845" s="2" t="s">
        <v>1671</v>
      </c>
      <c r="B845" s="2" t="s">
        <v>5586</v>
      </c>
      <c r="C845" s="2" t="s">
        <v>5587</v>
      </c>
      <c r="D845" s="2" t="s">
        <v>5588</v>
      </c>
      <c r="E845" s="2" t="s">
        <v>5589</v>
      </c>
      <c r="F845" s="2" t="s">
        <v>2724</v>
      </c>
      <c r="G845" s="2" t="s">
        <v>1966</v>
      </c>
      <c r="H845" s="2">
        <v>22313</v>
      </c>
      <c r="I845" t="s">
        <v>1967</v>
      </c>
    </row>
    <row r="846" spans="1:9" x14ac:dyDescent="0.25">
      <c r="A846" s="2" t="s">
        <v>1673</v>
      </c>
      <c r="B846" s="2" t="s">
        <v>5590</v>
      </c>
      <c r="C846" s="2" t="s">
        <v>5591</v>
      </c>
      <c r="D846" s="2" t="s">
        <v>5592</v>
      </c>
      <c r="E846" s="2" t="s">
        <v>5593</v>
      </c>
      <c r="F846" s="2" t="s">
        <v>3341</v>
      </c>
      <c r="G846" s="2" t="s">
        <v>1966</v>
      </c>
      <c r="H846" s="2">
        <v>21290</v>
      </c>
      <c r="I846" t="s">
        <v>1967</v>
      </c>
    </row>
    <row r="847" spans="1:9" x14ac:dyDescent="0.25">
      <c r="A847" s="2" t="s">
        <v>1675</v>
      </c>
      <c r="B847" s="2" t="s">
        <v>5594</v>
      </c>
      <c r="C847" s="2" t="s">
        <v>5595</v>
      </c>
      <c r="D847" s="2"/>
      <c r="E847" s="2" t="s">
        <v>5596</v>
      </c>
      <c r="F847" s="2" t="s">
        <v>2580</v>
      </c>
      <c r="G847" s="2" t="s">
        <v>1966</v>
      </c>
      <c r="H847" s="2">
        <v>47732</v>
      </c>
      <c r="I847" t="s">
        <v>1976</v>
      </c>
    </row>
    <row r="848" spans="1:9" x14ac:dyDescent="0.25">
      <c r="A848" s="2" t="s">
        <v>1677</v>
      </c>
      <c r="B848" s="2" t="s">
        <v>5597</v>
      </c>
      <c r="C848" s="2"/>
      <c r="D848" s="2" t="s">
        <v>5598</v>
      </c>
      <c r="E848" s="2" t="s">
        <v>5599</v>
      </c>
      <c r="F848" s="2" t="s">
        <v>3707</v>
      </c>
      <c r="G848" s="2" t="s">
        <v>1966</v>
      </c>
      <c r="H848" s="2">
        <v>30045</v>
      </c>
      <c r="I848" t="s">
        <v>1967</v>
      </c>
    </row>
    <row r="849" spans="1:9" x14ac:dyDescent="0.25">
      <c r="A849" s="2" t="s">
        <v>1679</v>
      </c>
      <c r="B849" s="2" t="s">
        <v>5600</v>
      </c>
      <c r="C849" s="2" t="s">
        <v>5601</v>
      </c>
      <c r="D849" s="2"/>
      <c r="E849" s="2" t="s">
        <v>5602</v>
      </c>
      <c r="F849" s="2" t="s">
        <v>5603</v>
      </c>
      <c r="G849" s="2" t="s">
        <v>1966</v>
      </c>
      <c r="H849" s="2">
        <v>36670</v>
      </c>
      <c r="I849" t="s">
        <v>1967</v>
      </c>
    </row>
    <row r="850" spans="1:9" x14ac:dyDescent="0.25">
      <c r="A850" s="2" t="s">
        <v>1681</v>
      </c>
      <c r="B850" s="2" t="s">
        <v>5604</v>
      </c>
      <c r="C850" s="2"/>
      <c r="D850" s="2" t="s">
        <v>5605</v>
      </c>
      <c r="E850" s="2" t="s">
        <v>5606</v>
      </c>
      <c r="F850" s="2" t="s">
        <v>2345</v>
      </c>
      <c r="G850" s="2" t="s">
        <v>1966</v>
      </c>
      <c r="H850" s="2">
        <v>79705</v>
      </c>
      <c r="I850" t="s">
        <v>1976</v>
      </c>
    </row>
    <row r="851" spans="1:9" x14ac:dyDescent="0.25">
      <c r="A851" s="2" t="s">
        <v>1683</v>
      </c>
      <c r="B851" s="2" t="s">
        <v>5607</v>
      </c>
      <c r="C851" s="2" t="s">
        <v>5608</v>
      </c>
      <c r="D851" s="2" t="s">
        <v>5609</v>
      </c>
      <c r="E851" s="2" t="s">
        <v>5610</v>
      </c>
      <c r="F851" s="2" t="s">
        <v>5611</v>
      </c>
      <c r="G851" s="2" t="s">
        <v>1966</v>
      </c>
      <c r="H851" s="2">
        <v>33023</v>
      </c>
      <c r="I851" t="s">
        <v>1967</v>
      </c>
    </row>
    <row r="852" spans="1:9" x14ac:dyDescent="0.25">
      <c r="A852" s="2" t="s">
        <v>5612</v>
      </c>
      <c r="B852" s="2" t="s">
        <v>5613</v>
      </c>
      <c r="C852" s="2" t="s">
        <v>5614</v>
      </c>
      <c r="D852" s="2" t="s">
        <v>5615</v>
      </c>
      <c r="E852" s="2" t="s">
        <v>5616</v>
      </c>
      <c r="F852" s="2" t="s">
        <v>3535</v>
      </c>
      <c r="G852" s="2" t="s">
        <v>1966</v>
      </c>
      <c r="H852" s="2">
        <v>66611</v>
      </c>
      <c r="I852" t="s">
        <v>1967</v>
      </c>
    </row>
    <row r="853" spans="1:9" x14ac:dyDescent="0.25">
      <c r="A853" s="2" t="s">
        <v>1685</v>
      </c>
      <c r="B853" s="2" t="s">
        <v>5617</v>
      </c>
      <c r="C853" s="2" t="s">
        <v>5618</v>
      </c>
      <c r="D853" s="2" t="s">
        <v>5619</v>
      </c>
      <c r="E853" s="2" t="s">
        <v>5620</v>
      </c>
      <c r="F853" s="2" t="s">
        <v>3780</v>
      </c>
      <c r="G853" s="2" t="s">
        <v>1966</v>
      </c>
      <c r="H853" s="2">
        <v>95973</v>
      </c>
      <c r="I853" t="s">
        <v>1967</v>
      </c>
    </row>
    <row r="854" spans="1:9" x14ac:dyDescent="0.25">
      <c r="A854" s="2" t="s">
        <v>1687</v>
      </c>
      <c r="B854" s="2" t="s">
        <v>5621</v>
      </c>
      <c r="C854" s="2" t="s">
        <v>5622</v>
      </c>
      <c r="D854" s="2"/>
      <c r="E854" s="2" t="s">
        <v>5623</v>
      </c>
      <c r="F854" s="2" t="s">
        <v>2412</v>
      </c>
      <c r="G854" s="2" t="s">
        <v>1966</v>
      </c>
      <c r="H854" s="2">
        <v>78737</v>
      </c>
      <c r="I854" t="s">
        <v>1967</v>
      </c>
    </row>
    <row r="855" spans="1:9" x14ac:dyDescent="0.25">
      <c r="A855" s="2" t="s">
        <v>1689</v>
      </c>
      <c r="B855" s="2" t="s">
        <v>5624</v>
      </c>
      <c r="C855" s="2" t="s">
        <v>5625</v>
      </c>
      <c r="D855" s="2"/>
      <c r="E855" s="2" t="s">
        <v>5626</v>
      </c>
      <c r="F855" s="2" t="s">
        <v>2473</v>
      </c>
      <c r="G855" s="2" t="s">
        <v>1966</v>
      </c>
      <c r="H855" s="2">
        <v>88546</v>
      </c>
      <c r="I855" t="s">
        <v>1976</v>
      </c>
    </row>
    <row r="856" spans="1:9" x14ac:dyDescent="0.25">
      <c r="A856" s="2" t="s">
        <v>1691</v>
      </c>
      <c r="B856" s="2" t="s">
        <v>5627</v>
      </c>
      <c r="C856" s="2" t="s">
        <v>5628</v>
      </c>
      <c r="D856" s="2" t="s">
        <v>5629</v>
      </c>
      <c r="E856" s="2" t="s">
        <v>5630</v>
      </c>
      <c r="F856" s="2" t="s">
        <v>2147</v>
      </c>
      <c r="G856" s="2" t="s">
        <v>1966</v>
      </c>
      <c r="H856" s="2">
        <v>25326</v>
      </c>
      <c r="I856" t="s">
        <v>1967</v>
      </c>
    </row>
    <row r="857" spans="1:9" x14ac:dyDescent="0.25">
      <c r="A857" s="2" t="s">
        <v>1693</v>
      </c>
      <c r="B857" s="2" t="s">
        <v>5631</v>
      </c>
      <c r="C857" s="2" t="s">
        <v>5632</v>
      </c>
      <c r="D857" s="2" t="s">
        <v>5633</v>
      </c>
      <c r="E857" s="2" t="s">
        <v>5634</v>
      </c>
      <c r="F857" s="2" t="s">
        <v>4911</v>
      </c>
      <c r="G857" s="2" t="s">
        <v>1966</v>
      </c>
      <c r="H857" s="2">
        <v>18105</v>
      </c>
      <c r="I857" t="s">
        <v>1976</v>
      </c>
    </row>
    <row r="858" spans="1:9" x14ac:dyDescent="0.25">
      <c r="A858" s="2" t="s">
        <v>5635</v>
      </c>
      <c r="B858" s="2" t="s">
        <v>5636</v>
      </c>
      <c r="C858" s="2" t="s">
        <v>5637</v>
      </c>
      <c r="D858" s="2" t="s">
        <v>5638</v>
      </c>
      <c r="E858" s="2" t="s">
        <v>5639</v>
      </c>
      <c r="F858" s="2" t="s">
        <v>4510</v>
      </c>
      <c r="G858" s="2" t="s">
        <v>2141</v>
      </c>
      <c r="H858" s="2" t="s">
        <v>5640</v>
      </c>
      <c r="I858" t="s">
        <v>1967</v>
      </c>
    </row>
    <row r="859" spans="1:9" x14ac:dyDescent="0.25">
      <c r="A859" s="2" t="s">
        <v>1696</v>
      </c>
      <c r="B859" s="2" t="s">
        <v>5641</v>
      </c>
      <c r="C859" s="2" t="s">
        <v>5642</v>
      </c>
      <c r="D859" s="2" t="s">
        <v>5643</v>
      </c>
      <c r="E859" s="2" t="s">
        <v>5644</v>
      </c>
      <c r="F859" s="2" t="s">
        <v>5450</v>
      </c>
      <c r="G859" s="2" t="s">
        <v>1966</v>
      </c>
      <c r="H859" s="2">
        <v>34643</v>
      </c>
      <c r="I859" t="s">
        <v>1976</v>
      </c>
    </row>
    <row r="860" spans="1:9" x14ac:dyDescent="0.25">
      <c r="A860" s="2" t="s">
        <v>1698</v>
      </c>
      <c r="B860" s="2" t="s">
        <v>5645</v>
      </c>
      <c r="C860" s="2" t="s">
        <v>5646</v>
      </c>
      <c r="D860" s="2" t="s">
        <v>5647</v>
      </c>
      <c r="E860" s="2" t="s">
        <v>5648</v>
      </c>
      <c r="F860" s="2" t="s">
        <v>2575</v>
      </c>
      <c r="G860" s="2" t="s">
        <v>1966</v>
      </c>
      <c r="H860" s="2">
        <v>58122</v>
      </c>
      <c r="I860" t="s">
        <v>1976</v>
      </c>
    </row>
    <row r="861" spans="1:9" x14ac:dyDescent="0.25">
      <c r="A861" s="2" t="s">
        <v>1700</v>
      </c>
      <c r="B861" s="2" t="s">
        <v>5649</v>
      </c>
      <c r="C861" s="2" t="s">
        <v>5650</v>
      </c>
      <c r="D861" s="2" t="s">
        <v>5651</v>
      </c>
      <c r="E861" s="2" t="s">
        <v>5652</v>
      </c>
      <c r="F861" s="2" t="s">
        <v>5053</v>
      </c>
      <c r="G861" s="2" t="s">
        <v>1966</v>
      </c>
      <c r="H861" s="2">
        <v>72905</v>
      </c>
      <c r="I861" t="s">
        <v>1976</v>
      </c>
    </row>
    <row r="862" spans="1:9" x14ac:dyDescent="0.25">
      <c r="A862" s="2" t="s">
        <v>1702</v>
      </c>
      <c r="B862" s="2" t="s">
        <v>5653</v>
      </c>
      <c r="C862" s="2"/>
      <c r="D862" s="2" t="s">
        <v>5654</v>
      </c>
      <c r="E862" s="2" t="s">
        <v>5655</v>
      </c>
      <c r="F862" s="2" t="s">
        <v>4262</v>
      </c>
      <c r="G862" s="2" t="s">
        <v>1966</v>
      </c>
      <c r="H862" s="2">
        <v>33811</v>
      </c>
      <c r="I862" t="s">
        <v>1976</v>
      </c>
    </row>
    <row r="863" spans="1:9" x14ac:dyDescent="0.25">
      <c r="A863" s="2" t="s">
        <v>1704</v>
      </c>
      <c r="B863" s="2" t="s">
        <v>5656</v>
      </c>
      <c r="C863" s="2" t="s">
        <v>5657</v>
      </c>
      <c r="D863" s="2" t="s">
        <v>5658</v>
      </c>
      <c r="E863" s="2" t="s">
        <v>5659</v>
      </c>
      <c r="F863" s="2" t="s">
        <v>3437</v>
      </c>
      <c r="G863" s="2" t="s">
        <v>1966</v>
      </c>
      <c r="H863" s="2">
        <v>37924</v>
      </c>
      <c r="I863" t="s">
        <v>1967</v>
      </c>
    </row>
    <row r="864" spans="1:9" x14ac:dyDescent="0.25">
      <c r="A864" s="2" t="s">
        <v>1706</v>
      </c>
      <c r="B864" s="2" t="s">
        <v>5660</v>
      </c>
      <c r="C864" s="2" t="s">
        <v>5661</v>
      </c>
      <c r="D864" s="2" t="s">
        <v>5662</v>
      </c>
      <c r="E864" s="2" t="s">
        <v>5663</v>
      </c>
      <c r="F864" s="2" t="s">
        <v>2011</v>
      </c>
      <c r="G864" s="2" t="s">
        <v>1966</v>
      </c>
      <c r="H864" s="2">
        <v>90030</v>
      </c>
      <c r="I864" t="s">
        <v>1967</v>
      </c>
    </row>
    <row r="865" spans="1:9" x14ac:dyDescent="0.25">
      <c r="A865" s="2" t="s">
        <v>1708</v>
      </c>
      <c r="B865" s="2" t="s">
        <v>5664</v>
      </c>
      <c r="C865" s="2" t="s">
        <v>5665</v>
      </c>
      <c r="D865" s="2" t="s">
        <v>5666</v>
      </c>
      <c r="E865" s="2" t="s">
        <v>5667</v>
      </c>
      <c r="F865" s="2" t="s">
        <v>3606</v>
      </c>
      <c r="G865" s="2" t="s">
        <v>1966</v>
      </c>
      <c r="H865" s="2">
        <v>33169</v>
      </c>
      <c r="I865" t="s">
        <v>1967</v>
      </c>
    </row>
    <row r="866" spans="1:9" x14ac:dyDescent="0.25">
      <c r="A866" s="2" t="s">
        <v>1710</v>
      </c>
      <c r="B866" s="2" t="s">
        <v>5668</v>
      </c>
      <c r="C866" s="2" t="s">
        <v>5669</v>
      </c>
      <c r="D866" s="2" t="s">
        <v>5670</v>
      </c>
      <c r="E866" s="2" t="s">
        <v>5671</v>
      </c>
      <c r="F866" s="2" t="s">
        <v>5187</v>
      </c>
      <c r="G866" s="2" t="s">
        <v>1974</v>
      </c>
      <c r="H866" s="2" t="s">
        <v>5188</v>
      </c>
      <c r="I866" t="s">
        <v>1976</v>
      </c>
    </row>
    <row r="867" spans="1:9" x14ac:dyDescent="0.25">
      <c r="A867" s="2" t="s">
        <v>5672</v>
      </c>
      <c r="B867" s="2" t="s">
        <v>5673</v>
      </c>
      <c r="C867" s="2"/>
      <c r="D867" s="2" t="s">
        <v>5674</v>
      </c>
      <c r="E867" s="2" t="s">
        <v>5675</v>
      </c>
      <c r="F867" s="2" t="s">
        <v>2277</v>
      </c>
      <c r="G867" s="2" t="s">
        <v>1966</v>
      </c>
      <c r="H867" s="2">
        <v>60604</v>
      </c>
      <c r="I867" t="s">
        <v>1967</v>
      </c>
    </row>
    <row r="868" spans="1:9" x14ac:dyDescent="0.25">
      <c r="A868" s="2" t="s">
        <v>1714</v>
      </c>
      <c r="B868" s="2" t="s">
        <v>5676</v>
      </c>
      <c r="C868" s="2" t="s">
        <v>5677</v>
      </c>
      <c r="D868" s="2" t="s">
        <v>5678</v>
      </c>
      <c r="E868" s="2" t="s">
        <v>5679</v>
      </c>
      <c r="F868" s="2" t="s">
        <v>5680</v>
      </c>
      <c r="G868" s="2" t="s">
        <v>1974</v>
      </c>
      <c r="H868" s="2" t="s">
        <v>2422</v>
      </c>
      <c r="I868" t="s">
        <v>1976</v>
      </c>
    </row>
    <row r="869" spans="1:9" x14ac:dyDescent="0.25">
      <c r="A869" s="2" t="s">
        <v>1716</v>
      </c>
      <c r="B869" s="2" t="s">
        <v>5681</v>
      </c>
      <c r="C869" s="2" t="s">
        <v>5682</v>
      </c>
      <c r="D869" s="2"/>
      <c r="E869" s="2" t="s">
        <v>5683</v>
      </c>
      <c r="F869" s="2" t="s">
        <v>5684</v>
      </c>
      <c r="G869" s="2" t="s">
        <v>1974</v>
      </c>
      <c r="H869" s="2" t="s">
        <v>5685</v>
      </c>
      <c r="I869" t="s">
        <v>1967</v>
      </c>
    </row>
    <row r="870" spans="1:9" x14ac:dyDescent="0.25">
      <c r="A870" s="2" t="s">
        <v>1718</v>
      </c>
      <c r="B870" s="2" t="s">
        <v>5686</v>
      </c>
      <c r="C870" s="2" t="s">
        <v>5687</v>
      </c>
      <c r="D870" s="2" t="s">
        <v>5688</v>
      </c>
      <c r="E870" s="2" t="s">
        <v>5689</v>
      </c>
      <c r="F870" s="2" t="s">
        <v>2886</v>
      </c>
      <c r="G870" s="2" t="s">
        <v>1966</v>
      </c>
      <c r="H870" s="2">
        <v>33064</v>
      </c>
      <c r="I870" t="s">
        <v>1967</v>
      </c>
    </row>
    <row r="871" spans="1:9" x14ac:dyDescent="0.25">
      <c r="A871" s="2" t="s">
        <v>1720</v>
      </c>
      <c r="B871" s="2" t="s">
        <v>5690</v>
      </c>
      <c r="C871" s="2"/>
      <c r="D871" s="2" t="s">
        <v>5691</v>
      </c>
      <c r="E871" s="2" t="s">
        <v>5692</v>
      </c>
      <c r="F871" s="2" t="s">
        <v>3024</v>
      </c>
      <c r="G871" s="2" t="s">
        <v>1966</v>
      </c>
      <c r="H871" s="2">
        <v>94297</v>
      </c>
      <c r="I871" t="s">
        <v>1967</v>
      </c>
    </row>
    <row r="872" spans="1:9" x14ac:dyDescent="0.25">
      <c r="A872" s="2" t="s">
        <v>1722</v>
      </c>
      <c r="B872" s="2" t="s">
        <v>5693</v>
      </c>
      <c r="C872" s="2" t="s">
        <v>5694</v>
      </c>
      <c r="D872" s="2" t="s">
        <v>5695</v>
      </c>
      <c r="E872" s="2" t="s">
        <v>5696</v>
      </c>
      <c r="F872" s="2" t="s">
        <v>2107</v>
      </c>
      <c r="G872" s="2" t="s">
        <v>1974</v>
      </c>
      <c r="H872" s="2" t="s">
        <v>2108</v>
      </c>
      <c r="I872" t="s">
        <v>1967</v>
      </c>
    </row>
    <row r="873" spans="1:9" x14ac:dyDescent="0.25">
      <c r="A873" s="2" t="s">
        <v>1724</v>
      </c>
      <c r="B873" s="2" t="s">
        <v>5697</v>
      </c>
      <c r="C873" s="2" t="s">
        <v>5698</v>
      </c>
      <c r="D873" s="2" t="s">
        <v>5699</v>
      </c>
      <c r="E873" s="2" t="s">
        <v>5700</v>
      </c>
      <c r="F873" s="2" t="s">
        <v>5701</v>
      </c>
      <c r="G873" s="2" t="s">
        <v>2141</v>
      </c>
      <c r="H873" s="2" t="s">
        <v>5702</v>
      </c>
      <c r="I873" t="s">
        <v>1967</v>
      </c>
    </row>
    <row r="874" spans="1:9" x14ac:dyDescent="0.25">
      <c r="A874" s="2" t="s">
        <v>1726</v>
      </c>
      <c r="B874" s="2" t="s">
        <v>5703</v>
      </c>
      <c r="C874" s="2" t="s">
        <v>5704</v>
      </c>
      <c r="D874" s="2" t="s">
        <v>5705</v>
      </c>
      <c r="E874" s="2" t="s">
        <v>5706</v>
      </c>
      <c r="F874" s="2" t="s">
        <v>3712</v>
      </c>
      <c r="G874" s="2" t="s">
        <v>1966</v>
      </c>
      <c r="H874" s="2">
        <v>28805</v>
      </c>
      <c r="I874" t="s">
        <v>1976</v>
      </c>
    </row>
    <row r="875" spans="1:9" x14ac:dyDescent="0.25">
      <c r="A875" s="2" t="s">
        <v>1712</v>
      </c>
      <c r="B875" s="2" t="s">
        <v>5707</v>
      </c>
      <c r="C875" s="2" t="s">
        <v>5708</v>
      </c>
      <c r="D875" s="2" t="s">
        <v>5709</v>
      </c>
      <c r="E875" s="2" t="s">
        <v>5710</v>
      </c>
      <c r="F875" s="2" t="s">
        <v>2147</v>
      </c>
      <c r="G875" s="2" t="s">
        <v>1966</v>
      </c>
      <c r="H875" s="2">
        <v>25362</v>
      </c>
      <c r="I875" t="s">
        <v>1967</v>
      </c>
    </row>
    <row r="876" spans="1:9" x14ac:dyDescent="0.25">
      <c r="A876" s="2" t="s">
        <v>1729</v>
      </c>
      <c r="B876" s="2" t="s">
        <v>5711</v>
      </c>
      <c r="C876" s="2" t="s">
        <v>5712</v>
      </c>
      <c r="D876" s="2" t="s">
        <v>5713</v>
      </c>
      <c r="E876" s="2" t="s">
        <v>5714</v>
      </c>
      <c r="F876" s="2" t="s">
        <v>2052</v>
      </c>
      <c r="G876" s="2" t="s">
        <v>1966</v>
      </c>
      <c r="H876" s="2">
        <v>77281</v>
      </c>
      <c r="I876" t="s">
        <v>1976</v>
      </c>
    </row>
    <row r="877" spans="1:9" x14ac:dyDescent="0.25">
      <c r="A877" s="2" t="s">
        <v>1731</v>
      </c>
      <c r="B877" s="2" t="s">
        <v>5715</v>
      </c>
      <c r="C877" s="2" t="s">
        <v>5716</v>
      </c>
      <c r="D877" s="2" t="s">
        <v>5717</v>
      </c>
      <c r="E877" s="2" t="s">
        <v>5718</v>
      </c>
      <c r="F877" s="2" t="s">
        <v>2436</v>
      </c>
      <c r="G877" s="2" t="s">
        <v>1974</v>
      </c>
      <c r="H877" s="2" t="s">
        <v>2437</v>
      </c>
      <c r="I877" t="s">
        <v>1976</v>
      </c>
    </row>
    <row r="878" spans="1:9" x14ac:dyDescent="0.25">
      <c r="A878" s="2" t="s">
        <v>5719</v>
      </c>
      <c r="B878" s="2" t="s">
        <v>5720</v>
      </c>
      <c r="C878" s="2" t="s">
        <v>5721</v>
      </c>
      <c r="D878" s="2" t="s">
        <v>5722</v>
      </c>
      <c r="E878" s="2" t="s">
        <v>5723</v>
      </c>
      <c r="F878" s="2" t="s">
        <v>2211</v>
      </c>
      <c r="G878" s="2" t="s">
        <v>1966</v>
      </c>
      <c r="H878" s="2">
        <v>20575</v>
      </c>
      <c r="I878" t="s">
        <v>1967</v>
      </c>
    </row>
    <row r="879" spans="1:9" x14ac:dyDescent="0.25">
      <c r="A879" s="2" t="s">
        <v>1733</v>
      </c>
      <c r="B879" s="2" t="s">
        <v>5724</v>
      </c>
      <c r="C879" s="2" t="s">
        <v>5725</v>
      </c>
      <c r="D879" s="2" t="s">
        <v>5726</v>
      </c>
      <c r="E879" s="2" t="s">
        <v>5727</v>
      </c>
      <c r="F879" s="2" t="s">
        <v>2281</v>
      </c>
      <c r="G879" s="2" t="s">
        <v>1966</v>
      </c>
      <c r="H879" s="2">
        <v>7195</v>
      </c>
      <c r="I879" t="s">
        <v>1976</v>
      </c>
    </row>
    <row r="880" spans="1:9" x14ac:dyDescent="0.25">
      <c r="A880" s="2" t="s">
        <v>1735</v>
      </c>
      <c r="B880" s="2" t="s">
        <v>5728</v>
      </c>
      <c r="C880" s="2"/>
      <c r="D880" s="2" t="s">
        <v>5729</v>
      </c>
      <c r="E880" s="2" t="s">
        <v>5730</v>
      </c>
      <c r="F880" s="2" t="s">
        <v>3517</v>
      </c>
      <c r="G880" s="2" t="s">
        <v>1966</v>
      </c>
      <c r="H880" s="2">
        <v>98195</v>
      </c>
      <c r="I880" t="s">
        <v>1967</v>
      </c>
    </row>
    <row r="881" spans="1:9" x14ac:dyDescent="0.25">
      <c r="A881" s="2" t="s">
        <v>1737</v>
      </c>
      <c r="B881" s="2" t="s">
        <v>5731</v>
      </c>
      <c r="C881" s="2"/>
      <c r="D881" s="2" t="s">
        <v>5732</v>
      </c>
      <c r="E881" s="2" t="s">
        <v>5733</v>
      </c>
      <c r="F881" s="2" t="s">
        <v>2088</v>
      </c>
      <c r="G881" s="2" t="s">
        <v>1966</v>
      </c>
      <c r="H881" s="2">
        <v>80150</v>
      </c>
      <c r="I881" t="s">
        <v>1976</v>
      </c>
    </row>
    <row r="882" spans="1:9" x14ac:dyDescent="0.25">
      <c r="A882" s="2" t="s">
        <v>1739</v>
      </c>
      <c r="B882" s="2" t="s">
        <v>5734</v>
      </c>
      <c r="C882" s="2" t="s">
        <v>5735</v>
      </c>
      <c r="D882" s="2" t="s">
        <v>5736</v>
      </c>
      <c r="E882" s="2" t="s">
        <v>5737</v>
      </c>
      <c r="F882" s="2" t="s">
        <v>5738</v>
      </c>
      <c r="G882" s="2" t="s">
        <v>1966</v>
      </c>
      <c r="H882" s="2">
        <v>61105</v>
      </c>
      <c r="I882" t="s">
        <v>1976</v>
      </c>
    </row>
    <row r="883" spans="1:9" x14ac:dyDescent="0.25">
      <c r="A883" s="2" t="s">
        <v>1741</v>
      </c>
      <c r="B883" s="2" t="s">
        <v>5739</v>
      </c>
      <c r="C883" s="2"/>
      <c r="D883" s="2" t="s">
        <v>5740</v>
      </c>
      <c r="E883" s="2" t="s">
        <v>5741</v>
      </c>
      <c r="F883" s="2" t="s">
        <v>5240</v>
      </c>
      <c r="G883" s="2" t="s">
        <v>1966</v>
      </c>
      <c r="H883" s="2">
        <v>59112</v>
      </c>
      <c r="I883" t="s">
        <v>1967</v>
      </c>
    </row>
    <row r="884" spans="1:9" x14ac:dyDescent="0.25">
      <c r="A884" s="2" t="s">
        <v>5742</v>
      </c>
      <c r="B884" s="2" t="s">
        <v>5743</v>
      </c>
      <c r="C884" s="2" t="s">
        <v>5744</v>
      </c>
      <c r="D884" s="2" t="s">
        <v>5745</v>
      </c>
      <c r="E884" s="2" t="s">
        <v>5746</v>
      </c>
      <c r="F884" s="2" t="s">
        <v>3074</v>
      </c>
      <c r="G884" s="2" t="s">
        <v>1966</v>
      </c>
      <c r="H884" s="2">
        <v>31165</v>
      </c>
      <c r="I884" t="s">
        <v>1976</v>
      </c>
    </row>
    <row r="885" spans="1:9" x14ac:dyDescent="0.25">
      <c r="A885" s="2" t="s">
        <v>1745</v>
      </c>
      <c r="B885" s="2" t="s">
        <v>5747</v>
      </c>
      <c r="C885" s="2" t="s">
        <v>5748</v>
      </c>
      <c r="D885" s="2" t="s">
        <v>5749</v>
      </c>
      <c r="E885" s="2" t="s">
        <v>5750</v>
      </c>
      <c r="F885" s="2" t="s">
        <v>2841</v>
      </c>
      <c r="G885" s="2" t="s">
        <v>1966</v>
      </c>
      <c r="H885" s="2">
        <v>74108</v>
      </c>
      <c r="I885" t="s">
        <v>1967</v>
      </c>
    </row>
    <row r="886" spans="1:9" x14ac:dyDescent="0.25">
      <c r="A886" s="2" t="s">
        <v>1747</v>
      </c>
      <c r="B886" s="2" t="s">
        <v>5751</v>
      </c>
      <c r="C886" s="2" t="s">
        <v>5752</v>
      </c>
      <c r="D886" s="2" t="s">
        <v>5753</v>
      </c>
      <c r="E886" s="2" t="s">
        <v>5754</v>
      </c>
      <c r="F886" s="2" t="s">
        <v>2380</v>
      </c>
      <c r="G886" s="2" t="s">
        <v>1966</v>
      </c>
      <c r="H886" s="2">
        <v>93704</v>
      </c>
      <c r="I886" t="s">
        <v>1967</v>
      </c>
    </row>
    <row r="887" spans="1:9" x14ac:dyDescent="0.25">
      <c r="A887" s="2" t="s">
        <v>1749</v>
      </c>
      <c r="B887" s="2" t="s">
        <v>5755</v>
      </c>
      <c r="C887" s="2" t="s">
        <v>5756</v>
      </c>
      <c r="D887" s="2" t="s">
        <v>5757</v>
      </c>
      <c r="E887" s="2" t="s">
        <v>5758</v>
      </c>
      <c r="F887" s="2" t="s">
        <v>5759</v>
      </c>
      <c r="G887" s="2" t="s">
        <v>1974</v>
      </c>
      <c r="H887" s="2" t="s">
        <v>2335</v>
      </c>
      <c r="I887" t="s">
        <v>1976</v>
      </c>
    </row>
    <row r="888" spans="1:9" x14ac:dyDescent="0.25">
      <c r="A888" s="2" t="s">
        <v>1751</v>
      </c>
      <c r="B888" s="2" t="s">
        <v>5760</v>
      </c>
      <c r="C888" s="2" t="s">
        <v>5761</v>
      </c>
      <c r="D888" s="2" t="s">
        <v>5762</v>
      </c>
      <c r="E888" s="2" t="s">
        <v>5763</v>
      </c>
      <c r="F888" s="2" t="s">
        <v>3115</v>
      </c>
      <c r="G888" s="2" t="s">
        <v>1966</v>
      </c>
      <c r="H888" s="2">
        <v>94154</v>
      </c>
      <c r="I888" t="s">
        <v>1976</v>
      </c>
    </row>
    <row r="889" spans="1:9" x14ac:dyDescent="0.25">
      <c r="A889" s="2" t="s">
        <v>1753</v>
      </c>
      <c r="B889" s="2" t="s">
        <v>5764</v>
      </c>
      <c r="C889" s="2" t="s">
        <v>5765</v>
      </c>
      <c r="D889" s="2" t="s">
        <v>5766</v>
      </c>
      <c r="E889" s="2" t="s">
        <v>5767</v>
      </c>
      <c r="F889" s="2" t="s">
        <v>5603</v>
      </c>
      <c r="G889" s="2" t="s">
        <v>1966</v>
      </c>
      <c r="H889" s="2">
        <v>36689</v>
      </c>
      <c r="I889" t="s">
        <v>1976</v>
      </c>
    </row>
    <row r="890" spans="1:9" x14ac:dyDescent="0.25">
      <c r="A890" s="2" t="s">
        <v>1755</v>
      </c>
      <c r="B890" s="2" t="s">
        <v>5768</v>
      </c>
      <c r="C890" s="2" t="s">
        <v>5769</v>
      </c>
      <c r="D890" s="2" t="s">
        <v>5770</v>
      </c>
      <c r="E890" s="2" t="s">
        <v>5771</v>
      </c>
      <c r="F890" s="2" t="s">
        <v>3115</v>
      </c>
      <c r="G890" s="2" t="s">
        <v>1966</v>
      </c>
      <c r="H890" s="2">
        <v>94110</v>
      </c>
      <c r="I890" t="s">
        <v>1967</v>
      </c>
    </row>
    <row r="891" spans="1:9" x14ac:dyDescent="0.25">
      <c r="A891" s="2" t="s">
        <v>1757</v>
      </c>
      <c r="B891" s="2" t="s">
        <v>5772</v>
      </c>
      <c r="C891" s="2" t="s">
        <v>5773</v>
      </c>
      <c r="D891" s="2" t="s">
        <v>5774</v>
      </c>
      <c r="E891" s="2" t="s">
        <v>5775</v>
      </c>
      <c r="F891" s="2" t="s">
        <v>2124</v>
      </c>
      <c r="G891" s="2" t="s">
        <v>1966</v>
      </c>
      <c r="H891" s="2">
        <v>11470</v>
      </c>
      <c r="I891" t="s">
        <v>1967</v>
      </c>
    </row>
    <row r="892" spans="1:9" x14ac:dyDescent="0.25">
      <c r="A892" s="2" t="s">
        <v>1743</v>
      </c>
      <c r="B892" s="2" t="s">
        <v>5776</v>
      </c>
      <c r="C892" s="2" t="s">
        <v>5777</v>
      </c>
      <c r="D892" s="2" t="s">
        <v>5778</v>
      </c>
      <c r="E892" s="2" t="s">
        <v>5779</v>
      </c>
      <c r="F892" s="2" t="s">
        <v>2157</v>
      </c>
      <c r="G892" s="2" t="s">
        <v>1966</v>
      </c>
      <c r="H892" s="2">
        <v>80243</v>
      </c>
      <c r="I892" t="s">
        <v>1967</v>
      </c>
    </row>
    <row r="893" spans="1:9" x14ac:dyDescent="0.25">
      <c r="A893" s="2" t="s">
        <v>1760</v>
      </c>
      <c r="B893" s="2" t="s">
        <v>5780</v>
      </c>
      <c r="C893" s="2" t="s">
        <v>5781</v>
      </c>
      <c r="D893" s="2" t="s">
        <v>5782</v>
      </c>
      <c r="E893" s="2" t="s">
        <v>5783</v>
      </c>
      <c r="F893" s="2" t="s">
        <v>3810</v>
      </c>
      <c r="G893" s="2" t="s">
        <v>1966</v>
      </c>
      <c r="H893" s="2">
        <v>92165</v>
      </c>
      <c r="I893" t="s">
        <v>1967</v>
      </c>
    </row>
    <row r="894" spans="1:9" x14ac:dyDescent="0.25">
      <c r="A894" s="2" t="s">
        <v>1762</v>
      </c>
      <c r="B894" s="2" t="s">
        <v>5784</v>
      </c>
      <c r="C894" s="2" t="s">
        <v>5785</v>
      </c>
      <c r="D894" s="2" t="s">
        <v>5786</v>
      </c>
      <c r="E894" s="2" t="s">
        <v>5787</v>
      </c>
      <c r="F894" s="2" t="s">
        <v>3752</v>
      </c>
      <c r="G894" s="2" t="s">
        <v>2141</v>
      </c>
      <c r="H894" s="2" t="s">
        <v>3753</v>
      </c>
      <c r="I894" t="s">
        <v>1976</v>
      </c>
    </row>
    <row r="895" spans="1:9" x14ac:dyDescent="0.25">
      <c r="A895" s="2" t="s">
        <v>1764</v>
      </c>
      <c r="B895" s="2" t="s">
        <v>5788</v>
      </c>
      <c r="C895" s="2" t="s">
        <v>5789</v>
      </c>
      <c r="D895" s="2"/>
      <c r="E895" s="2" t="s">
        <v>5790</v>
      </c>
      <c r="F895" s="2" t="s">
        <v>4620</v>
      </c>
      <c r="G895" s="2" t="s">
        <v>1966</v>
      </c>
      <c r="H895" s="2">
        <v>15250</v>
      </c>
      <c r="I895" t="s">
        <v>1967</v>
      </c>
    </row>
    <row r="896" spans="1:9" x14ac:dyDescent="0.25">
      <c r="A896" s="2" t="s">
        <v>1766</v>
      </c>
      <c r="B896" s="2" t="s">
        <v>5791</v>
      </c>
      <c r="C896" s="2"/>
      <c r="D896" s="2" t="s">
        <v>5792</v>
      </c>
      <c r="E896" s="2" t="s">
        <v>5793</v>
      </c>
      <c r="F896" s="2" t="s">
        <v>5794</v>
      </c>
      <c r="G896" s="2" t="s">
        <v>1974</v>
      </c>
      <c r="H896" s="2" t="s">
        <v>2699</v>
      </c>
      <c r="I896" t="s">
        <v>1967</v>
      </c>
    </row>
    <row r="897" spans="1:9" x14ac:dyDescent="0.25">
      <c r="A897" s="2" t="s">
        <v>1768</v>
      </c>
      <c r="B897" s="2" t="s">
        <v>5795</v>
      </c>
      <c r="C897" s="2"/>
      <c r="D897" s="2" t="s">
        <v>5796</v>
      </c>
      <c r="E897" s="2" t="s">
        <v>5797</v>
      </c>
      <c r="F897" s="2" t="s">
        <v>2062</v>
      </c>
      <c r="G897" s="2" t="s">
        <v>1966</v>
      </c>
      <c r="H897" s="2">
        <v>10004</v>
      </c>
      <c r="I897" t="s">
        <v>1976</v>
      </c>
    </row>
    <row r="898" spans="1:9" x14ac:dyDescent="0.25">
      <c r="A898" s="2" t="s">
        <v>1770</v>
      </c>
      <c r="B898" s="2" t="s">
        <v>5798</v>
      </c>
      <c r="C898" s="2" t="s">
        <v>5799</v>
      </c>
      <c r="D898" s="2" t="s">
        <v>5800</v>
      </c>
      <c r="E898" s="2" t="s">
        <v>5801</v>
      </c>
      <c r="F898" s="2" t="s">
        <v>3517</v>
      </c>
      <c r="G898" s="2" t="s">
        <v>1966</v>
      </c>
      <c r="H898" s="2">
        <v>98148</v>
      </c>
      <c r="I898" t="s">
        <v>1967</v>
      </c>
    </row>
    <row r="899" spans="1:9" x14ac:dyDescent="0.25">
      <c r="A899" s="2" t="s">
        <v>1772</v>
      </c>
      <c r="B899" s="2" t="s">
        <v>5802</v>
      </c>
      <c r="C899" s="2" t="s">
        <v>5803</v>
      </c>
      <c r="D899" s="2" t="s">
        <v>5804</v>
      </c>
      <c r="E899" s="2" t="s">
        <v>5805</v>
      </c>
      <c r="F899" s="2" t="s">
        <v>2197</v>
      </c>
      <c r="G899" s="2" t="s">
        <v>2141</v>
      </c>
      <c r="H899" s="2" t="s">
        <v>2511</v>
      </c>
      <c r="I899" t="s">
        <v>1976</v>
      </c>
    </row>
    <row r="900" spans="1:9" x14ac:dyDescent="0.25">
      <c r="A900" s="2" t="s">
        <v>1774</v>
      </c>
      <c r="B900" s="2" t="s">
        <v>5806</v>
      </c>
      <c r="C900" s="2"/>
      <c r="D900" s="2" t="s">
        <v>5807</v>
      </c>
      <c r="E900" s="2" t="s">
        <v>5808</v>
      </c>
      <c r="F900" s="2" t="s">
        <v>5809</v>
      </c>
      <c r="G900" s="2" t="s">
        <v>1966</v>
      </c>
      <c r="H900" s="2">
        <v>49018</v>
      </c>
      <c r="I900" t="s">
        <v>1976</v>
      </c>
    </row>
    <row r="901" spans="1:9" x14ac:dyDescent="0.25">
      <c r="A901" s="2" t="s">
        <v>5810</v>
      </c>
      <c r="B901" s="2" t="s">
        <v>5811</v>
      </c>
      <c r="C901" s="2" t="s">
        <v>5812</v>
      </c>
      <c r="D901" s="2"/>
      <c r="E901" s="2" t="s">
        <v>5813</v>
      </c>
      <c r="F901" s="2" t="s">
        <v>2449</v>
      </c>
      <c r="G901" s="2" t="s">
        <v>1974</v>
      </c>
      <c r="H901" s="2" t="s">
        <v>2450</v>
      </c>
      <c r="I901" t="s">
        <v>1967</v>
      </c>
    </row>
    <row r="902" spans="1:9" x14ac:dyDescent="0.25">
      <c r="A902" s="2" t="s">
        <v>1777</v>
      </c>
      <c r="B902" s="2" t="s">
        <v>5814</v>
      </c>
      <c r="C902" s="2"/>
      <c r="D902" s="2" t="s">
        <v>5815</v>
      </c>
      <c r="E902" s="2" t="s">
        <v>5816</v>
      </c>
      <c r="F902" s="2" t="s">
        <v>5817</v>
      </c>
      <c r="G902" s="2" t="s">
        <v>1974</v>
      </c>
      <c r="H902" s="2" t="s">
        <v>2561</v>
      </c>
      <c r="I902" t="s">
        <v>1976</v>
      </c>
    </row>
    <row r="903" spans="1:9" x14ac:dyDescent="0.25">
      <c r="A903" s="2" t="s">
        <v>1779</v>
      </c>
      <c r="B903" s="2" t="s">
        <v>5818</v>
      </c>
      <c r="C903" s="2" t="s">
        <v>5819</v>
      </c>
      <c r="D903" s="2" t="s">
        <v>5820</v>
      </c>
      <c r="E903" s="2" t="s">
        <v>5821</v>
      </c>
      <c r="F903" s="2" t="s">
        <v>2052</v>
      </c>
      <c r="G903" s="2" t="s">
        <v>1966</v>
      </c>
      <c r="H903" s="2">
        <v>77070</v>
      </c>
      <c r="I903" t="s">
        <v>1967</v>
      </c>
    </row>
    <row r="904" spans="1:9" x14ac:dyDescent="0.25">
      <c r="A904" s="2" t="s">
        <v>1781</v>
      </c>
      <c r="B904" s="2" t="s">
        <v>5822</v>
      </c>
      <c r="C904" s="2" t="s">
        <v>5823</v>
      </c>
      <c r="D904" s="2" t="s">
        <v>5824</v>
      </c>
      <c r="E904" s="2" t="s">
        <v>5825</v>
      </c>
      <c r="F904" s="2" t="s">
        <v>3062</v>
      </c>
      <c r="G904" s="2" t="s">
        <v>1966</v>
      </c>
      <c r="H904" s="2">
        <v>45249</v>
      </c>
      <c r="I904" t="s">
        <v>1976</v>
      </c>
    </row>
    <row r="905" spans="1:9" x14ac:dyDescent="0.25">
      <c r="A905" s="2" t="s">
        <v>1783</v>
      </c>
      <c r="B905" s="2" t="s">
        <v>5826</v>
      </c>
      <c r="C905" s="2" t="s">
        <v>5827</v>
      </c>
      <c r="D905" s="2" t="s">
        <v>5828</v>
      </c>
      <c r="E905" s="2" t="s">
        <v>5829</v>
      </c>
      <c r="F905" s="2" t="s">
        <v>2380</v>
      </c>
      <c r="G905" s="2" t="s">
        <v>1966</v>
      </c>
      <c r="H905" s="2">
        <v>93704</v>
      </c>
      <c r="I905" t="s">
        <v>1976</v>
      </c>
    </row>
    <row r="906" spans="1:9" x14ac:dyDescent="0.25">
      <c r="A906" s="2" t="s">
        <v>1785</v>
      </c>
      <c r="B906" s="2" t="s">
        <v>5830</v>
      </c>
      <c r="C906" s="2" t="s">
        <v>5831</v>
      </c>
      <c r="D906" s="2" t="s">
        <v>5832</v>
      </c>
      <c r="E906" s="2" t="s">
        <v>5833</v>
      </c>
      <c r="F906" s="2" t="s">
        <v>2258</v>
      </c>
      <c r="G906" s="2" t="s">
        <v>1966</v>
      </c>
      <c r="H906" s="2">
        <v>55123</v>
      </c>
      <c r="I906" t="s">
        <v>1976</v>
      </c>
    </row>
    <row r="907" spans="1:9" x14ac:dyDescent="0.25">
      <c r="A907" s="2" t="s">
        <v>1787</v>
      </c>
      <c r="B907" s="2" t="s">
        <v>5834</v>
      </c>
      <c r="C907" s="2"/>
      <c r="D907" s="2" t="s">
        <v>5835</v>
      </c>
      <c r="E907" s="2" t="s">
        <v>5836</v>
      </c>
      <c r="F907" s="2" t="s">
        <v>2473</v>
      </c>
      <c r="G907" s="2" t="s">
        <v>1966</v>
      </c>
      <c r="H907" s="2">
        <v>88519</v>
      </c>
      <c r="I907" t="s">
        <v>1967</v>
      </c>
    </row>
    <row r="908" spans="1:9" x14ac:dyDescent="0.25">
      <c r="A908" s="2" t="s">
        <v>1789</v>
      </c>
      <c r="B908" s="2" t="s">
        <v>5837</v>
      </c>
      <c r="C908" s="2" t="s">
        <v>5838</v>
      </c>
      <c r="D908" s="2" t="s">
        <v>5839</v>
      </c>
      <c r="E908" s="2" t="s">
        <v>5840</v>
      </c>
      <c r="F908" s="2" t="s">
        <v>2672</v>
      </c>
      <c r="G908" s="2" t="s">
        <v>1966</v>
      </c>
      <c r="H908" s="2">
        <v>50981</v>
      </c>
      <c r="I908" t="s">
        <v>1967</v>
      </c>
    </row>
    <row r="909" spans="1:9" x14ac:dyDescent="0.25">
      <c r="A909" s="2" t="s">
        <v>1791</v>
      </c>
      <c r="B909" s="2" t="s">
        <v>5841</v>
      </c>
      <c r="C909" s="2" t="s">
        <v>5842</v>
      </c>
      <c r="D909" s="2" t="s">
        <v>5843</v>
      </c>
      <c r="E909" s="2" t="s">
        <v>5844</v>
      </c>
      <c r="F909" s="2" t="s">
        <v>2047</v>
      </c>
      <c r="G909" s="2" t="s">
        <v>1966</v>
      </c>
      <c r="H909" s="2">
        <v>97240</v>
      </c>
      <c r="I909" t="s">
        <v>1976</v>
      </c>
    </row>
    <row r="910" spans="1:9" x14ac:dyDescent="0.25">
      <c r="A910" s="2" t="s">
        <v>1793</v>
      </c>
      <c r="B910" s="2" t="s">
        <v>5845</v>
      </c>
      <c r="C910" s="2" t="s">
        <v>5846</v>
      </c>
      <c r="D910" s="2" t="s">
        <v>5847</v>
      </c>
      <c r="E910" s="2" t="s">
        <v>5848</v>
      </c>
      <c r="F910" s="2" t="s">
        <v>2052</v>
      </c>
      <c r="G910" s="2" t="s">
        <v>1966</v>
      </c>
      <c r="H910" s="2">
        <v>77070</v>
      </c>
      <c r="I910" t="s">
        <v>1976</v>
      </c>
    </row>
    <row r="911" spans="1:9" x14ac:dyDescent="0.25">
      <c r="A911" s="2" t="s">
        <v>1795</v>
      </c>
      <c r="B911" s="2" t="s">
        <v>5849</v>
      </c>
      <c r="C911" s="2"/>
      <c r="D911" s="2" t="s">
        <v>5850</v>
      </c>
      <c r="E911" s="2" t="s">
        <v>5851</v>
      </c>
      <c r="F911" s="2" t="s">
        <v>4506</v>
      </c>
      <c r="G911" s="2" t="s">
        <v>1966</v>
      </c>
      <c r="H911" s="2">
        <v>27705</v>
      </c>
      <c r="I911" t="s">
        <v>1976</v>
      </c>
    </row>
    <row r="912" spans="1:9" x14ac:dyDescent="0.25">
      <c r="A912" s="2" t="s">
        <v>1797</v>
      </c>
      <c r="B912" s="2" t="s">
        <v>5852</v>
      </c>
      <c r="C912" s="2" t="s">
        <v>5853</v>
      </c>
      <c r="D912" s="2" t="s">
        <v>5854</v>
      </c>
      <c r="E912" s="2" t="s">
        <v>5855</v>
      </c>
      <c r="F912" s="2" t="s">
        <v>2183</v>
      </c>
      <c r="G912" s="2" t="s">
        <v>1966</v>
      </c>
      <c r="H912" s="2">
        <v>2298</v>
      </c>
      <c r="I912" t="s">
        <v>1976</v>
      </c>
    </row>
    <row r="913" spans="1:9" x14ac:dyDescent="0.25">
      <c r="A913" s="2" t="s">
        <v>1799</v>
      </c>
      <c r="B913" s="2" t="s">
        <v>5856</v>
      </c>
      <c r="C913" s="2" t="s">
        <v>5857</v>
      </c>
      <c r="D913" s="2" t="s">
        <v>5858</v>
      </c>
      <c r="E913" s="2" t="s">
        <v>5859</v>
      </c>
      <c r="F913" s="2" t="s">
        <v>2211</v>
      </c>
      <c r="G913" s="2" t="s">
        <v>1966</v>
      </c>
      <c r="H913" s="2">
        <v>20226</v>
      </c>
      <c r="I913" t="s">
        <v>1967</v>
      </c>
    </row>
    <row r="914" spans="1:9" x14ac:dyDescent="0.25">
      <c r="A914" s="2" t="s">
        <v>1801</v>
      </c>
      <c r="B914" s="2" t="s">
        <v>5860</v>
      </c>
      <c r="C914" s="2"/>
      <c r="D914" s="2" t="s">
        <v>5861</v>
      </c>
      <c r="E914" s="2" t="s">
        <v>5862</v>
      </c>
      <c r="F914" s="2" t="s">
        <v>2906</v>
      </c>
      <c r="G914" s="2" t="s">
        <v>1966</v>
      </c>
      <c r="H914" s="2">
        <v>12205</v>
      </c>
      <c r="I914" t="s">
        <v>1967</v>
      </c>
    </row>
    <row r="915" spans="1:9" x14ac:dyDescent="0.25">
      <c r="A915" s="2" t="s">
        <v>1803</v>
      </c>
      <c r="B915" s="2" t="s">
        <v>5863</v>
      </c>
      <c r="C915" s="2" t="s">
        <v>5864</v>
      </c>
      <c r="D915" s="2" t="s">
        <v>5865</v>
      </c>
      <c r="E915" s="2" t="s">
        <v>5866</v>
      </c>
      <c r="F915" s="2" t="s">
        <v>2165</v>
      </c>
      <c r="G915" s="2" t="s">
        <v>1966</v>
      </c>
      <c r="H915" s="2">
        <v>85732</v>
      </c>
      <c r="I915" t="s">
        <v>1976</v>
      </c>
    </row>
    <row r="916" spans="1:9" x14ac:dyDescent="0.25">
      <c r="A916" s="2" t="s">
        <v>1805</v>
      </c>
      <c r="B916" s="2" t="s">
        <v>5867</v>
      </c>
      <c r="C916" s="2" t="s">
        <v>5868</v>
      </c>
      <c r="D916" s="2" t="s">
        <v>5869</v>
      </c>
      <c r="E916" s="2" t="s">
        <v>5870</v>
      </c>
      <c r="F916" s="2" t="s">
        <v>2769</v>
      </c>
      <c r="G916" s="2" t="s">
        <v>1966</v>
      </c>
      <c r="H916" s="2">
        <v>36195</v>
      </c>
      <c r="I916" t="s">
        <v>1976</v>
      </c>
    </row>
    <row r="917" spans="1:9" x14ac:dyDescent="0.25">
      <c r="A917" s="2" t="s">
        <v>1807</v>
      </c>
      <c r="B917" s="2" t="s">
        <v>5871</v>
      </c>
      <c r="C917" s="2" t="s">
        <v>5872</v>
      </c>
      <c r="D917" s="2" t="s">
        <v>5873</v>
      </c>
      <c r="E917" s="2" t="s">
        <v>5874</v>
      </c>
      <c r="F917" s="2" t="s">
        <v>5875</v>
      </c>
      <c r="G917" s="2" t="s">
        <v>1966</v>
      </c>
      <c r="H917" s="2">
        <v>99709</v>
      </c>
      <c r="I917" t="s">
        <v>1967</v>
      </c>
    </row>
    <row r="918" spans="1:9" x14ac:dyDescent="0.25">
      <c r="A918" s="2" t="s">
        <v>1809</v>
      </c>
      <c r="B918" s="2" t="s">
        <v>5876</v>
      </c>
      <c r="C918" s="2"/>
      <c r="D918" s="2"/>
      <c r="E918" s="2" t="s">
        <v>5877</v>
      </c>
      <c r="F918" s="2" t="s">
        <v>3943</v>
      </c>
      <c r="G918" s="2" t="s">
        <v>1974</v>
      </c>
      <c r="H918" s="2" t="s">
        <v>3944</v>
      </c>
      <c r="I918" t="s">
        <v>1967</v>
      </c>
    </row>
    <row r="919" spans="1:9" x14ac:dyDescent="0.25">
      <c r="A919" s="2" t="s">
        <v>1811</v>
      </c>
      <c r="B919" s="2" t="s">
        <v>5878</v>
      </c>
      <c r="C919" s="2" t="s">
        <v>5879</v>
      </c>
      <c r="D919" s="2" t="s">
        <v>5880</v>
      </c>
      <c r="E919" s="2" t="s">
        <v>5881</v>
      </c>
      <c r="F919" s="2" t="s">
        <v>3263</v>
      </c>
      <c r="G919" s="2" t="s">
        <v>2141</v>
      </c>
      <c r="H919" s="2" t="s">
        <v>5882</v>
      </c>
      <c r="I919" t="s">
        <v>1976</v>
      </c>
    </row>
    <row r="920" spans="1:9" x14ac:dyDescent="0.25">
      <c r="A920" s="2" t="s">
        <v>5883</v>
      </c>
      <c r="B920" s="2" t="s">
        <v>5884</v>
      </c>
      <c r="C920" s="2" t="s">
        <v>5885</v>
      </c>
      <c r="D920" s="2" t="s">
        <v>5886</v>
      </c>
      <c r="E920" s="2" t="s">
        <v>5887</v>
      </c>
      <c r="F920" s="2" t="s">
        <v>2738</v>
      </c>
      <c r="G920" s="2" t="s">
        <v>1966</v>
      </c>
      <c r="H920" s="2">
        <v>34615</v>
      </c>
      <c r="I920" t="s">
        <v>1976</v>
      </c>
    </row>
    <row r="921" spans="1:9" x14ac:dyDescent="0.25">
      <c r="A921" s="2" t="s">
        <v>1813</v>
      </c>
      <c r="B921" s="2" t="s">
        <v>5888</v>
      </c>
      <c r="C921" s="2" t="s">
        <v>5889</v>
      </c>
      <c r="D921" s="2" t="s">
        <v>5890</v>
      </c>
      <c r="E921" s="2" t="s">
        <v>5891</v>
      </c>
      <c r="F921" s="2" t="s">
        <v>3345</v>
      </c>
      <c r="G921" s="2" t="s">
        <v>1966</v>
      </c>
      <c r="H921" s="2">
        <v>40515</v>
      </c>
      <c r="I921" t="s">
        <v>1967</v>
      </c>
    </row>
    <row r="922" spans="1:9" x14ac:dyDescent="0.25">
      <c r="A922" s="2" t="s">
        <v>1815</v>
      </c>
      <c r="B922" s="2" t="s">
        <v>5892</v>
      </c>
      <c r="C922" s="2" t="s">
        <v>5893</v>
      </c>
      <c r="D922" s="2" t="s">
        <v>5894</v>
      </c>
      <c r="E922" s="2" t="s">
        <v>5895</v>
      </c>
      <c r="F922" s="2" t="s">
        <v>2073</v>
      </c>
      <c r="G922" s="2" t="s">
        <v>1966</v>
      </c>
      <c r="H922" s="2">
        <v>49560</v>
      </c>
      <c r="I922" t="s">
        <v>1976</v>
      </c>
    </row>
    <row r="923" spans="1:9" x14ac:dyDescent="0.25">
      <c r="A923" s="2" t="s">
        <v>1817</v>
      </c>
      <c r="B923" s="2" t="s">
        <v>5896</v>
      </c>
      <c r="C923" s="2" t="s">
        <v>5897</v>
      </c>
      <c r="D923" s="2" t="s">
        <v>5898</v>
      </c>
      <c r="E923" s="2" t="s">
        <v>5899</v>
      </c>
      <c r="F923" s="2" t="s">
        <v>2672</v>
      </c>
      <c r="G923" s="2" t="s">
        <v>1966</v>
      </c>
      <c r="H923" s="2">
        <v>50369</v>
      </c>
      <c r="I923" t="s">
        <v>1976</v>
      </c>
    </row>
    <row r="924" spans="1:9" x14ac:dyDescent="0.25">
      <c r="A924" s="2" t="s">
        <v>1819</v>
      </c>
      <c r="B924" s="2" t="s">
        <v>5900</v>
      </c>
      <c r="C924" s="2"/>
      <c r="D924" s="2"/>
      <c r="E924" s="2" t="s">
        <v>5901</v>
      </c>
      <c r="F924" s="2" t="s">
        <v>5132</v>
      </c>
      <c r="G924" s="2" t="s">
        <v>1966</v>
      </c>
      <c r="H924" s="2">
        <v>19810</v>
      </c>
      <c r="I924" t="s">
        <v>1967</v>
      </c>
    </row>
    <row r="925" spans="1:9" x14ac:dyDescent="0.25">
      <c r="A925" s="2" t="s">
        <v>1821</v>
      </c>
      <c r="B925" s="2" t="s">
        <v>5902</v>
      </c>
      <c r="C925" s="2" t="s">
        <v>5903</v>
      </c>
      <c r="D925" s="2" t="s">
        <v>5904</v>
      </c>
      <c r="E925" s="2" t="s">
        <v>5905</v>
      </c>
      <c r="F925" s="2" t="s">
        <v>2412</v>
      </c>
      <c r="G925" s="2" t="s">
        <v>1966</v>
      </c>
      <c r="H925" s="2">
        <v>78726</v>
      </c>
      <c r="I925" t="s">
        <v>1976</v>
      </c>
    </row>
    <row r="926" spans="1:9" x14ac:dyDescent="0.25">
      <c r="A926" s="2" t="s">
        <v>1823</v>
      </c>
      <c r="B926" s="2" t="s">
        <v>5906</v>
      </c>
      <c r="C926" s="2" t="s">
        <v>5907</v>
      </c>
      <c r="D926" s="2"/>
      <c r="E926" s="2" t="s">
        <v>5908</v>
      </c>
      <c r="F926" s="2" t="s">
        <v>4426</v>
      </c>
      <c r="G926" s="2" t="s">
        <v>1966</v>
      </c>
      <c r="H926" s="2">
        <v>32835</v>
      </c>
      <c r="I926" t="s">
        <v>1976</v>
      </c>
    </row>
    <row r="927" spans="1:9" x14ac:dyDescent="0.25">
      <c r="A927" s="2" t="s">
        <v>5909</v>
      </c>
      <c r="B927" s="2" t="s">
        <v>5910</v>
      </c>
      <c r="C927" s="2"/>
      <c r="D927" s="2" t="s">
        <v>5911</v>
      </c>
      <c r="E927" s="2" t="s">
        <v>5912</v>
      </c>
      <c r="F927" s="2" t="s">
        <v>2972</v>
      </c>
      <c r="G927" s="2" t="s">
        <v>1966</v>
      </c>
      <c r="H927" s="2">
        <v>91199</v>
      </c>
      <c r="I927" t="s">
        <v>1967</v>
      </c>
    </row>
    <row r="928" spans="1:9" x14ac:dyDescent="0.25">
      <c r="A928" s="2" t="s">
        <v>1826</v>
      </c>
      <c r="B928" s="2" t="s">
        <v>5913</v>
      </c>
      <c r="C928" s="2" t="s">
        <v>5914</v>
      </c>
      <c r="D928" s="2" t="s">
        <v>5915</v>
      </c>
      <c r="E928" s="2" t="s">
        <v>5916</v>
      </c>
      <c r="F928" s="2" t="s">
        <v>2211</v>
      </c>
      <c r="G928" s="2" t="s">
        <v>1966</v>
      </c>
      <c r="H928" s="2">
        <v>20238</v>
      </c>
      <c r="I928" t="s">
        <v>1967</v>
      </c>
    </row>
    <row r="929" spans="1:9" x14ac:dyDescent="0.25">
      <c r="A929" s="2" t="s">
        <v>1828</v>
      </c>
      <c r="B929" s="2" t="s">
        <v>5917</v>
      </c>
      <c r="C929" s="2" t="s">
        <v>5918</v>
      </c>
      <c r="D929" s="2" t="s">
        <v>5919</v>
      </c>
      <c r="E929" s="2" t="s">
        <v>5920</v>
      </c>
      <c r="F929" s="2" t="s">
        <v>2047</v>
      </c>
      <c r="G929" s="2" t="s">
        <v>1966</v>
      </c>
      <c r="H929" s="2">
        <v>97271</v>
      </c>
      <c r="I929" t="s">
        <v>1976</v>
      </c>
    </row>
    <row r="930" spans="1:9" x14ac:dyDescent="0.25">
      <c r="A930" s="2" t="s">
        <v>1830</v>
      </c>
      <c r="B930" s="2" t="s">
        <v>5921</v>
      </c>
      <c r="C930" s="2" t="s">
        <v>5922</v>
      </c>
      <c r="D930" s="2"/>
      <c r="E930" s="2" t="s">
        <v>5923</v>
      </c>
      <c r="F930" s="2" t="s">
        <v>2062</v>
      </c>
      <c r="G930" s="2" t="s">
        <v>1966</v>
      </c>
      <c r="H930" s="2">
        <v>10004</v>
      </c>
      <c r="I930" t="s">
        <v>1967</v>
      </c>
    </row>
    <row r="931" spans="1:9" x14ac:dyDescent="0.25">
      <c r="A931" s="2" t="s">
        <v>1832</v>
      </c>
      <c r="B931" s="2" t="s">
        <v>5924</v>
      </c>
      <c r="C931" s="2" t="s">
        <v>5925</v>
      </c>
      <c r="D931" s="2" t="s">
        <v>5926</v>
      </c>
      <c r="E931" s="2" t="s">
        <v>5927</v>
      </c>
      <c r="F931" s="2" t="s">
        <v>2211</v>
      </c>
      <c r="G931" s="2" t="s">
        <v>1966</v>
      </c>
      <c r="H931" s="2">
        <v>20404</v>
      </c>
      <c r="I931" t="s">
        <v>1967</v>
      </c>
    </row>
    <row r="932" spans="1:9" x14ac:dyDescent="0.25">
      <c r="A932" s="2" t="s">
        <v>1834</v>
      </c>
      <c r="B932" s="2" t="s">
        <v>5928</v>
      </c>
      <c r="C932" s="2" t="s">
        <v>5929</v>
      </c>
      <c r="D932" s="2"/>
      <c r="E932" s="2" t="s">
        <v>5930</v>
      </c>
      <c r="F932" s="2" t="s">
        <v>2211</v>
      </c>
      <c r="G932" s="2" t="s">
        <v>1966</v>
      </c>
      <c r="H932" s="2">
        <v>20067</v>
      </c>
      <c r="I932" t="s">
        <v>1967</v>
      </c>
    </row>
    <row r="933" spans="1:9" x14ac:dyDescent="0.25">
      <c r="A933" s="2" t="s">
        <v>1836</v>
      </c>
      <c r="B933" s="2" t="s">
        <v>5931</v>
      </c>
      <c r="C933" s="2"/>
      <c r="D933" s="2"/>
      <c r="E933" s="2" t="s">
        <v>5932</v>
      </c>
      <c r="F933" s="2" t="s">
        <v>4911</v>
      </c>
      <c r="G933" s="2" t="s">
        <v>1966</v>
      </c>
      <c r="H933" s="2">
        <v>18105</v>
      </c>
      <c r="I933" t="s">
        <v>1967</v>
      </c>
    </row>
    <row r="934" spans="1:9" x14ac:dyDescent="0.25">
      <c r="A934" s="2" t="s">
        <v>1838</v>
      </c>
      <c r="B934" s="2" t="s">
        <v>5933</v>
      </c>
      <c r="C934" s="2" t="s">
        <v>5934</v>
      </c>
      <c r="D934" s="2" t="s">
        <v>5935</v>
      </c>
      <c r="E934" s="2" t="s">
        <v>5936</v>
      </c>
      <c r="F934" s="2" t="s">
        <v>3606</v>
      </c>
      <c r="G934" s="2" t="s">
        <v>1966</v>
      </c>
      <c r="H934" s="2">
        <v>33169</v>
      </c>
      <c r="I934" t="s">
        <v>1976</v>
      </c>
    </row>
    <row r="935" spans="1:9" x14ac:dyDescent="0.25">
      <c r="A935" s="2" t="s">
        <v>1840</v>
      </c>
      <c r="B935" s="2" t="s">
        <v>5937</v>
      </c>
      <c r="C935" s="2"/>
      <c r="D935" s="2" t="s">
        <v>5938</v>
      </c>
      <c r="E935" s="2" t="s">
        <v>5939</v>
      </c>
      <c r="F935" s="2" t="s">
        <v>2387</v>
      </c>
      <c r="G935" s="2" t="s">
        <v>1966</v>
      </c>
      <c r="H935" s="2">
        <v>73129</v>
      </c>
      <c r="I935" t="s">
        <v>1967</v>
      </c>
    </row>
    <row r="936" spans="1:9" x14ac:dyDescent="0.25">
      <c r="A936" s="2" t="s">
        <v>1842</v>
      </c>
      <c r="B936" s="2" t="s">
        <v>5940</v>
      </c>
      <c r="C936" s="2" t="s">
        <v>5941</v>
      </c>
      <c r="D936" s="2" t="s">
        <v>5942</v>
      </c>
      <c r="E936" s="2" t="s">
        <v>5943</v>
      </c>
      <c r="F936" s="2" t="s">
        <v>5738</v>
      </c>
      <c r="G936" s="2" t="s">
        <v>1966</v>
      </c>
      <c r="H936" s="2">
        <v>61105</v>
      </c>
      <c r="I936" t="s">
        <v>1976</v>
      </c>
    </row>
    <row r="937" spans="1:9" x14ac:dyDescent="0.25">
      <c r="A937" s="2" t="s">
        <v>1844</v>
      </c>
      <c r="B937" s="2" t="s">
        <v>5944</v>
      </c>
      <c r="C937" s="2" t="s">
        <v>5945</v>
      </c>
      <c r="D937" s="2" t="s">
        <v>5946</v>
      </c>
      <c r="E937" s="2" t="s">
        <v>5947</v>
      </c>
      <c r="F937" s="2" t="s">
        <v>2769</v>
      </c>
      <c r="G937" s="2" t="s">
        <v>1966</v>
      </c>
      <c r="H937" s="2">
        <v>36177</v>
      </c>
      <c r="I937" t="s">
        <v>1967</v>
      </c>
    </row>
    <row r="938" spans="1:9" x14ac:dyDescent="0.25">
      <c r="A938" s="2" t="s">
        <v>1846</v>
      </c>
      <c r="B938" s="2" t="s">
        <v>5948</v>
      </c>
      <c r="C938" s="2" t="s">
        <v>5949</v>
      </c>
      <c r="D938" s="2" t="s">
        <v>5950</v>
      </c>
      <c r="E938" s="2" t="s">
        <v>5951</v>
      </c>
      <c r="F938" s="2" t="s">
        <v>2972</v>
      </c>
      <c r="G938" s="2" t="s">
        <v>1966</v>
      </c>
      <c r="H938" s="2">
        <v>91117</v>
      </c>
      <c r="I938" t="s">
        <v>1967</v>
      </c>
    </row>
    <row r="939" spans="1:9" x14ac:dyDescent="0.25">
      <c r="A939" s="2" t="s">
        <v>5952</v>
      </c>
      <c r="B939" s="2" t="s">
        <v>5953</v>
      </c>
      <c r="C939" s="2" t="s">
        <v>5954</v>
      </c>
      <c r="D939" s="2" t="s">
        <v>5955</v>
      </c>
      <c r="E939" s="2" t="s">
        <v>5956</v>
      </c>
      <c r="F939" s="2" t="s">
        <v>2277</v>
      </c>
      <c r="G939" s="2" t="s">
        <v>1966</v>
      </c>
      <c r="H939" s="2">
        <v>60624</v>
      </c>
      <c r="I939" t="s">
        <v>1976</v>
      </c>
    </row>
    <row r="940" spans="1:9" x14ac:dyDescent="0.25">
      <c r="A940" s="2" t="s">
        <v>1848</v>
      </c>
      <c r="B940" s="2" t="s">
        <v>5957</v>
      </c>
      <c r="C940" s="2" t="s">
        <v>5958</v>
      </c>
      <c r="D940" s="2" t="s">
        <v>5959</v>
      </c>
      <c r="E940" s="2" t="s">
        <v>5960</v>
      </c>
      <c r="F940" s="2" t="s">
        <v>2052</v>
      </c>
      <c r="G940" s="2" t="s">
        <v>1966</v>
      </c>
      <c r="H940" s="2">
        <v>77293</v>
      </c>
      <c r="I940" t="s">
        <v>1967</v>
      </c>
    </row>
    <row r="941" spans="1:9" x14ac:dyDescent="0.25">
      <c r="A941" s="2" t="s">
        <v>1850</v>
      </c>
      <c r="B941" s="2" t="s">
        <v>5961</v>
      </c>
      <c r="C941" s="2" t="s">
        <v>5962</v>
      </c>
      <c r="D941" s="2" t="s">
        <v>5963</v>
      </c>
      <c r="E941" s="2" t="s">
        <v>5964</v>
      </c>
      <c r="F941" s="2" t="s">
        <v>5965</v>
      </c>
      <c r="G941" s="2" t="s">
        <v>1966</v>
      </c>
      <c r="H941" s="2">
        <v>49444</v>
      </c>
      <c r="I941" t="s">
        <v>1976</v>
      </c>
    </row>
    <row r="942" spans="1:9" x14ac:dyDescent="0.25">
      <c r="A942" s="2" t="s">
        <v>1852</v>
      </c>
      <c r="B942" s="2" t="s">
        <v>5966</v>
      </c>
      <c r="C942" s="2" t="s">
        <v>5967</v>
      </c>
      <c r="D942" s="2" t="s">
        <v>5968</v>
      </c>
      <c r="E942" s="2" t="s">
        <v>5969</v>
      </c>
      <c r="F942" s="2" t="s">
        <v>2211</v>
      </c>
      <c r="G942" s="2" t="s">
        <v>1966</v>
      </c>
      <c r="H942" s="2">
        <v>20380</v>
      </c>
      <c r="I942" t="s">
        <v>1967</v>
      </c>
    </row>
    <row r="943" spans="1:9" x14ac:dyDescent="0.25">
      <c r="A943" s="2" t="s">
        <v>1854</v>
      </c>
      <c r="B943" s="2" t="s">
        <v>5970</v>
      </c>
      <c r="C943" s="2" t="s">
        <v>5971</v>
      </c>
      <c r="D943" s="2" t="s">
        <v>5972</v>
      </c>
      <c r="E943" s="2" t="s">
        <v>5973</v>
      </c>
      <c r="F943" s="2" t="s">
        <v>5974</v>
      </c>
      <c r="G943" s="2" t="s">
        <v>1974</v>
      </c>
      <c r="H943" s="2" t="s">
        <v>5975</v>
      </c>
      <c r="I943" t="s">
        <v>1967</v>
      </c>
    </row>
    <row r="944" spans="1:9" x14ac:dyDescent="0.25">
      <c r="A944" s="2" t="s">
        <v>1856</v>
      </c>
      <c r="B944" s="2" t="s">
        <v>5976</v>
      </c>
      <c r="C944" s="2" t="s">
        <v>5977</v>
      </c>
      <c r="D944" s="2" t="s">
        <v>5978</v>
      </c>
      <c r="E944" s="2" t="s">
        <v>5979</v>
      </c>
      <c r="F944" s="2" t="s">
        <v>2778</v>
      </c>
      <c r="G944" s="2" t="s">
        <v>1966</v>
      </c>
      <c r="H944" s="2">
        <v>31205</v>
      </c>
      <c r="I944" t="s">
        <v>1976</v>
      </c>
    </row>
    <row r="945" spans="1:9" x14ac:dyDescent="0.25">
      <c r="A945" s="2" t="s">
        <v>1858</v>
      </c>
      <c r="B945" s="2" t="s">
        <v>5980</v>
      </c>
      <c r="C945" s="2" t="s">
        <v>5981</v>
      </c>
      <c r="D945" s="2" t="s">
        <v>5982</v>
      </c>
      <c r="E945" s="2" t="s">
        <v>5983</v>
      </c>
      <c r="F945" s="2" t="s">
        <v>3549</v>
      </c>
      <c r="G945" s="2" t="s">
        <v>1966</v>
      </c>
      <c r="H945" s="2">
        <v>71105</v>
      </c>
      <c r="I945" t="s">
        <v>1976</v>
      </c>
    </row>
    <row r="946" spans="1:9" x14ac:dyDescent="0.25">
      <c r="A946" s="2" t="s">
        <v>1860</v>
      </c>
      <c r="B946" s="2" t="s">
        <v>5984</v>
      </c>
      <c r="C946" s="2" t="s">
        <v>5985</v>
      </c>
      <c r="D946" s="2" t="s">
        <v>5986</v>
      </c>
      <c r="E946" s="2" t="s">
        <v>5987</v>
      </c>
      <c r="F946" s="2" t="s">
        <v>3173</v>
      </c>
      <c r="G946" s="2" t="s">
        <v>1966</v>
      </c>
      <c r="H946" s="2">
        <v>98405</v>
      </c>
      <c r="I946" t="s">
        <v>1976</v>
      </c>
    </row>
    <row r="947" spans="1:9" x14ac:dyDescent="0.25">
      <c r="A947" s="2" t="s">
        <v>1862</v>
      </c>
      <c r="B947" s="2" t="s">
        <v>5988</v>
      </c>
      <c r="C947" s="2"/>
      <c r="D947" s="2" t="s">
        <v>5989</v>
      </c>
      <c r="E947" s="2" t="s">
        <v>5990</v>
      </c>
      <c r="F947" s="2" t="s">
        <v>2473</v>
      </c>
      <c r="G947" s="2" t="s">
        <v>1966</v>
      </c>
      <c r="H947" s="2">
        <v>79934</v>
      </c>
      <c r="I947" t="s">
        <v>1976</v>
      </c>
    </row>
    <row r="948" spans="1:9" x14ac:dyDescent="0.25">
      <c r="A948" s="2" t="s">
        <v>1864</v>
      </c>
      <c r="B948" s="2" t="s">
        <v>5991</v>
      </c>
      <c r="C948" s="2"/>
      <c r="D948" s="2" t="s">
        <v>5992</v>
      </c>
      <c r="E948" s="2" t="s">
        <v>5993</v>
      </c>
      <c r="F948" s="2" t="s">
        <v>2197</v>
      </c>
      <c r="G948" s="2" t="s">
        <v>1966</v>
      </c>
      <c r="H948" s="2">
        <v>35263</v>
      </c>
      <c r="I948" t="s">
        <v>1976</v>
      </c>
    </row>
    <row r="949" spans="1:9" x14ac:dyDescent="0.25">
      <c r="A949" s="2" t="s">
        <v>1866</v>
      </c>
      <c r="B949" s="2" t="s">
        <v>5994</v>
      </c>
      <c r="C949" s="2" t="s">
        <v>5995</v>
      </c>
      <c r="D949" s="2"/>
      <c r="E949" s="2" t="s">
        <v>5996</v>
      </c>
      <c r="F949" s="2" t="s">
        <v>2632</v>
      </c>
      <c r="G949" s="2" t="s">
        <v>1974</v>
      </c>
      <c r="H949" s="2" t="s">
        <v>2335</v>
      </c>
      <c r="I949" t="s">
        <v>1976</v>
      </c>
    </row>
    <row r="950" spans="1:9" x14ac:dyDescent="0.25">
      <c r="A950" s="2" t="s">
        <v>1868</v>
      </c>
      <c r="B950" s="2" t="s">
        <v>5997</v>
      </c>
      <c r="C950" s="2" t="s">
        <v>5998</v>
      </c>
      <c r="D950" s="2" t="s">
        <v>5999</v>
      </c>
      <c r="E950" s="2" t="s">
        <v>6000</v>
      </c>
      <c r="F950" s="2" t="s">
        <v>4510</v>
      </c>
      <c r="G950" s="2" t="s">
        <v>2141</v>
      </c>
      <c r="H950" s="2" t="s">
        <v>6001</v>
      </c>
      <c r="I950" t="s">
        <v>1967</v>
      </c>
    </row>
    <row r="951" spans="1:9" x14ac:dyDescent="0.25">
      <c r="A951" s="2" t="s">
        <v>1870</v>
      </c>
      <c r="B951" s="2" t="s">
        <v>6002</v>
      </c>
      <c r="C951" s="2" t="s">
        <v>6003</v>
      </c>
      <c r="D951" s="2" t="s">
        <v>6004</v>
      </c>
      <c r="E951" s="2" t="s">
        <v>6005</v>
      </c>
      <c r="F951" s="2" t="s">
        <v>6006</v>
      </c>
      <c r="G951" s="2" t="s">
        <v>1974</v>
      </c>
      <c r="H951" s="2" t="s">
        <v>6007</v>
      </c>
      <c r="I951" t="s">
        <v>1976</v>
      </c>
    </row>
    <row r="952" spans="1:9" x14ac:dyDescent="0.25">
      <c r="A952" s="2" t="s">
        <v>1872</v>
      </c>
      <c r="B952" s="2" t="s">
        <v>6008</v>
      </c>
      <c r="C952" s="2"/>
      <c r="D952" s="2" t="s">
        <v>6009</v>
      </c>
      <c r="E952" s="2" t="s">
        <v>6010</v>
      </c>
      <c r="F952" s="2" t="s">
        <v>5132</v>
      </c>
      <c r="G952" s="2" t="s">
        <v>1966</v>
      </c>
      <c r="H952" s="2">
        <v>19810</v>
      </c>
      <c r="I952" t="s">
        <v>1967</v>
      </c>
    </row>
    <row r="953" spans="1:9" x14ac:dyDescent="0.25">
      <c r="A953" s="2" t="s">
        <v>1874</v>
      </c>
      <c r="B953" s="2" t="s">
        <v>6011</v>
      </c>
      <c r="C953" s="2" t="s">
        <v>6012</v>
      </c>
      <c r="D953" s="2" t="s">
        <v>6013</v>
      </c>
      <c r="E953" s="2" t="s">
        <v>6014</v>
      </c>
      <c r="F953" s="2" t="s">
        <v>3687</v>
      </c>
      <c r="G953" s="2" t="s">
        <v>1966</v>
      </c>
      <c r="H953" s="2">
        <v>17121</v>
      </c>
      <c r="I953" t="s">
        <v>1976</v>
      </c>
    </row>
    <row r="954" spans="1:9" x14ac:dyDescent="0.25">
      <c r="A954" s="2" t="s">
        <v>1876</v>
      </c>
      <c r="B954" s="2" t="s">
        <v>6015</v>
      </c>
      <c r="C954" s="2" t="s">
        <v>6016</v>
      </c>
      <c r="D954" s="2" t="s">
        <v>6017</v>
      </c>
      <c r="E954" s="2" t="s">
        <v>6018</v>
      </c>
      <c r="F954" s="2" t="s">
        <v>5974</v>
      </c>
      <c r="G954" s="2" t="s">
        <v>1974</v>
      </c>
      <c r="H954" s="2" t="s">
        <v>5975</v>
      </c>
      <c r="I954" t="s">
        <v>1967</v>
      </c>
    </row>
    <row r="955" spans="1:9" x14ac:dyDescent="0.25">
      <c r="A955" s="2" t="s">
        <v>6019</v>
      </c>
      <c r="B955" s="2" t="s">
        <v>6020</v>
      </c>
      <c r="C955" s="2" t="s">
        <v>6021</v>
      </c>
      <c r="D955" s="2" t="s">
        <v>6022</v>
      </c>
      <c r="E955" s="2" t="s">
        <v>6023</v>
      </c>
      <c r="F955" s="2" t="s">
        <v>2473</v>
      </c>
      <c r="G955" s="2" t="s">
        <v>1966</v>
      </c>
      <c r="H955" s="2">
        <v>79940</v>
      </c>
      <c r="I955" t="s">
        <v>1967</v>
      </c>
    </row>
    <row r="956" spans="1:9" x14ac:dyDescent="0.25">
      <c r="A956" s="2" t="s">
        <v>6024</v>
      </c>
      <c r="B956" s="2" t="s">
        <v>6025</v>
      </c>
      <c r="C956" s="2" t="s">
        <v>6026</v>
      </c>
      <c r="D956" s="2" t="s">
        <v>6027</v>
      </c>
      <c r="E956" s="2" t="s">
        <v>6028</v>
      </c>
      <c r="F956" s="2" t="s">
        <v>2038</v>
      </c>
      <c r="G956" s="2" t="s">
        <v>1966</v>
      </c>
      <c r="H956" s="2">
        <v>63136</v>
      </c>
      <c r="I956" t="s">
        <v>1967</v>
      </c>
    </row>
    <row r="957" spans="1:9" x14ac:dyDescent="0.25">
      <c r="A957" s="2" t="s">
        <v>6029</v>
      </c>
      <c r="B957" s="2" t="s">
        <v>6030</v>
      </c>
      <c r="C957" s="2" t="s">
        <v>6031</v>
      </c>
      <c r="D957" s="2" t="s">
        <v>6032</v>
      </c>
      <c r="E957" s="2" t="s">
        <v>6033</v>
      </c>
      <c r="F957" s="2" t="s">
        <v>5053</v>
      </c>
      <c r="G957" s="2" t="s">
        <v>1966</v>
      </c>
      <c r="H957" s="2">
        <v>72905</v>
      </c>
      <c r="I957" t="s">
        <v>1967</v>
      </c>
    </row>
    <row r="958" spans="1:9" x14ac:dyDescent="0.25">
      <c r="A958" s="2" t="s">
        <v>6034</v>
      </c>
      <c r="B958" s="2" t="s">
        <v>6035</v>
      </c>
      <c r="C958" s="2" t="s">
        <v>6036</v>
      </c>
      <c r="D958" s="2" t="s">
        <v>6037</v>
      </c>
      <c r="E958" s="2" t="s">
        <v>6038</v>
      </c>
      <c r="F958" s="2" t="s">
        <v>2531</v>
      </c>
      <c r="G958" s="2" t="s">
        <v>1966</v>
      </c>
      <c r="H958" s="2">
        <v>37245</v>
      </c>
      <c r="I958" t="s">
        <v>1976</v>
      </c>
    </row>
    <row r="959" spans="1:9" x14ac:dyDescent="0.25">
      <c r="A959" s="2" t="s">
        <v>6039</v>
      </c>
      <c r="B959" s="2" t="s">
        <v>6040</v>
      </c>
      <c r="C959" s="2" t="s">
        <v>6041</v>
      </c>
      <c r="D959" s="2" t="s">
        <v>6042</v>
      </c>
      <c r="E959" s="2" t="s">
        <v>6043</v>
      </c>
      <c r="F959" s="2" t="s">
        <v>2211</v>
      </c>
      <c r="G959" s="2" t="s">
        <v>1966</v>
      </c>
      <c r="H959" s="2">
        <v>20088</v>
      </c>
      <c r="I959" t="s">
        <v>1967</v>
      </c>
    </row>
    <row r="960" spans="1:9" x14ac:dyDescent="0.25">
      <c r="A960" s="2" t="s">
        <v>6044</v>
      </c>
      <c r="B960" s="2" t="s">
        <v>6045</v>
      </c>
      <c r="C960" s="2" t="s">
        <v>6046</v>
      </c>
      <c r="D960" s="2"/>
      <c r="E960" s="2" t="s">
        <v>6047</v>
      </c>
      <c r="F960" s="2" t="s">
        <v>6048</v>
      </c>
      <c r="G960" s="2" t="s">
        <v>1966</v>
      </c>
      <c r="H960" s="2">
        <v>90305</v>
      </c>
      <c r="I960" t="s">
        <v>1967</v>
      </c>
    </row>
    <row r="961" spans="1:9" x14ac:dyDescent="0.25">
      <c r="A961" s="2" t="s">
        <v>1881</v>
      </c>
      <c r="B961" s="2" t="s">
        <v>6049</v>
      </c>
      <c r="C961" s="2" t="s">
        <v>6050</v>
      </c>
      <c r="D961" s="2"/>
      <c r="E961" s="2" t="s">
        <v>6051</v>
      </c>
      <c r="F961" s="2" t="s">
        <v>2152</v>
      </c>
      <c r="G961" s="2" t="s">
        <v>1966</v>
      </c>
      <c r="H961" s="2">
        <v>72215</v>
      </c>
      <c r="I961" t="s">
        <v>1967</v>
      </c>
    </row>
    <row r="962" spans="1:9" x14ac:dyDescent="0.25">
      <c r="A962" s="2" t="s">
        <v>1883</v>
      </c>
      <c r="B962" s="2" t="s">
        <v>6052</v>
      </c>
      <c r="C962" s="2" t="s">
        <v>6053</v>
      </c>
      <c r="D962" s="2" t="s">
        <v>6054</v>
      </c>
      <c r="E962" s="2" t="s">
        <v>6055</v>
      </c>
      <c r="F962" s="2" t="s">
        <v>3728</v>
      </c>
      <c r="G962" s="2" t="s">
        <v>1966</v>
      </c>
      <c r="H962" s="2">
        <v>21747</v>
      </c>
      <c r="I962" t="s">
        <v>1967</v>
      </c>
    </row>
    <row r="963" spans="1:9" x14ac:dyDescent="0.25">
      <c r="A963" s="2" t="s">
        <v>1885</v>
      </c>
      <c r="B963" s="2" t="s">
        <v>6056</v>
      </c>
      <c r="C963" s="2"/>
      <c r="D963" s="2" t="s">
        <v>6057</v>
      </c>
      <c r="E963" s="2" t="s">
        <v>6058</v>
      </c>
      <c r="F963" s="2" t="s">
        <v>2906</v>
      </c>
      <c r="G963" s="2" t="s">
        <v>1966</v>
      </c>
      <c r="H963" s="2">
        <v>12205</v>
      </c>
      <c r="I963" t="s">
        <v>1967</v>
      </c>
    </row>
    <row r="964" spans="1:9" x14ac:dyDescent="0.25">
      <c r="A964" s="2" t="s">
        <v>1887</v>
      </c>
      <c r="B964" s="2" t="s">
        <v>6059</v>
      </c>
      <c r="C964" s="2" t="s">
        <v>6060</v>
      </c>
      <c r="D964" s="2" t="s">
        <v>6061</v>
      </c>
      <c r="E964" s="2" t="s">
        <v>6062</v>
      </c>
      <c r="F964" s="2" t="s">
        <v>6063</v>
      </c>
      <c r="G964" s="2" t="s">
        <v>1974</v>
      </c>
      <c r="H964" s="2" t="s">
        <v>3219</v>
      </c>
      <c r="I964" t="s">
        <v>1967</v>
      </c>
    </row>
    <row r="965" spans="1:9" x14ac:dyDescent="0.25">
      <c r="A965" s="2" t="s">
        <v>1889</v>
      </c>
      <c r="B965" s="2" t="s">
        <v>6064</v>
      </c>
      <c r="C965" s="2" t="s">
        <v>6065</v>
      </c>
      <c r="D965" s="2" t="s">
        <v>6066</v>
      </c>
      <c r="E965" s="2" t="s">
        <v>6067</v>
      </c>
      <c r="F965" s="2" t="s">
        <v>3345</v>
      </c>
      <c r="G965" s="2" t="s">
        <v>1966</v>
      </c>
      <c r="H965" s="2">
        <v>40510</v>
      </c>
      <c r="I965" t="s">
        <v>1967</v>
      </c>
    </row>
    <row r="966" spans="1:9" x14ac:dyDescent="0.25">
      <c r="A966" s="2" t="s">
        <v>1891</v>
      </c>
      <c r="B966" s="2" t="s">
        <v>6068</v>
      </c>
      <c r="C966" s="2" t="s">
        <v>6069</v>
      </c>
      <c r="D966" s="2" t="s">
        <v>6070</v>
      </c>
      <c r="E966" s="2" t="s">
        <v>6071</v>
      </c>
      <c r="F966" s="2" t="s">
        <v>3810</v>
      </c>
      <c r="G966" s="2" t="s">
        <v>1966</v>
      </c>
      <c r="H966" s="2">
        <v>92165</v>
      </c>
      <c r="I966" t="s">
        <v>1976</v>
      </c>
    </row>
    <row r="967" spans="1:9" x14ac:dyDescent="0.25">
      <c r="A967" s="2" t="s">
        <v>1893</v>
      </c>
      <c r="B967" s="2" t="s">
        <v>6072</v>
      </c>
      <c r="C967" s="2" t="s">
        <v>6073</v>
      </c>
      <c r="D967" s="2"/>
      <c r="E967" s="2" t="s">
        <v>6074</v>
      </c>
      <c r="F967" s="2" t="s">
        <v>2011</v>
      </c>
      <c r="G967" s="2" t="s">
        <v>1966</v>
      </c>
      <c r="H967" s="2">
        <v>90040</v>
      </c>
      <c r="I967" t="s">
        <v>1967</v>
      </c>
    </row>
    <row r="968" spans="1:9" x14ac:dyDescent="0.25">
      <c r="A968" s="2" t="s">
        <v>1895</v>
      </c>
      <c r="B968" s="2" t="s">
        <v>6075</v>
      </c>
      <c r="C968" s="2" t="s">
        <v>6076</v>
      </c>
      <c r="D968" s="2" t="s">
        <v>6077</v>
      </c>
      <c r="E968" s="2" t="s">
        <v>6078</v>
      </c>
      <c r="F968" s="2" t="s">
        <v>2801</v>
      </c>
      <c r="G968" s="2" t="s">
        <v>1966</v>
      </c>
      <c r="H968" s="2">
        <v>11210</v>
      </c>
      <c r="I968" t="s">
        <v>1967</v>
      </c>
    </row>
    <row r="969" spans="1:9" x14ac:dyDescent="0.25">
      <c r="A969" s="2" t="s">
        <v>1897</v>
      </c>
      <c r="B969" s="2" t="s">
        <v>6079</v>
      </c>
      <c r="C969" s="2" t="s">
        <v>6080</v>
      </c>
      <c r="D969" s="2" t="s">
        <v>6081</v>
      </c>
      <c r="E969" s="2" t="s">
        <v>6082</v>
      </c>
      <c r="F969" s="2" t="s">
        <v>6083</v>
      </c>
      <c r="G969" s="2" t="s">
        <v>1974</v>
      </c>
      <c r="H969" s="2" t="s">
        <v>2108</v>
      </c>
      <c r="I969" t="s">
        <v>1967</v>
      </c>
    </row>
    <row r="970" spans="1:9" x14ac:dyDescent="0.25">
      <c r="A970" s="2" t="s">
        <v>1899</v>
      </c>
      <c r="B970" s="2" t="s">
        <v>6084</v>
      </c>
      <c r="C970" s="2" t="s">
        <v>6085</v>
      </c>
      <c r="D970" s="2" t="s">
        <v>6086</v>
      </c>
      <c r="E970" s="2" t="s">
        <v>6087</v>
      </c>
      <c r="F970" s="2" t="s">
        <v>6088</v>
      </c>
      <c r="G970" s="2" t="s">
        <v>1966</v>
      </c>
      <c r="H970" s="2">
        <v>32627</v>
      </c>
      <c r="I970" t="s">
        <v>1976</v>
      </c>
    </row>
    <row r="971" spans="1:9" x14ac:dyDescent="0.25">
      <c r="A971" s="2" t="s">
        <v>1901</v>
      </c>
      <c r="B971" s="2" t="s">
        <v>6089</v>
      </c>
      <c r="C971" s="2" t="s">
        <v>6090</v>
      </c>
      <c r="D971" s="2" t="s">
        <v>6091</v>
      </c>
      <c r="E971" s="2" t="s">
        <v>6092</v>
      </c>
      <c r="F971" s="2" t="s">
        <v>2738</v>
      </c>
      <c r="G971" s="2" t="s">
        <v>1966</v>
      </c>
      <c r="H971" s="2">
        <v>34620</v>
      </c>
      <c r="I971" t="s">
        <v>1967</v>
      </c>
    </row>
    <row r="972" spans="1:9" x14ac:dyDescent="0.25">
      <c r="A972" s="2" t="s">
        <v>1903</v>
      </c>
      <c r="B972" s="2" t="s">
        <v>6093</v>
      </c>
      <c r="C972" s="2"/>
      <c r="D972" s="2" t="s">
        <v>6094</v>
      </c>
      <c r="E972" s="2" t="s">
        <v>6095</v>
      </c>
      <c r="F972" s="2" t="s">
        <v>4437</v>
      </c>
      <c r="G972" s="2" t="s">
        <v>1966</v>
      </c>
      <c r="H972" s="2">
        <v>79165</v>
      </c>
      <c r="I972" t="s">
        <v>1976</v>
      </c>
    </row>
    <row r="973" spans="1:9" x14ac:dyDescent="0.25">
      <c r="A973" s="2" t="s">
        <v>1905</v>
      </c>
      <c r="B973" s="2" t="s">
        <v>6096</v>
      </c>
      <c r="C973" s="2" t="s">
        <v>6097</v>
      </c>
      <c r="D973" s="2" t="s">
        <v>6098</v>
      </c>
      <c r="E973" s="2" t="s">
        <v>6099</v>
      </c>
      <c r="F973" s="2" t="s">
        <v>2291</v>
      </c>
      <c r="G973" s="2" t="s">
        <v>1966</v>
      </c>
      <c r="H973" s="2">
        <v>76121</v>
      </c>
      <c r="I973" t="s">
        <v>1976</v>
      </c>
    </row>
    <row r="974" spans="1:9" x14ac:dyDescent="0.25">
      <c r="A974" s="2" t="s">
        <v>1907</v>
      </c>
      <c r="B974" s="2" t="s">
        <v>6100</v>
      </c>
      <c r="C974" s="2"/>
      <c r="D974" s="2" t="s">
        <v>6101</v>
      </c>
      <c r="E974" s="2" t="s">
        <v>6102</v>
      </c>
      <c r="F974" s="2" t="s">
        <v>5115</v>
      </c>
      <c r="G974" s="2" t="s">
        <v>1974</v>
      </c>
      <c r="H974" s="2" t="s">
        <v>5116</v>
      </c>
      <c r="I974" t="s">
        <v>1967</v>
      </c>
    </row>
    <row r="975" spans="1:9" x14ac:dyDescent="0.25">
      <c r="A975" s="2" t="s">
        <v>1909</v>
      </c>
      <c r="B975" s="2" t="s">
        <v>6103</v>
      </c>
      <c r="C975" s="2" t="s">
        <v>6104</v>
      </c>
      <c r="D975" s="2" t="s">
        <v>6105</v>
      </c>
      <c r="E975" s="2" t="s">
        <v>6106</v>
      </c>
      <c r="F975" s="2" t="s">
        <v>2250</v>
      </c>
      <c r="G975" s="2" t="s">
        <v>1966</v>
      </c>
      <c r="H975" s="2">
        <v>32575</v>
      </c>
      <c r="I975" t="s">
        <v>1976</v>
      </c>
    </row>
    <row r="976" spans="1:9" x14ac:dyDescent="0.25">
      <c r="A976" s="2" t="s">
        <v>1911</v>
      </c>
      <c r="B976" s="2" t="s">
        <v>6107</v>
      </c>
      <c r="C976" s="2" t="s">
        <v>6108</v>
      </c>
      <c r="D976" s="2" t="s">
        <v>6109</v>
      </c>
      <c r="E976" s="2" t="s">
        <v>6110</v>
      </c>
      <c r="F976" s="2" t="s">
        <v>3173</v>
      </c>
      <c r="G976" s="2" t="s">
        <v>1966</v>
      </c>
      <c r="H976" s="2">
        <v>98405</v>
      </c>
      <c r="I976" t="s">
        <v>1967</v>
      </c>
    </row>
    <row r="977" spans="1:9" x14ac:dyDescent="0.25">
      <c r="A977" s="2" t="s">
        <v>1913</v>
      </c>
      <c r="B977" s="2" t="s">
        <v>6111</v>
      </c>
      <c r="C977" s="2" t="s">
        <v>6112</v>
      </c>
      <c r="D977" s="2" t="s">
        <v>6113</v>
      </c>
      <c r="E977" s="2" t="s">
        <v>6114</v>
      </c>
      <c r="F977" s="2" t="s">
        <v>6115</v>
      </c>
      <c r="G977" s="2" t="s">
        <v>1974</v>
      </c>
      <c r="H977" s="2" t="s">
        <v>3208</v>
      </c>
      <c r="I977" t="s">
        <v>1967</v>
      </c>
    </row>
    <row r="978" spans="1:9" x14ac:dyDescent="0.25">
      <c r="A978" s="2" t="s">
        <v>1915</v>
      </c>
      <c r="B978" s="2" t="s">
        <v>6116</v>
      </c>
      <c r="C978" s="2" t="s">
        <v>6117</v>
      </c>
      <c r="D978" s="2" t="s">
        <v>6118</v>
      </c>
      <c r="E978" s="2" t="s">
        <v>6119</v>
      </c>
      <c r="F978" s="2" t="s">
        <v>2263</v>
      </c>
      <c r="G978" s="2" t="s">
        <v>1966</v>
      </c>
      <c r="H978" s="2">
        <v>46896</v>
      </c>
      <c r="I978" t="s">
        <v>1967</v>
      </c>
    </row>
    <row r="979" spans="1:9" x14ac:dyDescent="0.25">
      <c r="A979" s="2" t="s">
        <v>1917</v>
      </c>
      <c r="B979" s="2" t="s">
        <v>6120</v>
      </c>
      <c r="C979" s="2" t="s">
        <v>6121</v>
      </c>
      <c r="D979" s="2" t="s">
        <v>6122</v>
      </c>
      <c r="E979" s="2" t="s">
        <v>6123</v>
      </c>
      <c r="F979" s="2" t="s">
        <v>4437</v>
      </c>
      <c r="G979" s="2" t="s">
        <v>1966</v>
      </c>
      <c r="H979" s="2">
        <v>79105</v>
      </c>
      <c r="I979" t="s">
        <v>1976</v>
      </c>
    </row>
    <row r="980" spans="1:9" x14ac:dyDescent="0.25">
      <c r="A980" s="2" t="s">
        <v>6124</v>
      </c>
      <c r="B980" s="2" t="s">
        <v>6125</v>
      </c>
      <c r="C980" s="2" t="s">
        <v>6126</v>
      </c>
      <c r="D980" s="2" t="s">
        <v>6127</v>
      </c>
      <c r="E980" s="2" t="s">
        <v>6128</v>
      </c>
      <c r="F980" s="2" t="s">
        <v>2211</v>
      </c>
      <c r="G980" s="2" t="s">
        <v>1966</v>
      </c>
      <c r="H980" s="2">
        <v>20436</v>
      </c>
      <c r="I980" t="s">
        <v>1967</v>
      </c>
    </row>
    <row r="981" spans="1:9" x14ac:dyDescent="0.25">
      <c r="A981" s="2" t="s">
        <v>1920</v>
      </c>
      <c r="B981" s="2" t="s">
        <v>6129</v>
      </c>
      <c r="C981" s="2"/>
      <c r="D981" s="2" t="s">
        <v>6130</v>
      </c>
      <c r="E981" s="2" t="s">
        <v>6131</v>
      </c>
      <c r="F981" s="2" t="s">
        <v>6132</v>
      </c>
      <c r="G981" s="2" t="s">
        <v>1966</v>
      </c>
      <c r="H981" s="2">
        <v>20910</v>
      </c>
      <c r="I981" t="s">
        <v>1976</v>
      </c>
    </row>
    <row r="982" spans="1:9" x14ac:dyDescent="0.25">
      <c r="A982" s="2" t="s">
        <v>1922</v>
      </c>
      <c r="B982" s="2" t="s">
        <v>6133</v>
      </c>
      <c r="C982" s="2"/>
      <c r="D982" s="2" t="s">
        <v>6134</v>
      </c>
      <c r="E982" s="2" t="s">
        <v>6135</v>
      </c>
      <c r="F982" s="2" t="s">
        <v>3848</v>
      </c>
      <c r="G982" s="2" t="s">
        <v>1966</v>
      </c>
      <c r="H982" s="2">
        <v>53726</v>
      </c>
      <c r="I982" t="s">
        <v>1967</v>
      </c>
    </row>
    <row r="983" spans="1:9" x14ac:dyDescent="0.25">
      <c r="A983" s="2" t="s">
        <v>1924</v>
      </c>
      <c r="B983" s="2" t="s">
        <v>6136</v>
      </c>
      <c r="C983" s="2" t="s">
        <v>6137</v>
      </c>
      <c r="D983" s="2" t="s">
        <v>6138</v>
      </c>
      <c r="E983" s="2" t="s">
        <v>6139</v>
      </c>
      <c r="F983" s="2" t="s">
        <v>6140</v>
      </c>
      <c r="G983" s="2" t="s">
        <v>1966</v>
      </c>
      <c r="H983" s="2">
        <v>77305</v>
      </c>
      <c r="I983" t="s">
        <v>1967</v>
      </c>
    </row>
    <row r="984" spans="1:9" x14ac:dyDescent="0.25">
      <c r="A984" s="2" t="s">
        <v>1926</v>
      </c>
      <c r="B984" s="2" t="s">
        <v>6141</v>
      </c>
      <c r="C984" s="2" t="s">
        <v>6142</v>
      </c>
      <c r="D984" s="2" t="s">
        <v>6143</v>
      </c>
      <c r="E984" s="2" t="s">
        <v>6144</v>
      </c>
      <c r="F984" s="2" t="s">
        <v>3204</v>
      </c>
      <c r="G984" s="2" t="s">
        <v>1966</v>
      </c>
      <c r="H984" s="2">
        <v>76205</v>
      </c>
      <c r="I984" t="s">
        <v>1967</v>
      </c>
    </row>
    <row r="985" spans="1:9" x14ac:dyDescent="0.25">
      <c r="A985" s="2" t="s">
        <v>1928</v>
      </c>
      <c r="B985" s="2" t="s">
        <v>6145</v>
      </c>
      <c r="C985" s="2" t="s">
        <v>6146</v>
      </c>
      <c r="D985" s="2" t="s">
        <v>6147</v>
      </c>
      <c r="E985" s="2" t="s">
        <v>6148</v>
      </c>
      <c r="F985" s="2" t="s">
        <v>2312</v>
      </c>
      <c r="G985" s="2" t="s">
        <v>1966</v>
      </c>
      <c r="H985" s="2">
        <v>43231</v>
      </c>
      <c r="I985" t="s">
        <v>1967</v>
      </c>
    </row>
    <row r="986" spans="1:9" x14ac:dyDescent="0.25">
      <c r="A986" s="2" t="s">
        <v>1930</v>
      </c>
      <c r="B986" s="2" t="s">
        <v>6149</v>
      </c>
      <c r="C986" s="2" t="s">
        <v>6150</v>
      </c>
      <c r="D986" s="2"/>
      <c r="E986" s="2" t="s">
        <v>6151</v>
      </c>
      <c r="F986" s="2" t="s">
        <v>6152</v>
      </c>
      <c r="G986" s="2" t="s">
        <v>1974</v>
      </c>
      <c r="H986" s="2" t="s">
        <v>3288</v>
      </c>
      <c r="I986" t="s">
        <v>1967</v>
      </c>
    </row>
    <row r="987" spans="1:9" x14ac:dyDescent="0.25">
      <c r="A987" s="2" t="s">
        <v>1932</v>
      </c>
      <c r="B987" s="2" t="s">
        <v>6153</v>
      </c>
      <c r="C987" s="2" t="s">
        <v>6154</v>
      </c>
      <c r="D987" s="2" t="s">
        <v>6155</v>
      </c>
      <c r="E987" s="2" t="s">
        <v>6156</v>
      </c>
      <c r="F987" s="2" t="s">
        <v>2118</v>
      </c>
      <c r="G987" s="2" t="s">
        <v>1966</v>
      </c>
      <c r="H987" s="2">
        <v>80045</v>
      </c>
      <c r="I987" t="s">
        <v>1976</v>
      </c>
    </row>
    <row r="988" spans="1:9" x14ac:dyDescent="0.25">
      <c r="A988" s="2" t="s">
        <v>1934</v>
      </c>
      <c r="B988" s="2" t="s">
        <v>6157</v>
      </c>
      <c r="C988" s="2" t="s">
        <v>6158</v>
      </c>
      <c r="D988" s="2" t="s">
        <v>6159</v>
      </c>
      <c r="E988" s="2" t="s">
        <v>6160</v>
      </c>
      <c r="F988" s="2" t="s">
        <v>6161</v>
      </c>
      <c r="G988" s="2" t="s">
        <v>1966</v>
      </c>
      <c r="H988" s="2">
        <v>32128</v>
      </c>
      <c r="I988" t="s">
        <v>1976</v>
      </c>
    </row>
    <row r="989" spans="1:9" x14ac:dyDescent="0.25">
      <c r="A989" s="2" t="s">
        <v>1936</v>
      </c>
      <c r="B989" s="2" t="s">
        <v>6162</v>
      </c>
      <c r="C989" s="2" t="s">
        <v>6163</v>
      </c>
      <c r="D989" s="2" t="s">
        <v>6164</v>
      </c>
      <c r="E989" s="2" t="s">
        <v>6165</v>
      </c>
      <c r="F989" s="2" t="s">
        <v>4109</v>
      </c>
      <c r="G989" s="2" t="s">
        <v>2141</v>
      </c>
      <c r="H989" s="2" t="s">
        <v>2418</v>
      </c>
      <c r="I989" t="s">
        <v>1967</v>
      </c>
    </row>
    <row r="990" spans="1:9" x14ac:dyDescent="0.25">
      <c r="A990" s="2" t="s">
        <v>1938</v>
      </c>
      <c r="B990" s="2" t="s">
        <v>6166</v>
      </c>
      <c r="C990" s="2"/>
      <c r="D990" s="2" t="s">
        <v>6167</v>
      </c>
      <c r="E990" s="2" t="s">
        <v>6168</v>
      </c>
      <c r="F990" s="2" t="s">
        <v>6169</v>
      </c>
      <c r="G990" s="2" t="s">
        <v>2141</v>
      </c>
      <c r="H990" s="2" t="s">
        <v>6170</v>
      </c>
      <c r="I990" t="s">
        <v>1967</v>
      </c>
    </row>
    <row r="991" spans="1:9" x14ac:dyDescent="0.25">
      <c r="A991" s="2" t="s">
        <v>1940</v>
      </c>
      <c r="B991" s="2" t="s">
        <v>6171</v>
      </c>
      <c r="C991" s="2"/>
      <c r="D991" s="2" t="s">
        <v>6172</v>
      </c>
      <c r="E991" s="2" t="s">
        <v>6173</v>
      </c>
      <c r="F991" s="2" t="s">
        <v>2038</v>
      </c>
      <c r="G991" s="2" t="s">
        <v>1966</v>
      </c>
      <c r="H991" s="2">
        <v>63131</v>
      </c>
      <c r="I991" t="s">
        <v>1967</v>
      </c>
    </row>
    <row r="992" spans="1:9" x14ac:dyDescent="0.25">
      <c r="A992" s="2" t="s">
        <v>6174</v>
      </c>
      <c r="B992" s="2" t="s">
        <v>6175</v>
      </c>
      <c r="C992" s="2" t="s">
        <v>6176</v>
      </c>
      <c r="D992" s="2" t="s">
        <v>6177</v>
      </c>
      <c r="E992" s="2" t="s">
        <v>6178</v>
      </c>
      <c r="F992" s="2" t="s">
        <v>6179</v>
      </c>
      <c r="G992" s="2" t="s">
        <v>1966</v>
      </c>
      <c r="H992" s="2">
        <v>92056</v>
      </c>
      <c r="I992" t="s">
        <v>1976</v>
      </c>
    </row>
    <row r="993" spans="1:9" x14ac:dyDescent="0.25">
      <c r="A993" s="2" t="s">
        <v>6180</v>
      </c>
      <c r="B993" s="2" t="s">
        <v>6181</v>
      </c>
      <c r="C993" s="2"/>
      <c r="D993" s="2" t="s">
        <v>6182</v>
      </c>
      <c r="E993" s="2" t="s">
        <v>6183</v>
      </c>
      <c r="F993" s="2" t="s">
        <v>2703</v>
      </c>
      <c r="G993" s="2" t="s">
        <v>1966</v>
      </c>
      <c r="H993" s="2">
        <v>37416</v>
      </c>
      <c r="I993" t="s">
        <v>1967</v>
      </c>
    </row>
    <row r="994" spans="1:9" x14ac:dyDescent="0.25">
      <c r="A994" s="2" t="s">
        <v>1944</v>
      </c>
      <c r="B994" s="2" t="s">
        <v>6184</v>
      </c>
      <c r="C994" s="2"/>
      <c r="D994" s="2" t="s">
        <v>6185</v>
      </c>
      <c r="E994" s="2" t="s">
        <v>6186</v>
      </c>
      <c r="F994" s="2" t="s">
        <v>3992</v>
      </c>
      <c r="G994" s="2" t="s">
        <v>1974</v>
      </c>
      <c r="H994" s="2" t="s">
        <v>2796</v>
      </c>
      <c r="I994" t="s">
        <v>1976</v>
      </c>
    </row>
    <row r="995" spans="1:9" x14ac:dyDescent="0.25">
      <c r="A995" s="2" t="s">
        <v>1946</v>
      </c>
      <c r="B995" s="2" t="s">
        <v>6187</v>
      </c>
      <c r="C995" s="2"/>
      <c r="D995" s="2" t="s">
        <v>6188</v>
      </c>
      <c r="E995" s="2" t="s">
        <v>6189</v>
      </c>
      <c r="F995" s="2" t="s">
        <v>2042</v>
      </c>
      <c r="G995" s="2" t="s">
        <v>1966</v>
      </c>
      <c r="H995" s="2">
        <v>19125</v>
      </c>
      <c r="I995" t="s">
        <v>1976</v>
      </c>
    </row>
    <row r="996" spans="1:9" x14ac:dyDescent="0.25">
      <c r="A996" s="2" t="s">
        <v>1948</v>
      </c>
      <c r="B996" s="2" t="s">
        <v>6190</v>
      </c>
      <c r="C996" s="2"/>
      <c r="D996" s="2" t="s">
        <v>6191</v>
      </c>
      <c r="E996" s="2" t="s">
        <v>6192</v>
      </c>
      <c r="F996" s="2" t="s">
        <v>3937</v>
      </c>
      <c r="G996" s="2" t="s">
        <v>1974</v>
      </c>
      <c r="H996" s="2" t="s">
        <v>3938</v>
      </c>
      <c r="I996" t="s">
        <v>1976</v>
      </c>
    </row>
    <row r="997" spans="1:9" x14ac:dyDescent="0.25">
      <c r="A997" s="2" t="s">
        <v>1950</v>
      </c>
      <c r="B997" s="2" t="s">
        <v>6193</v>
      </c>
      <c r="C997" s="2" t="s">
        <v>6194</v>
      </c>
      <c r="D997" s="2" t="s">
        <v>6195</v>
      </c>
      <c r="E997" s="2" t="s">
        <v>6196</v>
      </c>
      <c r="F997" s="2" t="s">
        <v>2350</v>
      </c>
      <c r="G997" s="2" t="s">
        <v>1966</v>
      </c>
      <c r="H997" s="2">
        <v>75210</v>
      </c>
      <c r="I997" t="s">
        <v>1976</v>
      </c>
    </row>
    <row r="998" spans="1:9" x14ac:dyDescent="0.25">
      <c r="A998" s="2" t="s">
        <v>1942</v>
      </c>
      <c r="B998" s="2" t="s">
        <v>6197</v>
      </c>
      <c r="C998" s="2"/>
      <c r="D998" s="2" t="s">
        <v>6198</v>
      </c>
      <c r="E998" s="2" t="s">
        <v>6199</v>
      </c>
      <c r="F998" s="2" t="s">
        <v>5053</v>
      </c>
      <c r="G998" s="2" t="s">
        <v>1966</v>
      </c>
      <c r="H998" s="2">
        <v>72905</v>
      </c>
      <c r="I998" t="s">
        <v>1976</v>
      </c>
    </row>
    <row r="999" spans="1:9" x14ac:dyDescent="0.25">
      <c r="A999" s="2" t="s">
        <v>6200</v>
      </c>
      <c r="B999" s="2" t="s">
        <v>6201</v>
      </c>
      <c r="C999" s="2"/>
      <c r="D999" s="2" t="s">
        <v>6202</v>
      </c>
      <c r="E999" s="2" t="s">
        <v>6203</v>
      </c>
      <c r="F999" s="2" t="s">
        <v>2365</v>
      </c>
      <c r="G999" s="2" t="s">
        <v>1966</v>
      </c>
      <c r="H999" s="2">
        <v>80920</v>
      </c>
      <c r="I999" t="s">
        <v>1967</v>
      </c>
    </row>
    <row r="1000" spans="1:9" x14ac:dyDescent="0.25">
      <c r="A1000" s="2" t="s">
        <v>1954</v>
      </c>
      <c r="B1000" s="2" t="s">
        <v>6204</v>
      </c>
      <c r="C1000" s="2" t="s">
        <v>6205</v>
      </c>
      <c r="D1000" s="2" t="s">
        <v>6206</v>
      </c>
      <c r="E1000" s="2" t="s">
        <v>6207</v>
      </c>
      <c r="F1000" s="2" t="s">
        <v>2783</v>
      </c>
      <c r="G1000" s="2" t="s">
        <v>1966</v>
      </c>
      <c r="H1000" s="2">
        <v>90610</v>
      </c>
      <c r="I1000" t="s">
        <v>1976</v>
      </c>
    </row>
    <row r="1001" spans="1:9" x14ac:dyDescent="0.25">
      <c r="A1001" s="2" t="s">
        <v>1956</v>
      </c>
      <c r="B1001" s="2" t="s">
        <v>6208</v>
      </c>
      <c r="C1001" s="2"/>
      <c r="D1001" s="2" t="s">
        <v>6209</v>
      </c>
      <c r="E1001" s="2" t="s">
        <v>6210</v>
      </c>
      <c r="F1001" s="2" t="s">
        <v>4510</v>
      </c>
      <c r="G1001" s="2" t="s">
        <v>2141</v>
      </c>
      <c r="H1001" s="2" t="s">
        <v>6211</v>
      </c>
      <c r="I1001" t="s">
        <v>1967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J20" sqref="J20"/>
    </sheetView>
  </sheetViews>
  <sheetFormatPr defaultRowHeight="15" x14ac:dyDescent="0.25"/>
  <cols>
    <col min="1" max="1" width="12.28515625" customWidth="1"/>
    <col min="2" max="2" width="13.85546875" customWidth="1"/>
    <col min="3" max="3" width="12.7109375" customWidth="1"/>
    <col min="4" max="4" width="10.5703125" customWidth="1"/>
    <col min="5" max="5" width="11.85546875" customWidth="1"/>
    <col min="6" max="6" width="15.42578125" customWidth="1"/>
    <col min="7" max="7" width="8.140625" customWidth="1"/>
  </cols>
  <sheetData>
    <row r="1" spans="1:7" x14ac:dyDescent="0.25">
      <c r="A1" t="s">
        <v>27</v>
      </c>
      <c r="B1" t="s">
        <v>32</v>
      </c>
      <c r="C1" t="s">
        <v>33</v>
      </c>
      <c r="D1" t="s">
        <v>34</v>
      </c>
      <c r="E1" t="s">
        <v>35</v>
      </c>
      <c r="F1" t="s">
        <v>6212</v>
      </c>
      <c r="G1" t="s">
        <v>6213</v>
      </c>
    </row>
    <row r="2" spans="1:7" x14ac:dyDescent="0.25">
      <c r="A2" t="s">
        <v>154</v>
      </c>
      <c r="B2" t="s">
        <v>6214</v>
      </c>
      <c r="C2" t="s">
        <v>6215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231</v>
      </c>
      <c r="B3" t="s">
        <v>6214</v>
      </c>
      <c r="C3" t="s">
        <v>6215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45</v>
      </c>
      <c r="B4" t="s">
        <v>6214</v>
      </c>
      <c r="C4" t="s">
        <v>6215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243</v>
      </c>
      <c r="B5" t="s">
        <v>6214</v>
      </c>
      <c r="C5" t="s">
        <v>6215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83</v>
      </c>
      <c r="B6" t="s">
        <v>6214</v>
      </c>
      <c r="C6" t="s">
        <v>6216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106</v>
      </c>
      <c r="B7" t="s">
        <v>6214</v>
      </c>
      <c r="C7" t="s">
        <v>6216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100</v>
      </c>
      <c r="B8" t="s">
        <v>6214</v>
      </c>
      <c r="C8" t="s">
        <v>6216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210</v>
      </c>
      <c r="B9" t="s">
        <v>6214</v>
      </c>
      <c r="C9" t="s">
        <v>6216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93</v>
      </c>
      <c r="B10" t="s">
        <v>6214</v>
      </c>
      <c r="C10" t="s">
        <v>6217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111</v>
      </c>
      <c r="B11" t="s">
        <v>6214</v>
      </c>
      <c r="C11" t="s">
        <v>6217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66</v>
      </c>
      <c r="B12" t="s">
        <v>6214</v>
      </c>
      <c r="C12" t="s">
        <v>6217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157</v>
      </c>
      <c r="B13" t="s">
        <v>6214</v>
      </c>
      <c r="C13" t="s">
        <v>6217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221</v>
      </c>
      <c r="B14" t="s">
        <v>6218</v>
      </c>
      <c r="C14" t="s">
        <v>6215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196</v>
      </c>
      <c r="B15" t="s">
        <v>6218</v>
      </c>
      <c r="C15" t="s">
        <v>6215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228</v>
      </c>
      <c r="B16" t="s">
        <v>6218</v>
      </c>
      <c r="C16" t="s">
        <v>6215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49</v>
      </c>
      <c r="B17" t="s">
        <v>6218</v>
      </c>
      <c r="C17" t="s">
        <v>6215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201</v>
      </c>
      <c r="B18" t="s">
        <v>6218</v>
      </c>
      <c r="C18" t="s">
        <v>6216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</v>
      </c>
      <c r="B19" t="s">
        <v>6218</v>
      </c>
      <c r="C19" t="s">
        <v>6216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41</v>
      </c>
      <c r="B20" t="s">
        <v>6218</v>
      </c>
      <c r="C20" t="s">
        <v>6216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80</v>
      </c>
      <c r="B21" t="s">
        <v>6218</v>
      </c>
      <c r="C21" t="s">
        <v>6216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140</v>
      </c>
      <c r="B22" t="s">
        <v>6218</v>
      </c>
      <c r="C22" t="s">
        <v>6217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185</v>
      </c>
      <c r="B23" t="s">
        <v>6218</v>
      </c>
      <c r="C23" t="s">
        <v>6217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218</v>
      </c>
      <c r="B24" t="s">
        <v>6218</v>
      </c>
      <c r="C24" t="s">
        <v>6217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74</v>
      </c>
      <c r="B25" t="s">
        <v>6218</v>
      </c>
      <c r="C25" t="s">
        <v>6217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58</v>
      </c>
      <c r="B26" t="s">
        <v>6219</v>
      </c>
      <c r="C26" t="s">
        <v>6215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122</v>
      </c>
      <c r="B27" t="s">
        <v>6219</v>
      </c>
      <c r="C27" t="s">
        <v>6215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171</v>
      </c>
      <c r="B28" t="s">
        <v>6219</v>
      </c>
      <c r="C28" t="s">
        <v>6215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143</v>
      </c>
      <c r="B29" t="s">
        <v>6219</v>
      </c>
      <c r="C29" t="s">
        <v>6215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116</v>
      </c>
      <c r="B30" t="s">
        <v>6219</v>
      </c>
      <c r="C30" t="s">
        <v>6216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117</v>
      </c>
      <c r="B31" t="s">
        <v>6219</v>
      </c>
      <c r="C31" t="s">
        <v>6216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135</v>
      </c>
      <c r="B32" t="s">
        <v>6219</v>
      </c>
      <c r="C32" t="s">
        <v>6216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236</v>
      </c>
      <c r="B33" t="s">
        <v>6219</v>
      </c>
      <c r="C33" t="s">
        <v>6216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77</v>
      </c>
      <c r="B34" t="s">
        <v>6219</v>
      </c>
      <c r="C34" t="s">
        <v>6217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162</v>
      </c>
      <c r="B35" t="s">
        <v>6219</v>
      </c>
      <c r="C35" t="s">
        <v>6217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52</v>
      </c>
      <c r="B36" t="s">
        <v>6219</v>
      </c>
      <c r="C36" t="s">
        <v>6217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148</v>
      </c>
      <c r="B37" t="s">
        <v>6219</v>
      </c>
      <c r="C37" t="s">
        <v>6217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293</v>
      </c>
      <c r="B38" t="s">
        <v>6220</v>
      </c>
      <c r="C38" t="s">
        <v>6215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215</v>
      </c>
      <c r="B39" t="s">
        <v>6220</v>
      </c>
      <c r="C39" t="s">
        <v>6215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176</v>
      </c>
      <c r="B40" t="s">
        <v>6220</v>
      </c>
      <c r="C40" t="s">
        <v>6215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69</v>
      </c>
      <c r="B41" t="s">
        <v>6220</v>
      </c>
      <c r="C41" t="s">
        <v>6215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103</v>
      </c>
      <c r="B42" t="s">
        <v>6220</v>
      </c>
      <c r="C42" t="s">
        <v>6216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42</v>
      </c>
      <c r="B43" t="s">
        <v>6220</v>
      </c>
      <c r="C43" t="s">
        <v>6216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48</v>
      </c>
      <c r="B44" t="s">
        <v>6220</v>
      </c>
      <c r="C44" t="s">
        <v>6216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151</v>
      </c>
      <c r="B45" t="s">
        <v>6220</v>
      </c>
      <c r="C45" t="s">
        <v>6216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90</v>
      </c>
      <c r="B46" t="s">
        <v>6220</v>
      </c>
      <c r="C46" t="s">
        <v>6217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55</v>
      </c>
      <c r="B47" t="s">
        <v>6220</v>
      </c>
      <c r="C47" t="s">
        <v>6217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284</v>
      </c>
      <c r="B48" t="s">
        <v>6220</v>
      </c>
      <c r="C48" t="s">
        <v>6217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569</v>
      </c>
      <c r="B49" t="s">
        <v>6220</v>
      </c>
      <c r="C49" t="s">
        <v>6217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017D0-FE6A-4480-AE6E-DBE271C7DD15}">
  <dimension ref="A3:F48"/>
  <sheetViews>
    <sheetView workbookViewId="0">
      <selection activeCell="M11" sqref="M11"/>
    </sheetView>
  </sheetViews>
  <sheetFormatPr defaultRowHeight="15" x14ac:dyDescent="0.25"/>
  <cols>
    <col min="1" max="1" width="14.140625" bestFit="1" customWidth="1"/>
    <col min="2" max="2" width="22" bestFit="1" customWidth="1"/>
    <col min="3" max="3" width="20" bestFit="1" customWidth="1"/>
    <col min="4" max="4" width="7.42578125" bestFit="1" customWidth="1"/>
    <col min="5" max="5" width="7.85546875" bestFit="1" customWidth="1"/>
    <col min="6" max="6" width="8.140625" bestFit="1" customWidth="1"/>
  </cols>
  <sheetData>
    <row r="3" spans="1:6" x14ac:dyDescent="0.25">
      <c r="A3" s="8" t="s">
        <v>0</v>
      </c>
      <c r="C3" s="8" t="s">
        <v>1</v>
      </c>
    </row>
    <row r="4" spans="1:6" x14ac:dyDescent="0.25">
      <c r="A4" s="8" t="s">
        <v>2</v>
      </c>
      <c r="B4" s="8" t="s">
        <v>3</v>
      </c>
      <c r="C4" t="s">
        <v>4</v>
      </c>
      <c r="D4" t="s">
        <v>5</v>
      </c>
      <c r="E4" t="s">
        <v>6</v>
      </c>
      <c r="F4" t="s">
        <v>7</v>
      </c>
    </row>
    <row r="5" spans="1:6" x14ac:dyDescent="0.25">
      <c r="A5" t="s">
        <v>8</v>
      </c>
      <c r="B5" t="s">
        <v>9</v>
      </c>
      <c r="C5" s="9">
        <v>186.85499999999999</v>
      </c>
      <c r="D5" s="9">
        <v>305.97000000000003</v>
      </c>
      <c r="E5" s="9">
        <v>213.15999999999997</v>
      </c>
      <c r="F5" s="9">
        <v>123</v>
      </c>
    </row>
    <row r="6" spans="1:6" x14ac:dyDescent="0.25">
      <c r="B6" t="s">
        <v>10</v>
      </c>
      <c r="C6" s="9">
        <v>251.96499999999997</v>
      </c>
      <c r="D6" s="9">
        <v>129.46</v>
      </c>
      <c r="E6" s="9">
        <v>434.03999999999996</v>
      </c>
      <c r="F6" s="9">
        <v>171.93999999999997</v>
      </c>
    </row>
    <row r="7" spans="1:6" x14ac:dyDescent="0.25">
      <c r="B7" t="s">
        <v>11</v>
      </c>
      <c r="C7" s="9">
        <v>224.94499999999999</v>
      </c>
      <c r="D7" s="9">
        <v>349.12</v>
      </c>
      <c r="E7" s="9">
        <v>321.04000000000002</v>
      </c>
      <c r="F7" s="9">
        <v>126.035</v>
      </c>
    </row>
    <row r="8" spans="1:6" x14ac:dyDescent="0.25">
      <c r="B8" t="s">
        <v>12</v>
      </c>
      <c r="C8" s="9">
        <v>307.12</v>
      </c>
      <c r="D8" s="9">
        <v>681.07499999999993</v>
      </c>
      <c r="E8" s="9">
        <v>533.70499999999993</v>
      </c>
      <c r="F8" s="9">
        <v>158.85</v>
      </c>
    </row>
    <row r="9" spans="1:6" x14ac:dyDescent="0.25">
      <c r="B9" t="s">
        <v>13</v>
      </c>
      <c r="C9" s="9">
        <v>53.664999999999992</v>
      </c>
      <c r="D9" s="9">
        <v>83.025000000000006</v>
      </c>
      <c r="E9" s="9">
        <v>193.83499999999998</v>
      </c>
      <c r="F9" s="9">
        <v>68.039999999999992</v>
      </c>
    </row>
    <row r="10" spans="1:6" x14ac:dyDescent="0.25">
      <c r="B10" t="s">
        <v>14</v>
      </c>
      <c r="C10" s="9">
        <v>163.01999999999998</v>
      </c>
      <c r="D10" s="9">
        <v>678.3599999999999</v>
      </c>
      <c r="E10" s="9">
        <v>171.04500000000002</v>
      </c>
      <c r="F10" s="9">
        <v>372.255</v>
      </c>
    </row>
    <row r="11" spans="1:6" x14ac:dyDescent="0.25">
      <c r="B11" t="s">
        <v>15</v>
      </c>
      <c r="C11" s="9">
        <v>345.02</v>
      </c>
      <c r="D11" s="9">
        <v>273.86999999999995</v>
      </c>
      <c r="E11" s="9">
        <v>184.12999999999997</v>
      </c>
      <c r="F11" s="9">
        <v>201.11499999999998</v>
      </c>
    </row>
    <row r="12" spans="1:6" x14ac:dyDescent="0.25">
      <c r="B12" t="s">
        <v>16</v>
      </c>
      <c r="C12" s="9">
        <v>334.89</v>
      </c>
      <c r="D12" s="9">
        <v>70.95</v>
      </c>
      <c r="E12" s="9">
        <v>134.23000000000002</v>
      </c>
      <c r="F12" s="9">
        <v>166.27499999999998</v>
      </c>
    </row>
    <row r="13" spans="1:6" x14ac:dyDescent="0.25">
      <c r="B13" t="s">
        <v>17</v>
      </c>
      <c r="C13" s="9">
        <v>178.70999999999998</v>
      </c>
      <c r="D13" s="9">
        <v>166.1</v>
      </c>
      <c r="E13" s="9">
        <v>439.30999999999995</v>
      </c>
      <c r="F13" s="9">
        <v>492.9</v>
      </c>
    </row>
    <row r="14" spans="1:6" x14ac:dyDescent="0.25">
      <c r="B14" t="s">
        <v>18</v>
      </c>
      <c r="C14" s="9">
        <v>301.98500000000001</v>
      </c>
      <c r="D14" s="9">
        <v>153.76499999999999</v>
      </c>
      <c r="E14" s="9">
        <v>215.55499999999998</v>
      </c>
      <c r="F14" s="9">
        <v>213.66499999999999</v>
      </c>
    </row>
    <row r="15" spans="1:6" x14ac:dyDescent="0.25">
      <c r="B15" t="s">
        <v>19</v>
      </c>
      <c r="C15" s="9">
        <v>312.83499999999998</v>
      </c>
      <c r="D15" s="9">
        <v>63.249999999999993</v>
      </c>
      <c r="E15" s="9">
        <v>350.89500000000004</v>
      </c>
      <c r="F15" s="9">
        <v>96.405000000000001</v>
      </c>
    </row>
    <row r="16" spans="1:6" x14ac:dyDescent="0.25">
      <c r="B16" t="s">
        <v>20</v>
      </c>
      <c r="C16" s="9">
        <v>265.62</v>
      </c>
      <c r="D16" s="9">
        <v>526.51499999999987</v>
      </c>
      <c r="E16" s="9">
        <v>187.06</v>
      </c>
      <c r="F16" s="9">
        <v>210.58999999999997</v>
      </c>
    </row>
    <row r="17" spans="1:6" x14ac:dyDescent="0.25">
      <c r="A17" t="s">
        <v>21</v>
      </c>
      <c r="B17" t="s">
        <v>9</v>
      </c>
      <c r="C17" s="9">
        <v>47.25</v>
      </c>
      <c r="D17" s="9">
        <v>65.805000000000007</v>
      </c>
      <c r="E17" s="9">
        <v>274.67500000000001</v>
      </c>
      <c r="F17" s="9">
        <v>179.22</v>
      </c>
    </row>
    <row r="18" spans="1:6" x14ac:dyDescent="0.25">
      <c r="B18" t="s">
        <v>10</v>
      </c>
      <c r="C18" s="9">
        <v>745.44999999999993</v>
      </c>
      <c r="D18" s="9">
        <v>428.88499999999999</v>
      </c>
      <c r="E18" s="9">
        <v>194.17499999999998</v>
      </c>
      <c r="F18" s="9">
        <v>429.82999999999993</v>
      </c>
    </row>
    <row r="19" spans="1:6" x14ac:dyDescent="0.25">
      <c r="B19" t="s">
        <v>11</v>
      </c>
      <c r="C19" s="9">
        <v>130.47</v>
      </c>
      <c r="D19" s="9">
        <v>271.48500000000001</v>
      </c>
      <c r="E19" s="9">
        <v>281.20499999999998</v>
      </c>
      <c r="F19" s="9">
        <v>231.63000000000002</v>
      </c>
    </row>
    <row r="20" spans="1:6" x14ac:dyDescent="0.25">
      <c r="B20" t="s">
        <v>12</v>
      </c>
      <c r="C20" s="9">
        <v>27</v>
      </c>
      <c r="D20" s="9">
        <v>347.26</v>
      </c>
      <c r="E20" s="9">
        <v>147.51</v>
      </c>
      <c r="F20" s="9">
        <v>240.04</v>
      </c>
    </row>
    <row r="21" spans="1:6" x14ac:dyDescent="0.25">
      <c r="B21" t="s">
        <v>13</v>
      </c>
      <c r="C21" s="9">
        <v>255.11499999999995</v>
      </c>
      <c r="D21" s="9">
        <v>541.73</v>
      </c>
      <c r="E21" s="9">
        <v>83.43</v>
      </c>
      <c r="F21" s="9">
        <v>59.079999999999991</v>
      </c>
    </row>
    <row r="22" spans="1:6" x14ac:dyDescent="0.25">
      <c r="B22" t="s">
        <v>14</v>
      </c>
      <c r="C22" s="9">
        <v>584.78999999999985</v>
      </c>
      <c r="D22" s="9">
        <v>357.42999999999995</v>
      </c>
      <c r="E22" s="9">
        <v>355.34</v>
      </c>
      <c r="F22" s="9">
        <v>140.88</v>
      </c>
    </row>
    <row r="23" spans="1:6" x14ac:dyDescent="0.25">
      <c r="B23" t="s">
        <v>15</v>
      </c>
      <c r="C23" s="9">
        <v>430.62</v>
      </c>
      <c r="D23" s="9">
        <v>227.42500000000001</v>
      </c>
      <c r="E23" s="9">
        <v>236.315</v>
      </c>
      <c r="F23" s="9">
        <v>414.58499999999992</v>
      </c>
    </row>
    <row r="24" spans="1:6" x14ac:dyDescent="0.25">
      <c r="B24" t="s">
        <v>16</v>
      </c>
      <c r="C24" s="9">
        <v>22.5</v>
      </c>
      <c r="D24" s="9">
        <v>77.72</v>
      </c>
      <c r="E24" s="9">
        <v>60.5</v>
      </c>
      <c r="F24" s="9">
        <v>139.67999999999998</v>
      </c>
    </row>
    <row r="25" spans="1:6" x14ac:dyDescent="0.25">
      <c r="B25" t="s">
        <v>17</v>
      </c>
      <c r="C25" s="9">
        <v>126.14999999999999</v>
      </c>
      <c r="D25" s="9">
        <v>195.11</v>
      </c>
      <c r="E25" s="9">
        <v>89.13</v>
      </c>
      <c r="F25" s="9">
        <v>302.65999999999997</v>
      </c>
    </row>
    <row r="26" spans="1:6" x14ac:dyDescent="0.25">
      <c r="B26" t="s">
        <v>18</v>
      </c>
      <c r="C26" s="9">
        <v>376.03</v>
      </c>
      <c r="D26" s="9">
        <v>523.24</v>
      </c>
      <c r="E26" s="9">
        <v>440.96499999999997</v>
      </c>
      <c r="F26" s="9">
        <v>174.46999999999997</v>
      </c>
    </row>
    <row r="27" spans="1:6" x14ac:dyDescent="0.25">
      <c r="B27" t="s">
        <v>19</v>
      </c>
      <c r="C27" s="9">
        <v>515.17999999999995</v>
      </c>
      <c r="D27" s="9">
        <v>142.56</v>
      </c>
      <c r="E27" s="9">
        <v>347.03999999999996</v>
      </c>
      <c r="F27" s="9">
        <v>104.08499999999999</v>
      </c>
    </row>
    <row r="28" spans="1:6" x14ac:dyDescent="0.25">
      <c r="B28" t="s">
        <v>20</v>
      </c>
      <c r="C28" s="9">
        <v>95.859999999999985</v>
      </c>
      <c r="D28" s="9">
        <v>484.76</v>
      </c>
      <c r="E28" s="9">
        <v>94.17</v>
      </c>
      <c r="F28" s="9">
        <v>77.10499999999999</v>
      </c>
    </row>
    <row r="29" spans="1:6" x14ac:dyDescent="0.25">
      <c r="A29" t="s">
        <v>22</v>
      </c>
      <c r="B29" t="s">
        <v>9</v>
      </c>
      <c r="C29" s="9">
        <v>258.34500000000003</v>
      </c>
      <c r="D29" s="9">
        <v>139.625</v>
      </c>
      <c r="E29" s="9">
        <v>279.52000000000004</v>
      </c>
      <c r="F29" s="9">
        <v>160.19499999999999</v>
      </c>
    </row>
    <row r="30" spans="1:6" x14ac:dyDescent="0.25">
      <c r="B30" t="s">
        <v>10</v>
      </c>
      <c r="C30" s="9">
        <v>342.2</v>
      </c>
      <c r="D30" s="9">
        <v>284.24999999999994</v>
      </c>
      <c r="E30" s="9">
        <v>251.83</v>
      </c>
      <c r="F30" s="9">
        <v>80.550000000000011</v>
      </c>
    </row>
    <row r="31" spans="1:6" x14ac:dyDescent="0.25">
      <c r="B31" t="s">
        <v>11</v>
      </c>
      <c r="C31" s="9">
        <v>418.30499999999989</v>
      </c>
      <c r="D31" s="9">
        <v>468.125</v>
      </c>
      <c r="E31" s="9">
        <v>405.05500000000006</v>
      </c>
      <c r="F31" s="9">
        <v>253.15499999999997</v>
      </c>
    </row>
    <row r="32" spans="1:6" x14ac:dyDescent="0.25">
      <c r="B32" t="s">
        <v>12</v>
      </c>
      <c r="C32" s="9">
        <v>102.32999999999998</v>
      </c>
      <c r="D32" s="9">
        <v>242.14000000000001</v>
      </c>
      <c r="E32" s="9">
        <v>554.875</v>
      </c>
      <c r="F32" s="9">
        <v>106.23999999999998</v>
      </c>
    </row>
    <row r="33" spans="1:6" x14ac:dyDescent="0.25">
      <c r="B33" t="s">
        <v>13</v>
      </c>
      <c r="C33" s="9">
        <v>234.71999999999997</v>
      </c>
      <c r="D33" s="9">
        <v>133.08000000000001</v>
      </c>
      <c r="E33" s="9">
        <v>267.2</v>
      </c>
      <c r="F33" s="9">
        <v>272.68999999999994</v>
      </c>
    </row>
    <row r="34" spans="1:6" x14ac:dyDescent="0.25">
      <c r="B34" t="s">
        <v>14</v>
      </c>
      <c r="C34" s="9">
        <v>430.39</v>
      </c>
      <c r="D34" s="9">
        <v>136.20500000000001</v>
      </c>
      <c r="E34" s="9">
        <v>209.6</v>
      </c>
      <c r="F34" s="9">
        <v>88.334999999999994</v>
      </c>
    </row>
    <row r="35" spans="1:6" x14ac:dyDescent="0.25">
      <c r="B35" t="s">
        <v>15</v>
      </c>
      <c r="C35" s="9">
        <v>109.005</v>
      </c>
      <c r="D35" s="9">
        <v>393.57499999999999</v>
      </c>
      <c r="E35" s="9">
        <v>61.034999999999997</v>
      </c>
      <c r="F35" s="9">
        <v>199.48999999999998</v>
      </c>
    </row>
    <row r="36" spans="1:6" x14ac:dyDescent="0.25">
      <c r="B36" t="s">
        <v>16</v>
      </c>
      <c r="C36" s="9">
        <v>287.52499999999998</v>
      </c>
      <c r="D36" s="9">
        <v>288.67</v>
      </c>
      <c r="E36" s="9">
        <v>125.58</v>
      </c>
      <c r="F36" s="9">
        <v>374.13499999999999</v>
      </c>
    </row>
    <row r="37" spans="1:6" x14ac:dyDescent="0.25">
      <c r="B37" t="s">
        <v>17</v>
      </c>
      <c r="C37" s="9">
        <v>840.92999999999984</v>
      </c>
      <c r="D37" s="9">
        <v>409.875</v>
      </c>
      <c r="E37" s="9">
        <v>171.32999999999998</v>
      </c>
      <c r="F37" s="9">
        <v>221.43999999999997</v>
      </c>
    </row>
    <row r="38" spans="1:6" x14ac:dyDescent="0.25">
      <c r="B38" t="s">
        <v>18</v>
      </c>
      <c r="C38" s="9">
        <v>299.07</v>
      </c>
      <c r="D38" s="9">
        <v>260.32499999999999</v>
      </c>
      <c r="E38" s="9">
        <v>584.64</v>
      </c>
      <c r="F38" s="9">
        <v>256.36500000000001</v>
      </c>
    </row>
    <row r="39" spans="1:6" x14ac:dyDescent="0.25">
      <c r="B39" t="s">
        <v>19</v>
      </c>
      <c r="C39" s="9">
        <v>323.32499999999999</v>
      </c>
      <c r="D39" s="9">
        <v>565.57000000000005</v>
      </c>
      <c r="E39" s="9">
        <v>537.80999999999995</v>
      </c>
      <c r="F39" s="9">
        <v>189.47499999999999</v>
      </c>
    </row>
    <row r="40" spans="1:6" x14ac:dyDescent="0.25">
      <c r="B40" t="s">
        <v>20</v>
      </c>
      <c r="C40" s="9">
        <v>399.48499999999996</v>
      </c>
      <c r="D40" s="9">
        <v>148.19999999999999</v>
      </c>
      <c r="E40" s="9">
        <v>388.21999999999997</v>
      </c>
      <c r="F40" s="9">
        <v>212.07499999999999</v>
      </c>
    </row>
    <row r="41" spans="1:6" x14ac:dyDescent="0.25">
      <c r="A41" t="s">
        <v>23</v>
      </c>
      <c r="B41" t="s">
        <v>9</v>
      </c>
      <c r="C41" s="9">
        <v>112.69499999999999</v>
      </c>
      <c r="D41" s="9">
        <v>166.32</v>
      </c>
      <c r="E41" s="9">
        <v>843.71499999999992</v>
      </c>
      <c r="F41" s="9">
        <v>146.685</v>
      </c>
    </row>
    <row r="42" spans="1:6" x14ac:dyDescent="0.25">
      <c r="B42" t="s">
        <v>10</v>
      </c>
      <c r="C42" s="9">
        <v>114.87999999999998</v>
      </c>
      <c r="D42" s="9">
        <v>133.815</v>
      </c>
      <c r="E42" s="9">
        <v>91.175000000000011</v>
      </c>
      <c r="F42" s="9">
        <v>53.759999999999991</v>
      </c>
    </row>
    <row r="43" spans="1:6" x14ac:dyDescent="0.25">
      <c r="B43" t="s">
        <v>11</v>
      </c>
      <c r="C43" s="9">
        <v>277.76</v>
      </c>
      <c r="D43" s="9">
        <v>175.41</v>
      </c>
      <c r="E43" s="9">
        <v>462.50999999999993</v>
      </c>
      <c r="F43" s="9">
        <v>399.52499999999998</v>
      </c>
    </row>
    <row r="44" spans="1:6" x14ac:dyDescent="0.25">
      <c r="B44" t="s">
        <v>12</v>
      </c>
      <c r="C44" s="9">
        <v>197.89499999999998</v>
      </c>
      <c r="D44" s="9">
        <v>289.755</v>
      </c>
      <c r="E44" s="9">
        <v>88.545000000000002</v>
      </c>
      <c r="F44" s="9">
        <v>200.25499999999997</v>
      </c>
    </row>
    <row r="45" spans="1:6" x14ac:dyDescent="0.25">
      <c r="B45" t="s">
        <v>13</v>
      </c>
      <c r="C45" s="9">
        <v>193.11499999999998</v>
      </c>
      <c r="D45" s="9">
        <v>212.49499999999998</v>
      </c>
      <c r="E45" s="9">
        <v>292.29000000000002</v>
      </c>
      <c r="F45" s="9">
        <v>304.46999999999997</v>
      </c>
    </row>
    <row r="46" spans="1:6" x14ac:dyDescent="0.25">
      <c r="B46" t="s">
        <v>14</v>
      </c>
      <c r="C46" s="9">
        <v>179.79</v>
      </c>
      <c r="D46" s="9">
        <v>426.2</v>
      </c>
      <c r="E46" s="9">
        <v>170.08999999999997</v>
      </c>
      <c r="F46" s="9">
        <v>379.31</v>
      </c>
    </row>
    <row r="47" spans="1:6" x14ac:dyDescent="0.25">
      <c r="B47" t="s">
        <v>15</v>
      </c>
      <c r="C47" s="9">
        <v>247.28999999999996</v>
      </c>
      <c r="D47" s="9">
        <v>246.685</v>
      </c>
      <c r="E47" s="9">
        <v>271.05499999999995</v>
      </c>
      <c r="F47" s="9">
        <v>141.69999999999999</v>
      </c>
    </row>
    <row r="48" spans="1:6" x14ac:dyDescent="0.25">
      <c r="B48" t="s">
        <v>16</v>
      </c>
      <c r="C48" s="9">
        <v>116.39499999999998</v>
      </c>
      <c r="D48" s="9">
        <v>41.25</v>
      </c>
      <c r="E48" s="9">
        <v>15.54</v>
      </c>
      <c r="F48" s="9">
        <v>71.06</v>
      </c>
    </row>
  </sheetData>
  <pageMargins left="0.7" right="0.7" top="0.75" bottom="0.75" header="0.3" footer="0.3"/>
  <pageSetup paperSize="9" orientation="portrait" horizontalDpi="30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</vt:lpstr>
      <vt:lpstr>Customers</vt:lpstr>
      <vt:lpstr>Products</vt:lpstr>
      <vt:lpstr>TotalSales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PC User</cp:lastModifiedBy>
  <cp:revision/>
  <dcterms:created xsi:type="dcterms:W3CDTF">2022-11-26T09:51:45Z</dcterms:created>
  <dcterms:modified xsi:type="dcterms:W3CDTF">2024-06-10T05:10:03Z</dcterms:modified>
  <cp:category/>
  <cp:contentStatus/>
</cp:coreProperties>
</file>