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hanap\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<sst xmlns="http://schemas.openxmlformats.org/spreadsheetml/2006/main" count="663" uniqueCount="495">
  <si>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</si>
  <si>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</si>
  <si>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</si>
  <si>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</si>
  <si>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</si>
  <si>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</si>
  <si>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</si>
  <si>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</si>
  <si>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</si>
  <si>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</si>
  <si>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</si>
  <si>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</si>
  <si>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</si>
  <si>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</si>
  <si>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</si>
  <si>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</si>
  <si>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</si>
  <si>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</si>
  <si>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</si>
  <si>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</si>
  <si>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</si>
  <si>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</si>
  <si>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</si>
  <si>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</si>
  <si>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</si>
  <si>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</si>
  <si>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</si>
  <si>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</si>
  <si>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</si>
  <si>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</si>
  <si>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</si>
  <si>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</si>
  <si>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</si>
  <si>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</si>
  <si>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</si>
  <si>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</si>
  <si>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</si>
  <si>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</si>
  <si>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</si>
  <si>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</si>
  <si>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</si>
  <si>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</si>
  <si>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</si>
  <si>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</si>
  <si>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</si>
  <si>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</si>
  <si>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</si>
  <si>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</si>
  <si>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</si>
  <si>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</si>
  <si>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</si>
  <si>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</si>
  <si>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</si>
  <si>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</si>
  <si>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</si>
  <si>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</si>
  <si>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</si>
  <si>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</si>
  <si>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</si>
  <si>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</si>
  <si>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</si>
  <si>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</si>
  <si>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</si>
  <si>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</si>
  <si>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</si>
  <si>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</si>
  <si>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</si>
  <si>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</si>
  <si>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</si>
  <si>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</si>
  <si>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</si>
  <si>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</si>
  <si>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</si>
  <si>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</si>
  <si>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</si>
  <si>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</si>
  <si>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</si>
  <si>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</si>
  <si>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</si>
  <si>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</si>
  <si>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</si>
  <si>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</si>
  <si>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</si>
  <si>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</si>
  <si>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</si>
  <si>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</si>
  <si>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</si>
  <si>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</si>
  <si>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</si>
  <si>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</si>
  <si>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</si>
  <si>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</si>
  <si>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</si>
  <si>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</si>
  <si>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</si>
  <si>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</si>
  <si>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</si>
  <si>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</si>
  <si>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</si>
  <si>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</si>
  <si>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</si>
  <si>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</si>
  <si>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</si>
  <si>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</si>
  <si>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</si>
  <si>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</si>
  <si>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</si>
  <si>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</si>
  <si>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</si>
  <si>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</si>
  <si>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</si>
  <si>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</si>
  <si>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</si>
  <si>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</si>
  <si>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</si>
  <si>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</si>
  <si>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</si>
  <si>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</si>
  <si>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</si>
  <si>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</si>
  <si>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</si>
  <si>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</si>
  <si>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</si>
  <si>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</si>
  <si>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</si>
  <si>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</si>
  <si>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</si>
  <si>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</si>
  <si>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</si>
  <si>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</si>
  <si>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</si>
  <si>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</si>
  <si>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</si>
  <si>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</si>
  <si>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</si>
  <si>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</si>
  <si>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</si>
  <si>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</si>
  <si>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</si>
  <si>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</si>
  <si>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</si>
  <si>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</si>
  <si>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</si>
  <si>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</si>
  <si>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</si>
  <si>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</si>
  <si>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</si>
  <si>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</si>
  <si>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</si>
  <si>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</si>
  <si>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</si>
  <si>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</si>
  <si>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</si>
  <si>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</si>
  <si>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</si>
  <si>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</si>
  <si>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</si>
  <si>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</si>
  <si>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</si>
  <si>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</si>
  <si>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</si>
  <si>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</si>
  <si>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</si>
  <si>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</si>
  <si>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</si>
  <si>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</si>
  <si>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</si>
  <si>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</si>
  <si>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</si>
  <si>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</si>
  <si>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</si>
  <si>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</si>
  <si>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</si>
  <si>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</si>
  <si>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</si>
  <si>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</si>
  <si>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</si>
  <si>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</si>
  <si>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</si>
  <si>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</si>
  <si>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</si>
  <si>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</si>
  <si>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</si>
  <si>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</si>
  <si>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</si>
  <si>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</si>
  <si>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</si>
  <si>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</si>
  <si>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</si>
  <si>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</si>
  <si>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</si>
  <si>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</si>
  <si>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</si>
  <si>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</si>
  <si>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</si>
  <si>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</si>
  <si>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</si>
  <si>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</si>
  <si>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</si>
  <si>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</si>
  <si>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</si>
  <si>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</si>
  <si>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</si>
  <si>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</si>
  <si>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</si>
  <si>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</si>
  <si>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</si>
  <si>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</si>
  <si>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</si>
  <si>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</si>
  <si>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</si>
  <si>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</si>
  <si>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</si>
  <si>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</si>
  <si>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</si>
  <si>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</si>
  <si>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</si>
  <si>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</si>
  <si>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</si>
  <si>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</si>
  <si>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</si>
  <si>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</si>
  <si>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</si>
  <si>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</si>
  <si>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</si>
  <si>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</si>
  <si>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</si>
  <si>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</si>
  <si>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</si>
  <si>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</si>
  <si>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</si>
  <si>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</si>
  <si>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</si>
  <si>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</si>
  <si>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</si>
  <si>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</si>
  <si>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</si>
  <si>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</si>
  <si>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</si>
  <si>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</si>
  <si>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</si>
  <si>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</si>
  <si>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</si>
  <si>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</si>
  <si>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</si>
  <si>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</si>
  <si>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</si>
  <si>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</si>
  <si>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</si>
  <si>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</si>
  <si>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</si>
  <si>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</si>
  <si>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</si>
  <si>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</si>
  <si>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</si>
  <si>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</si>
  <si>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</si>
  <si>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</si>
  <si>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</si>
  <si>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</si>
  <si>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</si>
  <si>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</si>
  <si>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</si>
  <si>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</si>
  <si>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</si>
  <si>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</si>
  <si>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</si>
  <si>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</si>
  <si>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</si>
  <si>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</si>
  <si>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</si>
  <si>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</si>
  <si>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</si>
  <si>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</si>
  <si>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</si>
  <si>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</si>
  <si>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</si>
  <si>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</si>
  <si>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</si>
  <si>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</si>
  <si>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</si>
  <si>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</si>
  <si>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</si>
  <si>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</si>
  <si>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</si>
  <si>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</si>
  <si>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</si>
  <si>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</si>
  <si>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</si>
  <si>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</si>
  <si>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</si>
  <si>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</si>
  <si>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</si>
  <si>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</si>
  <si>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</si>
  <si>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</si>
  <si>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</si>
  <si>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</si>
  <si>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</si>
  <si>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</si>
  <si>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</si>
  <si>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</si>
  <si>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</si>
  <si>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</si>
  <si>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</si>
  <si>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</si>
  <si>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</si>
  <si>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</si>
  <si>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</si>
  <si>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</si>
  <si>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</si>
  <si>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</si>
  <si>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</si>
  <si>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</si>
  <si>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</si>
  <si>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</si>
  <si>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</si>
  <si>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</si>
  <si>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</si>
  <si>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</si>
  <si>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</si>
  <si>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</si>
  <si>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</si>
  <si>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</si>
  <si>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</si>
  <si>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</si>
  <si>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</si>
  <si>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</si>
  <si>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</si>
  <si>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</si>
  <si>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</si>
  <si>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</si>
  <si>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</si>
  <si>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</si>
  <si>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</si>
  <si>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</si>
  <si>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</si>
  <si>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</si>
  <si>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</si>
  <si>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</si>
  <si>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</si>
  <si>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</si>
  <si>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</si>
  <si>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</si>
  <si>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</si>
  <si>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</si>
  <si>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</si>
  <si>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</si>
  <si>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</si>
  <si>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</si>
  <si>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</si>
  <si>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</si>
  <si>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</si>
  <si>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</si>
  <si>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</si>
  <si>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</si>
  <si>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</si>
  <si>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</si>
  <si>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</si>
  <si>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</si>
  <si>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</si>
  <si>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</si>
  <si>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</si>
  <si>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</si>
  <si>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</si>
  <si>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</si>
  <si>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</si>
  <si>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</si>
  <si>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</si>
  <si>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</si>
  <si>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</si>
  <si>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</si>
  <si>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</si>
  <si>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</si>
  <si>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</si>
  <si>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</si>
  <si>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</si>
  <si>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</si>
  <si>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</si>
  <si>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</si>
  <si>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</si>
  <si>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</si>
  <si>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</si>
  <si>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</si>
  <si>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</si>
  <si>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</si>
  <si>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</si>
  <si>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</si>
  <si>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</si>
  <si>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</si>
  <si>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</si>
  <si>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</si>
  <si>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</si>
  <si>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</si>
  <si>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</si>
  <si>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</si>
  <si>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</si>
  <si>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</si>
  <si>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</si>
  <si>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</si>
  <si>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</si>
  <si>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</si>
  <si>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</si>
  <si>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</si>
  <si>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</si>
  <si>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</si>
  <si>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</si>
  <si>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</si>
  <si>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</si>
  <si>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</si>
  <si>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</si>
  <si>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</si>
  <si>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</si>
  <si>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</si>
  <si>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</si>
  <si>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</si>
  <si>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</si>
  <si>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</si>
  <si>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</si>
  <si>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</si>
  <si>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</si>
  <si>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</si>
  <si>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</si>
  <si>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</si>
  <si>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</si>
  <si>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</si>
  <si>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</si>
  <si>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</si>
  <si>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</si>
  <si>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</si>
  <si>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</si>
  <si>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</si>
  <si>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</si>
  <si>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</si>
  <si>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</si>
  <si>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</si>
  <si>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</si>
  <si>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</si>
  <si>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</si>
  <si>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</si>
  <si>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</si>
  <si>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</si>
  <si>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</si>
  <si>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</si>
  <si>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</si>
  <si>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</si>
  <si>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</si>
  <si>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</si>
  <si>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</si>
  <si>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</si>
  <si>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</si>
  <si>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</si>
  <si>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</si>
  <si>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</si>
  <si>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</si>
  <si>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</si>
  <si>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</si>
  <si>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</si>
  <si>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</si>
  <si>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</si>
  <si>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</si>
  <si>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</si>
  <si>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</si>
  <si>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</si>
  <si>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</si>
  <si>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</si>
  <si>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</si>
  <si>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</si>
  <si>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</si>
  <si>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</si>
  <si>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t>
  </si>
  <si>
    <t>Chennai</t>
  </si>
  <si>
    <t>Female</t>
  </si>
  <si>
    <t>Single</t>
  </si>
  <si>
    <t>dhanarangan12@gmail.com</t>
  </si>
  <si>
    <t>Vimala</t>
  </si>
  <si>
    <t>Pandurangan</t>
  </si>
  <si>
    <t>K</t>
  </si>
  <si>
    <t>Father</t>
  </si>
  <si>
    <t>Mother</t>
  </si>
  <si>
    <t>Tamilnadu 600050</t>
  </si>
  <si>
    <t>No:28 Mahatma Gandhi Road</t>
  </si>
  <si>
    <t>Kumaran Nagar</t>
  </si>
  <si>
    <t>Padi</t>
  </si>
  <si>
    <t>English</t>
  </si>
  <si>
    <t>Tamil</t>
  </si>
  <si>
    <t xml:space="preserve"> Dhanalakshmi P   278001507798</t>
  </si>
  <si>
    <t>Telugu</t>
  </si>
  <si>
    <t>Vimala P</t>
  </si>
  <si>
    <t>No:28 MTH Road, Padi, CH-50</t>
  </si>
  <si>
    <t>Poornima P</t>
  </si>
  <si>
    <t>Sister</t>
  </si>
  <si>
    <t>A4</t>
  </si>
  <si>
    <t>DHANALAKSHMI</t>
  </si>
  <si>
    <t>Analyst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</si>
</sst>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hanarangan12@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DHANALAKSHMI  P</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43264</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DHANALAKSHMI  P</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DHANALAKSHMI</v>
      </c>
      <c r="C31" s="41">
        <f>MASTERSHEET!D4</f>
        <v>0</v>
      </c>
      <c r="D31" s="40"/>
      <c r="E31" s="41" t="str">
        <f>MASTERSHEET!F4</f>
        <v>P</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DHANALAKSHMI</v>
      </c>
      <c r="C11" s="41" t="str">
        <f>MASTERSHEET!F4</f>
        <v>P</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DHANALAKSHMI</v>
      </c>
      <c r="C28" s="41" t="str">
        <f>MASTERSHEET!F4</f>
        <v>P</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DHANALAKSHMI</v>
      </c>
      <c r="D28" s="41" t="str">
        <f>MASTERSHEET!F4</f>
        <v>P</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2" zoomScale="80" zoomScaleNormal="80" workbookViewId="0">
      <selection activeCell="D36" sqref="D3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Pandurangan  K</v>
      </c>
      <c r="S3" s="172" t="str">
        <f>CONCATENATE(B18," ",C18," ",D18)</f>
        <v>Pandurangan  K</v>
      </c>
      <c r="T3" s="173" t="str">
        <f>CONCATENATE(B19," ",C19," ",D19)</f>
        <v>Vimala  P</v>
      </c>
      <c r="W3" s="165" t="s">
        <v>188</v>
      </c>
    </row>
    <row r="4" spans="1:41" s="165" customFormat="1" ht="18" customHeight="1" x14ac:dyDescent="0.3">
      <c r="A4" s="447" t="s">
        <v>155</v>
      </c>
      <c r="B4" s="418" t="s">
        <v>493</v>
      </c>
      <c r="C4" s="450" t="s">
        <v>31</v>
      </c>
      <c r="D4" s="418"/>
      <c r="E4" s="450" t="s">
        <v>156</v>
      </c>
      <c r="F4" s="413" t="s">
        <v>470</v>
      </c>
      <c r="G4" s="144"/>
      <c r="H4" s="141"/>
      <c r="J4" s="167" t="s">
        <v>205</v>
      </c>
      <c r="L4" s="168" t="s">
        <v>191</v>
      </c>
      <c r="N4" s="169" t="s">
        <v>268</v>
      </c>
      <c r="R4" s="165" t="str">
        <f>CONCATENATE(B4," ",D4," ",F4)</f>
        <v>DHANALAKSHMI  P</v>
      </c>
      <c r="W4" s="165" t="s">
        <v>190</v>
      </c>
    </row>
    <row r="5" spans="1:41" s="165" customFormat="1" ht="30.95" customHeight="1" x14ac:dyDescent="0.3">
      <c r="A5" s="449" t="s">
        <v>157</v>
      </c>
      <c r="B5" s="418" t="s">
        <v>494</v>
      </c>
      <c r="C5" s="430" t="s">
        <v>195</v>
      </c>
      <c r="D5" s="418" t="s">
        <v>492</v>
      </c>
      <c r="E5" s="430" t="s">
        <v>197</v>
      </c>
      <c r="F5" s="413"/>
      <c r="G5" s="144"/>
      <c r="H5" s="141"/>
      <c r="J5" s="167" t="s">
        <v>198</v>
      </c>
      <c r="L5" s="168" t="s">
        <v>189</v>
      </c>
      <c r="N5" s="169" t="s">
        <v>302</v>
      </c>
      <c r="R5" s="165" t="str">
        <f>F4</f>
        <v>P</v>
      </c>
      <c r="W5" s="165" t="s">
        <v>107</v>
      </c>
    </row>
    <row r="6" spans="1:41" s="165" customFormat="1" ht="18" customHeight="1" x14ac:dyDescent="0.3">
      <c r="A6" s="448" t="s">
        <v>158</v>
      </c>
      <c r="B6" s="419">
        <v>43264</v>
      </c>
      <c r="C6" s="430" t="s">
        <v>159</v>
      </c>
      <c r="D6" s="418" t="s">
        <v>471</v>
      </c>
      <c r="E6" s="430" t="s">
        <v>196</v>
      </c>
      <c r="F6" s="413">
        <v>9791653172</v>
      </c>
      <c r="G6" s="144"/>
      <c r="H6" s="141"/>
      <c r="J6" s="167" t="s">
        <v>199</v>
      </c>
      <c r="L6" s="168" t="s">
        <v>188</v>
      </c>
      <c r="N6" s="169" t="s">
        <v>303</v>
      </c>
      <c r="W6" s="165" t="s">
        <v>108</v>
      </c>
    </row>
    <row r="7" spans="1:41" s="165" customFormat="1" ht="18" customHeight="1" thickBot="1" x14ac:dyDescent="0.35">
      <c r="A7" s="448" t="s">
        <v>161</v>
      </c>
      <c r="B7" s="418" t="s">
        <v>472</v>
      </c>
      <c r="C7" s="430" t="s">
        <v>52</v>
      </c>
      <c r="D7" s="418" t="s">
        <v>473</v>
      </c>
      <c r="E7" s="430" t="s">
        <v>160</v>
      </c>
      <c r="F7" s="414" t="s">
        <v>474</v>
      </c>
      <c r="G7" s="144"/>
      <c r="H7" s="141"/>
      <c r="J7" s="167" t="s">
        <v>202</v>
      </c>
      <c r="L7" s="168" t="s">
        <v>219</v>
      </c>
      <c r="N7" s="169" t="s">
        <v>275</v>
      </c>
      <c r="O7" s="165" t="s">
        <v>277</v>
      </c>
      <c r="W7" s="165" t="s">
        <v>109</v>
      </c>
    </row>
    <row r="8" spans="1:41" s="165" customFormat="1" ht="18" customHeight="1" x14ac:dyDescent="0.3">
      <c r="A8" s="448" t="s">
        <v>53</v>
      </c>
      <c r="B8" s="419">
        <v>35411</v>
      </c>
      <c r="C8" s="430" t="s">
        <v>175</v>
      </c>
      <c r="D8" s="418" t="s">
        <v>471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No:28 Mahatma Gandhi Road Kumaran Nagar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Padi Chennai</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Tamilnadu 600050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No:28 Mahatma Gandhi Road Kumaran Nagar Padi Chennai Tamilnadu 600050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477</v>
      </c>
      <c r="E18" s="430" t="s">
        <v>443</v>
      </c>
      <c r="F18" s="419">
        <v>22807</v>
      </c>
      <c r="G18" s="418"/>
      <c r="H18" s="420" t="s">
        <v>478</v>
      </c>
    </row>
    <row r="19" spans="1:41" s="165" customFormat="1" ht="18" customHeight="1" thickBot="1" x14ac:dyDescent="0.35">
      <c r="A19" s="429" t="s">
        <v>75</v>
      </c>
      <c r="B19" s="421" t="s">
        <v>475</v>
      </c>
      <c r="C19" s="418"/>
      <c r="D19" s="418" t="s">
        <v>470</v>
      </c>
      <c r="E19" s="431" t="s">
        <v>442</v>
      </c>
      <c r="F19" s="422">
        <v>25743</v>
      </c>
      <c r="G19" s="418"/>
      <c r="H19" s="420" t="s">
        <v>479</v>
      </c>
    </row>
    <row r="20" spans="1:41" ht="18" customHeight="1" thickBot="1" x14ac:dyDescent="0.35">
      <c r="A20" s="486"/>
      <c r="B20" s="481"/>
      <c r="C20" s="481"/>
      <c r="D20" s="482"/>
      <c r="E20" s="143"/>
      <c r="F20" s="143"/>
      <c r="G20" s="143"/>
      <c r="H20" s="142"/>
      <c r="AO20" s="165"/>
    </row>
    <row r="21" spans="1:41" ht="18" customHeight="1" thickBot="1" x14ac:dyDescent="0.35">
      <c r="A21" s="452" t="s">
        <v>469</v>
      </c>
      <c r="B21" s="483" t="s">
        <v>486</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481</v>
      </c>
      <c r="C25" s="418" t="s">
        <v>481</v>
      </c>
      <c r="D25" s="418" t="s">
        <v>481</v>
      </c>
      <c r="E25" s="434" t="s">
        <v>484</v>
      </c>
      <c r="F25" s="434" t="s">
        <v>484</v>
      </c>
      <c r="G25" s="434" t="s">
        <v>484</v>
      </c>
      <c r="H25" s="432"/>
    </row>
    <row r="26" spans="1:41" ht="18" customHeight="1" x14ac:dyDescent="0.3">
      <c r="A26" s="428" t="s">
        <v>262</v>
      </c>
      <c r="B26" s="418" t="s">
        <v>482</v>
      </c>
      <c r="C26" s="418" t="s">
        <v>482</v>
      </c>
      <c r="D26" s="418" t="s">
        <v>482</v>
      </c>
      <c r="E26" s="434" t="s">
        <v>485</v>
      </c>
      <c r="F26" s="434" t="s">
        <v>485</v>
      </c>
      <c r="G26" s="434" t="s">
        <v>487</v>
      </c>
      <c r="H26" s="432"/>
    </row>
    <row r="27" spans="1:41" ht="18" customHeight="1" x14ac:dyDescent="0.3">
      <c r="A27" s="428" t="s">
        <v>263</v>
      </c>
      <c r="B27" s="418" t="s">
        <v>483</v>
      </c>
      <c r="C27" s="418" t="s">
        <v>483</v>
      </c>
      <c r="D27" s="418" t="s">
        <v>483</v>
      </c>
      <c r="E27" s="434"/>
      <c r="F27" s="434"/>
      <c r="G27" s="434" t="s">
        <v>485</v>
      </c>
      <c r="H27" s="432"/>
    </row>
    <row r="28" spans="1:41" ht="18" customHeight="1" x14ac:dyDescent="0.3">
      <c r="A28" s="445" t="s">
        <v>264</v>
      </c>
      <c r="B28" s="418" t="s">
        <v>471</v>
      </c>
      <c r="C28" s="418" t="s">
        <v>471</v>
      </c>
      <c r="D28" s="418" t="s">
        <v>471</v>
      </c>
      <c r="E28" s="434"/>
      <c r="F28" s="434"/>
      <c r="G28" s="434"/>
      <c r="H28" s="432"/>
    </row>
    <row r="29" spans="1:41" ht="18" customHeight="1" x14ac:dyDescent="0.3">
      <c r="A29" s="445" t="s">
        <v>265</v>
      </c>
      <c r="B29" s="418" t="s">
        <v>480</v>
      </c>
      <c r="C29" s="418" t="s">
        <v>480</v>
      </c>
      <c r="D29" s="418" t="s">
        <v>480</v>
      </c>
      <c r="E29" s="434"/>
      <c r="F29" s="434"/>
      <c r="G29" s="435"/>
      <c r="H29" s="432"/>
    </row>
    <row r="30" spans="1:41" ht="18" customHeight="1" x14ac:dyDescent="0.3">
      <c r="A30" s="445" t="s">
        <v>64</v>
      </c>
      <c r="B30" s="433" t="s">
        <v>475</v>
      </c>
      <c r="C30" s="433" t="s">
        <v>475</v>
      </c>
      <c r="D30" s="433" t="s">
        <v>475</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9791653172</v>
      </c>
      <c r="C32" s="433">
        <v>9791653172</v>
      </c>
      <c r="D32" s="433">
        <v>9791653172</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488</v>
      </c>
      <c r="C36" s="418" t="s">
        <v>479</v>
      </c>
      <c r="D36" s="418" t="s">
        <v>489</v>
      </c>
      <c r="E36" s="418">
        <v>48</v>
      </c>
      <c r="F36" s="440">
        <v>1</v>
      </c>
      <c r="G36" s="439"/>
      <c r="H36" s="432"/>
    </row>
    <row r="37" spans="1:8" ht="18" customHeight="1" x14ac:dyDescent="0.3">
      <c r="A37" s="428" t="s">
        <v>37</v>
      </c>
      <c r="B37" s="418" t="s">
        <v>488</v>
      </c>
      <c r="C37" s="418" t="s">
        <v>479</v>
      </c>
      <c r="D37" s="418" t="s">
        <v>489</v>
      </c>
      <c r="E37" s="418">
        <v>48</v>
      </c>
      <c r="F37" s="440">
        <v>1</v>
      </c>
      <c r="G37" s="439"/>
      <c r="H37" s="432"/>
    </row>
    <row r="38" spans="1:8" ht="28.5" customHeight="1" x14ac:dyDescent="0.3">
      <c r="A38" s="446" t="s">
        <v>450</v>
      </c>
      <c r="B38" s="418" t="s">
        <v>488</v>
      </c>
      <c r="C38" s="418" t="s">
        <v>479</v>
      </c>
      <c r="D38" s="418" t="s">
        <v>489</v>
      </c>
      <c r="E38" s="418">
        <v>48</v>
      </c>
      <c r="F38" s="440">
        <v>1</v>
      </c>
      <c r="G38" s="439"/>
      <c r="H38" s="432"/>
    </row>
    <row r="39" spans="1:8" ht="18" customHeight="1" x14ac:dyDescent="0.3">
      <c r="A39" s="428" t="s">
        <v>60</v>
      </c>
      <c r="B39" s="418" t="s">
        <v>488</v>
      </c>
      <c r="C39" s="418" t="s">
        <v>479</v>
      </c>
      <c r="D39" s="418" t="s">
        <v>489</v>
      </c>
      <c r="E39" s="418">
        <v>48</v>
      </c>
      <c r="F39" s="440">
        <v>1</v>
      </c>
      <c r="G39" s="439"/>
      <c r="H39" s="432"/>
    </row>
    <row r="40" spans="1:8" ht="18" customHeight="1" thickBot="1" x14ac:dyDescent="0.35">
      <c r="A40" s="429" t="s">
        <v>182</v>
      </c>
      <c r="B40" s="418" t="s">
        <v>488</v>
      </c>
      <c r="C40" s="418" t="s">
        <v>479</v>
      </c>
      <c r="D40" s="418" t="s">
        <v>489</v>
      </c>
      <c r="E40" s="418">
        <v>48</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DHANALAKSHMI</v>
      </c>
      <c r="B10" s="503">
        <f>MASTERSHEET!D4</f>
        <v>0</v>
      </c>
      <c r="C10" s="504" t="str">
        <f>MASTERSHEET!F4</f>
        <v>P</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43264</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No:28 Mahatma Gandhi Road</v>
      </c>
      <c r="B19" s="30" t="str">
        <f>MASTERSHEET!C25</f>
        <v>No:28 Mahatma Gandhi Road</v>
      </c>
      <c r="C19" s="31" t="str">
        <f>MASTERSHEET!D25</f>
        <v>No:28 Mahatma Gandhi Road</v>
      </c>
    </row>
    <row r="20" spans="1:3" x14ac:dyDescent="0.25">
      <c r="A20" s="29" t="str">
        <f>MASTERSHEET!B26</f>
        <v>Kumaran Nagar</v>
      </c>
      <c r="B20" s="30" t="str">
        <f>MASTERSHEET!C26</f>
        <v>Kumaran Nagar</v>
      </c>
      <c r="C20" s="31" t="str">
        <f>MASTERSHEET!D26</f>
        <v>Kumaran Nagar</v>
      </c>
    </row>
    <row r="21" spans="1:3" x14ac:dyDescent="0.25">
      <c r="A21" s="29" t="str">
        <f>MASTERSHEET!B27</f>
        <v>Padi</v>
      </c>
      <c r="B21" s="30" t="str">
        <f>MASTERSHEET!C27</f>
        <v>Padi</v>
      </c>
      <c r="C21" s="31" t="str">
        <f>MASTERSHEET!D27</f>
        <v>Padi</v>
      </c>
    </row>
    <row r="22" spans="1:3" x14ac:dyDescent="0.25">
      <c r="A22" s="29" t="str">
        <f>MASTERSHEET!B28</f>
        <v>Chennai</v>
      </c>
      <c r="B22" s="30" t="str">
        <f>MASTERSHEET!C28</f>
        <v>Chennai</v>
      </c>
      <c r="C22" s="31" t="str">
        <f>MASTERSHEET!D28</f>
        <v>Chennai</v>
      </c>
    </row>
    <row r="23" spans="1:3" x14ac:dyDescent="0.25">
      <c r="A23" s="29" t="str">
        <f>MASTERSHEET!B29</f>
        <v>Tamilnadu 600050</v>
      </c>
      <c r="B23" s="30" t="str">
        <f>MASTERSHEET!C29</f>
        <v>Tamilnadu 600050</v>
      </c>
      <c r="C23" s="31" t="str">
        <f>MASTERSHEET!D29</f>
        <v>Tamilnadu 600050</v>
      </c>
    </row>
    <row r="24" spans="1:3" ht="14.25" x14ac:dyDescent="0.2">
      <c r="A24" s="28" t="s">
        <v>64</v>
      </c>
      <c r="B24" s="192" t="s">
        <v>64</v>
      </c>
      <c r="C24" s="193" t="s">
        <v>64</v>
      </c>
    </row>
    <row r="25" spans="1:3" x14ac:dyDescent="0.25">
      <c r="A25" s="29" t="str">
        <f>MASTERSHEET!B30</f>
        <v>Vimala</v>
      </c>
      <c r="B25" s="30" t="str">
        <f>MASTERSHEET!C30</f>
        <v>Vimala</v>
      </c>
      <c r="C25" s="31" t="str">
        <f>MASTERSHEET!D30</f>
        <v>Vimala</v>
      </c>
    </row>
    <row r="26" spans="1:3" ht="14.25" x14ac:dyDescent="0.2">
      <c r="A26" s="28" t="s">
        <v>62</v>
      </c>
      <c r="B26" s="192" t="s">
        <v>62</v>
      </c>
      <c r="C26" s="193" t="s">
        <v>62</v>
      </c>
    </row>
    <row r="27" spans="1:3" x14ac:dyDescent="0.25">
      <c r="A27" s="29">
        <f>MASTERSHEET!B32</f>
        <v>9791653172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9791653172</v>
      </c>
      <c r="C29" s="31">
        <f>MASTERSHEET!D32</f>
        <v>9791653172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dhanarangan12@gmail.com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35411</v>
      </c>
      <c r="C41" s="21"/>
    </row>
    <row r="42" spans="1:3" x14ac:dyDescent="0.25">
      <c r="A42" s="29"/>
      <c r="B42" s="30"/>
      <c r="C42" s="21"/>
    </row>
    <row r="43" spans="1:3" x14ac:dyDescent="0.25">
      <c r="A43" s="32" t="s">
        <v>15</v>
      </c>
      <c r="B43" s="30" t="str">
        <f>MASTERSHEET!D8</f>
        <v>Chennai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9791653172</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DHANALAKSHMI    P</v>
      </c>
      <c r="C11" s="518"/>
      <c r="D11" s="518"/>
      <c r="E11" s="250" t="s">
        <v>426</v>
      </c>
      <c r="F11" s="278">
        <v>152981</v>
      </c>
      <c r="G11" s="250"/>
      <c r="H11" s="251"/>
    </row>
    <row r="12" spans="1:13" ht="32.25" customHeight="1" x14ac:dyDescent="0.25">
      <c r="A12" s="519" t="str">
        <f>PROPER(MASTERSHEET!B25&amp;" "&amp;MASTERSHEET!B26&amp;" "&amp;MASTERSHEET!B27&amp;" "&amp;MASTERSHEET!B28&amp;" "&amp;MASTERSHEET!B29)</f>
        <v>No:28 Mahatma Gandhi Road Kumaran Nagar Padi Chennai Tamilnadu 600050</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15" customHeight="1" x14ac:dyDescent="0.2">
      <c r="A17" s="267"/>
      <c r="B17" s="268"/>
      <c r="C17" s="511" t="s">
        <v>432</v>
      </c>
      <c r="D17" s="269" t="str">
        <f>+MASTERSHEET!B36</f>
        <v>Vimala P</v>
      </c>
      <c r="E17" s="269" t="s">
        <v>479</v>
      </c>
      <c r="F17" s="266" t="str">
        <f>+MASTERSHEET!D36</f>
        <v>No:28 MTH Road, Padi, CH-50</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Vimala P</v>
      </c>
      <c r="E20" s="266" t="s">
        <v>479</v>
      </c>
      <c r="F20" s="266" t="str">
        <f>+MASTERSHEET!D36</f>
        <v>No:28 MTH Road, Padi, CH-50</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 x14ac:dyDescent="0.2">
      <c r="A23" s="267"/>
      <c r="B23" s="268"/>
      <c r="C23" s="511" t="s">
        <v>434</v>
      </c>
      <c r="D23" s="266" t="str">
        <f>+MASTERSHEET!B36</f>
        <v>Vimala P</v>
      </c>
      <c r="E23" s="416" t="str">
        <f>+MASTERSHEET!C36</f>
        <v>Mother</v>
      </c>
      <c r="F23" s="266" t="str">
        <f>+MASTERSHEET!D36</f>
        <v>No:28 MTH Road, Padi, CH-50</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C36" sqref="C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451</v>
      </c>
      <c r="B7" s="541"/>
      <c r="C7" s="541"/>
      <c r="D7" s="541"/>
      <c r="E7" s="541"/>
      <c r="F7" s="541"/>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6" t="str">
        <f>+MASTERSHEET!B4&amp;" "&amp;MASTERSHEET!D4&amp;" "&amp;MASTERSHEET!F4</f>
        <v>DHANALAKSHMI  P</v>
      </c>
      <c r="C10" s="526"/>
      <c r="D10" s="405" t="s">
        <v>454</v>
      </c>
      <c r="E10" s="404">
        <v>152981</v>
      </c>
      <c r="F10" s="38"/>
      <c r="G10" s="48"/>
    </row>
    <row r="11" spans="1:7" ht="21" customHeight="1" x14ac:dyDescent="0.25">
      <c r="A11" s="49" t="s">
        <v>54</v>
      </c>
      <c r="B11" s="37" t="str">
        <f>PROPER(MASTERSHEET!B25&amp;" "&amp;MASTERSHEET!B26&amp;" "&amp;MASTERSHEET!B27&amp;" "&amp;MASTERSHEET!B28&amp;" "&amp;MASTERSHEET!B29)</f>
        <v>No:28 Mahatma Gandhi Road Kumaran Nagar Padi Chennai Tamilnadu 600050</v>
      </c>
      <c r="C11" s="38"/>
      <c r="D11" s="38"/>
      <c r="E11" s="38"/>
      <c r="F11" s="38"/>
      <c r="G11" s="48"/>
    </row>
    <row r="12" spans="1:7" ht="30" customHeight="1" x14ac:dyDescent="0.25">
      <c r="A12" s="533" t="s">
        <v>464</v>
      </c>
      <c r="B12" s="534"/>
      <c r="C12" s="534"/>
      <c r="D12" s="534"/>
      <c r="E12" s="534"/>
      <c r="F12" s="534"/>
      <c r="G12" s="535"/>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455</v>
      </c>
      <c r="D15" s="542" t="s">
        <v>456</v>
      </c>
      <c r="E15" s="38"/>
      <c r="F15" s="38"/>
      <c r="G15" s="48"/>
    </row>
    <row r="16" spans="1:7" ht="15.75" thickBot="1" x14ac:dyDescent="0.3">
      <c r="A16" s="49"/>
      <c r="B16" s="517"/>
      <c r="C16" s="543"/>
      <c r="D16" s="543"/>
      <c r="E16" s="38"/>
      <c r="F16" s="38"/>
      <c r="G16" s="48"/>
    </row>
    <row r="17" spans="1:7" ht="15.75" thickBot="1" x14ac:dyDescent="0.3">
      <c r="A17" s="49"/>
      <c r="B17" s="401" t="s">
        <v>457</v>
      </c>
      <c r="C17" s="260" t="str">
        <f>+MASTERSHEET!B37</f>
        <v>Vimala P</v>
      </c>
      <c r="D17" s="260" t="s">
        <v>490</v>
      </c>
      <c r="E17" s="38"/>
      <c r="F17" s="38"/>
      <c r="G17" s="48"/>
    </row>
    <row r="18" spans="1:7" x14ac:dyDescent="0.25">
      <c r="A18" s="49"/>
      <c r="B18" s="516" t="s">
        <v>458</v>
      </c>
      <c r="C18" s="516" t="str">
        <f>+MASTERSHEET!C37</f>
        <v>Mother</v>
      </c>
      <c r="D18" s="516" t="s">
        <v>491</v>
      </c>
      <c r="E18" s="38"/>
      <c r="F18" s="38"/>
      <c r="G18" s="48"/>
    </row>
    <row r="19" spans="1:7" ht="15.75" thickBot="1" x14ac:dyDescent="0.3">
      <c r="A19" s="49"/>
      <c r="B19" s="517"/>
      <c r="C19" s="517"/>
      <c r="D19" s="517"/>
      <c r="E19" s="38"/>
      <c r="F19" s="38"/>
      <c r="G19" s="48"/>
    </row>
    <row r="20" spans="1:7" x14ac:dyDescent="0.25">
      <c r="A20" s="49"/>
      <c r="B20" s="524" t="s">
        <v>459</v>
      </c>
      <c r="C20" s="516" t="str">
        <f>+MASTERSHEET!D37</f>
        <v>No:28 MTH Road, Padi, CH-50</v>
      </c>
      <c r="D20" s="516" t="s">
        <v>489</v>
      </c>
      <c r="E20" s="38"/>
      <c r="F20" s="38"/>
      <c r="G20" s="48"/>
    </row>
    <row r="21" spans="1:7" x14ac:dyDescent="0.25">
      <c r="A21" s="49"/>
      <c r="B21" s="536"/>
      <c r="C21" s="537"/>
      <c r="D21" s="537"/>
      <c r="E21" s="38"/>
      <c r="F21" s="38"/>
      <c r="G21" s="48"/>
    </row>
    <row r="22" spans="1:7" x14ac:dyDescent="0.25">
      <c r="A22" s="49"/>
      <c r="B22" s="536"/>
      <c r="C22" s="537"/>
      <c r="D22" s="537"/>
      <c r="E22" s="38"/>
      <c r="F22" s="38"/>
      <c r="G22" s="48"/>
    </row>
    <row r="23" spans="1:7" x14ac:dyDescent="0.25">
      <c r="A23" s="49"/>
      <c r="B23" s="536"/>
      <c r="C23" s="537"/>
      <c r="D23" s="537"/>
      <c r="E23" s="38"/>
      <c r="F23" s="38"/>
      <c r="G23" s="48"/>
    </row>
    <row r="24" spans="1:7" x14ac:dyDescent="0.25">
      <c r="A24" s="49"/>
      <c r="B24" s="536"/>
      <c r="C24" s="537"/>
      <c r="D24" s="537"/>
      <c r="E24" s="38"/>
      <c r="F24" s="38"/>
      <c r="G24" s="48"/>
    </row>
    <row r="25" spans="1:7" ht="15.75" thickBot="1" x14ac:dyDescent="0.3">
      <c r="A25" s="49"/>
      <c r="B25" s="525"/>
      <c r="C25" s="517"/>
      <c r="D25" s="517"/>
      <c r="E25" s="38"/>
      <c r="F25" s="38"/>
      <c r="G25" s="48"/>
    </row>
    <row r="26" spans="1:7" x14ac:dyDescent="0.25">
      <c r="A26" s="49"/>
      <c r="B26" s="538" t="s">
        <v>460</v>
      </c>
      <c r="C26" s="523">
        <f>+MASTERSHEET!F37</f>
        <v>1</v>
      </c>
      <c r="D26" s="523">
        <v>1</v>
      </c>
      <c r="E26" s="38"/>
      <c r="F26" s="38"/>
      <c r="G26" s="48"/>
    </row>
    <row r="27" spans="1:7" ht="15.75" thickBot="1" x14ac:dyDescent="0.3">
      <c r="A27" s="49"/>
      <c r="B27" s="539"/>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7" t="s">
        <v>461</v>
      </c>
      <c r="B30" s="528"/>
      <c r="C30" s="528"/>
      <c r="D30" s="528"/>
      <c r="E30" s="528"/>
      <c r="F30" s="528"/>
      <c r="G30" s="529"/>
    </row>
    <row r="31" spans="1:7" x14ac:dyDescent="0.25">
      <c r="A31" s="49"/>
      <c r="B31" s="38"/>
      <c r="C31" s="38"/>
      <c r="D31" s="38"/>
      <c r="E31" s="38"/>
      <c r="F31" s="38"/>
      <c r="G31" s="48"/>
    </row>
    <row r="32" spans="1:7" ht="51" customHeight="1" x14ac:dyDescent="0.25">
      <c r="A32" s="530" t="s">
        <v>462</v>
      </c>
      <c r="B32" s="531"/>
      <c r="C32" s="531"/>
      <c r="D32" s="531"/>
      <c r="E32" s="531"/>
      <c r="F32" s="531"/>
      <c r="G32" s="532"/>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4" t="s">
        <v>438</v>
      </c>
      <c r="C37" s="516"/>
      <c r="D37" s="516"/>
      <c r="E37" s="38"/>
      <c r="F37" s="38"/>
      <c r="G37" s="48"/>
    </row>
    <row r="38" spans="1:7" ht="15.75" thickBot="1" x14ac:dyDescent="0.3">
      <c r="A38" s="49"/>
      <c r="B38" s="525"/>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28" workbookViewId="0">
      <selection activeCell="D69" sqref="D69:E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DHANALAKSHMI  P</v>
      </c>
      <c r="E16" s="297"/>
      <c r="F16" s="297"/>
      <c r="G16" s="298"/>
    </row>
    <row r="17" spans="2:7" x14ac:dyDescent="0.25">
      <c r="B17" s="302" t="s">
        <v>310</v>
      </c>
      <c r="C17" s="303" t="s">
        <v>330</v>
      </c>
      <c r="D17" s="417" t="str">
        <f>UPPER(MASTERSHEET!R3&amp;"/"&amp;MASTERSHEET!R9)</f>
        <v xml:space="preserve">PANDURANGAN  K/  </v>
      </c>
      <c r="E17" s="297"/>
      <c r="F17" s="297"/>
      <c r="G17" s="298"/>
    </row>
    <row r="18" spans="2:7" x14ac:dyDescent="0.25">
      <c r="B18" s="302" t="s">
        <v>311</v>
      </c>
      <c r="C18" s="303" t="s">
        <v>330</v>
      </c>
      <c r="D18" s="305">
        <f>MASTERSHEET!B8</f>
        <v>35411</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78" t="str">
        <f>PROPER(CONCATENATE(MASTERSHEET!B25,", ",MASTERSHEET!B26," ,",MASTERSHEET!B27,", ",MASTERSHEET!B28," , ",MASTERSHEET!B29))</f>
        <v>No:28 Mahatma Gandhi Road, Kumaran Nagar ,Padi, Chennai , Tamilnadu 600050</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Vimala P</v>
      </c>
      <c r="C34" s="325" t="str">
        <f>+MASTERSHEET!D38</f>
        <v>No:28 MTH Road, Padi, CH-50</v>
      </c>
      <c r="D34" s="326" t="str">
        <f>+MASTERSHEET!C38</f>
        <v>Mother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tr">
        <f>MASTERSHEET!R9</f>
        <v xml:space="preserve">  </v>
      </c>
      <c r="D57" s="555">
        <f>MASTERSHEET!F15</f>
        <v>0</v>
      </c>
      <c r="E57" s="555"/>
      <c r="F57" s="556">
        <f>MASTERSHEET!H15</f>
        <v>0</v>
      </c>
      <c r="G57" s="557"/>
    </row>
    <row r="58" spans="2:7" x14ac:dyDescent="0.25">
      <c r="B58" s="344">
        <v>2</v>
      </c>
      <c r="C58" s="343" t="str">
        <f>MASTERSHEET!S9</f>
        <v xml:space="preserve">  </v>
      </c>
      <c r="D58" s="558">
        <f>MASTERSHEET!F16</f>
        <v>0</v>
      </c>
      <c r="E58" s="558"/>
      <c r="F58" s="556">
        <f>MASTERSHEET!H16</f>
        <v>0</v>
      </c>
      <c r="G58" s="559"/>
    </row>
    <row r="59" spans="2:7" x14ac:dyDescent="0.25">
      <c r="B59" s="342">
        <v>3</v>
      </c>
      <c r="C59" s="343">
        <f>+MASTERSHEET!B17</f>
        <v>0</v>
      </c>
      <c r="D59" s="558">
        <f>+MASTERSHEET!F17</f>
        <v>0</v>
      </c>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Pandurangan  K</v>
      </c>
      <c r="C68" s="600"/>
      <c r="D68" s="558">
        <f>+MASTERSHEET!F18</f>
        <v>22807</v>
      </c>
      <c r="E68" s="558"/>
      <c r="F68" s="601" t="str">
        <f>+MASTERSHEET!H18</f>
        <v>Father</v>
      </c>
      <c r="G68" s="601"/>
    </row>
    <row r="69" spans="2:9" ht="15.75" customHeight="1" x14ac:dyDescent="0.25">
      <c r="B69" s="602" t="str">
        <f>+MASTERSHEET!B19&amp;" "&amp;MASTERSHEET!C19&amp;" "&amp;MASTERSHEET!D19</f>
        <v>Vimala  P</v>
      </c>
      <c r="C69" s="603"/>
      <c r="D69" s="558">
        <f>+MASTERSHEET!F19</f>
        <v>25743</v>
      </c>
      <c r="E69" s="558"/>
      <c r="F69" s="604" t="str">
        <f>+MASTERSHEET!H19</f>
        <v>Mother</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f>MASTERSHEET!B6</f>
        <v>43264</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DHANALAKSHMI  P</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613" t="s">
        <v>467</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447</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B33" sqref="B33:E3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468</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DHANALAKSHMI  P</v>
      </c>
      <c r="E14" s="633"/>
      <c r="F14" s="633"/>
      <c r="G14" s="633"/>
      <c r="H14" s="633"/>
      <c r="I14" s="634"/>
    </row>
    <row r="15" spans="1:10" ht="39" customHeight="1" x14ac:dyDescent="0.2">
      <c r="A15" s="615" t="s">
        <v>420</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421</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422</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Vimala P</v>
      </c>
      <c r="C32" s="653"/>
      <c r="D32" s="653"/>
      <c r="E32" s="654"/>
      <c r="F32" s="652" t="str">
        <f>+MASTERSHEET!C39</f>
        <v>Mother</v>
      </c>
      <c r="G32" s="654"/>
      <c r="H32" s="393">
        <f>+MASTERSHEET!E39</f>
        <v>48</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DHANALAKSHMI  P</v>
      </c>
      <c r="G41" s="642"/>
      <c r="H41" s="642"/>
      <c r="I41" s="643"/>
    </row>
    <row r="42" spans="1:256" ht="14.25" customHeight="1" x14ac:dyDescent="0.2">
      <c r="A42" s="227">
        <v>2</v>
      </c>
      <c r="B42" s="641" t="s">
        <v>380</v>
      </c>
      <c r="C42" s="641"/>
      <c r="D42" s="641"/>
      <c r="E42" s="396" t="s">
        <v>330</v>
      </c>
      <c r="F42" s="644" t="str">
        <f>UPPER(+MASTERSHEET!B7)</f>
        <v>FEMALE</v>
      </c>
      <c r="G42" s="644"/>
      <c r="H42" s="644"/>
      <c r="I42" s="645"/>
    </row>
    <row r="43" spans="1:256" ht="15" customHeight="1" x14ac:dyDescent="0.2">
      <c r="A43" s="227">
        <v>3</v>
      </c>
      <c r="B43" s="641" t="s">
        <v>381</v>
      </c>
      <c r="C43" s="641"/>
      <c r="D43" s="641"/>
      <c r="E43" s="396" t="s">
        <v>330</v>
      </c>
      <c r="F43" s="646" t="s">
        <v>419</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CHENNAI</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ANALYST</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f>+MASTERSHEET!B6</f>
        <v>43264</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No:28 Mahatma Gandhi Road, Kumaran Nagar ,Padi, Chennai , Tamilnadu 600050</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CHENNAI</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f>+MASTERSHEET!B6</f>
        <v>43264</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CHENNAI</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f>+MASTERSHEET!B6</f>
        <v>43264</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446</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f>+C75</f>
        <v>43264</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f>+C93</f>
        <v>43264</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6"/>
      <c r="C7" s="526"/>
      <c r="D7" s="526"/>
      <c r="E7" s="526"/>
      <c r="F7" s="526"/>
      <c r="G7" s="680"/>
      <c r="H7" s="38"/>
    </row>
    <row r="8" spans="1:8" x14ac:dyDescent="0.25">
      <c r="A8" s="679" t="s">
        <v>55</v>
      </c>
      <c r="B8" s="526"/>
      <c r="C8" s="526"/>
      <c r="D8" s="526"/>
      <c r="E8" s="526"/>
      <c r="F8" s="526"/>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DHANALAKSHMI</v>
      </c>
      <c r="D31" s="37">
        <f>MASTERSHEET!D4</f>
        <v>0</v>
      </c>
      <c r="E31" s="37" t="str">
        <f>MASTERSHEET!F4</f>
        <v>P</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 Dhanalakshmi</cp:lastModifiedBy>
  <cp:lastPrinted>2015-12-01T11:26:18Z</cp:lastPrinted>
  <dcterms:created xsi:type="dcterms:W3CDTF">2006-10-17T09:26:01Z</dcterms:created>
  <dcterms:modified xsi:type="dcterms:W3CDTF">2018-09-03T09:56:18Z</dcterms:modified>
</cp:coreProperties>
</file>