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https://d.docs.live.net/c0f3a2e917d5d0d7/Desktop/"/>
    </mc:Choice>
  </mc:AlternateContent>
  <xr:revisionPtr revIDLastSave="477" documentId="8_{5047A8EE-8EE4-4F88-A8C9-3EE6A2D087C1}" xr6:coauthVersionLast="47" xr6:coauthVersionMax="47" xr10:uidLastSave="{ED35FDDE-6224-4168-BA31-D82B5BA69AD5}"/>
  <bookViews>
    <workbookView xWindow="-108" yWindow="-108" windowWidth="23256" windowHeight="12456" activeTab="1" xr2:uid="{00000000-000D-0000-FFFF-FFFF00000000}"/>
  </bookViews>
  <sheets>
    <sheet name="KPI" sheetId="5" r:id="rId1"/>
    <sheet name="Dashboard" sheetId="10" r:id="rId2"/>
    <sheet name="barchart" sheetId="7" r:id="rId3"/>
    <sheet name="columnchart" sheetId="8" r:id="rId4"/>
    <sheet name="Line_Chart" sheetId="11" r:id="rId5"/>
    <sheet name="Supermart_sales" sheetId="1" r:id="rId6"/>
  </sheets>
  <definedNames>
    <definedName name="Slicer_City1">#N/A</definedName>
    <definedName name="Slicer_Product_Category">#N/A</definedName>
    <definedName name="Slicer_Region">#N/A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C7" i="5"/>
  <c r="B7" i="5"/>
  <c r="A7" i="5"/>
</calcChain>
</file>

<file path=xl/sharedStrings.xml><?xml version="1.0" encoding="utf-8"?>
<sst xmlns="http://schemas.openxmlformats.org/spreadsheetml/2006/main" count="387" uniqueCount="102">
  <si>
    <t>Order ID</t>
  </si>
  <si>
    <t>Order Date</t>
  </si>
  <si>
    <t>Customer Name</t>
  </si>
  <si>
    <t>City</t>
  </si>
  <si>
    <t>Region</t>
  </si>
  <si>
    <t>Product Category</t>
  </si>
  <si>
    <t>Sub-Category</t>
  </si>
  <si>
    <t>Product Name</t>
  </si>
  <si>
    <t>Quantity</t>
  </si>
  <si>
    <t>Unit Price</t>
  </si>
  <si>
    <t>Discount</t>
  </si>
  <si>
    <t>Sales</t>
  </si>
  <si>
    <t>Profit</t>
  </si>
  <si>
    <t>04-01-2024</t>
  </si>
  <si>
    <t>22-01-2024</t>
  </si>
  <si>
    <t>10-02-2024</t>
  </si>
  <si>
    <t>02-02-2024</t>
  </si>
  <si>
    <t>20-02-2024</t>
  </si>
  <si>
    <t>24-01-2024</t>
  </si>
  <si>
    <t>13-01-2024</t>
  </si>
  <si>
    <t>02-01-2024</t>
  </si>
  <si>
    <t>21-01-2024</t>
  </si>
  <si>
    <t>26-01-2024</t>
  </si>
  <si>
    <t>18-01-2024</t>
  </si>
  <si>
    <t>29-01-2024</t>
  </si>
  <si>
    <t>19-01-2024</t>
  </si>
  <si>
    <t>04-02-2024</t>
  </si>
  <si>
    <t>22-02-2024</t>
  </si>
  <si>
    <t>30-01-2024</t>
  </si>
  <si>
    <t>29-02-2024</t>
  </si>
  <si>
    <t>24-02-2024</t>
  </si>
  <si>
    <t>01-03-2024</t>
  </si>
  <si>
    <t>23-02-2024</t>
  </si>
  <si>
    <t>12-01-2024</t>
  </si>
  <si>
    <t>27-01-2024</t>
  </si>
  <si>
    <t>25-01-2024</t>
  </si>
  <si>
    <t>26-02-2024</t>
  </si>
  <si>
    <t>09-01-2024</t>
  </si>
  <si>
    <t>20-01-2024</t>
  </si>
  <si>
    <t>23-01-2024</t>
  </si>
  <si>
    <t>11-01-2024</t>
  </si>
  <si>
    <t>25-02-2024</t>
  </si>
  <si>
    <t>05-02-2024</t>
  </si>
  <si>
    <t>05-01-2024</t>
  </si>
  <si>
    <t>07-02-2024</t>
  </si>
  <si>
    <t>28-01-2024</t>
  </si>
  <si>
    <t>Priya Mehra</t>
  </si>
  <si>
    <t>Deepak Saini</t>
  </si>
  <si>
    <t>Nisha Rao</t>
  </si>
  <si>
    <t>Ayesha Sheikh</t>
  </si>
  <si>
    <t>Karan Batra</t>
  </si>
  <si>
    <t>Rahul Sharma</t>
  </si>
  <si>
    <t>Amit Kumar</t>
  </si>
  <si>
    <t>Sneha Joshi</t>
  </si>
  <si>
    <t>Neha Kaur</t>
  </si>
  <si>
    <t>Rajat Verma</t>
  </si>
  <si>
    <t>Kolkata</t>
  </si>
  <si>
    <t>Lucknow</t>
  </si>
  <si>
    <t>Hyderabad</t>
  </si>
  <si>
    <t>Mumbai</t>
  </si>
  <si>
    <t>Bengaluru</t>
  </si>
  <si>
    <t>Delhi</t>
  </si>
  <si>
    <t>Chennai</t>
  </si>
  <si>
    <t>Jaipur</t>
  </si>
  <si>
    <t>Bhopal</t>
  </si>
  <si>
    <t>Pune</t>
  </si>
  <si>
    <t>East</t>
  </si>
  <si>
    <t>North</t>
  </si>
  <si>
    <t>South</t>
  </si>
  <si>
    <t>West</t>
  </si>
  <si>
    <t>Central</t>
  </si>
  <si>
    <t>Furniture</t>
  </si>
  <si>
    <t>Office Supplies</t>
  </si>
  <si>
    <t>Technology</t>
  </si>
  <si>
    <t>Bookcases</t>
  </si>
  <si>
    <t>Binders</t>
  </si>
  <si>
    <t>Phones</t>
  </si>
  <si>
    <t>Laptops</t>
  </si>
  <si>
    <t>Tables</t>
  </si>
  <si>
    <t>Paper</t>
  </si>
  <si>
    <t>Pens</t>
  </si>
  <si>
    <t>Accessories</t>
  </si>
  <si>
    <t>Chairs</t>
  </si>
  <si>
    <t>Wooden Bookcase</t>
  </si>
  <si>
    <t>Large Ring Binders</t>
  </si>
  <si>
    <t>Samsung Galaxy A14</t>
  </si>
  <si>
    <t>Dell Inspiron 15</t>
  </si>
  <si>
    <t>Conference Table</t>
  </si>
  <si>
    <t>A4 Printing Paper</t>
  </si>
  <si>
    <t>Ball Point Pen Pack</t>
  </si>
  <si>
    <t>USB-C Adapter</t>
  </si>
  <si>
    <t>Office Chair</t>
  </si>
  <si>
    <t>Sum of Sales</t>
  </si>
  <si>
    <t>Sum of Profit</t>
  </si>
  <si>
    <t>Sum of Quantity</t>
  </si>
  <si>
    <t>Average of Discount</t>
  </si>
  <si>
    <t>Total Sales</t>
  </si>
  <si>
    <t>Total Profit</t>
  </si>
  <si>
    <t>Total Quantity</t>
  </si>
  <si>
    <t>Avg Discount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</si>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</sst>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0" fontId="1" fillId="0" borderId="1" xfId="0" applyNumberFormat="1" applyFont="1" applyBorder="1" applyAlignment="1">
      <alignment horizontal="center" vertical="top"/>
    </xf>
    <xf numFmtId="10"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164" formatCode="&quot;₹&quot;\ #,##0.00"/>
    </dxf>
    <dxf>
      <numFmt numFmtId="164" formatCode="&quot;₹&quot;\ #,##0.00"/>
    </dxf>
    <dxf>
      <numFmt numFmtId="164" formatCode="&quot;₹&quot;\ #,##0.00"/>
    </dxf>
    <dxf>
      <numFmt numFmtId="14" formatCode="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[salesdata.xlsx]barchart!PivotTable7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barchart!$A$4:$A$5</c:f>
              <c:strCache>
                <c:ptCount val="1"/>
                <c:pt idx="0">
                  <c:v>South</c:v>
                </c:pt>
              </c:strCache>
            </c:strRef>
          </c:cat>
          <c:val>
            <c:numRef>
              <c:f>barchart!$B$4:$B$5</c:f>
              <c:numCache>
                <c:formatCode>General</c:formatCode>
                <c:ptCount val="1"/>
                <c:pt idx="0">
                  <c:v>565580.69999999995</c:v>
                </c:pt>
              </c:numCache>
            </c:numRef>
          </c:val>
          <c:extLst>
            <c:ext xmlns:c16="http://schemas.microsoft.com/office/drawing/2014/chart" uri="{C3380CC4-5D6E-409C-BE32-E72D297353CC}">
              <c16:uniqueId val="{00000000-BFC6-4853-9A9D-ED76D4355AE1}"/>
            </c:ext>
          </c:extLst>
        </c:ser>
        <c:ser>
          <c:idx val="1"/>
          <c:order val="1"/>
          <c:tx>
            <c:strRef>
              <c:f>barchart!$C$3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barchart!$A$4:$A$5</c:f>
              <c:strCache>
                <c:ptCount val="1"/>
                <c:pt idx="0">
                  <c:v>South</c:v>
                </c:pt>
              </c:strCache>
            </c:strRef>
          </c:cat>
          <c:val>
            <c:numRef>
              <c:f>barchart!$C$4:$C$5</c:f>
              <c:numCache>
                <c:formatCode>General</c:formatCode>
                <c:ptCount val="1"/>
                <c:pt idx="0">
                  <c:v>119373.34999999999</c:v>
                </c:pt>
              </c:numCache>
            </c:numRef>
          </c:val>
          <c:extLst>
            <c:ext xmlns:c16="http://schemas.microsoft.com/office/drawing/2014/chart" uri="{C3380CC4-5D6E-409C-BE32-E72D297353CC}">
              <c16:uniqueId val="{00000001-BFC6-4853-9A9D-ED76D4355AE1}"/>
            </c:ext>
          </c:extLst>
        </c:ser>
        <c:dLbls>
          <c:showLegendKey val="0"/>
          <c:showVal val="0"/>
          <c:showCatName val="0"/>
          <c:showSerName val="0"/>
          <c:showPercent val="0"/>
          <c:showBubbleSize val="0"/>
        </c:dLbls>
        <c:gapWidth val="115"/>
        <c:overlap val="-20"/>
        <c:axId val="1045716016"/>
        <c:axId val="1045716432"/>
      </c:barChart>
      <c:catAx>
        <c:axId val="1045716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716432"/>
        <c:crosses val="autoZero"/>
        <c:auto val="1"/>
        <c:lblAlgn val="ctr"/>
        <c:lblOffset val="100"/>
        <c:noMultiLvlLbl val="0"/>
      </c:catAx>
      <c:valAx>
        <c:axId val="1045716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71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[salesdata.xlsx]columnchart!PivotTable8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columnchart!$B$3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columnchart!$A$4:$A$5</c:f>
              <c:strCache>
                <c:ptCount val="1"/>
                <c:pt idx="0">
                  <c:v>Technology</c:v>
                </c:pt>
              </c:strCache>
            </c:strRef>
          </c:cat>
          <c:val>
            <c:numRef>
              <c:f>columnchart!$B$4:$B$5</c:f>
              <c:numCache>
                <c:formatCode>General</c:formatCode>
                <c:ptCount val="1"/>
                <c:pt idx="0">
                  <c:v>565580.69999999995</c:v>
                </c:pt>
              </c:numCache>
            </c:numRef>
          </c:val>
          <c:extLst>
            <c:ext xmlns:c16="http://schemas.microsoft.com/office/drawing/2014/chart" uri="{C3380CC4-5D6E-409C-BE32-E72D297353CC}">
              <c16:uniqueId val="{00000000-EF22-4E24-9ABE-BFCBB8CE2C6D}"/>
            </c:ext>
          </c:extLst>
        </c:ser>
        <c:dLbls>
          <c:showLegendKey val="0"/>
          <c:showVal val="0"/>
          <c:showCatName val="0"/>
          <c:showSerName val="0"/>
          <c:showPercent val="0"/>
          <c:showBubbleSize val="0"/>
        </c:dLbls>
        <c:gapWidth val="100"/>
        <c:overlap val="-24"/>
        <c:axId val="1849832000"/>
        <c:axId val="1849832832"/>
      </c:barChart>
      <c:catAx>
        <c:axId val="1849832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9832832"/>
        <c:crosses val="autoZero"/>
        <c:auto val="1"/>
        <c:lblAlgn val="ctr"/>
        <c:lblOffset val="100"/>
        <c:noMultiLvlLbl val="0"/>
      </c:catAx>
      <c:valAx>
        <c:axId val="184983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983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[salesdata.xlsx]Line_Chart!PivotTable9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a:t>
            </a:r>
          </a:p>
          <a:p>
            <a:pPr>
              <a:defRPr/>
            </a:pPr>
            <a:endParaRPr lang="en-US"/>
          </a:p>
        </c:rich>
      </c:tx>
      <c:layout>
        <c:manualLayout>
          <c:xMode val="edge"/>
          <c:yMode val="edge"/>
          <c:x val="0.3624790026246719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Line_Chart!$B$3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Line_Chart!$A$4:$A$8</c:f>
              <c:strCache>
                <c:ptCount val="4"/>
                <c:pt idx="0">
                  <c:v>04-02-2024</c:v>
                </c:pt>
                <c:pt idx="1">
                  <c:v>29-01-2024</c:v>
                </c:pt>
                <c:pt idx="2">
                  <c:v>29-02-2024</c:v>
                </c:pt>
                <c:pt idx="3">
                  <c:v>30-01-2024</c:v>
                </c:pt>
              </c:strCache>
            </c:strRef>
          </c:cat>
          <c:val>
            <c:numRef>
              <c:f>Line_Chart!$B$4:$B$8</c:f>
              <c:numCache>
                <c:formatCode>General</c:formatCode>
                <c:ptCount val="4"/>
                <c:pt idx="0">
                  <c:v>17784</c:v>
                </c:pt>
                <c:pt idx="1">
                  <c:v>364384.8</c:v>
                </c:pt>
                <c:pt idx="2">
                  <c:v>50891.4</c:v>
                </c:pt>
                <c:pt idx="3">
                  <c:v>132520.5</c:v>
                </c:pt>
              </c:numCache>
            </c:numRef>
          </c:val>
          <c:smooth val="0"/>
          <c:extLst>
            <c:ext xmlns:c16="http://schemas.microsoft.com/office/drawing/2014/chart" uri="{C3380CC4-5D6E-409C-BE32-E72D297353CC}">
              <c16:uniqueId val="{00000000-C602-4542-91AC-667A387664A3}"/>
            </c:ext>
          </c:extLst>
        </c:ser>
        <c:dLbls>
          <c:dLblPos val="t"/>
          <c:showLegendKey val="0"/>
          <c:showVal val="1"/>
          <c:showCatName val="0"/>
          <c:showSerName val="0"/>
          <c:showPercent val="0"/>
          <c:showBubbleSize val="0"/>
        </c:dLbls>
        <c:marker val="1"/>
        <c:smooth val="0"/>
        <c:axId val="1352006848"/>
        <c:axId val="1352005600"/>
      </c:lineChart>
      <c:catAx>
        <c:axId val="1352006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005600"/>
        <c:crosses val="autoZero"/>
        <c:auto val="1"/>
        <c:lblAlgn val="ctr"/>
        <c:lblOffset val="100"/>
        <c:noMultiLvlLbl val="0"/>
      </c:catAx>
      <c:valAx>
        <c:axId val="1352005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0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[salesdata.xlsx]barchart!PivotTable7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Sum of Sales</c:v>
                </c:pt>
              </c:strCache>
            </c:strRef>
          </c:tx>
          <c:spPr>
            <a:solidFill>
              <a:schemeClr val="accent1"/>
            </a:solidFill>
            <a:ln>
              <a:noFill/>
            </a:ln>
            <a:effectLst/>
          </c:spPr>
          <c:invertIfNegative val="0"/>
          <c:cat>
            <c:strRef>
              <c:f>barchart!$A$4:$A$5</c:f>
              <c:strCache>
                <c:ptCount val="1"/>
                <c:pt idx="0">
                  <c:v>South</c:v>
                </c:pt>
              </c:strCache>
            </c:strRef>
          </c:cat>
          <c:val>
            <c:numRef>
              <c:f>barchart!$B$4:$B$5</c:f>
              <c:numCache>
                <c:formatCode>General</c:formatCode>
                <c:ptCount val="1"/>
                <c:pt idx="0">
                  <c:v>565580.69999999995</c:v>
                </c:pt>
              </c:numCache>
            </c:numRef>
          </c:val>
          <c:extLst>
            <c:ext xmlns:c16="http://schemas.microsoft.com/office/drawing/2014/chart" uri="{C3380CC4-5D6E-409C-BE32-E72D297353CC}">
              <c16:uniqueId val="{00000000-17DB-4202-9217-333CDF809F57}"/>
            </c:ext>
          </c:extLst>
        </c:ser>
        <c:ser>
          <c:idx val="1"/>
          <c:order val="1"/>
          <c:tx>
            <c:strRef>
              <c:f>barchart!$C$3</c:f>
              <c:strCache>
                <c:ptCount val="1"/>
                <c:pt idx="0">
                  <c:v>Sum of Profit</c:v>
                </c:pt>
              </c:strCache>
            </c:strRef>
          </c:tx>
          <c:spPr>
            <a:solidFill>
              <a:schemeClr val="accent2"/>
            </a:solidFill>
            <a:ln>
              <a:noFill/>
            </a:ln>
            <a:effectLst/>
          </c:spPr>
          <c:invertIfNegative val="0"/>
          <c:cat>
            <c:strRef>
              <c:f>barchart!$A$4:$A$5</c:f>
              <c:strCache>
                <c:ptCount val="1"/>
                <c:pt idx="0">
                  <c:v>South</c:v>
                </c:pt>
              </c:strCache>
            </c:strRef>
          </c:cat>
          <c:val>
            <c:numRef>
              <c:f>barchart!$C$4:$C$5</c:f>
              <c:numCache>
                <c:formatCode>General</c:formatCode>
                <c:ptCount val="1"/>
                <c:pt idx="0">
                  <c:v>119373.34999999999</c:v>
                </c:pt>
              </c:numCache>
            </c:numRef>
          </c:val>
          <c:extLst>
            <c:ext xmlns:c16="http://schemas.microsoft.com/office/drawing/2014/chart" uri="{C3380CC4-5D6E-409C-BE32-E72D297353CC}">
              <c16:uniqueId val="{00000001-17DB-4202-9217-333CDF809F57}"/>
            </c:ext>
          </c:extLst>
        </c:ser>
        <c:dLbls>
          <c:showLegendKey val="0"/>
          <c:showVal val="0"/>
          <c:showCatName val="0"/>
          <c:showSerName val="0"/>
          <c:showPercent val="0"/>
          <c:showBubbleSize val="0"/>
        </c:dLbls>
        <c:gapWidth val="182"/>
        <c:axId val="1045716016"/>
        <c:axId val="1045716432"/>
      </c:barChart>
      <c:catAx>
        <c:axId val="104571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16432"/>
        <c:crosses val="autoZero"/>
        <c:auto val="1"/>
        <c:lblAlgn val="ctr"/>
        <c:lblOffset val="100"/>
        <c:noMultiLvlLbl val="0"/>
      </c:catAx>
      <c:valAx>
        <c:axId val="1045716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1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[salesdata.xlsx]columnchart!PivotTable8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Product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columnchart!$B$3</c:f>
              <c:strCache>
                <c:ptCount val="1"/>
                <c:pt idx="0">
                  <c:v>Total</c:v>
                </c:pt>
              </c:strCache>
            </c:strRef>
          </c:tx>
          <c:spPr>
            <a:solidFill>
              <a:schemeClr val="accent1"/>
            </a:solidFill>
            <a:ln>
              <a:noFill/>
            </a:ln>
            <a:effectLst/>
          </c:spPr>
          <c:invertIfNegative val="0"/>
          <c:cat>
            <c:strRef>
              <c:f>columnchart!$A$4:$A$5</c:f>
              <c:strCache>
                <c:ptCount val="1"/>
                <c:pt idx="0">
                  <c:v>Technology</c:v>
                </c:pt>
              </c:strCache>
            </c:strRef>
          </c:cat>
          <c:val>
            <c:numRef>
              <c:f>columnchart!$B$4:$B$5</c:f>
              <c:numCache>
                <c:formatCode>General</c:formatCode>
                <c:ptCount val="1"/>
                <c:pt idx="0">
                  <c:v>565580.69999999995</c:v>
                </c:pt>
              </c:numCache>
            </c:numRef>
          </c:val>
          <c:extLst>
            <c:ext xmlns:c16="http://schemas.microsoft.com/office/drawing/2014/chart" uri="{C3380CC4-5D6E-409C-BE32-E72D297353CC}">
              <c16:uniqueId val="{00000000-20AE-4430-A845-B9E7BF33D66C}"/>
            </c:ext>
          </c:extLst>
        </c:ser>
        <c:dLbls>
          <c:showLegendKey val="0"/>
          <c:showVal val="0"/>
          <c:showCatName val="0"/>
          <c:showSerName val="0"/>
          <c:showPercent val="0"/>
          <c:showBubbleSize val="0"/>
        </c:dLbls>
        <c:gapWidth val="219"/>
        <c:overlap val="-27"/>
        <c:axId val="1849832000"/>
        <c:axId val="1849832832"/>
      </c:barChart>
      <c:catAx>
        <c:axId val="18498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32832"/>
        <c:crosses val="autoZero"/>
        <c:auto val="1"/>
        <c:lblAlgn val="ctr"/>
        <c:lblOffset val="100"/>
        <c:noMultiLvlLbl val="0"/>
      </c:catAx>
      <c:valAx>
        <c:axId val="184983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3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[salesdata.xlsx]Line_Chart!PivotTable9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Monthly Sales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36247900262467192"/>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Line_Chart!$B$3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Line_Chart!$A$4:$A$8</c:f>
              <c:strCache>
                <c:ptCount val="4"/>
                <c:pt idx="0">
                  <c:v>04-02-2024</c:v>
                </c:pt>
                <c:pt idx="1">
                  <c:v>29-01-2024</c:v>
                </c:pt>
                <c:pt idx="2">
                  <c:v>29-02-2024</c:v>
                </c:pt>
                <c:pt idx="3">
                  <c:v>30-01-2024</c:v>
                </c:pt>
              </c:strCache>
            </c:strRef>
          </c:cat>
          <c:val>
            <c:numRef>
              <c:f>Line_Chart!$B$4:$B$8</c:f>
              <c:numCache>
                <c:formatCode>General</c:formatCode>
                <c:ptCount val="4"/>
                <c:pt idx="0">
                  <c:v>17784</c:v>
                </c:pt>
                <c:pt idx="1">
                  <c:v>364384.8</c:v>
                </c:pt>
                <c:pt idx="2">
                  <c:v>50891.4</c:v>
                </c:pt>
                <c:pt idx="3">
                  <c:v>132520.5</c:v>
                </c:pt>
              </c:numCache>
            </c:numRef>
          </c:val>
          <c:smooth val="0"/>
          <c:extLst>
            <c:ext xmlns:c16="http://schemas.microsoft.com/office/drawing/2014/chart" uri="{C3380CC4-5D6E-409C-BE32-E72D297353CC}">
              <c16:uniqueId val="{00000000-6D78-40BD-8047-7CC4371C9B79}"/>
            </c:ext>
          </c:extLst>
        </c:ser>
        <c:dLbls>
          <c:dLblPos val="t"/>
          <c:showLegendKey val="0"/>
          <c:showVal val="1"/>
          <c:showCatName val="0"/>
          <c:showSerName val="0"/>
          <c:showPercent val="0"/>
          <c:showBubbleSize val="0"/>
        </c:dLbls>
        <c:marker val="1"/>
        <c:smooth val="0"/>
        <c:axId val="1352006848"/>
        <c:axId val="1352005600"/>
      </c:lineChart>
      <c:catAx>
        <c:axId val="13520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5600"/>
        <c:crosses val="autoZero"/>
        <c:auto val="1"/>
        <c:lblAlgn val="ctr"/>
        <c:lblOffset val="100"/>
        <c:noMultiLvlLbl val="0"/>
      </c:catAx>
      <c:valAx>
        <c:axId val="1352005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45720</xdr:colOff>
      <xdr:row>0</xdr:row>
      <xdr:rowOff>175260</xdr:rowOff>
    </xdr:from>
    <xdr:to>
      <xdr:col>18</xdr:col>
      <xdr:colOff>586740</xdr:colOff>
      <xdr:row>25</xdr:row>
      <xdr:rowOff>121920</xdr:rowOff>
    </xdr:to>
    <xdr:sp macro="" textlink="">
      <xdr:nvSpPr>
        <xdr:cNvPr id="2" name="Rectangle 1">
          <a:extLst>
            <a:ext uri="{FF2B5EF4-FFF2-40B4-BE49-F238E27FC236}">
              <a16:creationId xmlns:a16="http://schemas.microsoft.com/office/drawing/2014/main" id="{93AFFEE3-50BF-4480-ABB5-35F0D8F36BF2}"/>
            </a:ext>
          </a:extLst>
        </xdr:cNvPr>
        <xdr:cNvSpPr/>
      </xdr:nvSpPr>
      <xdr:spPr>
        <a:xfrm>
          <a:off x="655320" y="175260"/>
          <a:ext cx="10904220" cy="451866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53340</xdr:colOff>
      <xdr:row>1</xdr:row>
      <xdr:rowOff>22860</xdr:rowOff>
    </xdr:from>
    <xdr:to>
      <xdr:col>18</xdr:col>
      <xdr:colOff>548640</xdr:colOff>
      <xdr:row>3</xdr:row>
      <xdr:rowOff>83820</xdr:rowOff>
    </xdr:to>
    <xdr:sp macro="" textlink="">
      <xdr:nvSpPr>
        <xdr:cNvPr id="3" name="Rectangle 2">
          <a:extLst>
            <a:ext uri="{FF2B5EF4-FFF2-40B4-BE49-F238E27FC236}">
              <a16:creationId xmlns:a16="http://schemas.microsoft.com/office/drawing/2014/main" id="{7659F772-67B6-4079-99E0-BEE88C6DDFC4}"/>
            </a:ext>
          </a:extLst>
        </xdr:cNvPr>
        <xdr:cNvSpPr/>
      </xdr:nvSpPr>
      <xdr:spPr>
        <a:xfrm>
          <a:off x="662940" y="205740"/>
          <a:ext cx="10858500" cy="42672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rgbClr val="002060"/>
              </a:solidFill>
            </a:rPr>
            <a:t>SuperMart</a:t>
          </a:r>
          <a:r>
            <a:rPr lang="en-IN" sz="2000" baseline="0">
              <a:solidFill>
                <a:srgbClr val="002060"/>
              </a:solidFill>
            </a:rPr>
            <a:t> Sales Dashboard</a:t>
          </a:r>
          <a:endParaRPr lang="en-IN" sz="2000">
            <a:solidFill>
              <a:srgbClr val="002060"/>
            </a:solidFill>
          </a:endParaRPr>
        </a:p>
      </xdr:txBody>
    </xdr:sp>
    <xdr:clientData/>
  </xdr:twoCellAnchor>
  <xdr:twoCellAnchor>
    <xdr:from>
      <xdr:col>1</xdr:col>
      <xdr:colOff>121920</xdr:colOff>
      <xdr:row>4</xdr:row>
      <xdr:rowOff>30480</xdr:rowOff>
    </xdr:from>
    <xdr:to>
      <xdr:col>5</xdr:col>
      <xdr:colOff>297180</xdr:colOff>
      <xdr:row>8</xdr:row>
      <xdr:rowOff>0</xdr:rowOff>
    </xdr:to>
    <xdr:sp macro="" textlink="">
      <xdr:nvSpPr>
        <xdr:cNvPr id="4" name="Rectangle 3">
          <a:extLst>
            <a:ext uri="{FF2B5EF4-FFF2-40B4-BE49-F238E27FC236}">
              <a16:creationId xmlns:a16="http://schemas.microsoft.com/office/drawing/2014/main" id="{CF12C33B-8D79-4F30-B972-CF962F832F94}"/>
            </a:ext>
          </a:extLst>
        </xdr:cNvPr>
        <xdr:cNvSpPr/>
      </xdr:nvSpPr>
      <xdr:spPr>
        <a:xfrm>
          <a:off x="731520" y="762000"/>
          <a:ext cx="2613660" cy="70104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Sales</a:t>
          </a:r>
        </a:p>
      </xdr:txBody>
    </xdr:sp>
    <xdr:clientData/>
  </xdr:twoCellAnchor>
  <xdr:twoCellAnchor>
    <xdr:from>
      <xdr:col>5</xdr:col>
      <xdr:colOff>403860</xdr:colOff>
      <xdr:row>4</xdr:row>
      <xdr:rowOff>15240</xdr:rowOff>
    </xdr:from>
    <xdr:to>
      <xdr:col>9</xdr:col>
      <xdr:colOff>579120</xdr:colOff>
      <xdr:row>7</xdr:row>
      <xdr:rowOff>167640</xdr:rowOff>
    </xdr:to>
    <xdr:sp macro="" textlink="">
      <xdr:nvSpPr>
        <xdr:cNvPr id="8" name="Rectangle 7">
          <a:extLst>
            <a:ext uri="{FF2B5EF4-FFF2-40B4-BE49-F238E27FC236}">
              <a16:creationId xmlns:a16="http://schemas.microsoft.com/office/drawing/2014/main" id="{4307E249-E951-40CE-AD74-5D47370AB954}"/>
            </a:ext>
          </a:extLst>
        </xdr:cNvPr>
        <xdr:cNvSpPr/>
      </xdr:nvSpPr>
      <xdr:spPr>
        <a:xfrm>
          <a:off x="3451860" y="746760"/>
          <a:ext cx="2613660" cy="70104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a:t>
          </a:r>
          <a:r>
            <a:rPr lang="en-IN" sz="1600" b="1" baseline="0"/>
            <a:t> Profit</a:t>
          </a:r>
          <a:endParaRPr lang="en-IN" sz="1600" b="1"/>
        </a:p>
      </xdr:txBody>
    </xdr:sp>
    <xdr:clientData/>
  </xdr:twoCellAnchor>
  <xdr:twoCellAnchor>
    <xdr:from>
      <xdr:col>10</xdr:col>
      <xdr:colOff>68580</xdr:colOff>
      <xdr:row>4</xdr:row>
      <xdr:rowOff>0</xdr:rowOff>
    </xdr:from>
    <xdr:to>
      <xdr:col>14</xdr:col>
      <xdr:colOff>243840</xdr:colOff>
      <xdr:row>7</xdr:row>
      <xdr:rowOff>152400</xdr:rowOff>
    </xdr:to>
    <xdr:sp macro="" textlink="">
      <xdr:nvSpPr>
        <xdr:cNvPr id="9" name="Rectangle 8">
          <a:extLst>
            <a:ext uri="{FF2B5EF4-FFF2-40B4-BE49-F238E27FC236}">
              <a16:creationId xmlns:a16="http://schemas.microsoft.com/office/drawing/2014/main" id="{7CD4CE2D-3698-499C-9013-ED9A9A6E01C3}"/>
            </a:ext>
          </a:extLst>
        </xdr:cNvPr>
        <xdr:cNvSpPr/>
      </xdr:nvSpPr>
      <xdr:spPr>
        <a:xfrm>
          <a:off x="6164580" y="731520"/>
          <a:ext cx="2613660" cy="70104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Quantity</a:t>
          </a:r>
        </a:p>
      </xdr:txBody>
    </xdr:sp>
    <xdr:clientData/>
  </xdr:twoCellAnchor>
  <xdr:twoCellAnchor>
    <xdr:from>
      <xdr:col>14</xdr:col>
      <xdr:colOff>342900</xdr:colOff>
      <xdr:row>4</xdr:row>
      <xdr:rowOff>0</xdr:rowOff>
    </xdr:from>
    <xdr:to>
      <xdr:col>18</xdr:col>
      <xdr:colOff>518160</xdr:colOff>
      <xdr:row>7</xdr:row>
      <xdr:rowOff>152400</xdr:rowOff>
    </xdr:to>
    <xdr:sp macro="" textlink="">
      <xdr:nvSpPr>
        <xdr:cNvPr id="10" name="Rectangle 9">
          <a:extLst>
            <a:ext uri="{FF2B5EF4-FFF2-40B4-BE49-F238E27FC236}">
              <a16:creationId xmlns:a16="http://schemas.microsoft.com/office/drawing/2014/main" id="{DEDC04A2-9635-4056-BA26-364FCA690703}"/>
            </a:ext>
          </a:extLst>
        </xdr:cNvPr>
        <xdr:cNvSpPr/>
      </xdr:nvSpPr>
      <xdr:spPr>
        <a:xfrm>
          <a:off x="8877300" y="731520"/>
          <a:ext cx="2613660" cy="70104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Avg Discount</a:t>
          </a:r>
        </a:p>
      </xdr:txBody>
    </xdr:sp>
    <xdr:clientData/>
  </xdr:twoCellAnchor>
  <xdr:twoCellAnchor>
    <xdr:from>
      <xdr:col>2</xdr:col>
      <xdr:colOff>83820</xdr:colOff>
      <xdr:row>5</xdr:row>
      <xdr:rowOff>144780</xdr:rowOff>
    </xdr:from>
    <xdr:to>
      <xdr:col>4</xdr:col>
      <xdr:colOff>419100</xdr:colOff>
      <xdr:row>7</xdr:row>
      <xdr:rowOff>137160</xdr:rowOff>
    </xdr:to>
    <xdr:sp macro="" textlink="KPI!A7">
      <xdr:nvSpPr>
        <xdr:cNvPr id="11" name="TextBox 10">
          <a:extLst>
            <a:ext uri="{FF2B5EF4-FFF2-40B4-BE49-F238E27FC236}">
              <a16:creationId xmlns:a16="http://schemas.microsoft.com/office/drawing/2014/main" id="{104BBCCB-38DC-4C47-A66E-6A76F4CECE81}"/>
            </a:ext>
          </a:extLst>
        </xdr:cNvPr>
        <xdr:cNvSpPr txBox="1"/>
      </xdr:nvSpPr>
      <xdr:spPr>
        <a:xfrm>
          <a:off x="1303020" y="1059180"/>
          <a:ext cx="1554480" cy="35814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46CB6D-538B-4E48-8BEC-733C097CDB19}" type="TxLink">
            <a:rPr lang="en-US" sz="1200" b="1" i="0" u="none" strike="noStrike">
              <a:solidFill>
                <a:srgbClr val="000000"/>
              </a:solidFill>
              <a:latin typeface="Calibri"/>
              <a:ea typeface="Calibri"/>
              <a:cs typeface="Calibri"/>
            </a:rPr>
            <a:pPr algn="ctr"/>
            <a:t>565580.7</a:t>
          </a:fld>
          <a:endParaRPr lang="en-IN" sz="1200" b="1"/>
        </a:p>
      </xdr:txBody>
    </xdr:sp>
    <xdr:clientData/>
  </xdr:twoCellAnchor>
  <xdr:twoCellAnchor>
    <xdr:from>
      <xdr:col>15</xdr:col>
      <xdr:colOff>304800</xdr:colOff>
      <xdr:row>5</xdr:row>
      <xdr:rowOff>114300</xdr:rowOff>
    </xdr:from>
    <xdr:to>
      <xdr:col>18</xdr:col>
      <xdr:colOff>30480</xdr:colOff>
      <xdr:row>7</xdr:row>
      <xdr:rowOff>106680</xdr:rowOff>
    </xdr:to>
    <xdr:sp macro="" textlink="KPI!D7">
      <xdr:nvSpPr>
        <xdr:cNvPr id="12" name="TextBox 11">
          <a:extLst>
            <a:ext uri="{FF2B5EF4-FFF2-40B4-BE49-F238E27FC236}">
              <a16:creationId xmlns:a16="http://schemas.microsoft.com/office/drawing/2014/main" id="{A3201887-B40B-4D52-A5BE-155D2A6D3202}"/>
            </a:ext>
          </a:extLst>
        </xdr:cNvPr>
        <xdr:cNvSpPr txBox="1"/>
      </xdr:nvSpPr>
      <xdr:spPr>
        <a:xfrm>
          <a:off x="9448800" y="1028700"/>
          <a:ext cx="1554480" cy="35814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DD55C7-E76C-485F-B01A-7EEBE10F031E}" type="TxLink">
            <a:rPr lang="en-US" sz="1200" b="1" i="0" u="none" strike="noStrike">
              <a:solidFill>
                <a:srgbClr val="000000"/>
              </a:solidFill>
              <a:latin typeface="Calibri"/>
              <a:ea typeface="Calibri"/>
              <a:cs typeface="Calibri"/>
            </a:rPr>
            <a:pPr algn="ctr"/>
            <a:t>0.1</a:t>
          </a:fld>
          <a:endParaRPr lang="en-IN" sz="1200" b="1"/>
        </a:p>
      </xdr:txBody>
    </xdr:sp>
    <xdr:clientData/>
  </xdr:twoCellAnchor>
  <xdr:twoCellAnchor>
    <xdr:from>
      <xdr:col>10</xdr:col>
      <xdr:colOff>586740</xdr:colOff>
      <xdr:row>5</xdr:row>
      <xdr:rowOff>114300</xdr:rowOff>
    </xdr:from>
    <xdr:to>
      <xdr:col>13</xdr:col>
      <xdr:colOff>312420</xdr:colOff>
      <xdr:row>7</xdr:row>
      <xdr:rowOff>106680</xdr:rowOff>
    </xdr:to>
    <xdr:sp macro="" textlink="KPI!C7">
      <xdr:nvSpPr>
        <xdr:cNvPr id="13" name="TextBox 12">
          <a:extLst>
            <a:ext uri="{FF2B5EF4-FFF2-40B4-BE49-F238E27FC236}">
              <a16:creationId xmlns:a16="http://schemas.microsoft.com/office/drawing/2014/main" id="{FD3A413C-DDE7-4798-9CC4-6CFCB7E4A114}"/>
            </a:ext>
          </a:extLst>
        </xdr:cNvPr>
        <xdr:cNvSpPr txBox="1"/>
      </xdr:nvSpPr>
      <xdr:spPr>
        <a:xfrm>
          <a:off x="6682740" y="1028700"/>
          <a:ext cx="1554480" cy="35814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06EC8-1185-49D6-98AE-D0447219B488}" type="TxLink">
            <a:rPr lang="en-US" sz="1200" b="1" i="0" u="none" strike="noStrike">
              <a:solidFill>
                <a:srgbClr val="000000"/>
              </a:solidFill>
              <a:latin typeface="Calibri"/>
              <a:ea typeface="Calibri"/>
              <a:cs typeface="Calibri"/>
            </a:rPr>
            <a:pPr algn="ctr"/>
            <a:t>30</a:t>
          </a:fld>
          <a:endParaRPr lang="en-IN" sz="1200" b="1"/>
        </a:p>
      </xdr:txBody>
    </xdr:sp>
    <xdr:clientData/>
  </xdr:twoCellAnchor>
  <xdr:twoCellAnchor>
    <xdr:from>
      <xdr:col>6</xdr:col>
      <xdr:colOff>335280</xdr:colOff>
      <xdr:row>5</xdr:row>
      <xdr:rowOff>121920</xdr:rowOff>
    </xdr:from>
    <xdr:to>
      <xdr:col>9</xdr:col>
      <xdr:colOff>60960</xdr:colOff>
      <xdr:row>7</xdr:row>
      <xdr:rowOff>114300</xdr:rowOff>
    </xdr:to>
    <xdr:sp macro="" textlink="KPI!B7">
      <xdr:nvSpPr>
        <xdr:cNvPr id="14" name="TextBox 13">
          <a:extLst>
            <a:ext uri="{FF2B5EF4-FFF2-40B4-BE49-F238E27FC236}">
              <a16:creationId xmlns:a16="http://schemas.microsoft.com/office/drawing/2014/main" id="{1CE90CE3-545B-4499-8FF1-B6BE0AC18AA2}"/>
            </a:ext>
          </a:extLst>
        </xdr:cNvPr>
        <xdr:cNvSpPr txBox="1"/>
      </xdr:nvSpPr>
      <xdr:spPr>
        <a:xfrm>
          <a:off x="3992880" y="1036320"/>
          <a:ext cx="1554480" cy="35814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5BA593-53D4-48A2-AA6B-5D4479519D16}" type="TxLink">
            <a:rPr lang="en-US" sz="1200" b="1" i="0" u="none" strike="noStrike">
              <a:solidFill>
                <a:srgbClr val="000000"/>
              </a:solidFill>
              <a:latin typeface="Calibri"/>
              <a:ea typeface="Calibri"/>
              <a:cs typeface="Calibri"/>
            </a:rPr>
            <a:pPr algn="ctr"/>
            <a:t>119373.35</a:t>
          </a:fld>
          <a:endParaRPr lang="en-IN" sz="1200" b="1"/>
        </a:p>
      </xdr:txBody>
    </xdr:sp>
    <xdr:clientData/>
  </xdr:twoCellAnchor>
  <xdr:twoCellAnchor>
    <xdr:from>
      <xdr:col>7</xdr:col>
      <xdr:colOff>0</xdr:colOff>
      <xdr:row>8</xdr:row>
      <xdr:rowOff>53340</xdr:rowOff>
    </xdr:from>
    <xdr:to>
      <xdr:col>13</xdr:col>
      <xdr:colOff>45720</xdr:colOff>
      <xdr:row>19</xdr:row>
      <xdr:rowOff>175260</xdr:rowOff>
    </xdr:to>
    <xdr:graphicFrame macro="">
      <xdr:nvGraphicFramePr>
        <xdr:cNvPr id="16" name="Chart 15">
          <a:extLst>
            <a:ext uri="{FF2B5EF4-FFF2-40B4-BE49-F238E27FC236}">
              <a16:creationId xmlns:a16="http://schemas.microsoft.com/office/drawing/2014/main" id="{F289384E-4863-487B-B344-FB88C2C3A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91440</xdr:colOff>
      <xdr:row>8</xdr:row>
      <xdr:rowOff>45720</xdr:rowOff>
    </xdr:from>
    <xdr:to>
      <xdr:col>18</xdr:col>
      <xdr:colOff>563880</xdr:colOff>
      <xdr:row>20</xdr:row>
      <xdr:rowOff>0</xdr:rowOff>
    </xdr:to>
    <xdr:graphicFrame macro="">
      <xdr:nvGraphicFramePr>
        <xdr:cNvPr id="17" name="Chart 16">
          <a:extLst>
            <a:ext uri="{FF2B5EF4-FFF2-40B4-BE49-F238E27FC236}">
              <a16:creationId xmlns:a16="http://schemas.microsoft.com/office/drawing/2014/main" id="{B1DCDE7D-C5B1-410C-8E00-608BAADAB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8</xdr:row>
      <xdr:rowOff>53340</xdr:rowOff>
    </xdr:from>
    <xdr:to>
      <xdr:col>6</xdr:col>
      <xdr:colOff>571500</xdr:colOff>
      <xdr:row>20</xdr:row>
      <xdr:rowOff>0</xdr:rowOff>
    </xdr:to>
    <xdr:graphicFrame macro="">
      <xdr:nvGraphicFramePr>
        <xdr:cNvPr id="19" name="Chart 18">
          <a:extLst>
            <a:ext uri="{FF2B5EF4-FFF2-40B4-BE49-F238E27FC236}">
              <a16:creationId xmlns:a16="http://schemas.microsoft.com/office/drawing/2014/main" id="{5790E6B1-48A2-4440-A794-12237C47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60960</xdr:colOff>
      <xdr:row>20</xdr:row>
      <xdr:rowOff>38101</xdr:rowOff>
    </xdr:from>
    <xdr:to>
      <xdr:col>6</xdr:col>
      <xdr:colOff>601980</xdr:colOff>
      <xdr:row>25</xdr:row>
      <xdr:rowOff>68580</xdr:rowOff>
    </xdr:to>
    <mc:AlternateContent xmlns:mc="http://schemas.openxmlformats.org/markup-compatibility/2006">
      <mc:Choice xmlns:a14="http://schemas.microsoft.com/office/drawing/2010/main" Requires="a14">
        <xdr:graphicFrame macro="">
          <xdr:nvGraphicFramePr>
            <xdr:cNvPr id="20" name="City 3">
              <a:extLst>
                <a:ext uri="{FF2B5EF4-FFF2-40B4-BE49-F238E27FC236}">
                  <a16:creationId xmlns:a16="http://schemas.microsoft.com/office/drawing/2014/main" id="{2AF27909-E753-4C95-88CC-0EF9DAC342D3}"/>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670560" y="3695701"/>
              <a:ext cx="358902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20</xdr:row>
      <xdr:rowOff>22861</xdr:rowOff>
    </xdr:from>
    <xdr:to>
      <xdr:col>13</xdr:col>
      <xdr:colOff>45720</xdr:colOff>
      <xdr:row>25</xdr:row>
      <xdr:rowOff>60960</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DA016D49-7F4B-4E60-8311-A3B1E0F413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290060" y="3680461"/>
              <a:ext cx="368046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20</xdr:row>
      <xdr:rowOff>38100</xdr:rowOff>
    </xdr:from>
    <xdr:to>
      <xdr:col>18</xdr:col>
      <xdr:colOff>563880</xdr:colOff>
      <xdr:row>25</xdr:row>
      <xdr:rowOff>68580</xdr:rowOff>
    </xdr:to>
    <mc:AlternateContent xmlns:mc="http://schemas.openxmlformats.org/markup-compatibility/2006">
      <mc:Choice xmlns:a14="http://schemas.microsoft.com/office/drawing/2010/main" Requires="a14">
        <xdr:graphicFrame macro="">
          <xdr:nvGraphicFramePr>
            <xdr:cNvPr id="22" name="Product Category 1">
              <a:extLst>
                <a:ext uri="{FF2B5EF4-FFF2-40B4-BE49-F238E27FC236}">
                  <a16:creationId xmlns:a16="http://schemas.microsoft.com/office/drawing/2014/main" id="{DB71DD74-B956-465E-A6B5-47901670138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001000" y="3695700"/>
              <a:ext cx="353568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41910</xdr:rowOff>
    </xdr:from>
    <xdr:to>
      <xdr:col>11</xdr:col>
      <xdr:colOff>457200</xdr:colOff>
      <xdr:row>21</xdr:row>
      <xdr:rowOff>41910</xdr:rowOff>
    </xdr:to>
    <xdr:graphicFrame macro="">
      <xdr:nvGraphicFramePr>
        <xdr:cNvPr id="2" name="Chart 1">
          <a:extLst>
            <a:ext uri="{FF2B5EF4-FFF2-40B4-BE49-F238E27FC236}">
              <a16:creationId xmlns:a16="http://schemas.microsoft.com/office/drawing/2014/main" id="{453DB748-07E6-4605-9F03-5C1F22DDB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297180</xdr:colOff>
      <xdr:row>6</xdr:row>
      <xdr:rowOff>114300</xdr:rowOff>
    </xdr:from>
    <xdr:to>
      <xdr:col>15</xdr:col>
      <xdr:colOff>297180</xdr:colOff>
      <xdr:row>20</xdr:row>
      <xdr:rowOff>20955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BBAD787-EE28-4010-A571-1DD57E0D3B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7532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335280</xdr:colOff>
      <xdr:row>6</xdr:row>
      <xdr:rowOff>41910</xdr:rowOff>
    </xdr:from>
    <xdr:to>
      <xdr:col>12</xdr:col>
      <xdr:colOff>30480</xdr:colOff>
      <xdr:row>21</xdr:row>
      <xdr:rowOff>41910</xdr:rowOff>
    </xdr:to>
    <xdr:graphicFrame macro="">
      <xdr:nvGraphicFramePr>
        <xdr:cNvPr id="2" name="Chart 1">
          <a:extLst>
            <a:ext uri="{FF2B5EF4-FFF2-40B4-BE49-F238E27FC236}">
              <a16:creationId xmlns:a16="http://schemas.microsoft.com/office/drawing/2014/main" id="{3690A6BA-4995-4173-8C1E-38C75732F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198120</xdr:colOff>
      <xdr:row>4</xdr:row>
      <xdr:rowOff>1</xdr:rowOff>
    </xdr:from>
    <xdr:to>
      <xdr:col>15</xdr:col>
      <xdr:colOff>198120</xdr:colOff>
      <xdr:row>10</xdr:row>
      <xdr:rowOff>60961</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FD7FEBA9-AC63-4A6F-8356-781707626C4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955280" y="7315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1</xdr:row>
      <xdr:rowOff>57150</xdr:rowOff>
    </xdr:from>
    <xdr:to>
      <xdr:col>11</xdr:col>
      <xdr:colOff>381000</xdr:colOff>
      <xdr:row>16</xdr:row>
      <xdr:rowOff>57150</xdr:rowOff>
    </xdr:to>
    <xdr:graphicFrame macro="">
      <xdr:nvGraphicFramePr>
        <xdr:cNvPr id="2" name="Chart 1">
          <a:extLst>
            <a:ext uri="{FF2B5EF4-FFF2-40B4-BE49-F238E27FC236}">
              <a16:creationId xmlns:a16="http://schemas.microsoft.com/office/drawing/2014/main" id="{A3EBE9AB-C910-479B-B1C4-AB4779AAA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335280</xdr:colOff>
      <xdr:row>8</xdr:row>
      <xdr:rowOff>167640</xdr:rowOff>
    </xdr:from>
    <xdr:to>
      <xdr:col>15</xdr:col>
      <xdr:colOff>335280</xdr:colOff>
      <xdr:row>22</xdr:row>
      <xdr:rowOff>74295</xdr:rowOff>
    </xdr:to>
    <mc:AlternateContent xmlns:mc="http://schemas.openxmlformats.org/markup-compatibility/2006">
      <mc:Choice xmlns:a14="http://schemas.microsoft.com/office/drawing/2010/main" Requires="a14">
        <xdr:graphicFrame macro="">
          <xdr:nvGraphicFramePr>
            <xdr:cNvPr id="3" name="City 2">
              <a:extLst>
                <a:ext uri="{FF2B5EF4-FFF2-40B4-BE49-F238E27FC236}">
                  <a16:creationId xmlns:a16="http://schemas.microsoft.com/office/drawing/2014/main" id="{F09FA40B-15D1-433A-B2FB-4CDC2C6F8C2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8092440" y="1630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7.577187731484" createdVersion="7" refreshedVersion="7" minRefreshableVersion="3" recordCount="50" xr:uid="{76F95732-ECB7-46F6-85A4-93930EFC875B}">
  <cacheSource type="worksheet">
    <worksheetSource name="Table1"/>
  </cacheSource>
  <cacheFields count="13">
    <cacheField name="Order ID" numFmtId="0">
      <sharedItems containsSemiMixedTypes="0" containsString="0" containsNumber="1" containsInteger="1" minValue="1050" maxValue="1099"/>
    </cacheField>
    <cacheField name="Order Date" numFmtId="0">
      <sharedItems count="33">
        <s v="04-01-2024"/>
        <s v="22-01-2024"/>
        <s v="10-02-2024"/>
        <s v="02-02-2024"/>
        <s v="20-02-2024"/>
        <s v="24-01-2024"/>
        <s v="13-01-2024"/>
        <s v="02-01-2024"/>
        <s v="21-01-2024"/>
        <s v="26-01-2024"/>
        <s v="18-01-2024"/>
        <s v="29-01-2024"/>
        <s v="19-01-2024"/>
        <s v="04-02-2024"/>
        <s v="22-02-2024"/>
        <s v="30-01-2024"/>
        <s v="29-02-2024"/>
        <s v="24-02-2024"/>
        <s v="01-03-2024"/>
        <s v="23-02-2024"/>
        <s v="12-01-2024"/>
        <s v="27-01-2024"/>
        <s v="25-01-2024"/>
        <s v="26-02-2024"/>
        <s v="09-01-2024"/>
        <s v="20-01-2024"/>
        <s v="23-01-2024"/>
        <s v="11-01-2024"/>
        <s v="25-02-2024"/>
        <s v="05-02-2024"/>
        <s v="05-01-2024"/>
        <s v="07-02-2024"/>
        <s v="28-01-2024"/>
      </sharedItems>
    </cacheField>
    <cacheField name="Customer Name" numFmtId="0">
      <sharedItems/>
    </cacheField>
    <cacheField name="City" numFmtId="0">
      <sharedItems count="10">
        <s v="Kolkata"/>
        <s v="Lucknow"/>
        <s v="Hyderabad"/>
        <s v="Mumbai"/>
        <s v="Bengaluru"/>
        <s v="Delhi"/>
        <s v="Chennai"/>
        <s v="Jaipur"/>
        <s v="Bhopal"/>
        <s v="Pune"/>
      </sharedItems>
    </cacheField>
    <cacheField name="Region" numFmtId="0">
      <sharedItems count="5">
        <s v="East"/>
        <s v="North"/>
        <s v="South"/>
        <s v="West"/>
        <s v="Central"/>
      </sharedItems>
    </cacheField>
    <cacheField name="Product Category" numFmtId="0">
      <sharedItems count="3">
        <s v="Furniture"/>
        <s v="Office Supplies"/>
        <s v="Technology"/>
      </sharedItems>
    </cacheField>
    <cacheField name="Sub-Category" numFmtId="0">
      <sharedItems/>
    </cacheField>
    <cacheField name="Product Name" numFmtId="0">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2080" maxValue="48923"/>
    </cacheField>
    <cacheField name="Discount" numFmtId="10">
      <sharedItems containsSemiMixedTypes="0" containsString="0" containsNumber="1" minValue="0" maxValue="0.15"/>
    </cacheField>
    <cacheField name="Sales" numFmtId="164">
      <sharedItems containsSemiMixedTypes="0" containsString="0" containsNumber="1" minValue="14998.6" maxValue="435404"/>
    </cacheField>
    <cacheField name="Profit" numFmtId="164">
      <sharedItems containsSemiMixedTypes="0" containsString="0" containsNumber="1" minValue="2261.89" maxValue="92052.28"/>
    </cacheField>
  </cacheFields>
  <extLst>
    <ext xmlns:x14="http://schemas.microsoft.com/office/spreadsheetml/2009/9/main" uri="{725AE2AE-9491-48be-B2B4-4EB974FC3084}">
      <x14:pivotCacheDefinition pivotCacheId="107164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50"/>
    <x v="0"/>
    <s v="Priya Mehra"/>
    <x v="0"/>
    <x v="0"/>
    <x v="0"/>
    <s v="Bookcases"/>
    <s v="Wooden Bookcase"/>
    <n v="5"/>
    <n v="26073"/>
    <n v="0.05"/>
    <n v="123846.75"/>
    <n v="25252.63"/>
  </r>
  <r>
    <n v="1051"/>
    <x v="1"/>
    <s v="Deepak Saini"/>
    <x v="1"/>
    <x v="1"/>
    <x v="1"/>
    <s v="Binders"/>
    <s v="Large Ring Binders"/>
    <n v="2"/>
    <n v="47374"/>
    <n v="0.1"/>
    <n v="85273.2"/>
    <n v="15810.65"/>
  </r>
  <r>
    <n v="1052"/>
    <x v="2"/>
    <s v="Nisha Rao"/>
    <x v="1"/>
    <x v="1"/>
    <x v="2"/>
    <s v="Phones"/>
    <s v="Samsung Galaxy A14"/>
    <n v="8"/>
    <n v="25535"/>
    <n v="0"/>
    <n v="204280"/>
    <n v="28101.02"/>
  </r>
  <r>
    <n v="1053"/>
    <x v="3"/>
    <s v="Ayesha Sheikh"/>
    <x v="2"/>
    <x v="2"/>
    <x v="2"/>
    <s v="Laptops"/>
    <s v="Dell Inspiron 15"/>
    <n v="1"/>
    <n v="29300"/>
    <n v="0.05"/>
    <n v="27835"/>
    <n v="4938"/>
  </r>
  <r>
    <n v="1054"/>
    <x v="4"/>
    <s v="Karan Batra"/>
    <x v="3"/>
    <x v="3"/>
    <x v="0"/>
    <s v="Tables"/>
    <s v="Conference Table"/>
    <n v="6"/>
    <n v="16014"/>
    <n v="0.05"/>
    <n v="91279.8"/>
    <n v="15848.43"/>
  </r>
  <r>
    <n v="1055"/>
    <x v="5"/>
    <s v="Ayesha Sheikh"/>
    <x v="4"/>
    <x v="2"/>
    <x v="0"/>
    <s v="Bookcases"/>
    <s v="Wooden Bookcase"/>
    <n v="4"/>
    <n v="43303"/>
    <n v="0"/>
    <n v="173212"/>
    <n v="35986.49"/>
  </r>
  <r>
    <n v="1056"/>
    <x v="6"/>
    <s v="Karan Batra"/>
    <x v="1"/>
    <x v="1"/>
    <x v="0"/>
    <s v="Tables"/>
    <s v="Conference Table"/>
    <n v="8"/>
    <n v="29245"/>
    <n v="0.15"/>
    <n v="198866"/>
    <n v="35903.72"/>
  </r>
  <r>
    <n v="1057"/>
    <x v="7"/>
    <s v="Rahul Sharma"/>
    <x v="5"/>
    <x v="1"/>
    <x v="0"/>
    <s v="Tables"/>
    <s v="Conference Table"/>
    <n v="4"/>
    <n v="43307"/>
    <n v="0"/>
    <n v="173228"/>
    <n v="34993.33"/>
  </r>
  <r>
    <n v="1058"/>
    <x v="8"/>
    <s v="Deepak Saini"/>
    <x v="6"/>
    <x v="2"/>
    <x v="2"/>
    <s v="Laptops"/>
    <s v="Dell Inspiron 15"/>
    <n v="5"/>
    <n v="11123"/>
    <n v="0.05"/>
    <n v="52834.25"/>
    <n v="6212.13"/>
  </r>
  <r>
    <n v="1059"/>
    <x v="0"/>
    <s v="Amit Kumar"/>
    <x v="2"/>
    <x v="2"/>
    <x v="0"/>
    <s v="Bookcases"/>
    <s v="Wooden Bookcase"/>
    <n v="10"/>
    <n v="7215"/>
    <n v="0"/>
    <n v="72150"/>
    <n v="12971.14"/>
  </r>
  <r>
    <n v="1060"/>
    <x v="4"/>
    <s v="Sneha Joshi"/>
    <x v="1"/>
    <x v="1"/>
    <x v="0"/>
    <s v="Bookcases"/>
    <s v="Wooden Bookcase"/>
    <n v="7"/>
    <n v="13945"/>
    <n v="0.05"/>
    <n v="92734.25"/>
    <n v="22231.94"/>
  </r>
  <r>
    <n v="1061"/>
    <x v="9"/>
    <s v="Amit Kumar"/>
    <x v="5"/>
    <x v="1"/>
    <x v="1"/>
    <s v="Binders"/>
    <s v="Large Ring Binders"/>
    <n v="4"/>
    <n v="22554"/>
    <n v="0.05"/>
    <n v="85705.2"/>
    <n v="15573.68"/>
  </r>
  <r>
    <n v="1062"/>
    <x v="10"/>
    <s v="Nisha Rao"/>
    <x v="4"/>
    <x v="2"/>
    <x v="1"/>
    <s v="Paper"/>
    <s v="A4 Printing Paper"/>
    <n v="6"/>
    <n v="44914"/>
    <n v="0.1"/>
    <n v="242535.6"/>
    <n v="29192.93"/>
  </r>
  <r>
    <n v="1063"/>
    <x v="8"/>
    <s v="Ayesha Sheikh"/>
    <x v="7"/>
    <x v="1"/>
    <x v="1"/>
    <s v="Pens"/>
    <s v="Ball Point Pen Pack"/>
    <n v="10"/>
    <n v="16931"/>
    <n v="0.05"/>
    <n v="160844.5"/>
    <n v="37305.589999999997"/>
  </r>
  <r>
    <n v="1064"/>
    <x v="11"/>
    <s v="Rahul Sharma"/>
    <x v="3"/>
    <x v="3"/>
    <x v="2"/>
    <s v="Laptops"/>
    <s v="Dell Inspiron 15"/>
    <n v="5"/>
    <n v="42429"/>
    <n v="0.1"/>
    <n v="190930.5"/>
    <n v="40254.47"/>
  </r>
  <r>
    <n v="1065"/>
    <x v="12"/>
    <s v="Sneha Joshi"/>
    <x v="5"/>
    <x v="1"/>
    <x v="2"/>
    <s v="Accessories"/>
    <s v="USB-C Adapter"/>
    <n v="4"/>
    <n v="31256"/>
    <n v="0.15"/>
    <n v="106270.39999999999"/>
    <n v="25613.89"/>
  </r>
  <r>
    <n v="1066"/>
    <x v="13"/>
    <s v="Nisha Rao"/>
    <x v="4"/>
    <x v="2"/>
    <x v="2"/>
    <s v="Accessories"/>
    <s v="USB-C Adapter"/>
    <n v="9"/>
    <n v="2080"/>
    <n v="0.05"/>
    <n v="17784"/>
    <n v="2261.89"/>
  </r>
  <r>
    <n v="1067"/>
    <x v="14"/>
    <s v="Ayesha Sheikh"/>
    <x v="8"/>
    <x v="4"/>
    <x v="2"/>
    <s v="Phones"/>
    <s v="Samsung Galaxy A14"/>
    <n v="8"/>
    <n v="8744"/>
    <n v="0.05"/>
    <n v="66454.399999999994"/>
    <n v="12504.83"/>
  </r>
  <r>
    <n v="1068"/>
    <x v="15"/>
    <s v="Neha Kaur"/>
    <x v="9"/>
    <x v="3"/>
    <x v="0"/>
    <s v="Tables"/>
    <s v="Conference Table"/>
    <n v="6"/>
    <n v="8489"/>
    <n v="0.15"/>
    <n v="43293.9"/>
    <n v="6422.5"/>
  </r>
  <r>
    <n v="1069"/>
    <x v="16"/>
    <s v="Ayesha Sheikh"/>
    <x v="4"/>
    <x v="2"/>
    <x v="2"/>
    <s v="Accessories"/>
    <s v="USB-C Adapter"/>
    <n v="7"/>
    <n v="8078"/>
    <n v="0.1"/>
    <n v="50891.4"/>
    <n v="7112.54"/>
  </r>
  <r>
    <n v="1070"/>
    <x v="17"/>
    <s v="Neha Kaur"/>
    <x v="8"/>
    <x v="4"/>
    <x v="0"/>
    <s v="Chairs"/>
    <s v="Office Chair"/>
    <n v="5"/>
    <n v="16490"/>
    <n v="0.05"/>
    <n v="78327.5"/>
    <n v="10779.29"/>
  </r>
  <r>
    <n v="1071"/>
    <x v="18"/>
    <s v="Ayesha Sheikh"/>
    <x v="6"/>
    <x v="2"/>
    <x v="2"/>
    <s v="Accessories"/>
    <s v="USB-C Adapter"/>
    <n v="8"/>
    <n v="35675"/>
    <n v="0.15"/>
    <n v="242590"/>
    <n v="47667.37"/>
  </r>
  <r>
    <n v="1072"/>
    <x v="19"/>
    <s v="Priya Mehra"/>
    <x v="1"/>
    <x v="1"/>
    <x v="0"/>
    <s v="Bookcases"/>
    <s v="Wooden Bookcase"/>
    <n v="8"/>
    <n v="48923"/>
    <n v="0.05"/>
    <n v="371814.8"/>
    <n v="92052.28"/>
  </r>
  <r>
    <n v="1073"/>
    <x v="20"/>
    <s v="Ayesha Sheikh"/>
    <x v="0"/>
    <x v="0"/>
    <x v="0"/>
    <s v="Bookcases"/>
    <s v="Wooden Bookcase"/>
    <n v="10"/>
    <n v="3168"/>
    <n v="0.05"/>
    <n v="30096"/>
    <n v="4870.8100000000004"/>
  </r>
  <r>
    <n v="1074"/>
    <x v="21"/>
    <s v="Deepak Saini"/>
    <x v="2"/>
    <x v="2"/>
    <x v="2"/>
    <s v="Phones"/>
    <s v="Samsung Galaxy A14"/>
    <n v="8"/>
    <n v="30119"/>
    <n v="0.1"/>
    <n v="216856.8"/>
    <n v="32297.06"/>
  </r>
  <r>
    <n v="1075"/>
    <x v="22"/>
    <s v="Priya Mehra"/>
    <x v="0"/>
    <x v="0"/>
    <x v="0"/>
    <s v="Chairs"/>
    <s v="Office Chair"/>
    <n v="10"/>
    <n v="41416"/>
    <n v="0"/>
    <n v="414160"/>
    <n v="83182.100000000006"/>
  </r>
  <r>
    <n v="1076"/>
    <x v="23"/>
    <s v="Neha Kaur"/>
    <x v="3"/>
    <x v="3"/>
    <x v="2"/>
    <s v="Laptops"/>
    <s v="Dell Inspiron 15"/>
    <n v="6"/>
    <n v="30771"/>
    <n v="0.15"/>
    <n v="156932.1"/>
    <n v="18168.39"/>
  </r>
  <r>
    <n v="1077"/>
    <x v="24"/>
    <s v="Deepak Saini"/>
    <x v="3"/>
    <x v="3"/>
    <x v="1"/>
    <s v="Paper"/>
    <s v="A4 Printing Paper"/>
    <n v="4"/>
    <n v="43217"/>
    <n v="0.15"/>
    <n v="146937.79999999999"/>
    <n v="25371.38"/>
  </r>
  <r>
    <n v="1078"/>
    <x v="17"/>
    <s v="Rahul Sharma"/>
    <x v="9"/>
    <x v="3"/>
    <x v="0"/>
    <s v="Bookcases"/>
    <s v="Wooden Bookcase"/>
    <n v="4"/>
    <n v="30930"/>
    <n v="0.15"/>
    <n v="105162"/>
    <n v="14848.62"/>
  </r>
  <r>
    <n v="1079"/>
    <x v="11"/>
    <s v="Deepak Saini"/>
    <x v="4"/>
    <x v="2"/>
    <x v="2"/>
    <s v="Laptops"/>
    <s v="Dell Inspiron 15"/>
    <n v="9"/>
    <n v="47632"/>
    <n v="0.15"/>
    <n v="364384.8"/>
    <n v="80522.12"/>
  </r>
  <r>
    <n v="1080"/>
    <x v="18"/>
    <s v="Ayesha Sheikh"/>
    <x v="7"/>
    <x v="1"/>
    <x v="2"/>
    <s v="Accessories"/>
    <s v="USB-C Adapter"/>
    <n v="3"/>
    <n v="46687"/>
    <n v="0.1"/>
    <n v="126054.9"/>
    <n v="19260.150000000001"/>
  </r>
  <r>
    <n v="1081"/>
    <x v="25"/>
    <s v="Neha Kaur"/>
    <x v="3"/>
    <x v="3"/>
    <x v="2"/>
    <s v="Laptops"/>
    <s v="Dell Inspiron 15"/>
    <n v="1"/>
    <n v="48578"/>
    <n v="0.1"/>
    <n v="43720.2"/>
    <n v="7203.78"/>
  </r>
  <r>
    <n v="1082"/>
    <x v="26"/>
    <s v="Ayesha Sheikh"/>
    <x v="5"/>
    <x v="1"/>
    <x v="1"/>
    <s v="Paper"/>
    <s v="A4 Printing Paper"/>
    <n v="6"/>
    <n v="13017"/>
    <n v="0.1"/>
    <n v="70291.8"/>
    <n v="14241.63"/>
  </r>
  <r>
    <n v="1083"/>
    <x v="27"/>
    <s v="Amit Kumar"/>
    <x v="3"/>
    <x v="3"/>
    <x v="1"/>
    <s v="Pens"/>
    <s v="Ball Point Pen Pack"/>
    <n v="5"/>
    <n v="27672"/>
    <n v="0.05"/>
    <n v="131442"/>
    <n v="20440.75"/>
  </r>
  <r>
    <n v="1084"/>
    <x v="28"/>
    <s v="Sneha Joshi"/>
    <x v="1"/>
    <x v="1"/>
    <x v="1"/>
    <s v="Binders"/>
    <s v="Large Ring Binders"/>
    <n v="3"/>
    <n v="47710"/>
    <n v="0.1"/>
    <n v="128817"/>
    <n v="15062.66"/>
  </r>
  <r>
    <n v="1085"/>
    <x v="0"/>
    <s v="Neha Kaur"/>
    <x v="3"/>
    <x v="3"/>
    <x v="1"/>
    <s v="Pens"/>
    <s v="Ball Point Pen Pack"/>
    <n v="9"/>
    <n v="15518"/>
    <n v="0.05"/>
    <n v="132678.9"/>
    <n v="21221.759999999998"/>
  </r>
  <r>
    <n v="1086"/>
    <x v="15"/>
    <s v="Rajat Verma"/>
    <x v="4"/>
    <x v="2"/>
    <x v="2"/>
    <s v="Accessories"/>
    <s v="USB-C Adapter"/>
    <n v="5"/>
    <n v="29449"/>
    <n v="0.1"/>
    <n v="132520.5"/>
    <n v="29476.799999999999"/>
  </r>
  <r>
    <n v="1087"/>
    <x v="21"/>
    <s v="Deepak Saini"/>
    <x v="7"/>
    <x v="1"/>
    <x v="2"/>
    <s v="Accessories"/>
    <s v="USB-C Adapter"/>
    <n v="1"/>
    <n v="15788"/>
    <n v="0.05"/>
    <n v="14998.6"/>
    <n v="3605.74"/>
  </r>
  <r>
    <n v="1088"/>
    <x v="22"/>
    <s v="Rahul Sharma"/>
    <x v="9"/>
    <x v="3"/>
    <x v="0"/>
    <s v="Tables"/>
    <s v="Conference Table"/>
    <n v="8"/>
    <n v="11096"/>
    <n v="0"/>
    <n v="88768"/>
    <n v="15034.09"/>
  </r>
  <r>
    <n v="1089"/>
    <x v="28"/>
    <s v="Nisha Rao"/>
    <x v="0"/>
    <x v="0"/>
    <x v="2"/>
    <s v="Laptops"/>
    <s v="Dell Inspiron 15"/>
    <n v="10"/>
    <n v="45832"/>
    <n v="0.05"/>
    <n v="435404"/>
    <n v="46292.95"/>
  </r>
  <r>
    <n v="1090"/>
    <x v="29"/>
    <s v="Karan Batra"/>
    <x v="5"/>
    <x v="1"/>
    <x v="0"/>
    <s v="Bookcases"/>
    <s v="Wooden Bookcase"/>
    <n v="5"/>
    <n v="20742"/>
    <n v="0.1"/>
    <n v="93339"/>
    <n v="13338.83"/>
  </r>
  <r>
    <n v="1091"/>
    <x v="1"/>
    <s v="Amit Kumar"/>
    <x v="6"/>
    <x v="2"/>
    <x v="2"/>
    <s v="Accessories"/>
    <s v="USB-C Adapter"/>
    <n v="10"/>
    <n v="16133"/>
    <n v="0.15"/>
    <n v="137130.5"/>
    <n v="21473.25"/>
  </r>
  <r>
    <n v="1092"/>
    <x v="5"/>
    <s v="Rajat Verma"/>
    <x v="4"/>
    <x v="2"/>
    <x v="1"/>
    <s v="Binders"/>
    <s v="Large Ring Binders"/>
    <n v="7"/>
    <n v="27943"/>
    <n v="0.05"/>
    <n v="185820.95"/>
    <n v="25508.33"/>
  </r>
  <r>
    <n v="1093"/>
    <x v="30"/>
    <s v="Ayesha Sheikh"/>
    <x v="6"/>
    <x v="2"/>
    <x v="0"/>
    <s v="Tables"/>
    <s v="Conference Table"/>
    <n v="3"/>
    <n v="37967"/>
    <n v="0"/>
    <n v="113901"/>
    <n v="13584.17"/>
  </r>
  <r>
    <n v="1094"/>
    <x v="6"/>
    <s v="Neha Kaur"/>
    <x v="9"/>
    <x v="3"/>
    <x v="2"/>
    <s v="Laptops"/>
    <s v="Dell Inspiron 15"/>
    <n v="4"/>
    <n v="24155"/>
    <n v="0.05"/>
    <n v="91789"/>
    <n v="15065.43"/>
  </r>
  <r>
    <n v="1095"/>
    <x v="10"/>
    <s v="Priya Mehra"/>
    <x v="5"/>
    <x v="1"/>
    <x v="1"/>
    <s v="Pens"/>
    <s v="Ball Point Pen Pack"/>
    <n v="8"/>
    <n v="47769"/>
    <n v="0.05"/>
    <n v="363044.4"/>
    <n v="82632.33"/>
  </r>
  <r>
    <n v="1096"/>
    <x v="24"/>
    <s v="Ayesha Sheikh"/>
    <x v="3"/>
    <x v="3"/>
    <x v="2"/>
    <s v="Accessories"/>
    <s v="USB-C Adapter"/>
    <n v="5"/>
    <n v="23486"/>
    <n v="0.05"/>
    <n v="111558.5"/>
    <n v="11666.06"/>
  </r>
  <r>
    <n v="1097"/>
    <x v="31"/>
    <s v="Nisha Rao"/>
    <x v="0"/>
    <x v="0"/>
    <x v="0"/>
    <s v="Tables"/>
    <s v="Conference Table"/>
    <n v="10"/>
    <n v="11878"/>
    <n v="0"/>
    <n v="118780"/>
    <n v="17392.68"/>
  </r>
  <r>
    <n v="1098"/>
    <x v="32"/>
    <s v="Deepak Saini"/>
    <x v="0"/>
    <x v="0"/>
    <x v="1"/>
    <s v="Binders"/>
    <s v="Large Ring Binders"/>
    <n v="9"/>
    <n v="41459"/>
    <n v="0.05"/>
    <n v="354474.45"/>
    <n v="68409.77"/>
  </r>
  <r>
    <n v="1099"/>
    <x v="21"/>
    <s v="Deepak Saini"/>
    <x v="9"/>
    <x v="3"/>
    <x v="1"/>
    <s v="Paper"/>
    <s v="A4 Printing Paper"/>
    <n v="3"/>
    <n v="32426"/>
    <n v="0.15"/>
    <n v="82686.3"/>
    <n v="1067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3CB62-85BD-4216-8D19-4B4B17660123}"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showAll="0"/>
    <pivotField showAll="0"/>
    <pivotField showAll="0">
      <items count="11">
        <item x="4"/>
        <item h="1" x="8"/>
        <item h="1" x="6"/>
        <item h="1" x="5"/>
        <item h="1" x="2"/>
        <item h="1" x="7"/>
        <item h="1" x="0"/>
        <item h="1" x="1"/>
        <item h="1" x="3"/>
        <item h="1" x="9"/>
        <item t="default"/>
      </items>
    </pivotField>
    <pivotField showAll="0"/>
    <pivotField showAll="0">
      <items count="4">
        <item h="1" x="0"/>
        <item h="1" x="1"/>
        <item x="2"/>
        <item t="default"/>
      </items>
    </pivotField>
    <pivotField showAll="0"/>
    <pivotField showAll="0"/>
    <pivotField dataField="1" showAll="0"/>
    <pivotField showAll="0"/>
    <pivotField dataField="1" numFmtId="10" showAll="0"/>
    <pivotField dataField="1" numFmtId="164" showAll="0"/>
    <pivotField dataField="1" numFmtId="164" showAll="0"/>
  </pivotFields>
  <rowItems count="1">
    <i/>
  </rowItems>
  <colFields count="1">
    <field x="-2"/>
  </colFields>
  <colItems count="4">
    <i>
      <x/>
    </i>
    <i i="1">
      <x v="1"/>
    </i>
    <i i="2">
      <x v="2"/>
    </i>
    <i i="3">
      <x v="3"/>
    </i>
  </colItems>
  <dataFields count="4">
    <dataField name="Sum of Sales" fld="11" baseField="0" baseItem="0"/>
    <dataField name="Sum of Profit" fld="12" baseField="0" baseItem="0"/>
    <dataField name="Sum of Quantity" fld="8" baseField="0" baseItem="0"/>
    <dataField name="Average of Discount" fld="1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62A6D-AC4C-4E9C-A753-31F878304743}"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5" firstHeaderRow="0" firstDataRow="1" firstDataCol="1"/>
  <pivotFields count="13">
    <pivotField showAll="0"/>
    <pivotField showAll="0"/>
    <pivotField showAll="0"/>
    <pivotField showAll="0">
      <items count="11">
        <item x="4"/>
        <item h="1" x="8"/>
        <item h="1" x="6"/>
        <item h="1" x="5"/>
        <item h="1" x="2"/>
        <item h="1" x="7"/>
        <item h="1" x="0"/>
        <item h="1" x="1"/>
        <item h="1" x="3"/>
        <item h="1" x="9"/>
        <item t="default"/>
      </items>
    </pivotField>
    <pivotField axis="axisRow" showAll="0">
      <items count="6">
        <item h="1" x="4"/>
        <item h="1" x="0"/>
        <item h="1" x="1"/>
        <item x="2"/>
        <item h="1" x="3"/>
        <item t="default"/>
      </items>
    </pivotField>
    <pivotField showAll="0">
      <items count="4">
        <item h="1" x="0"/>
        <item h="1" x="1"/>
        <item x="2"/>
        <item t="default"/>
      </items>
    </pivotField>
    <pivotField showAll="0"/>
    <pivotField showAll="0"/>
    <pivotField showAll="0"/>
    <pivotField showAll="0"/>
    <pivotField numFmtId="10" showAll="0"/>
    <pivotField dataField="1" numFmtId="164" showAll="0"/>
    <pivotField dataField="1" numFmtId="164" showAll="0"/>
  </pivotFields>
  <rowFields count="1">
    <field x="4"/>
  </rowFields>
  <rowItems count="2">
    <i>
      <x v="3"/>
    </i>
    <i t="grand">
      <x/>
    </i>
  </rowItems>
  <colFields count="1">
    <field x="-2"/>
  </colFields>
  <colItems count="2">
    <i>
      <x/>
    </i>
    <i i="1">
      <x v="1"/>
    </i>
  </colItems>
  <dataFields count="2">
    <dataField name="Sum of Sales" fld="11"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6D5E1-A7D7-4B02-AE4F-CBD0BFF4029B}"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 firstHeaderRow="1" firstDataRow="1" firstDataCol="1"/>
  <pivotFields count="13">
    <pivotField showAll="0"/>
    <pivotField showAll="0"/>
    <pivotField showAll="0"/>
    <pivotField showAll="0">
      <items count="11">
        <item x="4"/>
        <item h="1" x="8"/>
        <item h="1" x="6"/>
        <item h="1" x="5"/>
        <item h="1" x="2"/>
        <item h="1" x="7"/>
        <item h="1" x="0"/>
        <item h="1" x="1"/>
        <item h="1" x="3"/>
        <item h="1" x="9"/>
        <item t="default"/>
      </items>
    </pivotField>
    <pivotField showAll="0"/>
    <pivotField axis="axisRow" showAll="0">
      <items count="4">
        <item h="1" x="0"/>
        <item h="1" x="1"/>
        <item x="2"/>
        <item t="default"/>
      </items>
    </pivotField>
    <pivotField showAll="0"/>
    <pivotField showAll="0"/>
    <pivotField showAll="0"/>
    <pivotField showAll="0"/>
    <pivotField numFmtId="10" showAll="0"/>
    <pivotField dataField="1" numFmtId="164" showAll="0"/>
    <pivotField numFmtId="164" showAll="0"/>
  </pivotFields>
  <rowFields count="1">
    <field x="5"/>
  </rowFields>
  <rowItems count="2">
    <i>
      <x v="2"/>
    </i>
    <i t="grand">
      <x/>
    </i>
  </rowItems>
  <colItems count="1">
    <i/>
  </colItems>
  <dataFields count="1">
    <dataField name="Sum of Sales"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DBE3F2-403D-4040-B6C8-78AD73778CD8}" name="PivotTable9"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3">
    <pivotField showAll="0"/>
    <pivotField axis="axisRow" showAll="0">
      <items count="34">
        <item x="18"/>
        <item x="7"/>
        <item x="3"/>
        <item x="0"/>
        <item x="13"/>
        <item x="30"/>
        <item x="29"/>
        <item x="31"/>
        <item x="24"/>
        <item x="2"/>
        <item x="27"/>
        <item x="20"/>
        <item x="6"/>
        <item x="10"/>
        <item x="12"/>
        <item x="25"/>
        <item x="4"/>
        <item x="8"/>
        <item x="1"/>
        <item x="14"/>
        <item x="26"/>
        <item x="19"/>
        <item x="5"/>
        <item x="17"/>
        <item x="22"/>
        <item x="28"/>
        <item x="9"/>
        <item x="23"/>
        <item x="21"/>
        <item x="32"/>
        <item x="11"/>
        <item x="16"/>
        <item x="15"/>
        <item t="default"/>
      </items>
    </pivotField>
    <pivotField showAll="0"/>
    <pivotField showAll="0">
      <items count="11">
        <item x="4"/>
        <item h="1" x="8"/>
        <item h="1" x="6"/>
        <item h="1" x="5"/>
        <item h="1" x="2"/>
        <item h="1" x="7"/>
        <item h="1" x="0"/>
        <item h="1" x="1"/>
        <item h="1" x="3"/>
        <item h="1" x="9"/>
        <item t="default"/>
      </items>
    </pivotField>
    <pivotField showAll="0"/>
    <pivotField showAll="0">
      <items count="4">
        <item h="1" x="0"/>
        <item h="1" x="1"/>
        <item x="2"/>
        <item t="default"/>
      </items>
    </pivotField>
    <pivotField showAll="0"/>
    <pivotField showAll="0"/>
    <pivotField showAll="0"/>
    <pivotField showAll="0"/>
    <pivotField numFmtId="10" showAll="0"/>
    <pivotField dataField="1" numFmtId="164" showAll="0"/>
    <pivotField numFmtId="164" showAll="0"/>
  </pivotFields>
  <rowFields count="1">
    <field x="1"/>
  </rowFields>
  <rowItems count="5">
    <i>
      <x v="4"/>
    </i>
    <i>
      <x v="30"/>
    </i>
    <i>
      <x v="31"/>
    </i>
    <i>
      <x v="32"/>
    </i>
    <i t="grand">
      <x/>
    </i>
  </rowItems>
  <colItems count="1">
    <i/>
  </colItems>
  <dataFields count="1">
    <dataField name="Sum of Sales"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DB70CC-B55A-44CA-9AF1-2164A8078EDD}" sourceName="Region">
  <pivotTables>
    <pivotTable tabId="7" name="PivotTable7"/>
  </pivotTables>
  <data>
    <tabular pivotCacheId="1071647966">
      <items count="5">
        <i x="2" s="1"/>
        <i x="4" nd="1"/>
        <i x="0"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CE1C6A4-2B81-48F8-BFD1-BD61B7835214}" sourceName="Product Category">
  <pivotTables>
    <pivotTable tabId="8" name="PivotTable8"/>
    <pivotTable tabId="7" name="PivotTable7"/>
    <pivotTable tabId="5" name="PivotTable4"/>
    <pivotTable tabId="11" name="PivotTable9"/>
  </pivotTables>
  <data>
    <tabular pivotCacheId="1071647966">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CC2886FF-AA02-4E17-88CC-C2DDBDB7C765}" sourceName="City">
  <pivotTables>
    <pivotTable tabId="11" name="PivotTable9"/>
    <pivotTable tabId="7" name="PivotTable7"/>
    <pivotTable tabId="8" name="PivotTable8"/>
    <pivotTable tabId="5" name="PivotTable4"/>
  </pivotTables>
  <data>
    <tabular pivotCacheId="1071647966">
      <items count="10">
        <i x="4" s="1"/>
        <i x="8"/>
        <i x="6"/>
        <i x="5"/>
        <i x="2"/>
        <i x="7"/>
        <i x="0"/>
        <i x="1"/>
        <i x="3"/>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CAD723E-993D-4778-990A-6FFC1E2949B3}" cache="Slicer_Region" caption="Region" columnCount="2" rowHeight="234950"/>
  <slicer name="Product Category 1" xr10:uid="{BA4AA28E-8361-40A5-829E-CCEC6AB51955}" cache="Slicer_Product_Category" caption="Product Category" columnCount="2" rowHeight="234950"/>
  <slicer name="City 3" xr10:uid="{60445A5D-1148-495C-978A-BE854B9E4CA8}" cache="Slicer_City1" caption="City"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AC6B20-F295-48AF-848C-240A0CBF993A}"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C66945D-4E30-4745-80D0-0EA7E708AA2D}" cache="Slicer_Product_Category" caption="Produc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57D79EB9-58ED-4928-B6CB-CEB0B849FC19}" cache="Slicer_City1"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528EBA-F5FE-41D7-A222-E1D8A87452DA}" name="Table1" displayName="Table1" ref="A1:M51" totalsRowShown="0" headerRowDxfId="4" headerRowBorderDxfId="5" tableBorderDxfId="6">
  <autoFilter ref="A1:M51" xr:uid="{72528EBA-F5FE-41D7-A222-E1D8A87452DA}"/>
  <tableColumns count="13">
    <tableColumn id="1" xr3:uid="{CFE54723-4E70-4AA6-A146-321680F8B79D}" name="Order ID"/>
    <tableColumn id="2" xr3:uid="{EA6CFF19-800C-4BF2-83BA-44F4F32A977A}" name="Order Date"/>
    <tableColumn id="3" xr3:uid="{EFEA8444-955A-40E9-90CC-5CBDFECC429F}" name="Customer Name"/>
    <tableColumn id="4" xr3:uid="{D77A3616-115F-4645-9821-D98FBDB722E4}" name="City"/>
    <tableColumn id="5" xr3:uid="{AB636737-FF3F-4782-972F-8C0C6FADD23D}" name="Region"/>
    <tableColumn id="6" xr3:uid="{9A157AFD-0B69-4209-BCEC-30F46B1321C0}" name="Product Category"/>
    <tableColumn id="7" xr3:uid="{09096C49-C470-4B33-B32D-D452126926C0}" name="Sub-Category"/>
    <tableColumn id="8" xr3:uid="{D14C6331-D910-415F-93D4-806CD4FD743E}" name="Product Name"/>
    <tableColumn id="9" xr3:uid="{BF28F589-4E87-4B7C-802C-400173DD8E93}" name="Quantity"/>
    <tableColumn id="10" xr3:uid="{A449E6DC-2219-49EC-9BFB-3170DA816ECD}" name="Unit Price" dataDxfId="0"/>
    <tableColumn id="11" xr3:uid="{9FFB871D-2060-4F5D-A3CB-626149A51738}" name="Discount" dataDxfId="3"/>
    <tableColumn id="12" xr3:uid="{0DC83481-EC86-4D49-BB84-BD0B42C2E4C0}" name="Sales" dataDxfId="2"/>
    <tableColumn id="13" xr3:uid="{BDFEE9E2-D148-48CC-A657-065CC1DD41F9}" name="Profit"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81CD-C3A2-4AF9-B8E8-6A7D71E563E1}">
  <dimension ref="A3:D7"/>
  <sheetViews>
    <sheetView workbookViewId="0">
      <selection activeCell="E7" sqref="E7"/>
    </sheetView>
  </sheetViews>
  <sheetFormatPr defaultRowHeight="14.4" x14ac:dyDescent="0.3"/>
  <cols>
    <col min="1" max="1" width="11.6640625" bestFit="1" customWidth="1"/>
    <col min="2" max="2" width="12.109375" bestFit="1" customWidth="1"/>
    <col min="3" max="3" width="14.88671875" bestFit="1" customWidth="1"/>
    <col min="4" max="4" width="18.109375" bestFit="1" customWidth="1"/>
  </cols>
  <sheetData>
    <row r="3" spans="1:4" x14ac:dyDescent="0.3">
      <c r="A3" t="s">
        <v>92</v>
      </c>
      <c r="B3" t="s">
        <v>93</v>
      </c>
      <c r="C3" t="s">
        <v>94</v>
      </c>
      <c r="D3" t="s">
        <v>95</v>
      </c>
    </row>
    <row r="4" spans="1:4" x14ac:dyDescent="0.3">
      <c r="A4" s="6">
        <v>565580.69999999995</v>
      </c>
      <c r="B4" s="6">
        <v>119373.34999999999</v>
      </c>
      <c r="C4" s="6">
        <v>30</v>
      </c>
      <c r="D4" s="6">
        <v>9.9999999999999992E-2</v>
      </c>
    </row>
    <row r="6" spans="1:4" x14ac:dyDescent="0.3">
      <c r="A6" t="s">
        <v>96</v>
      </c>
      <c r="B6" t="s">
        <v>97</v>
      </c>
      <c r="C6" t="s">
        <v>98</v>
      </c>
      <c r="D6" t="s">
        <v>99</v>
      </c>
    </row>
    <row r="7" spans="1:4" x14ac:dyDescent="0.3">
      <c r="A7">
        <f>GETPIVOTDATA("Sum of Sales",$A$3)</f>
        <v>565580.69999999995</v>
      </c>
      <c r="B7">
        <f>GETPIVOTDATA("Sum of Profit",$A$3)</f>
        <v>119373.34999999999</v>
      </c>
      <c r="C7">
        <f>GETPIVOTDATA("Sum of Quantity",$A$3)</f>
        <v>30</v>
      </c>
      <c r="D7">
        <f>GETPIVOTDATA("Average of Discount",$A$3)</f>
        <v>9.9999999999999992E-2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ADC-4CC6-4DCE-9A2D-BA155162E521}">
  <dimension ref="A1"/>
  <sheetViews>
    <sheetView tabSelected="1" workbookViewId="0">
      <selection activeCell="T8" sqref="T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10FE1-2F8D-46A8-85D0-EBE11F868F81}">
  <dimension ref="A3:C5"/>
  <sheetViews>
    <sheetView workbookViewId="0">
      <selection activeCell="A3" sqref="A3:C9"/>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100</v>
      </c>
      <c r="B3" t="s">
        <v>92</v>
      </c>
      <c r="C3" t="s">
        <v>93</v>
      </c>
    </row>
    <row r="4" spans="1:3" x14ac:dyDescent="0.3">
      <c r="A4" s="8" t="s">
        <v>68</v>
      </c>
      <c r="B4" s="6">
        <v>565580.69999999995</v>
      </c>
      <c r="C4" s="6">
        <v>119373.34999999999</v>
      </c>
    </row>
    <row r="5" spans="1:3" x14ac:dyDescent="0.3">
      <c r="A5" s="8" t="s">
        <v>101</v>
      </c>
      <c r="B5" s="6">
        <v>565580.69999999995</v>
      </c>
      <c r="C5" s="6">
        <v>119373.34999999999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9FF8B-7CA2-4F86-AF2C-E2A3BEEC42AE}">
  <dimension ref="A3:B5"/>
  <sheetViews>
    <sheetView workbookViewId="0">
      <selection activeCell="N19" sqref="N19"/>
    </sheetView>
  </sheetViews>
  <sheetFormatPr defaultRowHeight="14.4" x14ac:dyDescent="0.3"/>
  <cols>
    <col min="1" max="1" width="12.5546875" bestFit="1" customWidth="1"/>
    <col min="2" max="2" width="11.6640625" bestFit="1" customWidth="1"/>
  </cols>
  <sheetData>
    <row r="3" spans="1:2" x14ac:dyDescent="0.3">
      <c r="A3" s="7" t="s">
        <v>100</v>
      </c>
      <c r="B3" t="s">
        <v>92</v>
      </c>
    </row>
    <row r="4" spans="1:2" x14ac:dyDescent="0.3">
      <c r="A4" s="8" t="s">
        <v>73</v>
      </c>
      <c r="B4" s="6">
        <v>565580.69999999995</v>
      </c>
    </row>
    <row r="5" spans="1:2" x14ac:dyDescent="0.3">
      <c r="A5" s="8" t="s">
        <v>101</v>
      </c>
      <c r="B5" s="6">
        <v>565580.69999999995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3D83-127A-444B-8B37-39CCDEAF04ED}">
  <dimension ref="A3:B8"/>
  <sheetViews>
    <sheetView workbookViewId="0">
      <selection activeCell="A3" sqref="A3:B37"/>
    </sheetView>
  </sheetViews>
  <sheetFormatPr defaultRowHeight="14.4" x14ac:dyDescent="0.3"/>
  <cols>
    <col min="1" max="1" width="12.5546875" bestFit="1" customWidth="1"/>
    <col min="2" max="2" width="11.6640625" bestFit="1" customWidth="1"/>
  </cols>
  <sheetData>
    <row r="3" spans="1:2" x14ac:dyDescent="0.3">
      <c r="A3" s="7" t="s">
        <v>100</v>
      </c>
      <c r="B3" t="s">
        <v>92</v>
      </c>
    </row>
    <row r="4" spans="1:2" x14ac:dyDescent="0.3">
      <c r="A4" s="8" t="s">
        <v>26</v>
      </c>
      <c r="B4" s="6">
        <v>17784</v>
      </c>
    </row>
    <row r="5" spans="1:2" x14ac:dyDescent="0.3">
      <c r="A5" s="8" t="s">
        <v>24</v>
      </c>
      <c r="B5" s="6">
        <v>364384.8</v>
      </c>
    </row>
    <row r="6" spans="1:2" x14ac:dyDescent="0.3">
      <c r="A6" s="8" t="s">
        <v>29</v>
      </c>
      <c r="B6" s="6">
        <v>50891.4</v>
      </c>
    </row>
    <row r="7" spans="1:2" x14ac:dyDescent="0.3">
      <c r="A7" s="8" t="s">
        <v>28</v>
      </c>
      <c r="B7" s="6">
        <v>132520.5</v>
      </c>
    </row>
    <row r="8" spans="1:2" x14ac:dyDescent="0.3">
      <c r="A8" s="8" t="s">
        <v>101</v>
      </c>
      <c r="B8" s="6">
        <v>565580.69999999995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topLeftCell="A2" workbookViewId="0">
      <selection activeCell="B7" sqref="A2:M51"/>
    </sheetView>
  </sheetViews>
  <sheetFormatPr defaultRowHeight="14.4" x14ac:dyDescent="0.3"/>
  <cols>
    <col min="1" max="1" width="12.44140625" bestFit="1" customWidth="1"/>
    <col min="2" max="2" width="14.5546875" bestFit="1" customWidth="1"/>
    <col min="3" max="3" width="19.109375" bestFit="1" customWidth="1"/>
    <col min="4" max="4" width="9.77734375" bestFit="1" customWidth="1"/>
    <col min="5" max="5" width="11.21875" bestFit="1" customWidth="1"/>
    <col min="6" max="6" width="20.21875" bestFit="1" customWidth="1"/>
    <col min="7" max="7" width="16.88671875" bestFit="1" customWidth="1"/>
    <col min="8" max="8" width="17.77734375" bestFit="1" customWidth="1"/>
    <col min="9" max="9" width="12.77734375" bestFit="1" customWidth="1"/>
    <col min="10" max="10" width="13.5546875" bestFit="1" customWidth="1"/>
    <col min="11" max="11" width="12.77734375" style="3" bestFit="1" customWidth="1"/>
    <col min="12" max="12" width="11.88671875" style="5" bestFit="1" customWidth="1"/>
    <col min="13" max="13" width="10.44140625" style="5" bestFit="1" customWidth="1"/>
  </cols>
  <sheetData>
    <row r="1" spans="1:13" x14ac:dyDescent="0.3">
      <c r="A1" s="1" t="s">
        <v>0</v>
      </c>
      <c r="B1" s="1" t="s">
        <v>1</v>
      </c>
      <c r="C1" s="1" t="s">
        <v>2</v>
      </c>
      <c r="D1" s="1" t="s">
        <v>3</v>
      </c>
      <c r="E1" s="1" t="s">
        <v>4</v>
      </c>
      <c r="F1" s="1" t="s">
        <v>5</v>
      </c>
      <c r="G1" s="1" t="s">
        <v>6</v>
      </c>
      <c r="H1" s="1" t="s">
        <v>7</v>
      </c>
      <c r="I1" s="1" t="s">
        <v>8</v>
      </c>
      <c r="J1" s="4" t="s">
        <v>9</v>
      </c>
      <c r="K1" s="2" t="s">
        <v>10</v>
      </c>
      <c r="L1" s="4" t="s">
        <v>11</v>
      </c>
      <c r="M1" s="4" t="s">
        <v>12</v>
      </c>
    </row>
    <row r="2" spans="1:13" x14ac:dyDescent="0.3">
      <c r="A2">
        <v>1050</v>
      </c>
      <c r="B2" t="s">
        <v>13</v>
      </c>
      <c r="C2" t="s">
        <v>46</v>
      </c>
      <c r="D2" t="s">
        <v>56</v>
      </c>
      <c r="E2" t="s">
        <v>66</v>
      </c>
      <c r="F2" t="s">
        <v>71</v>
      </c>
      <c r="G2" t="s">
        <v>74</v>
      </c>
      <c r="H2" t="s">
        <v>83</v>
      </c>
      <c r="I2">
        <v>5</v>
      </c>
      <c r="J2" s="5">
        <v>26073</v>
      </c>
      <c r="K2" s="3">
        <v>0.05</v>
      </c>
      <c r="L2" s="5">
        <v>123846.75</v>
      </c>
      <c r="M2" s="5">
        <v>25252.63</v>
      </c>
    </row>
    <row r="3" spans="1:13" x14ac:dyDescent="0.3">
      <c r="A3">
        <v>1051</v>
      </c>
      <c r="B3" t="s">
        <v>14</v>
      </c>
      <c r="C3" t="s">
        <v>47</v>
      </c>
      <c r="D3" t="s">
        <v>57</v>
      </c>
      <c r="E3" t="s">
        <v>67</v>
      </c>
      <c r="F3" t="s">
        <v>72</v>
      </c>
      <c r="G3" t="s">
        <v>75</v>
      </c>
      <c r="H3" t="s">
        <v>84</v>
      </c>
      <c r="I3">
        <v>2</v>
      </c>
      <c r="J3" s="5">
        <v>47374</v>
      </c>
      <c r="K3" s="3">
        <v>0.1</v>
      </c>
      <c r="L3" s="5">
        <v>85273.2</v>
      </c>
      <c r="M3" s="5">
        <v>15810.65</v>
      </c>
    </row>
    <row r="4" spans="1:13" x14ac:dyDescent="0.3">
      <c r="A4">
        <v>1052</v>
      </c>
      <c r="B4" t="s">
        <v>15</v>
      </c>
      <c r="C4" t="s">
        <v>48</v>
      </c>
      <c r="D4" t="s">
        <v>57</v>
      </c>
      <c r="E4" t="s">
        <v>67</v>
      </c>
      <c r="F4" t="s">
        <v>73</v>
      </c>
      <c r="G4" t="s">
        <v>76</v>
      </c>
      <c r="H4" t="s">
        <v>85</v>
      </c>
      <c r="I4">
        <v>8</v>
      </c>
      <c r="J4" s="5">
        <v>25535</v>
      </c>
      <c r="K4" s="3">
        <v>0</v>
      </c>
      <c r="L4" s="5">
        <v>204280</v>
      </c>
      <c r="M4" s="5">
        <v>28101.02</v>
      </c>
    </row>
    <row r="5" spans="1:13" x14ac:dyDescent="0.3">
      <c r="A5">
        <v>1053</v>
      </c>
      <c r="B5" t="s">
        <v>16</v>
      </c>
      <c r="C5" t="s">
        <v>49</v>
      </c>
      <c r="D5" t="s">
        <v>58</v>
      </c>
      <c r="E5" t="s">
        <v>68</v>
      </c>
      <c r="F5" t="s">
        <v>73</v>
      </c>
      <c r="G5" t="s">
        <v>77</v>
      </c>
      <c r="H5" t="s">
        <v>86</v>
      </c>
      <c r="I5">
        <v>1</v>
      </c>
      <c r="J5" s="5">
        <v>29300</v>
      </c>
      <c r="K5" s="3">
        <v>0.05</v>
      </c>
      <c r="L5" s="5">
        <v>27835</v>
      </c>
      <c r="M5" s="5">
        <v>4938</v>
      </c>
    </row>
    <row r="6" spans="1:13" x14ac:dyDescent="0.3">
      <c r="A6">
        <v>1054</v>
      </c>
      <c r="B6" t="s">
        <v>17</v>
      </c>
      <c r="C6" t="s">
        <v>50</v>
      </c>
      <c r="D6" t="s">
        <v>59</v>
      </c>
      <c r="E6" t="s">
        <v>69</v>
      </c>
      <c r="F6" t="s">
        <v>71</v>
      </c>
      <c r="G6" t="s">
        <v>78</v>
      </c>
      <c r="H6" t="s">
        <v>87</v>
      </c>
      <c r="I6">
        <v>6</v>
      </c>
      <c r="J6" s="5">
        <v>16014</v>
      </c>
      <c r="K6" s="3">
        <v>0.05</v>
      </c>
      <c r="L6" s="5">
        <v>91279.8</v>
      </c>
      <c r="M6" s="5">
        <v>15848.43</v>
      </c>
    </row>
    <row r="7" spans="1:13" x14ac:dyDescent="0.3">
      <c r="A7">
        <v>1055</v>
      </c>
      <c r="B7" t="s">
        <v>18</v>
      </c>
      <c r="C7" t="s">
        <v>49</v>
      </c>
      <c r="D7" t="s">
        <v>60</v>
      </c>
      <c r="E7" t="s">
        <v>68</v>
      </c>
      <c r="F7" t="s">
        <v>71</v>
      </c>
      <c r="G7" t="s">
        <v>74</v>
      </c>
      <c r="H7" t="s">
        <v>83</v>
      </c>
      <c r="I7">
        <v>4</v>
      </c>
      <c r="J7" s="5">
        <v>43303</v>
      </c>
      <c r="K7" s="3">
        <v>0</v>
      </c>
      <c r="L7" s="5">
        <v>173212</v>
      </c>
      <c r="M7" s="5">
        <v>35986.49</v>
      </c>
    </row>
    <row r="8" spans="1:13" x14ac:dyDescent="0.3">
      <c r="A8">
        <v>1056</v>
      </c>
      <c r="B8" t="s">
        <v>19</v>
      </c>
      <c r="C8" t="s">
        <v>50</v>
      </c>
      <c r="D8" t="s">
        <v>57</v>
      </c>
      <c r="E8" t="s">
        <v>67</v>
      </c>
      <c r="F8" t="s">
        <v>71</v>
      </c>
      <c r="G8" t="s">
        <v>78</v>
      </c>
      <c r="H8" t="s">
        <v>87</v>
      </c>
      <c r="I8">
        <v>8</v>
      </c>
      <c r="J8" s="5">
        <v>29245</v>
      </c>
      <c r="K8" s="3">
        <v>0.15</v>
      </c>
      <c r="L8" s="5">
        <v>198866</v>
      </c>
      <c r="M8" s="5">
        <v>35903.72</v>
      </c>
    </row>
    <row r="9" spans="1:13" x14ac:dyDescent="0.3">
      <c r="A9">
        <v>1057</v>
      </c>
      <c r="B9" t="s">
        <v>20</v>
      </c>
      <c r="C9" t="s">
        <v>51</v>
      </c>
      <c r="D9" t="s">
        <v>61</v>
      </c>
      <c r="E9" t="s">
        <v>67</v>
      </c>
      <c r="F9" t="s">
        <v>71</v>
      </c>
      <c r="G9" t="s">
        <v>78</v>
      </c>
      <c r="H9" t="s">
        <v>87</v>
      </c>
      <c r="I9">
        <v>4</v>
      </c>
      <c r="J9" s="5">
        <v>43307</v>
      </c>
      <c r="K9" s="3">
        <v>0</v>
      </c>
      <c r="L9" s="5">
        <v>173228</v>
      </c>
      <c r="M9" s="5">
        <v>34993.33</v>
      </c>
    </row>
    <row r="10" spans="1:13" x14ac:dyDescent="0.3">
      <c r="A10">
        <v>1058</v>
      </c>
      <c r="B10" t="s">
        <v>21</v>
      </c>
      <c r="C10" t="s">
        <v>47</v>
      </c>
      <c r="D10" t="s">
        <v>62</v>
      </c>
      <c r="E10" t="s">
        <v>68</v>
      </c>
      <c r="F10" t="s">
        <v>73</v>
      </c>
      <c r="G10" t="s">
        <v>77</v>
      </c>
      <c r="H10" t="s">
        <v>86</v>
      </c>
      <c r="I10">
        <v>5</v>
      </c>
      <c r="J10" s="5">
        <v>11123</v>
      </c>
      <c r="K10" s="3">
        <v>0.05</v>
      </c>
      <c r="L10" s="5">
        <v>52834.25</v>
      </c>
      <c r="M10" s="5">
        <v>6212.13</v>
      </c>
    </row>
    <row r="11" spans="1:13" x14ac:dyDescent="0.3">
      <c r="A11">
        <v>1059</v>
      </c>
      <c r="B11" t="s">
        <v>13</v>
      </c>
      <c r="C11" t="s">
        <v>52</v>
      </c>
      <c r="D11" t="s">
        <v>58</v>
      </c>
      <c r="E11" t="s">
        <v>68</v>
      </c>
      <c r="F11" t="s">
        <v>71</v>
      </c>
      <c r="G11" t="s">
        <v>74</v>
      </c>
      <c r="H11" t="s">
        <v>83</v>
      </c>
      <c r="I11">
        <v>10</v>
      </c>
      <c r="J11" s="5">
        <v>7215</v>
      </c>
      <c r="K11" s="3">
        <v>0</v>
      </c>
      <c r="L11" s="5">
        <v>72150</v>
      </c>
      <c r="M11" s="5">
        <v>12971.14</v>
      </c>
    </row>
    <row r="12" spans="1:13" x14ac:dyDescent="0.3">
      <c r="A12">
        <v>1060</v>
      </c>
      <c r="B12" t="s">
        <v>17</v>
      </c>
      <c r="C12" t="s">
        <v>53</v>
      </c>
      <c r="D12" t="s">
        <v>57</v>
      </c>
      <c r="E12" t="s">
        <v>67</v>
      </c>
      <c r="F12" t="s">
        <v>71</v>
      </c>
      <c r="G12" t="s">
        <v>74</v>
      </c>
      <c r="H12" t="s">
        <v>83</v>
      </c>
      <c r="I12">
        <v>7</v>
      </c>
      <c r="J12" s="5">
        <v>13945</v>
      </c>
      <c r="K12" s="3">
        <v>0.05</v>
      </c>
      <c r="L12" s="5">
        <v>92734.25</v>
      </c>
      <c r="M12" s="5">
        <v>22231.94</v>
      </c>
    </row>
    <row r="13" spans="1:13" x14ac:dyDescent="0.3">
      <c r="A13">
        <v>1061</v>
      </c>
      <c r="B13" t="s">
        <v>22</v>
      </c>
      <c r="C13" t="s">
        <v>52</v>
      </c>
      <c r="D13" t="s">
        <v>61</v>
      </c>
      <c r="E13" t="s">
        <v>67</v>
      </c>
      <c r="F13" t="s">
        <v>72</v>
      </c>
      <c r="G13" t="s">
        <v>75</v>
      </c>
      <c r="H13" t="s">
        <v>84</v>
      </c>
      <c r="I13">
        <v>4</v>
      </c>
      <c r="J13" s="5">
        <v>22554</v>
      </c>
      <c r="K13" s="3">
        <v>0.05</v>
      </c>
      <c r="L13" s="5">
        <v>85705.2</v>
      </c>
      <c r="M13" s="5">
        <v>15573.68</v>
      </c>
    </row>
    <row r="14" spans="1:13" x14ac:dyDescent="0.3">
      <c r="A14">
        <v>1062</v>
      </c>
      <c r="B14" t="s">
        <v>23</v>
      </c>
      <c r="C14" t="s">
        <v>48</v>
      </c>
      <c r="D14" t="s">
        <v>60</v>
      </c>
      <c r="E14" t="s">
        <v>68</v>
      </c>
      <c r="F14" t="s">
        <v>72</v>
      </c>
      <c r="G14" t="s">
        <v>79</v>
      </c>
      <c r="H14" t="s">
        <v>88</v>
      </c>
      <c r="I14">
        <v>6</v>
      </c>
      <c r="J14" s="5">
        <v>44914</v>
      </c>
      <c r="K14" s="3">
        <v>0.1</v>
      </c>
      <c r="L14" s="5">
        <v>242535.6</v>
      </c>
      <c r="M14" s="5">
        <v>29192.93</v>
      </c>
    </row>
    <row r="15" spans="1:13" x14ac:dyDescent="0.3">
      <c r="A15">
        <v>1063</v>
      </c>
      <c r="B15" t="s">
        <v>21</v>
      </c>
      <c r="C15" t="s">
        <v>49</v>
      </c>
      <c r="D15" t="s">
        <v>63</v>
      </c>
      <c r="E15" t="s">
        <v>67</v>
      </c>
      <c r="F15" t="s">
        <v>72</v>
      </c>
      <c r="G15" t="s">
        <v>80</v>
      </c>
      <c r="H15" t="s">
        <v>89</v>
      </c>
      <c r="I15">
        <v>10</v>
      </c>
      <c r="J15" s="5">
        <v>16931</v>
      </c>
      <c r="K15" s="3">
        <v>0.05</v>
      </c>
      <c r="L15" s="5">
        <v>160844.5</v>
      </c>
      <c r="M15" s="5">
        <v>37305.589999999997</v>
      </c>
    </row>
    <row r="16" spans="1:13" x14ac:dyDescent="0.3">
      <c r="A16">
        <v>1064</v>
      </c>
      <c r="B16" t="s">
        <v>24</v>
      </c>
      <c r="C16" t="s">
        <v>51</v>
      </c>
      <c r="D16" t="s">
        <v>59</v>
      </c>
      <c r="E16" t="s">
        <v>69</v>
      </c>
      <c r="F16" t="s">
        <v>73</v>
      </c>
      <c r="G16" t="s">
        <v>77</v>
      </c>
      <c r="H16" t="s">
        <v>86</v>
      </c>
      <c r="I16">
        <v>5</v>
      </c>
      <c r="J16" s="5">
        <v>42429</v>
      </c>
      <c r="K16" s="3">
        <v>0.1</v>
      </c>
      <c r="L16" s="5">
        <v>190930.5</v>
      </c>
      <c r="M16" s="5">
        <v>40254.47</v>
      </c>
    </row>
    <row r="17" spans="1:13" x14ac:dyDescent="0.3">
      <c r="A17">
        <v>1065</v>
      </c>
      <c r="B17" t="s">
        <v>25</v>
      </c>
      <c r="C17" t="s">
        <v>53</v>
      </c>
      <c r="D17" t="s">
        <v>61</v>
      </c>
      <c r="E17" t="s">
        <v>67</v>
      </c>
      <c r="F17" t="s">
        <v>73</v>
      </c>
      <c r="G17" t="s">
        <v>81</v>
      </c>
      <c r="H17" t="s">
        <v>90</v>
      </c>
      <c r="I17">
        <v>4</v>
      </c>
      <c r="J17" s="5">
        <v>31256</v>
      </c>
      <c r="K17" s="3">
        <v>0.15</v>
      </c>
      <c r="L17" s="5">
        <v>106270.39999999999</v>
      </c>
      <c r="M17" s="5">
        <v>25613.89</v>
      </c>
    </row>
    <row r="18" spans="1:13" x14ac:dyDescent="0.3">
      <c r="A18">
        <v>1066</v>
      </c>
      <c r="B18" t="s">
        <v>26</v>
      </c>
      <c r="C18" t="s">
        <v>48</v>
      </c>
      <c r="D18" t="s">
        <v>60</v>
      </c>
      <c r="E18" t="s">
        <v>68</v>
      </c>
      <c r="F18" t="s">
        <v>73</v>
      </c>
      <c r="G18" t="s">
        <v>81</v>
      </c>
      <c r="H18" t="s">
        <v>90</v>
      </c>
      <c r="I18">
        <v>9</v>
      </c>
      <c r="J18" s="5">
        <v>2080</v>
      </c>
      <c r="K18" s="3">
        <v>0.05</v>
      </c>
      <c r="L18" s="5">
        <v>17784</v>
      </c>
      <c r="M18" s="5">
        <v>2261.89</v>
      </c>
    </row>
    <row r="19" spans="1:13" x14ac:dyDescent="0.3">
      <c r="A19">
        <v>1067</v>
      </c>
      <c r="B19" t="s">
        <v>27</v>
      </c>
      <c r="C19" t="s">
        <v>49</v>
      </c>
      <c r="D19" t="s">
        <v>64</v>
      </c>
      <c r="E19" t="s">
        <v>70</v>
      </c>
      <c r="F19" t="s">
        <v>73</v>
      </c>
      <c r="G19" t="s">
        <v>76</v>
      </c>
      <c r="H19" t="s">
        <v>85</v>
      </c>
      <c r="I19">
        <v>8</v>
      </c>
      <c r="J19" s="5">
        <v>8744</v>
      </c>
      <c r="K19" s="3">
        <v>0.05</v>
      </c>
      <c r="L19" s="5">
        <v>66454.399999999994</v>
      </c>
      <c r="M19" s="5">
        <v>12504.83</v>
      </c>
    </row>
    <row r="20" spans="1:13" x14ac:dyDescent="0.3">
      <c r="A20">
        <v>1068</v>
      </c>
      <c r="B20" t="s">
        <v>28</v>
      </c>
      <c r="C20" t="s">
        <v>54</v>
      </c>
      <c r="D20" t="s">
        <v>65</v>
      </c>
      <c r="E20" t="s">
        <v>69</v>
      </c>
      <c r="F20" t="s">
        <v>71</v>
      </c>
      <c r="G20" t="s">
        <v>78</v>
      </c>
      <c r="H20" t="s">
        <v>87</v>
      </c>
      <c r="I20">
        <v>6</v>
      </c>
      <c r="J20" s="5">
        <v>8489</v>
      </c>
      <c r="K20" s="3">
        <v>0.15</v>
      </c>
      <c r="L20" s="5">
        <v>43293.9</v>
      </c>
      <c r="M20" s="5">
        <v>6422.5</v>
      </c>
    </row>
    <row r="21" spans="1:13" x14ac:dyDescent="0.3">
      <c r="A21">
        <v>1069</v>
      </c>
      <c r="B21" t="s">
        <v>29</v>
      </c>
      <c r="C21" t="s">
        <v>49</v>
      </c>
      <c r="D21" t="s">
        <v>60</v>
      </c>
      <c r="E21" t="s">
        <v>68</v>
      </c>
      <c r="F21" t="s">
        <v>73</v>
      </c>
      <c r="G21" t="s">
        <v>81</v>
      </c>
      <c r="H21" t="s">
        <v>90</v>
      </c>
      <c r="I21">
        <v>7</v>
      </c>
      <c r="J21" s="5">
        <v>8078</v>
      </c>
      <c r="K21" s="3">
        <v>0.1</v>
      </c>
      <c r="L21" s="5">
        <v>50891.4</v>
      </c>
      <c r="M21" s="5">
        <v>7112.54</v>
      </c>
    </row>
    <row r="22" spans="1:13" x14ac:dyDescent="0.3">
      <c r="A22">
        <v>1070</v>
      </c>
      <c r="B22" t="s">
        <v>30</v>
      </c>
      <c r="C22" t="s">
        <v>54</v>
      </c>
      <c r="D22" t="s">
        <v>64</v>
      </c>
      <c r="E22" t="s">
        <v>70</v>
      </c>
      <c r="F22" t="s">
        <v>71</v>
      </c>
      <c r="G22" t="s">
        <v>82</v>
      </c>
      <c r="H22" t="s">
        <v>91</v>
      </c>
      <c r="I22">
        <v>5</v>
      </c>
      <c r="J22" s="5">
        <v>16490</v>
      </c>
      <c r="K22" s="3">
        <v>0.05</v>
      </c>
      <c r="L22" s="5">
        <v>78327.5</v>
      </c>
      <c r="M22" s="5">
        <v>10779.29</v>
      </c>
    </row>
    <row r="23" spans="1:13" x14ac:dyDescent="0.3">
      <c r="A23">
        <v>1071</v>
      </c>
      <c r="B23" t="s">
        <v>31</v>
      </c>
      <c r="C23" t="s">
        <v>49</v>
      </c>
      <c r="D23" t="s">
        <v>62</v>
      </c>
      <c r="E23" t="s">
        <v>68</v>
      </c>
      <c r="F23" t="s">
        <v>73</v>
      </c>
      <c r="G23" t="s">
        <v>81</v>
      </c>
      <c r="H23" t="s">
        <v>90</v>
      </c>
      <c r="I23">
        <v>8</v>
      </c>
      <c r="J23" s="5">
        <v>35675</v>
      </c>
      <c r="K23" s="3">
        <v>0.15</v>
      </c>
      <c r="L23" s="5">
        <v>242590</v>
      </c>
      <c r="M23" s="5">
        <v>47667.37</v>
      </c>
    </row>
    <row r="24" spans="1:13" x14ac:dyDescent="0.3">
      <c r="A24">
        <v>1072</v>
      </c>
      <c r="B24" t="s">
        <v>32</v>
      </c>
      <c r="C24" t="s">
        <v>46</v>
      </c>
      <c r="D24" t="s">
        <v>57</v>
      </c>
      <c r="E24" t="s">
        <v>67</v>
      </c>
      <c r="F24" t="s">
        <v>71</v>
      </c>
      <c r="G24" t="s">
        <v>74</v>
      </c>
      <c r="H24" t="s">
        <v>83</v>
      </c>
      <c r="I24">
        <v>8</v>
      </c>
      <c r="J24" s="5">
        <v>48923</v>
      </c>
      <c r="K24" s="3">
        <v>0.05</v>
      </c>
      <c r="L24" s="5">
        <v>371814.8</v>
      </c>
      <c r="M24" s="5">
        <v>92052.28</v>
      </c>
    </row>
    <row r="25" spans="1:13" x14ac:dyDescent="0.3">
      <c r="A25">
        <v>1073</v>
      </c>
      <c r="B25" t="s">
        <v>33</v>
      </c>
      <c r="C25" t="s">
        <v>49</v>
      </c>
      <c r="D25" t="s">
        <v>56</v>
      </c>
      <c r="E25" t="s">
        <v>66</v>
      </c>
      <c r="F25" t="s">
        <v>71</v>
      </c>
      <c r="G25" t="s">
        <v>74</v>
      </c>
      <c r="H25" t="s">
        <v>83</v>
      </c>
      <c r="I25">
        <v>10</v>
      </c>
      <c r="J25" s="5">
        <v>3168</v>
      </c>
      <c r="K25" s="3">
        <v>0.05</v>
      </c>
      <c r="L25" s="5">
        <v>30096</v>
      </c>
      <c r="M25" s="5">
        <v>4870.8100000000004</v>
      </c>
    </row>
    <row r="26" spans="1:13" x14ac:dyDescent="0.3">
      <c r="A26">
        <v>1074</v>
      </c>
      <c r="B26" t="s">
        <v>34</v>
      </c>
      <c r="C26" t="s">
        <v>47</v>
      </c>
      <c r="D26" t="s">
        <v>58</v>
      </c>
      <c r="E26" t="s">
        <v>68</v>
      </c>
      <c r="F26" t="s">
        <v>73</v>
      </c>
      <c r="G26" t="s">
        <v>76</v>
      </c>
      <c r="H26" t="s">
        <v>85</v>
      </c>
      <c r="I26">
        <v>8</v>
      </c>
      <c r="J26" s="5">
        <v>30119</v>
      </c>
      <c r="K26" s="3">
        <v>0.1</v>
      </c>
      <c r="L26" s="5">
        <v>216856.8</v>
      </c>
      <c r="M26" s="5">
        <v>32297.06</v>
      </c>
    </row>
    <row r="27" spans="1:13" x14ac:dyDescent="0.3">
      <c r="A27">
        <v>1075</v>
      </c>
      <c r="B27" t="s">
        <v>35</v>
      </c>
      <c r="C27" t="s">
        <v>46</v>
      </c>
      <c r="D27" t="s">
        <v>56</v>
      </c>
      <c r="E27" t="s">
        <v>66</v>
      </c>
      <c r="F27" t="s">
        <v>71</v>
      </c>
      <c r="G27" t="s">
        <v>82</v>
      </c>
      <c r="H27" t="s">
        <v>91</v>
      </c>
      <c r="I27">
        <v>10</v>
      </c>
      <c r="J27" s="5">
        <v>41416</v>
      </c>
      <c r="K27" s="3">
        <v>0</v>
      </c>
      <c r="L27" s="5">
        <v>414160</v>
      </c>
      <c r="M27" s="5">
        <v>83182.100000000006</v>
      </c>
    </row>
    <row r="28" spans="1:13" x14ac:dyDescent="0.3">
      <c r="A28">
        <v>1076</v>
      </c>
      <c r="B28" t="s">
        <v>36</v>
      </c>
      <c r="C28" t="s">
        <v>54</v>
      </c>
      <c r="D28" t="s">
        <v>59</v>
      </c>
      <c r="E28" t="s">
        <v>69</v>
      </c>
      <c r="F28" t="s">
        <v>73</v>
      </c>
      <c r="G28" t="s">
        <v>77</v>
      </c>
      <c r="H28" t="s">
        <v>86</v>
      </c>
      <c r="I28">
        <v>6</v>
      </c>
      <c r="J28" s="5">
        <v>30771</v>
      </c>
      <c r="K28" s="3">
        <v>0.15</v>
      </c>
      <c r="L28" s="5">
        <v>156932.1</v>
      </c>
      <c r="M28" s="5">
        <v>18168.39</v>
      </c>
    </row>
    <row r="29" spans="1:13" x14ac:dyDescent="0.3">
      <c r="A29">
        <v>1077</v>
      </c>
      <c r="B29" t="s">
        <v>37</v>
      </c>
      <c r="C29" t="s">
        <v>47</v>
      </c>
      <c r="D29" t="s">
        <v>59</v>
      </c>
      <c r="E29" t="s">
        <v>69</v>
      </c>
      <c r="F29" t="s">
        <v>72</v>
      </c>
      <c r="G29" t="s">
        <v>79</v>
      </c>
      <c r="H29" t="s">
        <v>88</v>
      </c>
      <c r="I29">
        <v>4</v>
      </c>
      <c r="J29" s="5">
        <v>43217</v>
      </c>
      <c r="K29" s="3">
        <v>0.15</v>
      </c>
      <c r="L29" s="5">
        <v>146937.79999999999</v>
      </c>
      <c r="M29" s="5">
        <v>25371.38</v>
      </c>
    </row>
    <row r="30" spans="1:13" x14ac:dyDescent="0.3">
      <c r="A30">
        <v>1078</v>
      </c>
      <c r="B30" t="s">
        <v>30</v>
      </c>
      <c r="C30" t="s">
        <v>51</v>
      </c>
      <c r="D30" t="s">
        <v>65</v>
      </c>
      <c r="E30" t="s">
        <v>69</v>
      </c>
      <c r="F30" t="s">
        <v>71</v>
      </c>
      <c r="G30" t="s">
        <v>74</v>
      </c>
      <c r="H30" t="s">
        <v>83</v>
      </c>
      <c r="I30">
        <v>4</v>
      </c>
      <c r="J30" s="5">
        <v>30930</v>
      </c>
      <c r="K30" s="3">
        <v>0.15</v>
      </c>
      <c r="L30" s="5">
        <v>105162</v>
      </c>
      <c r="M30" s="5">
        <v>14848.62</v>
      </c>
    </row>
    <row r="31" spans="1:13" x14ac:dyDescent="0.3">
      <c r="A31">
        <v>1079</v>
      </c>
      <c r="B31" t="s">
        <v>24</v>
      </c>
      <c r="C31" t="s">
        <v>47</v>
      </c>
      <c r="D31" t="s">
        <v>60</v>
      </c>
      <c r="E31" t="s">
        <v>68</v>
      </c>
      <c r="F31" t="s">
        <v>73</v>
      </c>
      <c r="G31" t="s">
        <v>77</v>
      </c>
      <c r="H31" t="s">
        <v>86</v>
      </c>
      <c r="I31">
        <v>9</v>
      </c>
      <c r="J31" s="5">
        <v>47632</v>
      </c>
      <c r="K31" s="3">
        <v>0.15</v>
      </c>
      <c r="L31" s="5">
        <v>364384.8</v>
      </c>
      <c r="M31" s="5">
        <v>80522.12</v>
      </c>
    </row>
    <row r="32" spans="1:13" x14ac:dyDescent="0.3">
      <c r="A32">
        <v>1080</v>
      </c>
      <c r="B32" t="s">
        <v>31</v>
      </c>
      <c r="C32" t="s">
        <v>49</v>
      </c>
      <c r="D32" t="s">
        <v>63</v>
      </c>
      <c r="E32" t="s">
        <v>67</v>
      </c>
      <c r="F32" t="s">
        <v>73</v>
      </c>
      <c r="G32" t="s">
        <v>81</v>
      </c>
      <c r="H32" t="s">
        <v>90</v>
      </c>
      <c r="I32">
        <v>3</v>
      </c>
      <c r="J32" s="5">
        <v>46687</v>
      </c>
      <c r="K32" s="3">
        <v>0.1</v>
      </c>
      <c r="L32" s="5">
        <v>126054.9</v>
      </c>
      <c r="M32" s="5">
        <v>19260.150000000001</v>
      </c>
    </row>
    <row r="33" spans="1:13" x14ac:dyDescent="0.3">
      <c r="A33">
        <v>1081</v>
      </c>
      <c r="B33" t="s">
        <v>38</v>
      </c>
      <c r="C33" t="s">
        <v>54</v>
      </c>
      <c r="D33" t="s">
        <v>59</v>
      </c>
      <c r="E33" t="s">
        <v>69</v>
      </c>
      <c r="F33" t="s">
        <v>73</v>
      </c>
      <c r="G33" t="s">
        <v>77</v>
      </c>
      <c r="H33" t="s">
        <v>86</v>
      </c>
      <c r="I33">
        <v>1</v>
      </c>
      <c r="J33" s="5">
        <v>48578</v>
      </c>
      <c r="K33" s="3">
        <v>0.1</v>
      </c>
      <c r="L33" s="5">
        <v>43720.2</v>
      </c>
      <c r="M33" s="5">
        <v>7203.78</v>
      </c>
    </row>
    <row r="34" spans="1:13" x14ac:dyDescent="0.3">
      <c r="A34">
        <v>1082</v>
      </c>
      <c r="B34" t="s">
        <v>39</v>
      </c>
      <c r="C34" t="s">
        <v>49</v>
      </c>
      <c r="D34" t="s">
        <v>61</v>
      </c>
      <c r="E34" t="s">
        <v>67</v>
      </c>
      <c r="F34" t="s">
        <v>72</v>
      </c>
      <c r="G34" t="s">
        <v>79</v>
      </c>
      <c r="H34" t="s">
        <v>88</v>
      </c>
      <c r="I34">
        <v>6</v>
      </c>
      <c r="J34" s="5">
        <v>13017</v>
      </c>
      <c r="K34" s="3">
        <v>0.1</v>
      </c>
      <c r="L34" s="5">
        <v>70291.8</v>
      </c>
      <c r="M34" s="5">
        <v>14241.63</v>
      </c>
    </row>
    <row r="35" spans="1:13" x14ac:dyDescent="0.3">
      <c r="A35">
        <v>1083</v>
      </c>
      <c r="B35" t="s">
        <v>40</v>
      </c>
      <c r="C35" t="s">
        <v>52</v>
      </c>
      <c r="D35" t="s">
        <v>59</v>
      </c>
      <c r="E35" t="s">
        <v>69</v>
      </c>
      <c r="F35" t="s">
        <v>72</v>
      </c>
      <c r="G35" t="s">
        <v>80</v>
      </c>
      <c r="H35" t="s">
        <v>89</v>
      </c>
      <c r="I35">
        <v>5</v>
      </c>
      <c r="J35" s="5">
        <v>27672</v>
      </c>
      <c r="K35" s="3">
        <v>0.05</v>
      </c>
      <c r="L35" s="5">
        <v>131442</v>
      </c>
      <c r="M35" s="5">
        <v>20440.75</v>
      </c>
    </row>
    <row r="36" spans="1:13" x14ac:dyDescent="0.3">
      <c r="A36">
        <v>1084</v>
      </c>
      <c r="B36" t="s">
        <v>41</v>
      </c>
      <c r="C36" t="s">
        <v>53</v>
      </c>
      <c r="D36" t="s">
        <v>57</v>
      </c>
      <c r="E36" t="s">
        <v>67</v>
      </c>
      <c r="F36" t="s">
        <v>72</v>
      </c>
      <c r="G36" t="s">
        <v>75</v>
      </c>
      <c r="H36" t="s">
        <v>84</v>
      </c>
      <c r="I36">
        <v>3</v>
      </c>
      <c r="J36" s="5">
        <v>47710</v>
      </c>
      <c r="K36" s="3">
        <v>0.1</v>
      </c>
      <c r="L36" s="5">
        <v>128817</v>
      </c>
      <c r="M36" s="5">
        <v>15062.66</v>
      </c>
    </row>
    <row r="37" spans="1:13" x14ac:dyDescent="0.3">
      <c r="A37">
        <v>1085</v>
      </c>
      <c r="B37" t="s">
        <v>13</v>
      </c>
      <c r="C37" t="s">
        <v>54</v>
      </c>
      <c r="D37" t="s">
        <v>59</v>
      </c>
      <c r="E37" t="s">
        <v>69</v>
      </c>
      <c r="F37" t="s">
        <v>72</v>
      </c>
      <c r="G37" t="s">
        <v>80</v>
      </c>
      <c r="H37" t="s">
        <v>89</v>
      </c>
      <c r="I37">
        <v>9</v>
      </c>
      <c r="J37" s="5">
        <v>15518</v>
      </c>
      <c r="K37" s="3">
        <v>0.05</v>
      </c>
      <c r="L37" s="5">
        <v>132678.9</v>
      </c>
      <c r="M37" s="5">
        <v>21221.759999999998</v>
      </c>
    </row>
    <row r="38" spans="1:13" x14ac:dyDescent="0.3">
      <c r="A38">
        <v>1086</v>
      </c>
      <c r="B38" t="s">
        <v>28</v>
      </c>
      <c r="C38" t="s">
        <v>55</v>
      </c>
      <c r="D38" t="s">
        <v>60</v>
      </c>
      <c r="E38" t="s">
        <v>68</v>
      </c>
      <c r="F38" t="s">
        <v>73</v>
      </c>
      <c r="G38" t="s">
        <v>81</v>
      </c>
      <c r="H38" t="s">
        <v>90</v>
      </c>
      <c r="I38">
        <v>5</v>
      </c>
      <c r="J38" s="5">
        <v>29449</v>
      </c>
      <c r="K38" s="3">
        <v>0.1</v>
      </c>
      <c r="L38" s="5">
        <v>132520.5</v>
      </c>
      <c r="M38" s="5">
        <v>29476.799999999999</v>
      </c>
    </row>
    <row r="39" spans="1:13" x14ac:dyDescent="0.3">
      <c r="A39">
        <v>1087</v>
      </c>
      <c r="B39" t="s">
        <v>34</v>
      </c>
      <c r="C39" t="s">
        <v>47</v>
      </c>
      <c r="D39" t="s">
        <v>63</v>
      </c>
      <c r="E39" t="s">
        <v>67</v>
      </c>
      <c r="F39" t="s">
        <v>73</v>
      </c>
      <c r="G39" t="s">
        <v>81</v>
      </c>
      <c r="H39" t="s">
        <v>90</v>
      </c>
      <c r="I39">
        <v>1</v>
      </c>
      <c r="J39" s="5">
        <v>15788</v>
      </c>
      <c r="K39" s="3">
        <v>0.05</v>
      </c>
      <c r="L39" s="5">
        <v>14998.6</v>
      </c>
      <c r="M39" s="5">
        <v>3605.74</v>
      </c>
    </row>
    <row r="40" spans="1:13" x14ac:dyDescent="0.3">
      <c r="A40">
        <v>1088</v>
      </c>
      <c r="B40" t="s">
        <v>35</v>
      </c>
      <c r="C40" t="s">
        <v>51</v>
      </c>
      <c r="D40" t="s">
        <v>65</v>
      </c>
      <c r="E40" t="s">
        <v>69</v>
      </c>
      <c r="F40" t="s">
        <v>71</v>
      </c>
      <c r="G40" t="s">
        <v>78</v>
      </c>
      <c r="H40" t="s">
        <v>87</v>
      </c>
      <c r="I40">
        <v>8</v>
      </c>
      <c r="J40" s="5">
        <v>11096</v>
      </c>
      <c r="K40" s="3">
        <v>0</v>
      </c>
      <c r="L40" s="5">
        <v>88768</v>
      </c>
      <c r="M40" s="5">
        <v>15034.09</v>
      </c>
    </row>
    <row r="41" spans="1:13" x14ac:dyDescent="0.3">
      <c r="A41">
        <v>1089</v>
      </c>
      <c r="B41" t="s">
        <v>41</v>
      </c>
      <c r="C41" t="s">
        <v>48</v>
      </c>
      <c r="D41" t="s">
        <v>56</v>
      </c>
      <c r="E41" t="s">
        <v>66</v>
      </c>
      <c r="F41" t="s">
        <v>73</v>
      </c>
      <c r="G41" t="s">
        <v>77</v>
      </c>
      <c r="H41" t="s">
        <v>86</v>
      </c>
      <c r="I41">
        <v>10</v>
      </c>
      <c r="J41" s="5">
        <v>45832</v>
      </c>
      <c r="K41" s="3">
        <v>0.05</v>
      </c>
      <c r="L41" s="5">
        <v>435404</v>
      </c>
      <c r="M41" s="5">
        <v>46292.95</v>
      </c>
    </row>
    <row r="42" spans="1:13" x14ac:dyDescent="0.3">
      <c r="A42">
        <v>1090</v>
      </c>
      <c r="B42" t="s">
        <v>42</v>
      </c>
      <c r="C42" t="s">
        <v>50</v>
      </c>
      <c r="D42" t="s">
        <v>61</v>
      </c>
      <c r="E42" t="s">
        <v>67</v>
      </c>
      <c r="F42" t="s">
        <v>71</v>
      </c>
      <c r="G42" t="s">
        <v>74</v>
      </c>
      <c r="H42" t="s">
        <v>83</v>
      </c>
      <c r="I42">
        <v>5</v>
      </c>
      <c r="J42" s="5">
        <v>20742</v>
      </c>
      <c r="K42" s="3">
        <v>0.1</v>
      </c>
      <c r="L42" s="5">
        <v>93339</v>
      </c>
      <c r="M42" s="5">
        <v>13338.83</v>
      </c>
    </row>
    <row r="43" spans="1:13" x14ac:dyDescent="0.3">
      <c r="A43">
        <v>1091</v>
      </c>
      <c r="B43" t="s">
        <v>14</v>
      </c>
      <c r="C43" t="s">
        <v>52</v>
      </c>
      <c r="D43" t="s">
        <v>62</v>
      </c>
      <c r="E43" t="s">
        <v>68</v>
      </c>
      <c r="F43" t="s">
        <v>73</v>
      </c>
      <c r="G43" t="s">
        <v>81</v>
      </c>
      <c r="H43" t="s">
        <v>90</v>
      </c>
      <c r="I43">
        <v>10</v>
      </c>
      <c r="J43" s="5">
        <v>16133</v>
      </c>
      <c r="K43" s="3">
        <v>0.15</v>
      </c>
      <c r="L43" s="5">
        <v>137130.5</v>
      </c>
      <c r="M43" s="5">
        <v>21473.25</v>
      </c>
    </row>
    <row r="44" spans="1:13" x14ac:dyDescent="0.3">
      <c r="A44">
        <v>1092</v>
      </c>
      <c r="B44" t="s">
        <v>18</v>
      </c>
      <c r="C44" t="s">
        <v>55</v>
      </c>
      <c r="D44" t="s">
        <v>60</v>
      </c>
      <c r="E44" t="s">
        <v>68</v>
      </c>
      <c r="F44" t="s">
        <v>72</v>
      </c>
      <c r="G44" t="s">
        <v>75</v>
      </c>
      <c r="H44" t="s">
        <v>84</v>
      </c>
      <c r="I44">
        <v>7</v>
      </c>
      <c r="J44" s="5">
        <v>27943</v>
      </c>
      <c r="K44" s="3">
        <v>0.05</v>
      </c>
      <c r="L44" s="5">
        <v>185820.95</v>
      </c>
      <c r="M44" s="5">
        <v>25508.33</v>
      </c>
    </row>
    <row r="45" spans="1:13" x14ac:dyDescent="0.3">
      <c r="A45">
        <v>1093</v>
      </c>
      <c r="B45" t="s">
        <v>43</v>
      </c>
      <c r="C45" t="s">
        <v>49</v>
      </c>
      <c r="D45" t="s">
        <v>62</v>
      </c>
      <c r="E45" t="s">
        <v>68</v>
      </c>
      <c r="F45" t="s">
        <v>71</v>
      </c>
      <c r="G45" t="s">
        <v>78</v>
      </c>
      <c r="H45" t="s">
        <v>87</v>
      </c>
      <c r="I45">
        <v>3</v>
      </c>
      <c r="J45" s="5">
        <v>37967</v>
      </c>
      <c r="K45" s="3">
        <v>0</v>
      </c>
      <c r="L45" s="5">
        <v>113901</v>
      </c>
      <c r="M45" s="5">
        <v>13584.17</v>
      </c>
    </row>
    <row r="46" spans="1:13" x14ac:dyDescent="0.3">
      <c r="A46">
        <v>1094</v>
      </c>
      <c r="B46" t="s">
        <v>19</v>
      </c>
      <c r="C46" t="s">
        <v>54</v>
      </c>
      <c r="D46" t="s">
        <v>65</v>
      </c>
      <c r="E46" t="s">
        <v>69</v>
      </c>
      <c r="F46" t="s">
        <v>73</v>
      </c>
      <c r="G46" t="s">
        <v>77</v>
      </c>
      <c r="H46" t="s">
        <v>86</v>
      </c>
      <c r="I46">
        <v>4</v>
      </c>
      <c r="J46" s="5">
        <v>24155</v>
      </c>
      <c r="K46" s="3">
        <v>0.05</v>
      </c>
      <c r="L46" s="5">
        <v>91789</v>
      </c>
      <c r="M46" s="5">
        <v>15065.43</v>
      </c>
    </row>
    <row r="47" spans="1:13" x14ac:dyDescent="0.3">
      <c r="A47">
        <v>1095</v>
      </c>
      <c r="B47" t="s">
        <v>23</v>
      </c>
      <c r="C47" t="s">
        <v>46</v>
      </c>
      <c r="D47" t="s">
        <v>61</v>
      </c>
      <c r="E47" t="s">
        <v>67</v>
      </c>
      <c r="F47" t="s">
        <v>72</v>
      </c>
      <c r="G47" t="s">
        <v>80</v>
      </c>
      <c r="H47" t="s">
        <v>89</v>
      </c>
      <c r="I47">
        <v>8</v>
      </c>
      <c r="J47" s="5">
        <v>47769</v>
      </c>
      <c r="K47" s="3">
        <v>0.05</v>
      </c>
      <c r="L47" s="5">
        <v>363044.4</v>
      </c>
      <c r="M47" s="5">
        <v>82632.33</v>
      </c>
    </row>
    <row r="48" spans="1:13" x14ac:dyDescent="0.3">
      <c r="A48">
        <v>1096</v>
      </c>
      <c r="B48" t="s">
        <v>37</v>
      </c>
      <c r="C48" t="s">
        <v>49</v>
      </c>
      <c r="D48" t="s">
        <v>59</v>
      </c>
      <c r="E48" t="s">
        <v>69</v>
      </c>
      <c r="F48" t="s">
        <v>73</v>
      </c>
      <c r="G48" t="s">
        <v>81</v>
      </c>
      <c r="H48" t="s">
        <v>90</v>
      </c>
      <c r="I48">
        <v>5</v>
      </c>
      <c r="J48" s="5">
        <v>23486</v>
      </c>
      <c r="K48" s="3">
        <v>0.05</v>
      </c>
      <c r="L48" s="5">
        <v>111558.5</v>
      </c>
      <c r="M48" s="5">
        <v>11666.06</v>
      </c>
    </row>
    <row r="49" spans="1:13" x14ac:dyDescent="0.3">
      <c r="A49">
        <v>1097</v>
      </c>
      <c r="B49" t="s">
        <v>44</v>
      </c>
      <c r="C49" t="s">
        <v>48</v>
      </c>
      <c r="D49" t="s">
        <v>56</v>
      </c>
      <c r="E49" t="s">
        <v>66</v>
      </c>
      <c r="F49" t="s">
        <v>71</v>
      </c>
      <c r="G49" t="s">
        <v>78</v>
      </c>
      <c r="H49" t="s">
        <v>87</v>
      </c>
      <c r="I49">
        <v>10</v>
      </c>
      <c r="J49" s="5">
        <v>11878</v>
      </c>
      <c r="K49" s="3">
        <v>0</v>
      </c>
      <c r="L49" s="5">
        <v>118780</v>
      </c>
      <c r="M49" s="5">
        <v>17392.68</v>
      </c>
    </row>
    <row r="50" spans="1:13" x14ac:dyDescent="0.3">
      <c r="A50">
        <v>1098</v>
      </c>
      <c r="B50" t="s">
        <v>45</v>
      </c>
      <c r="C50" t="s">
        <v>47</v>
      </c>
      <c r="D50" t="s">
        <v>56</v>
      </c>
      <c r="E50" t="s">
        <v>66</v>
      </c>
      <c r="F50" t="s">
        <v>72</v>
      </c>
      <c r="G50" t="s">
        <v>75</v>
      </c>
      <c r="H50" t="s">
        <v>84</v>
      </c>
      <c r="I50">
        <v>9</v>
      </c>
      <c r="J50" s="5">
        <v>41459</v>
      </c>
      <c r="K50" s="3">
        <v>0.05</v>
      </c>
      <c r="L50" s="5">
        <v>354474.45</v>
      </c>
      <c r="M50" s="5">
        <v>68409.77</v>
      </c>
    </row>
    <row r="51" spans="1:13" x14ac:dyDescent="0.3">
      <c r="A51">
        <v>1099</v>
      </c>
      <c r="B51" t="s">
        <v>34</v>
      </c>
      <c r="C51" t="s">
        <v>47</v>
      </c>
      <c r="D51" t="s">
        <v>65</v>
      </c>
      <c r="E51" t="s">
        <v>69</v>
      </c>
      <c r="F51" t="s">
        <v>72</v>
      </c>
      <c r="G51" t="s">
        <v>79</v>
      </c>
      <c r="H51" t="s">
        <v>88</v>
      </c>
      <c r="I51">
        <v>3</v>
      </c>
      <c r="J51" s="5">
        <v>32426</v>
      </c>
      <c r="K51" s="3">
        <v>0.15</v>
      </c>
      <c r="L51" s="5">
        <v>82686.3</v>
      </c>
      <c r="M51" s="5">
        <v>10670.61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vt:lpstr>
      <vt:lpstr>Dashboard</vt:lpstr>
      <vt:lpstr>barchart</vt:lpstr>
      <vt:lpstr>columnchart</vt:lpstr>
      <vt:lpstr>Line_Chart</vt:lpstr>
      <vt:lpstr>Supermart_sales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Dhananjay</dc:creator>
  <cp:lastModifiedBy>Dhananjay mune</cp:lastModifiedBy>
  <dcterms:created xsi:type="dcterms:W3CDTF">2025-07-19T08:01:57Z</dcterms:created>
  <dcterms:modified xsi:type="dcterms:W3CDTF">2025-07-19T09:16:20Z</dcterms:modified>
</cp:coreProperties>
</file>