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LiCl - Done\"/>
    </mc:Choice>
  </mc:AlternateContent>
  <xr:revisionPtr revIDLastSave="0" documentId="13_ncr:1_{9B980050-C7CE-426E-A211-D030B595907F}" xr6:coauthVersionLast="47" xr6:coauthVersionMax="47" xr10:uidLastSave="{00000000-0000-0000-0000-000000000000}"/>
  <bookViews>
    <workbookView xWindow="-108" yWindow="-108" windowWidth="23256" windowHeight="12456" activeTab="3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LiCl'!$AG$9:$AG$23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8" i="1" l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X9" i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8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V7" i="1"/>
  <c r="A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H49" i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42" i="1"/>
  <c r="AD53" i="1"/>
  <c r="AD59" i="1"/>
  <c r="AK53" i="1"/>
  <c r="X55" i="1"/>
  <c r="Y55" i="1" s="1"/>
  <c r="AD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4" i="1"/>
  <c r="AD16" i="1"/>
  <c r="AD18" i="1"/>
  <c r="AD20" i="1"/>
  <c r="AD22" i="1"/>
  <c r="U34" i="1"/>
  <c r="O34" i="1"/>
  <c r="P34" i="1" s="1"/>
  <c r="R34" i="1" s="1"/>
  <c r="AD35" i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D49" i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D57" i="1"/>
  <c r="AK58" i="1"/>
  <c r="X58" i="1"/>
  <c r="Y58" i="1" s="1"/>
  <c r="AC44" i="1"/>
  <c r="AJ44" i="1" s="1"/>
  <c r="T56" i="1"/>
  <c r="L56" i="1"/>
  <c r="N56" i="1" s="1"/>
  <c r="L57" i="1"/>
  <c r="N57" i="1" s="1"/>
  <c r="AC58" i="1"/>
  <c r="AD60" i="1"/>
  <c r="X49" i="1"/>
  <c r="Y49" i="1" s="1"/>
  <c r="AK57" i="1"/>
  <c r="T60" i="1"/>
  <c r="L60" i="1"/>
  <c r="N60" i="1" s="1"/>
  <c r="V25" i="1" l="1"/>
  <c r="AD7" i="1"/>
  <c r="AL59" i="1"/>
  <c r="AN59" i="1" s="1"/>
  <c r="AR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L45" i="1"/>
  <c r="AL14" i="1"/>
  <c r="O9" i="1"/>
  <c r="P9" i="1" s="1"/>
  <c r="R9" i="1" s="1"/>
  <c r="V13" i="1"/>
  <c r="AL50" i="1"/>
  <c r="AL48" i="1"/>
  <c r="V40" i="1"/>
  <c r="AD32" i="1"/>
  <c r="AL38" i="1"/>
  <c r="AL8" i="1"/>
  <c r="AL56" i="1"/>
  <c r="AL30" i="1"/>
  <c r="AD45" i="1"/>
  <c r="AL49" i="1"/>
  <c r="AD29" i="1"/>
  <c r="AD11" i="1"/>
  <c r="AL10" i="1"/>
  <c r="AL60" i="1"/>
  <c r="AD27" i="1"/>
  <c r="O31" i="1"/>
  <c r="P31" i="1" s="1"/>
  <c r="R31" i="1" s="1"/>
  <c r="AD48" i="1"/>
  <c r="AL47" i="1"/>
  <c r="AL36" i="1"/>
  <c r="AL35" i="1"/>
  <c r="AN35" i="1" s="1"/>
  <c r="AR35" i="1" s="1"/>
  <c r="AD37" i="1"/>
  <c r="AL19" i="1"/>
  <c r="AD46" i="1"/>
  <c r="AD26" i="1"/>
  <c r="AD31" i="1"/>
  <c r="AL46" i="1"/>
  <c r="AL18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44" i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25" i="1"/>
  <c r="AD58" i="1"/>
  <c r="AL40" i="1"/>
  <c r="U22" i="1"/>
  <c r="V22" i="1" s="1"/>
  <c r="O22" i="1"/>
  <c r="P22" i="1" s="1"/>
  <c r="R22" i="1" s="1"/>
  <c r="AL15" i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9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L31" i="1"/>
  <c r="O46" i="1"/>
  <c r="P46" i="1" s="1"/>
  <c r="R46" i="1" s="1"/>
  <c r="U46" i="1"/>
  <c r="V46" i="1" s="1"/>
  <c r="AL27" i="1"/>
  <c r="AD40" i="1"/>
  <c r="O18" i="1"/>
  <c r="P18" i="1" s="1"/>
  <c r="R18" i="1" s="1"/>
  <c r="U18" i="1"/>
  <c r="V18" i="1" s="1"/>
  <c r="AD54" i="1"/>
  <c r="AL39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<sst xmlns="http://schemas.openxmlformats.org/spreadsheetml/2006/main" count="50" uniqueCount="46">
  <si>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</si>
  <si>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</si>
  <si>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</si>
  <si>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</si>
  <si>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</si>
  <si>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</si>
  <si>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</si>
  <si>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</si>
  <si>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</si>
  <si>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</si>
  <si>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</si>
  <si>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</si>
  <si>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</si>
  <si>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</si>
  <si>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</si>
  <si>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</si>
  <si>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</si>
  <si>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</si>
  <si>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</si>
  <si>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</si>
  <si>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</si>
  <si>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</si>
  <si>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</si>
  <si>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</si>
  <si>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</si>
  <si>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</si>
  <si>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</si>
  <si>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</si>
  <si>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</si>
  <si>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</si>
  <si>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</si>
  <si>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Literature</t>
  </si>
  <si>
    <t>Our Work</t>
  </si>
  <si>
    <t>For graph purpose</t>
  </si>
  <si>
    <t>m</t>
  </si>
  <si>
    <t>n</t>
  </si>
  <si>
    <t>o</t>
  </si>
  <si>
    <t>n=4</t>
  </si>
  <si>
    <t>Ya1p</t>
  </si>
  <si>
    <t>Ya2p</t>
  </si>
  <si>
    <t>Ym++</t>
  </si>
  <si>
    <t>Ym1</t>
  </si>
  <si>
    <t>Ym3</t>
  </si>
  <si>
    <t>Ym5</t>
  </si>
  <si>
    <t>Ym6</t>
  </si>
  <si>
    <t>Ym2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</si>
</sst>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14. Parity plot for LiCl n=4</a:t>
            </a:r>
          </a:p>
        </c:rich>
      </c:tx>
      <c:layout>
        <c:manualLayout>
          <c:xMode val="edge"/>
          <c:yMode val="edge"/>
          <c:x val="0.22024560185185185"/>
          <c:y val="0.8597437500000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4730936392503"/>
          <c:y val="6.2737203708421702E-2"/>
          <c:w val="0.80670151592711514"/>
          <c:h val="0.628589677803653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0">
                  <c:v>1.0251025196251979</c:v>
                </c:pt>
                <c:pt idx="1">
                  <c:v>1.030147653413426</c:v>
                </c:pt>
                <c:pt idx="2">
                  <c:v>1.0350195838033835</c:v>
                </c:pt>
                <c:pt idx="3">
                  <c:v>1.0397076450710379</c:v>
                </c:pt>
                <c:pt idx="4">
                  <c:v>1.0442252774514955</c:v>
                </c:pt>
                <c:pt idx="5">
                  <c:v>1.0486598304051424</c:v>
                </c:pt>
                <c:pt idx="6">
                  <c:v>1.0529710609304912</c:v>
                </c:pt>
                <c:pt idx="7">
                  <c:v>1.1761630681373108</c:v>
                </c:pt>
                <c:pt idx="8">
                  <c:v>1.1755717090495437</c:v>
                </c:pt>
                <c:pt idx="9">
                  <c:v>1.1751046892121115</c:v>
                </c:pt>
                <c:pt idx="10">
                  <c:v>1.1745509417662934</c:v>
                </c:pt>
                <c:pt idx="11">
                  <c:v>1.1741041252001914</c:v>
                </c:pt>
                <c:pt idx="12">
                  <c:v>1.173742408485138</c:v>
                </c:pt>
                <c:pt idx="13">
                  <c:v>1.1732989080334935</c:v>
                </c:pt>
                <c:pt idx="14">
                  <c:v>1.3988392902705806</c:v>
                </c:pt>
                <c:pt idx="15">
                  <c:v>1.3806417366001211</c:v>
                </c:pt>
                <c:pt idx="16">
                  <c:v>1.346582143760934</c:v>
                </c:pt>
                <c:pt idx="17">
                  <c:v>1.3305765668656815</c:v>
                </c:pt>
                <c:pt idx="18">
                  <c:v>1.3151041888708919</c:v>
                </c:pt>
                <c:pt idx="19">
                  <c:v>1.300305700493984</c:v>
                </c:pt>
                <c:pt idx="20">
                  <c:v>1.8378275952651486</c:v>
                </c:pt>
                <c:pt idx="21">
                  <c:v>1.7918678609812329</c:v>
                </c:pt>
                <c:pt idx="22">
                  <c:v>1.7477074756227562</c:v>
                </c:pt>
                <c:pt idx="23">
                  <c:v>1.705209421722945</c:v>
                </c:pt>
                <c:pt idx="24">
                  <c:v>1.6645623874359829</c:v>
                </c:pt>
                <c:pt idx="25">
                  <c:v>1.6254543503444547</c:v>
                </c:pt>
                <c:pt idx="26">
                  <c:v>1.5877618053524885</c:v>
                </c:pt>
                <c:pt idx="27">
                  <c:v>2.0407617058690679</c:v>
                </c:pt>
                <c:pt idx="28">
                  <c:v>1.983609532867495</c:v>
                </c:pt>
                <c:pt idx="29">
                  <c:v>1.9286994137402782</c:v>
                </c:pt>
                <c:pt idx="30">
                  <c:v>1.876022088251269</c:v>
                </c:pt>
                <c:pt idx="31">
                  <c:v>1.8253977989511094</c:v>
                </c:pt>
                <c:pt idx="32">
                  <c:v>1.7766648298266388</c:v>
                </c:pt>
                <c:pt idx="33">
                  <c:v>1.7298114626622341</c:v>
                </c:pt>
                <c:pt idx="34">
                  <c:v>2.2394318833620455</c:v>
                </c:pt>
                <c:pt idx="35">
                  <c:v>2.1713830693888028</c:v>
                </c:pt>
                <c:pt idx="36">
                  <c:v>2.1060070679265781</c:v>
                </c:pt>
                <c:pt idx="37">
                  <c:v>2.0431005975925096</c:v>
                </c:pt>
                <c:pt idx="38">
                  <c:v>1.9827560961512476</c:v>
                </c:pt>
                <c:pt idx="39">
                  <c:v>1.9246335289919345</c:v>
                </c:pt>
                <c:pt idx="40">
                  <c:v>1.8686854912364423</c:v>
                </c:pt>
                <c:pt idx="41">
                  <c:v>2.6545906698860398</c:v>
                </c:pt>
                <c:pt idx="42">
                  <c:v>2.5604809402444357</c:v>
                </c:pt>
                <c:pt idx="43">
                  <c:v>2.3833176647399799</c:v>
                </c:pt>
                <c:pt idx="44">
                  <c:v>2.2996918432851667</c:v>
                </c:pt>
                <c:pt idx="45">
                  <c:v>2.2178900085114566</c:v>
                </c:pt>
                <c:pt idx="46">
                  <c:v>2.1414233516647592</c:v>
                </c:pt>
                <c:pt idx="47">
                  <c:v>3.0512184004397063</c:v>
                </c:pt>
                <c:pt idx="48">
                  <c:v>2.9169819216256339</c:v>
                </c:pt>
                <c:pt idx="49">
                  <c:v>2.7881296707450427</c:v>
                </c:pt>
                <c:pt idx="50">
                  <c:v>2.6640982743738348</c:v>
                </c:pt>
                <c:pt idx="51">
                  <c:v>2.5447967960577058</c:v>
                </c:pt>
                <c:pt idx="52">
                  <c:v>2.4297747482083905</c:v>
                </c:pt>
                <c:pt idx="53">
                  <c:v>2.3187525845161985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7">
                  <c:v>1.1685000000000001</c:v>
                </c:pt>
                <c:pt idx="8">
                  <c:v>1.1579999999999999</c:v>
                </c:pt>
                <c:pt idx="9">
                  <c:v>1.1493</c:v>
                </c:pt>
                <c:pt idx="10">
                  <c:v>1.1323000000000001</c:v>
                </c:pt>
                <c:pt idx="11">
                  <c:v>1.1226</c:v>
                </c:pt>
                <c:pt idx="12">
                  <c:v>1.1117999999999999</c:v>
                </c:pt>
                <c:pt idx="13">
                  <c:v>1.0942000000000001</c:v>
                </c:pt>
                <c:pt idx="14">
                  <c:v>1.4350000000000001</c:v>
                </c:pt>
                <c:pt idx="15">
                  <c:v>1.4131</c:v>
                </c:pt>
                <c:pt idx="16">
                  <c:v>1.3695999999999999</c:v>
                </c:pt>
                <c:pt idx="17">
                  <c:v>1.3434999999999999</c:v>
                </c:pt>
                <c:pt idx="18">
                  <c:v>1.3196000000000001</c:v>
                </c:pt>
                <c:pt idx="19">
                  <c:v>1.3148</c:v>
                </c:pt>
                <c:pt idx="20">
                  <c:v>1.8464</c:v>
                </c:pt>
                <c:pt idx="21">
                  <c:v>1.8107</c:v>
                </c:pt>
                <c:pt idx="22">
                  <c:v>1.7683</c:v>
                </c:pt>
                <c:pt idx="23">
                  <c:v>1.7264999999999999</c:v>
                </c:pt>
                <c:pt idx="24">
                  <c:v>1.6847000000000001</c:v>
                </c:pt>
                <c:pt idx="25">
                  <c:v>1.6448</c:v>
                </c:pt>
                <c:pt idx="26">
                  <c:v>1.6043000000000001</c:v>
                </c:pt>
                <c:pt idx="27">
                  <c:v>2.0259</c:v>
                </c:pt>
                <c:pt idx="28">
                  <c:v>1.9772000000000001</c:v>
                </c:pt>
                <c:pt idx="29">
                  <c:v>1.9248000000000001</c:v>
                </c:pt>
                <c:pt idx="30">
                  <c:v>1.8772</c:v>
                </c:pt>
                <c:pt idx="31">
                  <c:v>1.8274999999999999</c:v>
                </c:pt>
                <c:pt idx="32">
                  <c:v>1.7834000000000001</c:v>
                </c:pt>
                <c:pt idx="33">
                  <c:v>1.7375</c:v>
                </c:pt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29A-AE25-976491FC723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LiCl'!$AX$7:$AX$25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</c:numCache>
            </c:numRef>
          </c:xVal>
          <c:yVal>
            <c:numRef>
              <c:f>'Sheet for finding Unknown LiCl'!$AY$7:$AY$25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5-46BA-ACD6-13E9CAE5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62288"/>
        <c:axId val="1140036368"/>
      </c:scatterChart>
      <c:valAx>
        <c:axId val="1140062288"/>
        <c:scaling>
          <c:orientation val="minMax"/>
          <c:max val="3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36368"/>
        <c:crosses val="autoZero"/>
        <c:crossBetween val="midCat"/>
        <c:majorUnit val="0.4"/>
        <c:minorUnit val="0.2"/>
      </c:valAx>
      <c:valAx>
        <c:axId val="1140036368"/>
        <c:scaling>
          <c:orientation val="minMax"/>
          <c:max val="3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62288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763333333333337"/>
          <c:y val="6.4102777777777759E-2"/>
          <c:w val="0.29315925925925929"/>
          <c:h val="9.709629629629629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parts'!$Y$6:$Y$37</c:f>
              <c:numCache>
                <c:formatCode>General</c:formatCode>
                <c:ptCount val="32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</c:numCache>
            </c:numRef>
          </c:xVal>
          <c:yVal>
            <c:numRef>
              <c:f>'Graph-mathematica each parts'!$Z$6:$Z$37</c:f>
              <c:numCache>
                <c:formatCode>General</c:formatCode>
                <c:ptCount val="3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4276-9300-C04DA68D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4912"/>
        <c:axId val="1395165392"/>
      </c:scatterChart>
      <c:valAx>
        <c:axId val="1395164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392"/>
        <c:crosses val="autoZero"/>
        <c:crossBetween val="midCat"/>
      </c:valAx>
      <c:valAx>
        <c:axId val="139516539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13. Temperature vs Ø for LiCl n=4</a:t>
            </a:r>
          </a:p>
        </c:rich>
      </c:tx>
      <c:layout>
        <c:manualLayout>
          <c:xMode val="edge"/>
          <c:yMode val="edge"/>
          <c:x val="0.15876296296296299"/>
          <c:y val="0.89865092592592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22430555555555"/>
          <c:y val="0.12500092592592593"/>
          <c:w val="0.76338912037037032"/>
          <c:h val="0.63401782407407403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C-4619-B9C4-A116F43A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graph'!$D$3:$D$245</c:f>
              <c:numCache>
                <c:formatCode>General</c:formatCode>
                <c:ptCount val="243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'Comparision graph'!$E$3:$E$245</c:f>
              <c:numCache>
                <c:formatCode>General</c:formatCode>
                <c:ptCount val="243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C-4619-B9C4-A116F43A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68819444444445"/>
          <c:y val="0.12049930555555556"/>
          <c:w val="0.36205300925925926"/>
          <c:h val="0.117351266097439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Ya1p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parts'!$D$5:$D$80</c:f>
              <c:numCache>
                <c:formatCode>General</c:formatCode>
                <c:ptCount val="76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  <c:pt idx="53">
                  <c:v>0.102488</c:v>
                </c:pt>
                <c:pt idx="54">
                  <c:v>9.8688200000000004E-2</c:v>
                </c:pt>
                <c:pt idx="55">
                  <c:v>9.4808199999999995E-2</c:v>
                </c:pt>
                <c:pt idx="56">
                  <c:v>9.0848200000000004E-2</c:v>
                </c:pt>
                <c:pt idx="57">
                  <c:v>8.6808300000000005E-2</c:v>
                </c:pt>
                <c:pt idx="58">
                  <c:v>8.2688300000000006E-2</c:v>
                </c:pt>
                <c:pt idx="59">
                  <c:v>7.84884E-2</c:v>
                </c:pt>
                <c:pt idx="60">
                  <c:v>7.4208399999999994E-2</c:v>
                </c:pt>
                <c:pt idx="61">
                  <c:v>6.9848499999999994E-2</c:v>
                </c:pt>
                <c:pt idx="62">
                  <c:v>6.5408599999999997E-2</c:v>
                </c:pt>
                <c:pt idx="63">
                  <c:v>6.0888699999999997E-2</c:v>
                </c:pt>
                <c:pt idx="64">
                  <c:v>5.62888E-2</c:v>
                </c:pt>
                <c:pt idx="65">
                  <c:v>5.1609000000000002E-2</c:v>
                </c:pt>
                <c:pt idx="66">
                  <c:v>4.6849099999999998E-2</c:v>
                </c:pt>
                <c:pt idx="67">
                  <c:v>4.2009299999999999E-2</c:v>
                </c:pt>
                <c:pt idx="68">
                  <c:v>3.7089499999999997E-2</c:v>
                </c:pt>
                <c:pt idx="69">
                  <c:v>3.2089699999999999E-2</c:v>
                </c:pt>
                <c:pt idx="70">
                  <c:v>2.7009999999999999E-2</c:v>
                </c:pt>
                <c:pt idx="71">
                  <c:v>2.18503E-2</c:v>
                </c:pt>
                <c:pt idx="72">
                  <c:v>1.6610699999999999E-2</c:v>
                </c:pt>
                <c:pt idx="73">
                  <c:v>1.12911E-2</c:v>
                </c:pt>
                <c:pt idx="74">
                  <c:v>5.8917500000000003E-3</c:v>
                </c:pt>
                <c:pt idx="75">
                  <c:v>4.0983099999999999E-4</c:v>
                </c:pt>
              </c:numCache>
            </c:numRef>
          </c:xVal>
          <c:yVal>
            <c:numRef>
              <c:f>'Graph-mathematica each parts'!$E$5:$E$80</c:f>
              <c:numCache>
                <c:formatCode>General</c:formatCode>
                <c:ptCount val="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Ya2p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parts'!$G$6:$G$208</c:f>
              <c:numCache>
                <c:formatCode>General</c:formatCode>
                <c:ptCount val="203"/>
                <c:pt idx="0">
                  <c:v>0.240901</c:v>
                </c:pt>
                <c:pt idx="1">
                  <c:v>0.24249499999999999</c:v>
                </c:pt>
                <c:pt idx="2">
                  <c:v>0.24409700000000001</c:v>
                </c:pt>
                <c:pt idx="3">
                  <c:v>0.24570700000000001</c:v>
                </c:pt>
                <c:pt idx="4">
                  <c:v>0.24732499999999999</c:v>
                </c:pt>
                <c:pt idx="5">
                  <c:v>0.24895100000000001</c:v>
                </c:pt>
                <c:pt idx="6">
                  <c:v>0.250585</c:v>
                </c:pt>
                <c:pt idx="7">
                  <c:v>0.25222800000000001</c:v>
                </c:pt>
                <c:pt idx="8">
                  <c:v>0.25387799999999999</c:v>
                </c:pt>
                <c:pt idx="9">
                  <c:v>0.25553599999999999</c:v>
                </c:pt>
                <c:pt idx="10">
                  <c:v>0.25720199999999999</c:v>
                </c:pt>
                <c:pt idx="11">
                  <c:v>0.258876</c:v>
                </c:pt>
                <c:pt idx="12">
                  <c:v>0.26055800000000001</c:v>
                </c:pt>
                <c:pt idx="13">
                  <c:v>0.26224799999999998</c:v>
                </c:pt>
                <c:pt idx="14">
                  <c:v>0.26394600000000001</c:v>
                </c:pt>
                <c:pt idx="15">
                  <c:v>0.265652</c:v>
                </c:pt>
                <c:pt idx="16">
                  <c:v>0.26736599999999999</c:v>
                </c:pt>
                <c:pt idx="17">
                  <c:v>0.26908799999999999</c:v>
                </c:pt>
                <c:pt idx="18">
                  <c:v>0.270818</c:v>
                </c:pt>
                <c:pt idx="19">
                  <c:v>0.27255600000000002</c:v>
                </c:pt>
                <c:pt idx="20">
                  <c:v>0.27430199999999999</c:v>
                </c:pt>
                <c:pt idx="21">
                  <c:v>0.27605600000000002</c:v>
                </c:pt>
                <c:pt idx="22">
                  <c:v>0.27781800000000001</c:v>
                </c:pt>
                <c:pt idx="23">
                  <c:v>0.279588</c:v>
                </c:pt>
                <c:pt idx="24">
                  <c:v>0.281366</c:v>
                </c:pt>
                <c:pt idx="25">
                  <c:v>0.28315200000000001</c:v>
                </c:pt>
                <c:pt idx="26">
                  <c:v>0.28494599999999998</c:v>
                </c:pt>
                <c:pt idx="27">
                  <c:v>0.28855799999999998</c:v>
                </c:pt>
                <c:pt idx="28">
                  <c:v>0.29220200000000002</c:v>
                </c:pt>
                <c:pt idx="29">
                  <c:v>0.29403600000000002</c:v>
                </c:pt>
                <c:pt idx="30">
                  <c:v>0.29587799999999997</c:v>
                </c:pt>
                <c:pt idx="31">
                  <c:v>0.29772799999999999</c:v>
                </c:pt>
                <c:pt idx="32">
                  <c:v>0.29958600000000002</c:v>
                </c:pt>
                <c:pt idx="33">
                  <c:v>0.30332599999999998</c:v>
                </c:pt>
                <c:pt idx="34">
                  <c:v>0.30520799999999998</c:v>
                </c:pt>
                <c:pt idx="35">
                  <c:v>0.30709799999999998</c:v>
                </c:pt>
                <c:pt idx="36">
                  <c:v>0.30899599999999999</c:v>
                </c:pt>
                <c:pt idx="37">
                  <c:v>0.31090200000000001</c:v>
                </c:pt>
                <c:pt idx="38">
                  <c:v>0.31281500000000001</c:v>
                </c:pt>
                <c:pt idx="39">
                  <c:v>0.31473699999999999</c:v>
                </c:pt>
                <c:pt idx="40">
                  <c:v>0.29180400000000001</c:v>
                </c:pt>
                <c:pt idx="41">
                  <c:v>0.31860500000000003</c:v>
                </c:pt>
                <c:pt idx="42">
                  <c:v>0.32055099999999997</c:v>
                </c:pt>
                <c:pt idx="43">
                  <c:v>0.32250499999999999</c:v>
                </c:pt>
                <c:pt idx="44">
                  <c:v>0.32446700000000001</c:v>
                </c:pt>
                <c:pt idx="45">
                  <c:v>0.32643699999999998</c:v>
                </c:pt>
                <c:pt idx="46">
                  <c:v>0.32841500000000001</c:v>
                </c:pt>
                <c:pt idx="47">
                  <c:v>0.330401</c:v>
                </c:pt>
                <c:pt idx="48">
                  <c:v>0.332395</c:v>
                </c:pt>
                <c:pt idx="49">
                  <c:v>0.334397</c:v>
                </c:pt>
                <c:pt idx="50">
                  <c:v>0.33640700000000001</c:v>
                </c:pt>
                <c:pt idx="51">
                  <c:v>0.33842499999999998</c:v>
                </c:pt>
                <c:pt idx="52">
                  <c:v>0.340451</c:v>
                </c:pt>
                <c:pt idx="53">
                  <c:v>0.34248499999999998</c:v>
                </c:pt>
                <c:pt idx="54">
                  <c:v>0.34452700000000003</c:v>
                </c:pt>
                <c:pt idx="55">
                  <c:v>0.34657700000000002</c:v>
                </c:pt>
                <c:pt idx="56">
                  <c:v>0.34863499999999997</c:v>
                </c:pt>
                <c:pt idx="57">
                  <c:v>0.35070099999999998</c:v>
                </c:pt>
                <c:pt idx="58">
                  <c:v>0.35277500000000001</c:v>
                </c:pt>
                <c:pt idx="59">
                  <c:v>0.35485699999999998</c:v>
                </c:pt>
                <c:pt idx="60">
                  <c:v>0.35694700000000001</c:v>
                </c:pt>
                <c:pt idx="61">
                  <c:v>0.359045</c:v>
                </c:pt>
                <c:pt idx="62">
                  <c:v>0.361151</c:v>
                </c:pt>
                <c:pt idx="63">
                  <c:v>0.363265</c:v>
                </c:pt>
                <c:pt idx="64">
                  <c:v>0.36538700000000002</c:v>
                </c:pt>
                <c:pt idx="65">
                  <c:v>0.36751699999999998</c:v>
                </c:pt>
                <c:pt idx="66">
                  <c:v>0.36965399999999998</c:v>
                </c:pt>
                <c:pt idx="67">
                  <c:v>0.37180000000000002</c:v>
                </c:pt>
                <c:pt idx="68">
                  <c:v>0.37395400000000001</c:v>
                </c:pt>
                <c:pt idx="69">
                  <c:v>0.37611600000000001</c:v>
                </c:pt>
                <c:pt idx="70">
                  <c:v>0.37828600000000001</c:v>
                </c:pt>
                <c:pt idx="71">
                  <c:v>0.38046400000000002</c:v>
                </c:pt>
                <c:pt idx="72">
                  <c:v>0.38264999999999999</c:v>
                </c:pt>
                <c:pt idx="73">
                  <c:v>0.38484400000000002</c:v>
                </c:pt>
                <c:pt idx="74">
                  <c:v>0.387046</c:v>
                </c:pt>
                <c:pt idx="75">
                  <c:v>0.38925599999999999</c:v>
                </c:pt>
                <c:pt idx="76">
                  <c:v>0.39147399999999999</c:v>
                </c:pt>
                <c:pt idx="77">
                  <c:v>0.39369999999999999</c:v>
                </c:pt>
                <c:pt idx="78">
                  <c:v>0.39593400000000001</c:v>
                </c:pt>
                <c:pt idx="79">
                  <c:v>0.39817599999999997</c:v>
                </c:pt>
                <c:pt idx="80">
                  <c:v>0.39817599999999997</c:v>
                </c:pt>
                <c:pt idx="81">
                  <c:v>0.400426</c:v>
                </c:pt>
                <c:pt idx="82">
                  <c:v>0.40268399999999999</c:v>
                </c:pt>
                <c:pt idx="83">
                  <c:v>0.404949</c:v>
                </c:pt>
                <c:pt idx="84">
                  <c:v>0.407223</c:v>
                </c:pt>
                <c:pt idx="85">
                  <c:v>0.40950500000000001</c:v>
                </c:pt>
                <c:pt idx="86">
                  <c:v>0.41179500000000002</c:v>
                </c:pt>
                <c:pt idx="87">
                  <c:v>0.41409299999999999</c:v>
                </c:pt>
                <c:pt idx="88">
                  <c:v>0.41639900000000002</c:v>
                </c:pt>
                <c:pt idx="89">
                  <c:v>0.418713</c:v>
                </c:pt>
                <c:pt idx="90">
                  <c:v>0.42103499999999999</c:v>
                </c:pt>
                <c:pt idx="91">
                  <c:v>0.42336499999999999</c:v>
                </c:pt>
                <c:pt idx="92">
                  <c:v>0.425703</c:v>
                </c:pt>
                <c:pt idx="93">
                  <c:v>0.42804900000000001</c:v>
                </c:pt>
              </c:numCache>
            </c:numRef>
          </c:xVal>
          <c:yVal>
            <c:numRef>
              <c:f>'Graph-mathematica each parts'!$H$6:$H$208</c:f>
              <c:numCache>
                <c:formatCode>General</c:formatCode>
                <c:ptCount val="203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Ym++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parts'!$J$6:$J$43</c:f>
              <c:numCache>
                <c:formatCode>General</c:formatCode>
                <c:ptCount val="38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  <c:pt idx="32">
                  <c:v>0.45665099999999997</c:v>
                </c:pt>
                <c:pt idx="33">
                  <c:v>0.45776899999999998</c:v>
                </c:pt>
                <c:pt idx="34">
                  <c:v>0.45888400000000001</c:v>
                </c:pt>
                <c:pt idx="35">
                  <c:v>0.45999800000000002</c:v>
                </c:pt>
                <c:pt idx="36">
                  <c:v>0.46222099999999999</c:v>
                </c:pt>
              </c:numCache>
            </c:numRef>
          </c:xVal>
          <c:yVal>
            <c:numRef>
              <c:f>'Graph-mathematica each parts'!$K$6:$K$43</c:f>
              <c:numCache>
                <c:formatCode>General</c:formatCode>
                <c:ptCount val="38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Ym1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parts'!$N$6:$N$44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Ym3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parts'!$S$6:$S$37</c:f>
              <c:numCache>
                <c:formatCode>General</c:formatCode>
                <c:ptCount val="32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  <c:pt idx="30">
                  <c:v>0.520011</c:v>
                </c:pt>
                <c:pt idx="31">
                  <c:v>0.52231300000000003</c:v>
                </c:pt>
              </c:numCache>
            </c:numRef>
          </c:xVal>
          <c:yVal>
            <c:numRef>
              <c:f>'Graph-mathematica each parts'!$T$6:$T$37</c:f>
              <c:numCache>
                <c:formatCode>General</c:formatCode>
                <c:ptCount val="32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  <c:pt idx="30">
                  <c:v>364</c:v>
                </c:pt>
                <c:pt idx="31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Ym5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parts'!$V$6:$V$33</c:f>
              <c:numCache>
                <c:formatCode>General</c:formatCode>
                <c:ptCount val="28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  <c:pt idx="25">
                  <c:v>0.54164699999999999</c:v>
                </c:pt>
                <c:pt idx="26">
                  <c:v>0.54220100000000004</c:v>
                </c:pt>
                <c:pt idx="27">
                  <c:v>0.54276500000000005</c:v>
                </c:pt>
              </c:numCache>
            </c:numRef>
          </c:xVal>
          <c:yVal>
            <c:numRef>
              <c:f>'Graph-mathematica each parts'!$W$6:$W$33</c:f>
              <c:numCache>
                <c:formatCode>General</c:formatCode>
                <c:ptCount val="28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  <c:pt idx="25">
                  <c:v>395</c:v>
                </c:pt>
                <c:pt idx="26">
                  <c:v>396</c:v>
                </c:pt>
                <c:pt idx="2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Ym6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parts'!$Y$6:$Y$39</c:f>
              <c:numCache>
                <c:formatCode>General</c:formatCode>
                <c:ptCount val="34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  <c:pt idx="32">
                  <c:v>0.18440200000000001</c:v>
                </c:pt>
                <c:pt idx="33">
                  <c:v>0.182837</c:v>
                </c:pt>
              </c:numCache>
            </c:numRef>
          </c:xVal>
          <c:yVal>
            <c:numRef>
              <c:f>'Graph-mathematica each parts'!$Z$6:$Z$39</c:f>
              <c:numCache>
                <c:formatCode>General</c:formatCode>
                <c:ptCount val="34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ser>
          <c:idx val="8"/>
          <c:order val="8"/>
          <c:tx>
            <c:v>Ym2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4-4E3D-8835-5AFC706D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0.240901</c:v>
                </c:pt>
                <c:pt idx="2">
                  <c:v>0.24249499999999999</c:v>
                </c:pt>
                <c:pt idx="3">
                  <c:v>0.24409700000000001</c:v>
                </c:pt>
                <c:pt idx="4">
                  <c:v>0.24570700000000001</c:v>
                </c:pt>
                <c:pt idx="5">
                  <c:v>0.24732499999999999</c:v>
                </c:pt>
                <c:pt idx="6">
                  <c:v>0.24895100000000001</c:v>
                </c:pt>
                <c:pt idx="7">
                  <c:v>0.250585</c:v>
                </c:pt>
                <c:pt idx="8">
                  <c:v>0.25222800000000001</c:v>
                </c:pt>
                <c:pt idx="9">
                  <c:v>0.25387799999999999</c:v>
                </c:pt>
                <c:pt idx="10">
                  <c:v>0.25553599999999999</c:v>
                </c:pt>
                <c:pt idx="11">
                  <c:v>0.25720199999999999</c:v>
                </c:pt>
                <c:pt idx="12">
                  <c:v>0.258876</c:v>
                </c:pt>
                <c:pt idx="13">
                  <c:v>0.26055800000000001</c:v>
                </c:pt>
                <c:pt idx="14">
                  <c:v>0.26224799999999998</c:v>
                </c:pt>
                <c:pt idx="15">
                  <c:v>0.26394600000000001</c:v>
                </c:pt>
                <c:pt idx="16">
                  <c:v>0.265652</c:v>
                </c:pt>
                <c:pt idx="17">
                  <c:v>0.26736599999999999</c:v>
                </c:pt>
                <c:pt idx="18">
                  <c:v>0.26908799999999999</c:v>
                </c:pt>
                <c:pt idx="19">
                  <c:v>0.270818</c:v>
                </c:pt>
                <c:pt idx="20">
                  <c:v>0.27255600000000002</c:v>
                </c:pt>
                <c:pt idx="21">
                  <c:v>0.27430199999999999</c:v>
                </c:pt>
                <c:pt idx="22">
                  <c:v>0.27605600000000002</c:v>
                </c:pt>
                <c:pt idx="23">
                  <c:v>0.27781800000000001</c:v>
                </c:pt>
                <c:pt idx="24">
                  <c:v>0.279588</c:v>
                </c:pt>
                <c:pt idx="25">
                  <c:v>0.281366</c:v>
                </c:pt>
                <c:pt idx="26">
                  <c:v>0.28315200000000001</c:v>
                </c:pt>
                <c:pt idx="27">
                  <c:v>0.28494599999999998</c:v>
                </c:pt>
                <c:pt idx="28">
                  <c:v>0.28855799999999998</c:v>
                </c:pt>
                <c:pt idx="29">
                  <c:v>0.29220200000000002</c:v>
                </c:pt>
                <c:pt idx="30">
                  <c:v>0.29403600000000002</c:v>
                </c:pt>
                <c:pt idx="31">
                  <c:v>0.29587799999999997</c:v>
                </c:pt>
                <c:pt idx="32">
                  <c:v>0.29772799999999999</c:v>
                </c:pt>
                <c:pt idx="33">
                  <c:v>0.29958600000000002</c:v>
                </c:pt>
                <c:pt idx="34">
                  <c:v>0.30332599999999998</c:v>
                </c:pt>
                <c:pt idx="35">
                  <c:v>0.30520799999999998</c:v>
                </c:pt>
                <c:pt idx="36">
                  <c:v>0.30709799999999998</c:v>
                </c:pt>
                <c:pt idx="37">
                  <c:v>0.30899599999999999</c:v>
                </c:pt>
                <c:pt idx="38">
                  <c:v>0.31090200000000001</c:v>
                </c:pt>
                <c:pt idx="39">
                  <c:v>0.31281500000000001</c:v>
                </c:pt>
                <c:pt idx="40">
                  <c:v>0.31473699999999999</c:v>
                </c:pt>
                <c:pt idx="41">
                  <c:v>0.29180400000000001</c:v>
                </c:pt>
                <c:pt idx="42">
                  <c:v>0.31860500000000003</c:v>
                </c:pt>
                <c:pt idx="43">
                  <c:v>0.32055099999999997</c:v>
                </c:pt>
                <c:pt idx="44">
                  <c:v>0.32250499999999999</c:v>
                </c:pt>
                <c:pt idx="45">
                  <c:v>0.32446700000000001</c:v>
                </c:pt>
                <c:pt idx="46">
                  <c:v>0.32643699999999998</c:v>
                </c:pt>
                <c:pt idx="47">
                  <c:v>0.32841500000000001</c:v>
                </c:pt>
                <c:pt idx="48">
                  <c:v>0.330401</c:v>
                </c:pt>
                <c:pt idx="49">
                  <c:v>0.332395</c:v>
                </c:pt>
                <c:pt idx="50">
                  <c:v>0.334397</c:v>
                </c:pt>
                <c:pt idx="51">
                  <c:v>0.33640700000000001</c:v>
                </c:pt>
                <c:pt idx="52">
                  <c:v>0.33842499999999998</c:v>
                </c:pt>
                <c:pt idx="53">
                  <c:v>0.340451</c:v>
                </c:pt>
                <c:pt idx="54">
                  <c:v>0.34248499999999998</c:v>
                </c:pt>
                <c:pt idx="55">
                  <c:v>0.34452700000000003</c:v>
                </c:pt>
                <c:pt idx="56">
                  <c:v>0.34657700000000002</c:v>
                </c:pt>
                <c:pt idx="57">
                  <c:v>0.34863499999999997</c:v>
                </c:pt>
                <c:pt idx="58">
                  <c:v>0.35070099999999998</c:v>
                </c:pt>
                <c:pt idx="59">
                  <c:v>0.35277500000000001</c:v>
                </c:pt>
                <c:pt idx="60">
                  <c:v>0.35485699999999998</c:v>
                </c:pt>
                <c:pt idx="61">
                  <c:v>0.35694700000000001</c:v>
                </c:pt>
                <c:pt idx="62">
                  <c:v>0.359045</c:v>
                </c:pt>
                <c:pt idx="63">
                  <c:v>0.361151</c:v>
                </c:pt>
                <c:pt idx="64">
                  <c:v>0.363265</c:v>
                </c:pt>
                <c:pt idx="65">
                  <c:v>0.36538700000000002</c:v>
                </c:pt>
                <c:pt idx="66">
                  <c:v>0.36751699999999998</c:v>
                </c:pt>
                <c:pt idx="67">
                  <c:v>0.36965399999999998</c:v>
                </c:pt>
                <c:pt idx="68">
                  <c:v>0.37180000000000002</c:v>
                </c:pt>
                <c:pt idx="69">
                  <c:v>0.37395400000000001</c:v>
                </c:pt>
                <c:pt idx="70">
                  <c:v>0.37611600000000001</c:v>
                </c:pt>
                <c:pt idx="71">
                  <c:v>0.37828600000000001</c:v>
                </c:pt>
                <c:pt idx="72">
                  <c:v>0.38046400000000002</c:v>
                </c:pt>
                <c:pt idx="73">
                  <c:v>0.38264999999999999</c:v>
                </c:pt>
                <c:pt idx="74">
                  <c:v>0.38484400000000002</c:v>
                </c:pt>
                <c:pt idx="75">
                  <c:v>0.387046</c:v>
                </c:pt>
                <c:pt idx="76">
                  <c:v>0.38925599999999999</c:v>
                </c:pt>
                <c:pt idx="77">
                  <c:v>0.39147399999999999</c:v>
                </c:pt>
                <c:pt idx="78">
                  <c:v>0.39369999999999999</c:v>
                </c:pt>
                <c:pt idx="79">
                  <c:v>0.39593400000000001</c:v>
                </c:pt>
                <c:pt idx="80">
                  <c:v>0.39817599999999997</c:v>
                </c:pt>
                <c:pt idx="81">
                  <c:v>0.39817599999999997</c:v>
                </c:pt>
                <c:pt idx="82">
                  <c:v>0.400426</c:v>
                </c:pt>
                <c:pt idx="83">
                  <c:v>0.40268399999999999</c:v>
                </c:pt>
                <c:pt idx="84">
                  <c:v>0.404949</c:v>
                </c:pt>
                <c:pt idx="85">
                  <c:v>0.407223</c:v>
                </c:pt>
                <c:pt idx="86">
                  <c:v>0.40950500000000001</c:v>
                </c:pt>
                <c:pt idx="87">
                  <c:v>0.41179500000000002</c:v>
                </c:pt>
                <c:pt idx="88">
                  <c:v>0.41409299999999999</c:v>
                </c:pt>
                <c:pt idx="89">
                  <c:v>0.41639900000000002</c:v>
                </c:pt>
                <c:pt idx="90">
                  <c:v>0.418713</c:v>
                </c:pt>
                <c:pt idx="91">
                  <c:v>0.42103499999999999</c:v>
                </c:pt>
                <c:pt idx="92">
                  <c:v>0.42336499999999999</c:v>
                </c:pt>
                <c:pt idx="93">
                  <c:v>0.425703</c:v>
                </c:pt>
                <c:pt idx="94">
                  <c:v>0.42804900000000001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223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244</c:v>
                </c:pt>
                <c:pt idx="49">
                  <c:v>245</c:v>
                </c:pt>
                <c:pt idx="50">
                  <c:v>246</c:v>
                </c:pt>
                <c:pt idx="51">
                  <c:v>247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251</c:v>
                </c:pt>
                <c:pt idx="56">
                  <c:v>252</c:v>
                </c:pt>
                <c:pt idx="57">
                  <c:v>253</c:v>
                </c:pt>
                <c:pt idx="58">
                  <c:v>254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268</c:v>
                </c:pt>
                <c:pt idx="73">
                  <c:v>269</c:v>
                </c:pt>
                <c:pt idx="74">
                  <c:v>270</c:v>
                </c:pt>
                <c:pt idx="75">
                  <c:v>271</c:v>
                </c:pt>
                <c:pt idx="76">
                  <c:v>272</c:v>
                </c:pt>
                <c:pt idx="77">
                  <c:v>273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277</c:v>
                </c:pt>
                <c:pt idx="82">
                  <c:v>278</c:v>
                </c:pt>
                <c:pt idx="83">
                  <c:v>279</c:v>
                </c:pt>
                <c:pt idx="84">
                  <c:v>280</c:v>
                </c:pt>
                <c:pt idx="85">
                  <c:v>281</c:v>
                </c:pt>
                <c:pt idx="86">
                  <c:v>282</c:v>
                </c:pt>
                <c:pt idx="87">
                  <c:v>283</c:v>
                </c:pt>
                <c:pt idx="88">
                  <c:v>284</c:v>
                </c:pt>
                <c:pt idx="89">
                  <c:v>285</c:v>
                </c:pt>
                <c:pt idx="90">
                  <c:v>286</c:v>
                </c:pt>
                <c:pt idx="91">
                  <c:v>287</c:v>
                </c:pt>
                <c:pt idx="92">
                  <c:v>288</c:v>
                </c:pt>
                <c:pt idx="93">
                  <c:v>289</c:v>
                </c:pt>
                <c:pt idx="9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parts'!$S$6:$S$35</c:f>
              <c:numCache>
                <c:formatCode>General</c:formatCode>
                <c:ptCount val="30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</c:numCache>
            </c:numRef>
          </c:xVal>
          <c:yVal>
            <c:numRef>
              <c:f>'Graph-mathematica each parts'!$T$6:$T$35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parts'!$V$6:$V$30</c:f>
              <c:numCache>
                <c:formatCode>General</c:formatCode>
                <c:ptCount val="25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</c:numCache>
            </c:numRef>
          </c:xVal>
          <c:yVal>
            <c:numRef>
              <c:f>'Graph-mathematica each parts'!$W$6:$W$30</c:f>
              <c:numCache>
                <c:formatCode>General</c:formatCode>
                <c:ptCount val="25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54</xdr:col>
      <xdr:colOff>342182</xdr:colOff>
      <xdr:row>5</xdr:row>
      <xdr:rowOff>404868</xdr:rowOff>
    </xdr:from>
    <xdr:to>
      <xdr:col>61</xdr:col>
      <xdr:colOff>394982</xdr:colOff>
      <xdr:row>28</xdr:row>
      <xdr:rowOff>168108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7331CC-C5CC-B03C-30CC-DAB3F349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279763</xdr:colOff>
      <xdr:row>0</xdr:row>
      <xdr:rowOff>171994</xdr:rowOff>
    </xdr:from>
    <xdr:to>
      <xdr:col>35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599802</xdr:colOff>
      <xdr:row>0</xdr:row>
      <xdr:rowOff>126817</xdr:rowOff>
    </xdr:from>
    <xdr:to>
      <xdr:col>43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69670</xdr:colOff>
      <xdr:row>15</xdr:row>
      <xdr:rowOff>144235</xdr:rowOff>
    </xdr:from>
    <xdr:to>
      <xdr:col>43</xdr:col>
      <xdr:colOff>374470</xdr:colOff>
      <xdr:row>30</xdr:row>
      <xdr:rowOff>144235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51163</xdr:colOff>
      <xdr:row>30</xdr:row>
      <xdr:rowOff>60415</xdr:rowOff>
    </xdr:from>
    <xdr:to>
      <xdr:col>43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370115</xdr:colOff>
      <xdr:row>0</xdr:row>
      <xdr:rowOff>76200</xdr:rowOff>
    </xdr:from>
    <xdr:to>
      <xdr:col>51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348343</xdr:colOff>
      <xdr:row>15</xdr:row>
      <xdr:rowOff>43543</xdr:rowOff>
    </xdr:from>
    <xdr:to>
      <xdr:col>51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381000</xdr:colOff>
      <xdr:row>29</xdr:row>
      <xdr:rowOff>152400</xdr:rowOff>
    </xdr:from>
    <xdr:to>
      <xdr:col>51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272142</xdr:colOff>
      <xdr:row>16</xdr:row>
      <xdr:rowOff>152400</xdr:rowOff>
    </xdr:from>
    <xdr:to>
      <xdr:col>35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394855</xdr:colOff>
      <xdr:row>31</xdr:row>
      <xdr:rowOff>41564</xdr:rowOff>
    </xdr:from>
    <xdr:to>
      <xdr:col>36</xdr:col>
      <xdr:colOff>90055</xdr:colOff>
      <xdr:row>46</xdr:row>
      <xdr:rowOff>83128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A33ACE-2905-DAE9-0B1E-BC9C3F9A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52800</xdr:colOff>
      <xdr:row>24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55A84-C76A-44AA-BDE2-EB3FF3D70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60"/>
  <sheetViews>
    <sheetView topLeftCell="AV4" zoomScaleNormal="100" workbookViewId="0">
      <selection activeCell="BM13" sqref="BM13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51" ht="23.4" x14ac:dyDescent="0.45">
      <c r="C1" s="13" t="s">
        <v>25</v>
      </c>
      <c r="D1" s="2"/>
      <c r="E1" s="2"/>
      <c r="F1" s="2"/>
      <c r="G1" s="1"/>
      <c r="H1" s="1"/>
      <c r="I1" t="s">
        <v>37</v>
      </c>
      <c r="S1"/>
      <c r="W1"/>
      <c r="Z1"/>
      <c r="AE1"/>
      <c r="AH1"/>
      <c r="AM1"/>
    </row>
    <row r="2" spans="1:51" x14ac:dyDescent="0.3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51" x14ac:dyDescent="0.3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51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51" x14ac:dyDescent="0.3">
      <c r="I5"/>
      <c r="S5"/>
      <c r="W5"/>
      <c r="Z5"/>
      <c r="AE5"/>
      <c r="AH5"/>
      <c r="AM5"/>
      <c r="AO5" s="5"/>
    </row>
    <row r="6" spans="1:51" ht="42" customHeight="1" x14ac:dyDescent="0.35">
      <c r="A6" s="3" t="s">
        <v>3</v>
      </c>
      <c r="B6" s="5" t="s">
        <v>26</v>
      </c>
      <c r="C6" s="5" t="s">
        <v>27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33</v>
      </c>
    </row>
    <row r="7" spans="1:51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 + (($AG$21+($AG$22*G7)+($AG$23*H7))*AC7*AC7)</f>
        <v>52799.948957483946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90.850088214097639</v>
      </c>
      <c r="AI7">
        <f>($AG$12+($AG$13*G7)+($AG$14*H7)) + (2*($AG$15 + ($AG$16*G7) + ($AG$17*H7))*AB7) + (3*($AG$18 + ($AG$19*G7)+($AG$20*H7))*AC7) + (4*($AG$21+($AG$22*G7)+($AG$23*H7))*AC7*AB7)</f>
        <v>-45878.412992534264</v>
      </c>
      <c r="AJ7">
        <f>AC7</f>
        <v>1.720647273489843E-3</v>
      </c>
      <c r="AK7">
        <f>1-AB7</f>
        <v>0.95851931445250882</v>
      </c>
      <c r="AL7">
        <f>AI7*AJ7*AK7</f>
        <v>-75.666057423015232</v>
      </c>
      <c r="AN7">
        <f t="shared" ref="AN7:AN60" si="4">(R7-V7)+Y7-AD7-AL7</f>
        <v>-37.671287473202469</v>
      </c>
      <c r="AO7" s="3">
        <f t="shared" ref="AO7:AO38" si="5">-AS7*A7*18*2</f>
        <v>-37.476426239999995</v>
      </c>
      <c r="AP7" s="3">
        <f>(AO7-AN7)^2</f>
        <v>3.7970900205188847E-2</v>
      </c>
      <c r="AQ7" s="3">
        <f>STDEV(AP7:AP60)</f>
        <v>11.671088222489818</v>
      </c>
      <c r="AR7">
        <f>-AN7/(A7*18*2)</f>
        <v>1.0251025196251979</v>
      </c>
      <c r="AS7">
        <v>1.0198</v>
      </c>
      <c r="AU7">
        <f>AR7</f>
        <v>1.0251025196251979</v>
      </c>
      <c r="AV7">
        <f>AS7</f>
        <v>1.0198</v>
      </c>
      <c r="AX7">
        <v>0</v>
      </c>
      <c r="AY7">
        <v>0</v>
      </c>
    </row>
    <row r="8" spans="1:51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 + (($AG$21+($AG$22*G8)+($AG$23*H8))*AC8*AC8)</f>
        <v>53242.367024186184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91.62853878725808</v>
      </c>
      <c r="AI8">
        <f t="shared" ref="AI8:AI60" si="23">($AG$12+($AG$13*G8)+($AG$14*H8)) + (2*($AG$15 + ($AG$16*G8) + ($AG$17*H8))*AB8) + (3*($AG$18 + ($AG$19*G8)+($AG$20*H8))*AC8) + (4*($AG$21+($AG$22*G8)+($AG$23*H8))*AC8*AB8)</f>
        <v>-46228.621069097091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-76.257655490699335</v>
      </c>
      <c r="AN8">
        <f t="shared" si="4"/>
        <v>-37.860398617311589</v>
      </c>
      <c r="AO8" s="3">
        <f t="shared" si="5"/>
        <v>-37.211804999999998</v>
      </c>
      <c r="AP8" s="3">
        <f t="shared" ref="AP8:AP60" si="27">(AO8-AN8)^2</f>
        <v>0.42067368041733361</v>
      </c>
      <c r="AR8">
        <f t="shared" ref="AR8:AR60" si="28">-AN8/(A8*18*2)</f>
        <v>1.030147653413426</v>
      </c>
      <c r="AS8">
        <v>1.0125</v>
      </c>
      <c r="AU8">
        <f t="shared" ref="AU8:AU60" si="29">AR8</f>
        <v>1.030147653413426</v>
      </c>
      <c r="AV8">
        <f t="shared" ref="AV8:AV60" si="30">AS8</f>
        <v>1.0125</v>
      </c>
      <c r="AX8">
        <f>AX7+0.2</f>
        <v>0.2</v>
      </c>
      <c r="AY8">
        <f>AY7+0.2</f>
        <v>0.2</v>
      </c>
    </row>
    <row r="9" spans="1:51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53666.957011401362</v>
      </c>
      <c r="AB9">
        <f t="shared" si="3"/>
        <v>4.1496265246557557E-2</v>
      </c>
      <c r="AC9">
        <f t="shared" si="21"/>
        <v>1.7219400294126604E-3</v>
      </c>
      <c r="AD9">
        <f t="shared" si="22"/>
        <v>92.411281534700436</v>
      </c>
      <c r="AF9" s="12" t="s">
        <v>13</v>
      </c>
      <c r="AG9">
        <v>-8475.1411801154827</v>
      </c>
      <c r="AI9">
        <f t="shared" si="23"/>
        <v>-46566.250405830004</v>
      </c>
      <c r="AJ9">
        <f t="shared" si="24"/>
        <v>1.7219400294126604E-3</v>
      </c>
      <c r="AK9">
        <f t="shared" si="25"/>
        <v>0.95850373475344242</v>
      </c>
      <c r="AL9">
        <f t="shared" si="26"/>
        <v>-76.856942002379284</v>
      </c>
      <c r="AN9">
        <f t="shared" si="4"/>
        <v>-38.050631963280551</v>
      </c>
      <c r="AO9" s="3">
        <f t="shared" si="5"/>
        <v>-37.163918880000004</v>
      </c>
      <c r="AP9" s="3">
        <f t="shared" si="27"/>
        <v>0.78626009206089464</v>
      </c>
      <c r="AR9">
        <f t="shared" si="28"/>
        <v>1.0350195838033835</v>
      </c>
      <c r="AS9">
        <v>1.0108999999999999</v>
      </c>
      <c r="AU9">
        <f t="shared" si="29"/>
        <v>1.0350195838033835</v>
      </c>
      <c r="AV9">
        <f t="shared" si="30"/>
        <v>1.0108999999999999</v>
      </c>
      <c r="AX9">
        <f t="shared" ref="AX9:AY30" si="31">AX8+0.2</f>
        <v>0.4</v>
      </c>
      <c r="AY9">
        <f t="shared" si="31"/>
        <v>0.4</v>
      </c>
    </row>
    <row r="10" spans="1:51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54075.40260285393</v>
      </c>
      <c r="AB10">
        <f t="shared" si="3"/>
        <v>4.1507949688495409E-2</v>
      </c>
      <c r="AC10">
        <f t="shared" si="21"/>
        <v>1.722909887342666E-3</v>
      </c>
      <c r="AD10">
        <f t="shared" si="22"/>
        <v>93.167045806492368</v>
      </c>
      <c r="AF10" s="12" t="s">
        <v>14</v>
      </c>
      <c r="AG10">
        <v>1.9519844081826951</v>
      </c>
      <c r="AI10">
        <f t="shared" si="23"/>
        <v>-46891.196846692008</v>
      </c>
      <c r="AJ10">
        <f t="shared" si="24"/>
        <v>1.722909887342666E-3</v>
      </c>
      <c r="AK10">
        <f t="shared" si="25"/>
        <v>0.95849205031150464</v>
      </c>
      <c r="AL10">
        <f t="shared" si="26"/>
        <v>-77.435908199600448</v>
      </c>
      <c r="AN10">
        <f t="shared" si="4"/>
        <v>-38.234208939842347</v>
      </c>
      <c r="AO10" s="3">
        <f t="shared" si="5"/>
        <v>-36.483485399999999</v>
      </c>
      <c r="AP10" s="3">
        <f t="shared" si="27"/>
        <v>3.0650329129581197</v>
      </c>
      <c r="AR10">
        <f t="shared" si="28"/>
        <v>1.0397076450710379</v>
      </c>
      <c r="AS10">
        <v>0.99209999999999998</v>
      </c>
      <c r="AU10">
        <f t="shared" si="29"/>
        <v>1.0397076450710379</v>
      </c>
      <c r="AV10">
        <f t="shared" si="30"/>
        <v>0.99209999999999998</v>
      </c>
      <c r="AX10">
        <f t="shared" si="31"/>
        <v>0.60000000000000009</v>
      </c>
      <c r="AY10">
        <f t="shared" si="31"/>
        <v>0.60000000000000009</v>
      </c>
    </row>
    <row r="11" spans="1:51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54468.884559406593</v>
      </c>
      <c r="AB11">
        <f t="shared" si="3"/>
        <v>4.1519633845563168E-2</v>
      </c>
      <c r="AC11">
        <f t="shared" si="21"/>
        <v>1.7238799946696346E-3</v>
      </c>
      <c r="AD11">
        <f t="shared" si="22"/>
        <v>93.897820423930781</v>
      </c>
      <c r="AF11" s="12" t="s">
        <v>15</v>
      </c>
      <c r="AG11">
        <v>11063.715026084543</v>
      </c>
      <c r="AI11">
        <f t="shared" si="23"/>
        <v>-47204.389261933145</v>
      </c>
      <c r="AJ11">
        <f t="shared" si="24"/>
        <v>1.7238799946696346E-3</v>
      </c>
      <c r="AK11">
        <f t="shared" si="25"/>
        <v>0.95848036615443688</v>
      </c>
      <c r="AL11">
        <f t="shared" si="26"/>
        <v>-77.996054465073129</v>
      </c>
      <c r="AN11">
        <f t="shared" si="4"/>
        <v>-38.411617985997779</v>
      </c>
      <c r="AO11" s="3">
        <f t="shared" si="5"/>
        <v>-36.324990000000007</v>
      </c>
      <c r="AP11" s="3">
        <f t="shared" si="27"/>
        <v>4.3540163519491193</v>
      </c>
      <c r="AR11">
        <f t="shared" si="28"/>
        <v>1.0442252774514955</v>
      </c>
      <c r="AS11">
        <v>0.98750000000000004</v>
      </c>
      <c r="AU11">
        <f t="shared" si="29"/>
        <v>1.0442252774514955</v>
      </c>
      <c r="AV11">
        <f t="shared" si="30"/>
        <v>0.98750000000000004</v>
      </c>
      <c r="AX11">
        <f t="shared" si="31"/>
        <v>0.8</v>
      </c>
      <c r="AY11">
        <f t="shared" si="31"/>
        <v>0.8</v>
      </c>
    </row>
    <row r="12" spans="1:51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54847.348525751411</v>
      </c>
      <c r="AB12">
        <f t="shared" si="3"/>
        <v>4.1554684607650147E-2</v>
      </c>
      <c r="AC12">
        <f t="shared" si="21"/>
        <v>1.7267918128412761E-3</v>
      </c>
      <c r="AD12">
        <f t="shared" si="22"/>
        <v>94.709952390319572</v>
      </c>
      <c r="AF12" s="12" t="s">
        <v>16</v>
      </c>
      <c r="AG12">
        <v>-8762.6799327846202</v>
      </c>
      <c r="AI12">
        <f t="shared" si="23"/>
        <v>-47510.423446827146</v>
      </c>
      <c r="AJ12">
        <f t="shared" si="24"/>
        <v>1.7267918128412761E-3</v>
      </c>
      <c r="AK12">
        <f t="shared" si="25"/>
        <v>0.95844531539234989</v>
      </c>
      <c r="AL12">
        <f t="shared" si="26"/>
        <v>-78.631438549368326</v>
      </c>
      <c r="AN12">
        <f t="shared" si="4"/>
        <v>-38.60871870799221</v>
      </c>
      <c r="AO12" s="3">
        <f t="shared" si="5"/>
        <v>-36.316486080000004</v>
      </c>
      <c r="AP12" s="3">
        <f t="shared" si="27"/>
        <v>5.2543304208320549</v>
      </c>
      <c r="AR12">
        <f t="shared" si="28"/>
        <v>1.0486598304051424</v>
      </c>
      <c r="AS12">
        <v>0.98640000000000005</v>
      </c>
      <c r="AU12">
        <f t="shared" si="29"/>
        <v>1.0486598304051424</v>
      </c>
      <c r="AV12">
        <f t="shared" si="30"/>
        <v>0.98640000000000005</v>
      </c>
      <c r="AX12">
        <f t="shared" si="31"/>
        <v>1</v>
      </c>
      <c r="AY12">
        <f t="shared" si="31"/>
        <v>1</v>
      </c>
    </row>
    <row r="13" spans="1:51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55212.466492489693</v>
      </c>
      <c r="AB13">
        <f t="shared" si="3"/>
        <v>4.1597520946770793E-2</v>
      </c>
      <c r="AC13">
        <f t="shared" si="21"/>
        <v>1.730353748917035E-3</v>
      </c>
      <c r="AD13">
        <f t="shared" si="22"/>
        <v>95.537098382235712</v>
      </c>
      <c r="AF13" s="12" t="s">
        <v>17</v>
      </c>
      <c r="AG13">
        <v>1.9455892292269144</v>
      </c>
      <c r="AI13">
        <f t="shared" si="23"/>
        <v>-47807.668137291599</v>
      </c>
      <c r="AJ13">
        <f t="shared" si="24"/>
        <v>1.730353748917035E-3</v>
      </c>
      <c r="AK13">
        <f t="shared" si="25"/>
        <v>0.95840247905322917</v>
      </c>
      <c r="AL13">
        <f t="shared" si="26"/>
        <v>-79.283057069988956</v>
      </c>
      <c r="AN13">
        <f t="shared" si="4"/>
        <v>-38.80914379850293</v>
      </c>
      <c r="AO13" s="3">
        <f t="shared" si="5"/>
        <v>-35.8985232</v>
      </c>
      <c r="AP13" s="3">
        <f t="shared" si="27"/>
        <v>8.4717122684295578</v>
      </c>
      <c r="AR13">
        <f t="shared" si="28"/>
        <v>1.0529710609304912</v>
      </c>
      <c r="AS13">
        <v>0.97399999999999998</v>
      </c>
      <c r="AU13">
        <f t="shared" si="29"/>
        <v>1.0529710609304912</v>
      </c>
      <c r="AV13">
        <f t="shared" si="30"/>
        <v>0.97399999999999998</v>
      </c>
      <c r="AX13">
        <f t="shared" si="31"/>
        <v>1.2</v>
      </c>
      <c r="AY13">
        <f t="shared" si="31"/>
        <v>1.2</v>
      </c>
    </row>
    <row r="14" spans="1:51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50668.115943992059</v>
      </c>
      <c r="AB14">
        <f t="shared" si="3"/>
        <v>8.5203771289899408E-2</v>
      </c>
      <c r="AC14">
        <f t="shared" si="21"/>
        <v>7.2596826420214863E-3</v>
      </c>
      <c r="AD14">
        <f t="shared" si="22"/>
        <v>367.83444182253129</v>
      </c>
      <c r="AF14" s="12" t="s">
        <v>18</v>
      </c>
      <c r="AG14">
        <v>-5249.2274456181713</v>
      </c>
      <c r="AI14">
        <f t="shared" si="23"/>
        <v>-51324.401234984703</v>
      </c>
      <c r="AJ14">
        <f t="shared" si="24"/>
        <v>7.2596826420214863E-3</v>
      </c>
      <c r="AK14">
        <f t="shared" si="25"/>
        <v>0.91479622871010058</v>
      </c>
      <c r="AL14">
        <f t="shared" si="26"/>
        <v>-340.85203630206786</v>
      </c>
      <c r="AN14">
        <f t="shared" si="4"/>
        <v>-93.025089385116189</v>
      </c>
      <c r="AO14" s="3">
        <f t="shared" si="5"/>
        <v>-92.419002000000006</v>
      </c>
      <c r="AP14" s="3">
        <f t="shared" si="27"/>
        <v>0.36734191839697233</v>
      </c>
      <c r="AR14">
        <f t="shared" si="28"/>
        <v>1.1761630681373108</v>
      </c>
      <c r="AS14">
        <v>1.1685000000000001</v>
      </c>
      <c r="AU14">
        <f t="shared" si="29"/>
        <v>1.1761630681373108</v>
      </c>
      <c r="AV14">
        <f t="shared" si="30"/>
        <v>1.1685000000000001</v>
      </c>
      <c r="AX14">
        <f t="shared" si="31"/>
        <v>1.4</v>
      </c>
      <c r="AY14">
        <f t="shared" si="31"/>
        <v>1.4</v>
      </c>
    </row>
    <row r="15" spans="1:51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51092.701615536294</v>
      </c>
      <c r="AB15">
        <f t="shared" si="3"/>
        <v>8.5203771289899408E-2</v>
      </c>
      <c r="AC15">
        <f t="shared" si="21"/>
        <v>7.2596826420214863E-3</v>
      </c>
      <c r="AD15">
        <f t="shared" si="22"/>
        <v>370.91679905229199</v>
      </c>
      <c r="AF15" s="12" t="s">
        <v>19</v>
      </c>
      <c r="AG15">
        <v>139528.48796725838</v>
      </c>
      <c r="AI15">
        <f t="shared" si="23"/>
        <v>-51795.57539663717</v>
      </c>
      <c r="AJ15">
        <f t="shared" si="24"/>
        <v>7.2596826420214863E-3</v>
      </c>
      <c r="AK15">
        <f t="shared" si="25"/>
        <v>0.91479622871010058</v>
      </c>
      <c r="AL15">
        <f t="shared" si="26"/>
        <v>-343.98116530479825</v>
      </c>
      <c r="AN15">
        <f t="shared" si="4"/>
        <v>-92.978317612146498</v>
      </c>
      <c r="AO15" s="3">
        <f t="shared" si="5"/>
        <v>-91.588535999999991</v>
      </c>
      <c r="AP15" s="3">
        <f t="shared" si="27"/>
        <v>1.9314929294605439</v>
      </c>
      <c r="AR15">
        <f t="shared" si="28"/>
        <v>1.1755717090495437</v>
      </c>
      <c r="AS15">
        <v>1.1579999999999999</v>
      </c>
      <c r="AU15">
        <f t="shared" si="29"/>
        <v>1.1755717090495437</v>
      </c>
      <c r="AV15">
        <f t="shared" si="30"/>
        <v>1.1579999999999999</v>
      </c>
      <c r="AX15">
        <f t="shared" si="31"/>
        <v>1.5999999999999999</v>
      </c>
      <c r="AY15">
        <f t="shared" si="31"/>
        <v>1.5999999999999999</v>
      </c>
    </row>
    <row r="16" spans="1:51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51498.681612303175</v>
      </c>
      <c r="AB16">
        <f t="shared" si="3"/>
        <v>8.5239247423694348E-2</v>
      </c>
      <c r="AC16">
        <f t="shared" si="21"/>
        <v>7.2657293013577836E-3</v>
      </c>
      <c r="AD16">
        <f t="shared" si="22"/>
        <v>374.17547997180651</v>
      </c>
      <c r="AF16" s="12" t="s">
        <v>20</v>
      </c>
      <c r="AG16">
        <v>-2.1405330110700098</v>
      </c>
      <c r="AI16">
        <f t="shared" si="23"/>
        <v>-52252.042681922438</v>
      </c>
      <c r="AJ16">
        <f t="shared" si="24"/>
        <v>7.2657293013577836E-3</v>
      </c>
      <c r="AK16">
        <f t="shared" si="25"/>
        <v>0.91476075257630562</v>
      </c>
      <c r="AL16">
        <f t="shared" si="26"/>
        <v>-347.28818568397867</v>
      </c>
      <c r="AN16">
        <f t="shared" si="4"/>
        <v>-92.983683847975954</v>
      </c>
      <c r="AO16" s="3">
        <f t="shared" si="5"/>
        <v>-90.941810399999994</v>
      </c>
      <c r="AP16" s="3">
        <f t="shared" si="27"/>
        <v>4.1692471775492326</v>
      </c>
      <c r="AR16">
        <f t="shared" si="28"/>
        <v>1.1751046892121115</v>
      </c>
      <c r="AS16">
        <v>1.1493</v>
      </c>
      <c r="AU16">
        <f t="shared" si="29"/>
        <v>1.1751046892121115</v>
      </c>
      <c r="AV16">
        <f t="shared" si="30"/>
        <v>1.1493</v>
      </c>
      <c r="AX16">
        <f t="shared" si="31"/>
        <v>1.7999999999999998</v>
      </c>
      <c r="AY16">
        <f t="shared" si="31"/>
        <v>1.7999999999999998</v>
      </c>
    </row>
    <row r="17" spans="1:51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51891.019630948555</v>
      </c>
      <c r="AB17">
        <f t="shared" si="3"/>
        <v>8.5239247423694348E-2</v>
      </c>
      <c r="AC17">
        <f t="shared" si="21"/>
        <v>7.2657293013577836E-3</v>
      </c>
      <c r="AD17">
        <f t="shared" si="22"/>
        <v>377.02610180991485</v>
      </c>
      <c r="AF17" s="12" t="s">
        <v>21</v>
      </c>
      <c r="AG17">
        <v>-42267.205386123998</v>
      </c>
      <c r="AI17">
        <f t="shared" si="23"/>
        <v>-52687.532123186989</v>
      </c>
      <c r="AJ17">
        <f t="shared" si="24"/>
        <v>7.2657293013577836E-3</v>
      </c>
      <c r="AK17">
        <f t="shared" si="25"/>
        <v>0.91476075257630562</v>
      </c>
      <c r="AL17">
        <f t="shared" si="26"/>
        <v>-350.18262444997964</v>
      </c>
      <c r="AN17">
        <f t="shared" si="4"/>
        <v>-92.939866920083261</v>
      </c>
      <c r="AO17" s="3">
        <f t="shared" si="5"/>
        <v>-89.596634400000013</v>
      </c>
      <c r="AP17" s="3">
        <f t="shared" si="27"/>
        <v>11.177203683342185</v>
      </c>
      <c r="AR17">
        <f t="shared" si="28"/>
        <v>1.1745509417662934</v>
      </c>
      <c r="AS17">
        <v>1.1323000000000001</v>
      </c>
      <c r="AU17">
        <f t="shared" si="29"/>
        <v>1.1745509417662934</v>
      </c>
      <c r="AV17">
        <f t="shared" si="30"/>
        <v>1.1323000000000001</v>
      </c>
      <c r="AX17">
        <f t="shared" si="31"/>
        <v>1.9999999999999998</v>
      </c>
      <c r="AY17">
        <f t="shared" si="31"/>
        <v>1.9999999999999998</v>
      </c>
    </row>
    <row r="18" spans="1:51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52267.12640685634</v>
      </c>
      <c r="AB18">
        <f t="shared" si="3"/>
        <v>8.5274720806040968E-2</v>
      </c>
      <c r="AC18">
        <f t="shared" si="21"/>
        <v>7.2717780085482363E-3</v>
      </c>
      <c r="AD18">
        <f t="shared" si="22"/>
        <v>380.07494037538873</v>
      </c>
      <c r="AF18" s="12" t="s">
        <v>22</v>
      </c>
      <c r="AG18">
        <v>-28829.391583984681</v>
      </c>
      <c r="AI18">
        <f t="shared" si="23"/>
        <v>-53111.143693007245</v>
      </c>
      <c r="AJ18">
        <f t="shared" si="24"/>
        <v>7.2717780085482363E-3</v>
      </c>
      <c r="AK18">
        <f t="shared" si="25"/>
        <v>0.91472527919395907</v>
      </c>
      <c r="AL18">
        <f t="shared" si="26"/>
        <v>-353.27828815015999</v>
      </c>
      <c r="AN18">
        <f t="shared" si="4"/>
        <v>-92.946778967347939</v>
      </c>
      <c r="AO18" s="3">
        <f t="shared" si="5"/>
        <v>-88.869506399999992</v>
      </c>
      <c r="AP18" s="3">
        <f t="shared" si="27"/>
        <v>16.624151588448118</v>
      </c>
      <c r="AR18">
        <f t="shared" si="28"/>
        <v>1.1741041252001914</v>
      </c>
      <c r="AS18">
        <v>1.1226</v>
      </c>
      <c r="AU18">
        <f t="shared" si="29"/>
        <v>1.1741041252001914</v>
      </c>
      <c r="AV18">
        <f t="shared" si="30"/>
        <v>1.1226</v>
      </c>
      <c r="AX18">
        <f t="shared" si="31"/>
        <v>2.1999999999999997</v>
      </c>
      <c r="AY18">
        <f t="shared" si="31"/>
        <v>2.1999999999999997</v>
      </c>
    </row>
    <row r="19" spans="1:51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52627.971272402909</v>
      </c>
      <c r="AB19">
        <f t="shared" si="3"/>
        <v>8.5345659317669659E-2</v>
      </c>
      <c r="AC19">
        <f t="shared" si="21"/>
        <v>7.2838815643677338E-3</v>
      </c>
      <c r="AD19">
        <f t="shared" si="22"/>
        <v>383.33590972113024</v>
      </c>
      <c r="AF19" s="12" t="s">
        <v>23</v>
      </c>
      <c r="AG19">
        <v>-3.0873354036466889</v>
      </c>
      <c r="AI19">
        <f t="shared" si="23"/>
        <v>-53524.231921376471</v>
      </c>
      <c r="AJ19">
        <f t="shared" si="24"/>
        <v>7.2838815643677338E-3</v>
      </c>
      <c r="AK19">
        <f t="shared" si="25"/>
        <v>0.91465434068233031</v>
      </c>
      <c r="AL19">
        <f t="shared" si="26"/>
        <v>-356.59095183558571</v>
      </c>
      <c r="AN19">
        <f t="shared" si="4"/>
        <v>-93.002653478728405</v>
      </c>
      <c r="AO19" s="3">
        <f t="shared" si="5"/>
        <v>-88.094584799999993</v>
      </c>
      <c r="AP19" s="3">
        <f t="shared" si="27"/>
        <v>24.089138155114863</v>
      </c>
      <c r="AR19">
        <f t="shared" si="28"/>
        <v>1.173742408485138</v>
      </c>
      <c r="AS19">
        <v>1.1117999999999999</v>
      </c>
      <c r="AU19">
        <f t="shared" si="29"/>
        <v>1.173742408485138</v>
      </c>
      <c r="AV19">
        <f t="shared" si="30"/>
        <v>1.1117999999999999</v>
      </c>
      <c r="AX19">
        <f t="shared" si="31"/>
        <v>2.4</v>
      </c>
      <c r="AY19">
        <f t="shared" si="31"/>
        <v>2.4</v>
      </c>
    </row>
    <row r="20" spans="1:51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52978.247343005089</v>
      </c>
      <c r="AB20">
        <f t="shared" si="3"/>
        <v>8.5381124447591689E-2</v>
      </c>
      <c r="AC20">
        <f t="shared" si="21"/>
        <v>7.2899364119351391E-3</v>
      </c>
      <c r="AD20">
        <f t="shared" si="22"/>
        <v>386.20805434627886</v>
      </c>
      <c r="AF20" s="12" t="s">
        <v>24</v>
      </c>
      <c r="AG20">
        <v>49056.73420800452</v>
      </c>
      <c r="AI20">
        <f t="shared" si="23"/>
        <v>-53919.625900704203</v>
      </c>
      <c r="AJ20">
        <f t="shared" si="24"/>
        <v>7.2899364119351391E-3</v>
      </c>
      <c r="AK20">
        <f t="shared" si="25"/>
        <v>0.91461887555240828</v>
      </c>
      <c r="AL20">
        <f t="shared" si="26"/>
        <v>-359.50983058476572</v>
      </c>
      <c r="AN20">
        <f t="shared" si="4"/>
        <v>-93.009751037631077</v>
      </c>
      <c r="AO20" s="3">
        <f t="shared" si="5"/>
        <v>-86.739422399999995</v>
      </c>
      <c r="AP20" s="3">
        <f t="shared" si="27"/>
        <v>39.317021223896454</v>
      </c>
      <c r="AR20">
        <f t="shared" si="28"/>
        <v>1.1732989080334935</v>
      </c>
      <c r="AS20">
        <v>1.0942000000000001</v>
      </c>
      <c r="AU20">
        <f t="shared" si="29"/>
        <v>1.1732989080334935</v>
      </c>
      <c r="AV20">
        <f t="shared" si="30"/>
        <v>1.0942000000000001</v>
      </c>
      <c r="AX20">
        <f t="shared" si="31"/>
        <v>2.6</v>
      </c>
      <c r="AY20">
        <f t="shared" si="31"/>
        <v>2.6</v>
      </c>
    </row>
    <row r="21" spans="1:51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47542.139416719394</v>
      </c>
      <c r="AB21">
        <f t="shared" si="3"/>
        <v>0.14312573132076645</v>
      </c>
      <c r="AC21">
        <f t="shared" si="21"/>
        <v>2.0484974966104224E-2</v>
      </c>
      <c r="AD21">
        <f t="shared" si="22"/>
        <v>973.89953578653365</v>
      </c>
      <c r="AF21" s="12" t="s">
        <v>34</v>
      </c>
      <c r="AG21">
        <v>-139583.39184838903</v>
      </c>
      <c r="AI21">
        <f t="shared" si="23"/>
        <v>-56299.776802815155</v>
      </c>
      <c r="AJ21">
        <f t="shared" si="24"/>
        <v>2.0484974966104224E-2</v>
      </c>
      <c r="AK21">
        <f t="shared" si="25"/>
        <v>0.85687426867923355</v>
      </c>
      <c r="AL21">
        <f t="shared" si="26"/>
        <v>-988.23268139961749</v>
      </c>
      <c r="AN21">
        <f t="shared" si="4"/>
        <v>-198.41136493197916</v>
      </c>
      <c r="AO21" s="3">
        <f t="shared" si="5"/>
        <v>-203.54040000000001</v>
      </c>
      <c r="AP21" s="3">
        <f t="shared" si="27"/>
        <v>26.30700072898755</v>
      </c>
      <c r="AR21">
        <f t="shared" si="28"/>
        <v>1.3988392902705806</v>
      </c>
      <c r="AS21">
        <v>1.4350000000000001</v>
      </c>
      <c r="AU21">
        <f t="shared" si="29"/>
        <v>1.3988392902705806</v>
      </c>
      <c r="AV21">
        <f t="shared" si="30"/>
        <v>1.4350000000000001</v>
      </c>
      <c r="AX21">
        <f t="shared" si="31"/>
        <v>2.8000000000000003</v>
      </c>
      <c r="AY21">
        <f t="shared" si="31"/>
        <v>2.8000000000000003</v>
      </c>
    </row>
    <row r="22" spans="1:51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47935.398973843381</v>
      </c>
      <c r="AB22">
        <f t="shared" si="3"/>
        <v>0.14312573132076645</v>
      </c>
      <c r="AC22">
        <f t="shared" si="21"/>
        <v>2.0484974966104224E-2</v>
      </c>
      <c r="AD22">
        <f t="shared" si="22"/>
        <v>981.95544796939976</v>
      </c>
      <c r="AF22" s="12" t="s">
        <v>35</v>
      </c>
      <c r="AG22">
        <v>-2.475147256286073</v>
      </c>
      <c r="AI22">
        <f t="shared" si="23"/>
        <v>-56905.771455711329</v>
      </c>
      <c r="AJ22">
        <f t="shared" si="24"/>
        <v>2.0484974966104224E-2</v>
      </c>
      <c r="AK22">
        <f t="shared" si="25"/>
        <v>0.85687426867923355</v>
      </c>
      <c r="AL22">
        <f t="shared" si="26"/>
        <v>-998.86973459510148</v>
      </c>
      <c r="AN22">
        <f t="shared" si="4"/>
        <v>-195.83022391936117</v>
      </c>
      <c r="AO22" s="3">
        <f t="shared" si="5"/>
        <v>-200.43410399999999</v>
      </c>
      <c r="AP22" s="3">
        <f t="shared" si="27"/>
        <v>21.195711796902877</v>
      </c>
      <c r="AR22">
        <f t="shared" si="28"/>
        <v>1.3806417366001211</v>
      </c>
      <c r="AS22">
        <v>1.4131</v>
      </c>
      <c r="AU22">
        <f t="shared" si="29"/>
        <v>1.3806417366001211</v>
      </c>
      <c r="AV22">
        <f t="shared" si="30"/>
        <v>1.4131</v>
      </c>
      <c r="AX22">
        <f t="shared" si="31"/>
        <v>3.0000000000000004</v>
      </c>
      <c r="AY22">
        <f t="shared" si="31"/>
        <v>3.0000000000000004</v>
      </c>
    </row>
    <row r="23" spans="1:51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48672.934311894634</v>
      </c>
      <c r="AB23">
        <f t="shared" si="3"/>
        <v>0.14318798098920574</v>
      </c>
      <c r="AC23">
        <f t="shared" si="21"/>
        <v>2.0502797899765144E-2</v>
      </c>
      <c r="AD23">
        <f t="shared" si="22"/>
        <v>997.93133538532015</v>
      </c>
      <c r="AF23" s="12" t="s">
        <v>36</v>
      </c>
      <c r="AG23">
        <v>-35949.502137391697</v>
      </c>
      <c r="AI23">
        <f t="shared" si="23"/>
        <v>-58052.705332975413</v>
      </c>
      <c r="AJ23">
        <f t="shared" si="24"/>
        <v>2.0502797899765144E-2</v>
      </c>
      <c r="AK23">
        <f t="shared" si="25"/>
        <v>0.85681201901079429</v>
      </c>
      <c r="AL23">
        <f t="shared" si="26"/>
        <v>-1019.8144093900445</v>
      </c>
      <c r="AN23">
        <f t="shared" si="4"/>
        <v>-191.09616518540167</v>
      </c>
      <c r="AO23" s="3">
        <f t="shared" si="5"/>
        <v>-194.36267519999998</v>
      </c>
      <c r="AP23" s="3">
        <f t="shared" si="27"/>
        <v>10.670087675471054</v>
      </c>
      <c r="AR23">
        <f t="shared" si="28"/>
        <v>1.346582143760934</v>
      </c>
      <c r="AS23">
        <v>1.3695999999999999</v>
      </c>
      <c r="AU23">
        <f t="shared" si="29"/>
        <v>1.346582143760934</v>
      </c>
      <c r="AV23">
        <f t="shared" si="30"/>
        <v>1.3695999999999999</v>
      </c>
      <c r="AX23">
        <f t="shared" si="31"/>
        <v>3.2000000000000006</v>
      </c>
      <c r="AY23">
        <f t="shared" si="31"/>
        <v>3.2000000000000006</v>
      </c>
    </row>
    <row r="24" spans="1:51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49019.36994966436</v>
      </c>
      <c r="AB24">
        <f t="shared" si="3"/>
        <v>0.14325022161375167</v>
      </c>
      <c r="AC24">
        <f t="shared" si="21"/>
        <v>2.0520625992388967E-2</v>
      </c>
      <c r="AD24">
        <f t="shared" si="22"/>
        <v>1005.9081571196131</v>
      </c>
      <c r="AI24">
        <f t="shared" si="23"/>
        <v>-58597.307161839606</v>
      </c>
      <c r="AJ24">
        <f t="shared" si="24"/>
        <v>2.0520625992388967E-2</v>
      </c>
      <c r="AK24">
        <f t="shared" si="25"/>
        <v>0.85674977838624833</v>
      </c>
      <c r="AL24">
        <f t="shared" si="26"/>
        <v>-1030.2017048995419</v>
      </c>
      <c r="AN24">
        <f t="shared" si="4"/>
        <v>-188.92058326985693</v>
      </c>
      <c r="AO24" s="3">
        <f t="shared" si="5"/>
        <v>-190.75550399999997</v>
      </c>
      <c r="AP24" s="3">
        <f t="shared" si="27"/>
        <v>3.3669340859086661</v>
      </c>
      <c r="AR24">
        <f t="shared" si="28"/>
        <v>1.3305765668656815</v>
      </c>
      <c r="AS24">
        <v>1.3434999999999999</v>
      </c>
      <c r="AU24">
        <f t="shared" si="29"/>
        <v>1.3305765668656815</v>
      </c>
      <c r="AV24">
        <f t="shared" si="30"/>
        <v>1.3434999999999999</v>
      </c>
      <c r="AX24">
        <f t="shared" si="31"/>
        <v>3.4000000000000008</v>
      </c>
      <c r="AY24">
        <f t="shared" si="31"/>
        <v>3.4000000000000008</v>
      </c>
    </row>
    <row r="25" spans="1:51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49353.390672789268</v>
      </c>
      <c r="AB25">
        <f t="shared" si="3"/>
        <v>0.14331245319637506</v>
      </c>
      <c r="AC25">
        <f t="shared" si="21"/>
        <v>2.0538459241163192E-2</v>
      </c>
      <c r="AD25">
        <f t="shared" si="22"/>
        <v>1013.642602746286</v>
      </c>
      <c r="AI25">
        <f t="shared" si="23"/>
        <v>-59123.094604384503</v>
      </c>
      <c r="AJ25">
        <f t="shared" si="24"/>
        <v>2.0538459241163192E-2</v>
      </c>
      <c r="AK25">
        <f t="shared" si="25"/>
        <v>0.85668754680362491</v>
      </c>
      <c r="AL25">
        <f t="shared" si="26"/>
        <v>-1040.2733482502852</v>
      </c>
      <c r="AN25">
        <f t="shared" si="4"/>
        <v>-186.81844065424343</v>
      </c>
      <c r="AO25" s="3">
        <f t="shared" si="5"/>
        <v>-187.45709760000003</v>
      </c>
      <c r="AP25" s="3">
        <f t="shared" si="27"/>
        <v>0.40788269436314112</v>
      </c>
      <c r="AR25">
        <f t="shared" si="28"/>
        <v>1.3151041888708919</v>
      </c>
      <c r="AS25">
        <v>1.3196000000000001</v>
      </c>
      <c r="AU25">
        <f t="shared" si="29"/>
        <v>1.3151041888708919</v>
      </c>
      <c r="AV25">
        <f t="shared" si="30"/>
        <v>1.3196000000000001</v>
      </c>
      <c r="AX25">
        <f t="shared" si="31"/>
        <v>3.600000000000001</v>
      </c>
      <c r="AY25">
        <v>3.6</v>
      </c>
    </row>
    <row r="26" spans="1:51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49672.131535070628</v>
      </c>
      <c r="AB26">
        <f t="shared" si="3"/>
        <v>0.14343688924373443</v>
      </c>
      <c r="AC26">
        <f t="shared" si="21"/>
        <v>2.057414119591934E-2</v>
      </c>
      <c r="AD26">
        <f t="shared" si="22"/>
        <v>1021.9614477048208</v>
      </c>
      <c r="AI26">
        <f t="shared" si="23"/>
        <v>-59636.540806357232</v>
      </c>
      <c r="AJ26">
        <f t="shared" si="24"/>
        <v>2.057414119591934E-2</v>
      </c>
      <c r="AK26">
        <f t="shared" si="25"/>
        <v>0.85656311075626557</v>
      </c>
      <c r="AL26">
        <f t="shared" si="26"/>
        <v>-1050.9777633528545</v>
      </c>
      <c r="AN26">
        <f t="shared" si="4"/>
        <v>-184.90347061024454</v>
      </c>
      <c r="AO26" s="3">
        <f t="shared" si="5"/>
        <v>-186.96456000000001</v>
      </c>
      <c r="AP26" s="3">
        <f t="shared" si="27"/>
        <v>4.24808947256256</v>
      </c>
      <c r="AR26">
        <f t="shared" si="28"/>
        <v>1.300305700493984</v>
      </c>
      <c r="AS26">
        <v>1.3148</v>
      </c>
      <c r="AU26">
        <f t="shared" si="29"/>
        <v>1.300305700493984</v>
      </c>
      <c r="AV26">
        <f t="shared" si="30"/>
        <v>1.3148</v>
      </c>
      <c r="AX26">
        <f t="shared" si="31"/>
        <v>3.8000000000000012</v>
      </c>
    </row>
    <row r="27" spans="1:51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43466.776626055551</v>
      </c>
      <c r="AB27">
        <f t="shared" si="3"/>
        <v>0.21260300449937697</v>
      </c>
      <c r="AC27">
        <f t="shared" si="21"/>
        <v>4.5200037522162104E-2</v>
      </c>
      <c r="AD27">
        <f t="shared" si="22"/>
        <v>1964.6999344651497</v>
      </c>
      <c r="AI27">
        <f t="shared" si="23"/>
        <v>-60987.970580765599</v>
      </c>
      <c r="AJ27">
        <f t="shared" si="24"/>
        <v>4.5200037522162104E-2</v>
      </c>
      <c r="AK27">
        <f t="shared" si="25"/>
        <v>0.78739699550062303</v>
      </c>
      <c r="AL27">
        <f t="shared" si="26"/>
        <v>-2170.5846667029728</v>
      </c>
      <c r="AN27">
        <f t="shared" si="4"/>
        <v>-421.38446235277434</v>
      </c>
      <c r="AO27" s="3">
        <f t="shared" si="5"/>
        <v>-423.34997760000005</v>
      </c>
      <c r="AP27" s="3">
        <f t="shared" si="27"/>
        <v>3.8632501870767442</v>
      </c>
      <c r="AR27">
        <f t="shared" si="28"/>
        <v>1.8378275952651486</v>
      </c>
      <c r="AS27">
        <v>1.8464</v>
      </c>
      <c r="AU27">
        <f t="shared" si="29"/>
        <v>1.8378275952651486</v>
      </c>
      <c r="AV27">
        <f t="shared" si="30"/>
        <v>1.8464</v>
      </c>
      <c r="AX27">
        <f t="shared" si="31"/>
        <v>4.0000000000000009</v>
      </c>
    </row>
    <row r="28" spans="1:51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43811.589257384068</v>
      </c>
      <c r="AB28">
        <f t="shared" si="3"/>
        <v>0.21262928764886679</v>
      </c>
      <c r="AC28">
        <f t="shared" si="21"/>
        <v>4.5211213966064534E-2</v>
      </c>
      <c r="AD28">
        <f t="shared" si="22"/>
        <v>1980.7751361089256</v>
      </c>
      <c r="AI28">
        <f t="shared" si="23"/>
        <v>-61727.106182734904</v>
      </c>
      <c r="AJ28">
        <f t="shared" si="24"/>
        <v>4.5211213966064534E-2</v>
      </c>
      <c r="AK28">
        <f t="shared" si="25"/>
        <v>0.78737071235113321</v>
      </c>
      <c r="AL28">
        <f t="shared" si="26"/>
        <v>-2197.3606460792525</v>
      </c>
      <c r="AN28">
        <f t="shared" si="4"/>
        <v>-410.9111378802163</v>
      </c>
      <c r="AO28" s="3">
        <f t="shared" si="5"/>
        <v>-415.22972400000003</v>
      </c>
      <c r="AP28" s="3">
        <f t="shared" si="27"/>
        <v>18.650186073988703</v>
      </c>
      <c r="AR28">
        <f t="shared" si="28"/>
        <v>1.7918678609812329</v>
      </c>
      <c r="AS28">
        <v>1.8107</v>
      </c>
      <c r="AU28">
        <f t="shared" si="29"/>
        <v>1.7918678609812329</v>
      </c>
      <c r="AV28">
        <f t="shared" si="30"/>
        <v>1.8107</v>
      </c>
      <c r="AX28">
        <f t="shared" si="31"/>
        <v>4.2000000000000011</v>
      </c>
    </row>
    <row r="29" spans="1:51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44142.696118224092</v>
      </c>
      <c r="AB29">
        <f t="shared" si="3"/>
        <v>0.21265556904376298</v>
      </c>
      <c r="AC29">
        <f t="shared" si="21"/>
        <v>4.5222391045326646E-2</v>
      </c>
      <c r="AD29">
        <f t="shared" si="22"/>
        <v>1996.2382656533525</v>
      </c>
      <c r="AI29">
        <f t="shared" si="23"/>
        <v>-62437.239119076185</v>
      </c>
      <c r="AJ29">
        <f t="shared" si="24"/>
        <v>4.5222391045326646E-2</v>
      </c>
      <c r="AK29">
        <f t="shared" si="25"/>
        <v>0.78734443095623696</v>
      </c>
      <c r="AL29">
        <f t="shared" si="26"/>
        <v>-2223.1152203237093</v>
      </c>
      <c r="AN29">
        <f t="shared" si="4"/>
        <v>-400.84719577893293</v>
      </c>
      <c r="AO29" s="3">
        <f t="shared" si="5"/>
        <v>-405.57021480000003</v>
      </c>
      <c r="AP29" s="3">
        <f t="shared" si="27"/>
        <v>22.306908673361651</v>
      </c>
      <c r="AR29">
        <f t="shared" si="28"/>
        <v>1.7477074756227562</v>
      </c>
      <c r="AS29">
        <v>1.7683</v>
      </c>
      <c r="AU29">
        <f t="shared" si="29"/>
        <v>1.7477074756227562</v>
      </c>
      <c r="AV29">
        <f t="shared" si="30"/>
        <v>1.7683</v>
      </c>
      <c r="AX29">
        <f t="shared" si="31"/>
        <v>4.4000000000000012</v>
      </c>
    </row>
    <row r="30" spans="1:51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44461.137102706336</v>
      </c>
      <c r="AB30">
        <f t="shared" si="3"/>
        <v>0.21268184868424117</v>
      </c>
      <c r="AC30">
        <f t="shared" si="21"/>
        <v>4.5233568759746455E-2</v>
      </c>
      <c r="AD30">
        <f t="shared" si="22"/>
        <v>2011.1359022717813</v>
      </c>
      <c r="AI30">
        <f t="shared" si="23"/>
        <v>-63120.573007194878</v>
      </c>
      <c r="AJ30">
        <f t="shared" si="24"/>
        <v>4.5233568759746455E-2</v>
      </c>
      <c r="AK30">
        <f t="shared" si="25"/>
        <v>0.78731815131575877</v>
      </c>
      <c r="AL30">
        <f t="shared" si="26"/>
        <v>-2247.9262049936942</v>
      </c>
      <c r="AN30">
        <f t="shared" si="4"/>
        <v>-391.16139966786977</v>
      </c>
      <c r="AO30" s="3">
        <f t="shared" si="5"/>
        <v>-396.04528800000003</v>
      </c>
      <c r="AP30" s="3">
        <f t="shared" si="27"/>
        <v>23.85236524071804</v>
      </c>
      <c r="AR30">
        <f t="shared" si="28"/>
        <v>1.705209421722945</v>
      </c>
      <c r="AS30">
        <v>1.7264999999999999</v>
      </c>
      <c r="AU30">
        <f t="shared" si="29"/>
        <v>1.705209421722945</v>
      </c>
      <c r="AV30">
        <f t="shared" si="30"/>
        <v>1.7264999999999999</v>
      </c>
      <c r="AX30">
        <f t="shared" si="31"/>
        <v>4.6000000000000014</v>
      </c>
    </row>
    <row r="31" spans="1:51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44764.486292497801</v>
      </c>
      <c r="AB31">
        <f t="shared" si="3"/>
        <v>0.21276067708092444</v>
      </c>
      <c r="AC31">
        <f t="shared" si="21"/>
        <v>4.526710571193341E-2</v>
      </c>
      <c r="AD31">
        <f t="shared" si="22"/>
        <v>2026.3587331428921</v>
      </c>
      <c r="AI31">
        <f t="shared" si="23"/>
        <v>-63783.06790172706</v>
      </c>
      <c r="AJ31">
        <f t="shared" si="24"/>
        <v>4.526710571193341E-2</v>
      </c>
      <c r="AK31">
        <f t="shared" si="25"/>
        <v>0.7872393229190755</v>
      </c>
      <c r="AL31">
        <f t="shared" si="26"/>
        <v>-2272.9763195175365</v>
      </c>
      <c r="AN31">
        <f t="shared" si="4"/>
        <v>-382.01706791655806</v>
      </c>
      <c r="AO31" s="3">
        <f t="shared" si="5"/>
        <v>-386.63865000000004</v>
      </c>
      <c r="AP31" s="3">
        <f t="shared" si="27"/>
        <v>21.359020953991902</v>
      </c>
      <c r="AR31">
        <f t="shared" si="28"/>
        <v>1.6645623874359829</v>
      </c>
      <c r="AS31">
        <v>1.6847000000000001</v>
      </c>
      <c r="AU31">
        <f t="shared" si="29"/>
        <v>1.6645623874359829</v>
      </c>
      <c r="AV31">
        <f t="shared" si="30"/>
        <v>1.6847000000000001</v>
      </c>
    </row>
    <row r="32" spans="1:51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45055.164906025944</v>
      </c>
      <c r="AB32">
        <f t="shared" si="3"/>
        <v>0.2128657570586385</v>
      </c>
      <c r="AC32">
        <f t="shared" si="21"/>
        <v>4.5311830528147308E-2</v>
      </c>
      <c r="AD32">
        <f t="shared" si="22"/>
        <v>2041.5319966395775</v>
      </c>
      <c r="AI32">
        <f t="shared" si="23"/>
        <v>-64424.671037906694</v>
      </c>
      <c r="AJ32">
        <f t="shared" si="24"/>
        <v>4.5311830528147308E-2</v>
      </c>
      <c r="AK32">
        <f t="shared" si="25"/>
        <v>0.78713424294136147</v>
      </c>
      <c r="AL32">
        <f t="shared" si="26"/>
        <v>-2297.8021055986369</v>
      </c>
      <c r="AN32">
        <f t="shared" si="4"/>
        <v>-373.27583883050193</v>
      </c>
      <c r="AO32" s="3">
        <f t="shared" si="5"/>
        <v>-377.71845119999995</v>
      </c>
      <c r="AP32" s="3">
        <f t="shared" si="27"/>
        <v>19.73680466561683</v>
      </c>
      <c r="AR32">
        <f t="shared" si="28"/>
        <v>1.6254543503444547</v>
      </c>
      <c r="AS32">
        <v>1.6448</v>
      </c>
      <c r="AU32">
        <f t="shared" si="29"/>
        <v>1.6254543503444547</v>
      </c>
      <c r="AV32">
        <f t="shared" si="30"/>
        <v>1.6448</v>
      </c>
    </row>
    <row r="33" spans="1:48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45333.872038983456</v>
      </c>
      <c r="AB33">
        <f t="shared" si="3"/>
        <v>0.21299706758929771</v>
      </c>
      <c r="AC33">
        <f t="shared" si="21"/>
        <v>4.5367750801639857E-2</v>
      </c>
      <c r="AD33">
        <f t="shared" si="22"/>
        <v>2056.6958095380305</v>
      </c>
      <c r="AI33">
        <f t="shared" si="23"/>
        <v>-65047.060556605284</v>
      </c>
      <c r="AJ33">
        <f t="shared" si="24"/>
        <v>4.5367750801639857E-2</v>
      </c>
      <c r="AK33">
        <f t="shared" si="25"/>
        <v>0.78700293241070229</v>
      </c>
      <c r="AL33">
        <f t="shared" si="26"/>
        <v>-2322.4762157886094</v>
      </c>
      <c r="AN33">
        <f t="shared" si="4"/>
        <v>-364.90576915333031</v>
      </c>
      <c r="AO33" s="3">
        <f t="shared" si="5"/>
        <v>-368.70664320000003</v>
      </c>
      <c r="AP33" s="3">
        <f t="shared" si="27"/>
        <v>14.446643518647445</v>
      </c>
      <c r="AR33">
        <f t="shared" si="28"/>
        <v>1.5877618053524885</v>
      </c>
      <c r="AS33">
        <v>1.6043000000000001</v>
      </c>
      <c r="AU33">
        <f t="shared" si="29"/>
        <v>1.5877618053524885</v>
      </c>
      <c r="AV33">
        <f t="shared" si="30"/>
        <v>1.6043000000000001</v>
      </c>
    </row>
    <row r="34" spans="1:48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41833.428599109066</v>
      </c>
      <c r="AB34">
        <f t="shared" si="3"/>
        <v>0.23897214975812275</v>
      </c>
      <c r="AC34">
        <f t="shared" si="21"/>
        <v>5.7107688360018651E-2</v>
      </c>
      <c r="AD34">
        <f t="shared" si="22"/>
        <v>2389.0104034690121</v>
      </c>
      <c r="AI34">
        <f t="shared" si="23"/>
        <v>-62937.285831175803</v>
      </c>
      <c r="AJ34">
        <f t="shared" si="24"/>
        <v>5.7107688360018651E-2</v>
      </c>
      <c r="AK34">
        <f t="shared" si="25"/>
        <v>0.76102785024187725</v>
      </c>
      <c r="AL34">
        <f t="shared" si="26"/>
        <v>-2735.2885104846214</v>
      </c>
      <c r="AN34">
        <f t="shared" si="4"/>
        <v>-544.17319039339873</v>
      </c>
      <c r="AO34" s="3">
        <f t="shared" si="5"/>
        <v>-540.21028679999995</v>
      </c>
      <c r="AP34" s="3">
        <f t="shared" si="27"/>
        <v>15.704604890572947</v>
      </c>
      <c r="AR34">
        <f t="shared" si="28"/>
        <v>2.0407617058690679</v>
      </c>
      <c r="AS34">
        <v>2.0259</v>
      </c>
      <c r="AU34">
        <f t="shared" si="29"/>
        <v>2.0407617058690679</v>
      </c>
      <c r="AV34">
        <f t="shared" si="30"/>
        <v>2.0259</v>
      </c>
    </row>
    <row r="35" spans="1:48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42158.279479982732</v>
      </c>
      <c r="AB35">
        <f t="shared" si="3"/>
        <v>0.23899670201869946</v>
      </c>
      <c r="AC35">
        <f t="shared" si="21"/>
        <v>5.7119423575815023E-2</v>
      </c>
      <c r="AD35">
        <f t="shared" si="22"/>
        <v>2408.0566228447242</v>
      </c>
      <c r="AI35">
        <f t="shared" si="23"/>
        <v>-63719.950520053186</v>
      </c>
      <c r="AJ35">
        <f t="shared" si="24"/>
        <v>5.7119423575815023E-2</v>
      </c>
      <c r="AK35">
        <f t="shared" si="25"/>
        <v>0.76100329798130051</v>
      </c>
      <c r="AL35">
        <f t="shared" si="26"/>
        <v>-2769.7832517597353</v>
      </c>
      <c r="AN35">
        <f t="shared" si="4"/>
        <v>-529.00485910136649</v>
      </c>
      <c r="AO35" s="3">
        <f t="shared" si="5"/>
        <v>-527.29551360000005</v>
      </c>
      <c r="AP35" s="3">
        <f t="shared" si="27"/>
        <v>2.9218620430416946</v>
      </c>
      <c r="AR35">
        <f t="shared" si="28"/>
        <v>1.983609532867495</v>
      </c>
      <c r="AS35">
        <v>1.9772000000000001</v>
      </c>
      <c r="AU35">
        <f t="shared" si="29"/>
        <v>1.983609532867495</v>
      </c>
      <c r="AV35">
        <f t="shared" si="30"/>
        <v>1.9772000000000001</v>
      </c>
    </row>
    <row r="36" spans="1:48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42470.21486459158</v>
      </c>
      <c r="AB36">
        <f t="shared" si="3"/>
        <v>0.23902125269511842</v>
      </c>
      <c r="AC36">
        <f t="shared" si="21"/>
        <v>5.7131159239943656E-2</v>
      </c>
      <c r="AD36">
        <f t="shared" si="22"/>
        <v>2426.3726083836036</v>
      </c>
      <c r="AI36">
        <f t="shared" si="23"/>
        <v>-64471.888745762255</v>
      </c>
      <c r="AJ36">
        <f t="shared" si="24"/>
        <v>5.7131159239943656E-2</v>
      </c>
      <c r="AK36">
        <f t="shared" si="25"/>
        <v>0.76097874730488158</v>
      </c>
      <c r="AL36">
        <f t="shared" si="26"/>
        <v>-2802.9539167982298</v>
      </c>
      <c r="AN36">
        <f t="shared" si="4"/>
        <v>-514.43042243046193</v>
      </c>
      <c r="AO36" s="3">
        <f t="shared" si="5"/>
        <v>-513.39035520000004</v>
      </c>
      <c r="AP36" s="3">
        <f t="shared" si="27"/>
        <v>1.0817398438806589</v>
      </c>
      <c r="AR36">
        <f t="shared" si="28"/>
        <v>1.9286994137402782</v>
      </c>
      <c r="AS36">
        <v>1.9248000000000001</v>
      </c>
      <c r="AU36">
        <f t="shared" si="29"/>
        <v>1.9286994137402782</v>
      </c>
      <c r="AV36">
        <f t="shared" si="30"/>
        <v>1.9248000000000001</v>
      </c>
    </row>
    <row r="37" spans="1:48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42768.614243125761</v>
      </c>
      <c r="AB37">
        <f t="shared" si="3"/>
        <v>0.23907034929609675</v>
      </c>
      <c r="AC37">
        <f t="shared" si="21"/>
        <v>5.7154631912557707E-2</v>
      </c>
      <c r="AD37">
        <f t="shared" si="22"/>
        <v>2444.4244044760258</v>
      </c>
      <c r="AI37">
        <f t="shared" si="23"/>
        <v>-65197.49236813288</v>
      </c>
      <c r="AJ37">
        <f t="shared" si="24"/>
        <v>5.7154631912557707E-2</v>
      </c>
      <c r="AK37">
        <f t="shared" si="25"/>
        <v>0.76092965070390328</v>
      </c>
      <c r="AL37">
        <f t="shared" si="26"/>
        <v>-2835.4815885959556</v>
      </c>
      <c r="AN37">
        <f t="shared" si="4"/>
        <v>-500.51518905708554</v>
      </c>
      <c r="AO37" s="3">
        <f t="shared" si="5"/>
        <v>-500.82945119999999</v>
      </c>
      <c r="AP37" s="3">
        <f t="shared" si="27"/>
        <v>9.8760694469187421E-2</v>
      </c>
      <c r="AR37">
        <f t="shared" si="28"/>
        <v>1.876022088251269</v>
      </c>
      <c r="AS37">
        <v>1.8772</v>
      </c>
      <c r="AU37">
        <f t="shared" si="29"/>
        <v>1.876022088251269</v>
      </c>
      <c r="AV37">
        <f t="shared" si="30"/>
        <v>1.8772</v>
      </c>
    </row>
    <row r="38" spans="1:48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43054.299139542789</v>
      </c>
      <c r="AB38">
        <f t="shared" si="3"/>
        <v>0.23914398232021392</v>
      </c>
      <c r="AC38">
        <f t="shared" si="21"/>
        <v>5.7189844279970786E-2</v>
      </c>
      <c r="AD38">
        <f t="shared" si="22"/>
        <v>2462.2686633737321</v>
      </c>
      <c r="AI38">
        <f t="shared" si="23"/>
        <v>-65898.944875132234</v>
      </c>
      <c r="AJ38">
        <f t="shared" si="24"/>
        <v>5.7189844279970786E-2</v>
      </c>
      <c r="AK38">
        <f t="shared" si="25"/>
        <v>0.76085601767978606</v>
      </c>
      <c r="AL38">
        <f t="shared" si="26"/>
        <v>-2867.4764176429794</v>
      </c>
      <c r="AN38">
        <f t="shared" si="4"/>
        <v>-487.20597413124688</v>
      </c>
      <c r="AO38" s="3">
        <f t="shared" si="5"/>
        <v>-487.7670599999999</v>
      </c>
      <c r="AP38" s="3">
        <f t="shared" si="27"/>
        <v>0.3148173521143372</v>
      </c>
      <c r="AR38">
        <f t="shared" si="28"/>
        <v>1.8253977989511094</v>
      </c>
      <c r="AS38">
        <v>1.8274999999999999</v>
      </c>
      <c r="AU38">
        <f t="shared" si="29"/>
        <v>1.8253977989511094</v>
      </c>
      <c r="AV38">
        <f t="shared" si="30"/>
        <v>1.8274999999999999</v>
      </c>
    </row>
    <row r="39" spans="1:48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2">D39*A39</f>
        <v>314.47869199999997</v>
      </c>
      <c r="F39" s="3">
        <v>1.7999999999999999E-2</v>
      </c>
      <c r="G39">
        <f t="shared" ref="G39:G60" si="33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4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43328.002526529839</v>
      </c>
      <c r="AB39">
        <f t="shared" si="3"/>
        <v>0.23924213752108503</v>
      </c>
      <c r="AC39">
        <f t="shared" si="21"/>
        <v>5.7236800365657758E-2</v>
      </c>
      <c r="AD39">
        <f t="shared" si="22"/>
        <v>2479.9562308537033</v>
      </c>
      <c r="AI39">
        <f t="shared" si="23"/>
        <v>-66578.202663732925</v>
      </c>
      <c r="AJ39">
        <f t="shared" si="24"/>
        <v>5.7236800365657758E-2</v>
      </c>
      <c r="AK39">
        <f t="shared" si="25"/>
        <v>0.76075786247891497</v>
      </c>
      <c r="AL39">
        <f t="shared" si="26"/>
        <v>-2899.0377080744533</v>
      </c>
      <c r="AN39">
        <f t="shared" si="4"/>
        <v>-474.4547894755442</v>
      </c>
      <c r="AO39" s="3">
        <f t="shared" ref="AO39:AO60" si="35">-AS39*A39*18*2</f>
        <v>-476.25340320000004</v>
      </c>
      <c r="AP39" s="3">
        <f t="shared" si="27"/>
        <v>3.2350113298008853</v>
      </c>
      <c r="AR39">
        <f t="shared" si="28"/>
        <v>1.7766648298266388</v>
      </c>
      <c r="AS39">
        <v>1.7834000000000001</v>
      </c>
      <c r="AU39">
        <f t="shared" si="29"/>
        <v>1.7766648298266388</v>
      </c>
      <c r="AV39">
        <f t="shared" si="30"/>
        <v>1.7834000000000001</v>
      </c>
    </row>
    <row r="40" spans="1:48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2"/>
        <v>314.73305599999998</v>
      </c>
      <c r="F40" s="3">
        <v>1.7999999999999999E-2</v>
      </c>
      <c r="G40">
        <f t="shared" si="33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4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43588.731860573746</v>
      </c>
      <c r="AB40">
        <f t="shared" si="3"/>
        <v>0.23938932284669046</v>
      </c>
      <c r="AC40">
        <f t="shared" si="21"/>
        <v>5.7307247892996994E-2</v>
      </c>
      <c r="AD40">
        <f t="shared" si="22"/>
        <v>2497.9502620752755</v>
      </c>
      <c r="AI40">
        <f t="shared" si="23"/>
        <v>-67239.186067649978</v>
      </c>
      <c r="AJ40">
        <f t="shared" si="24"/>
        <v>5.7307247892996994E-2</v>
      </c>
      <c r="AK40">
        <f t="shared" si="25"/>
        <v>0.76061067715330954</v>
      </c>
      <c r="AL40">
        <f t="shared" si="26"/>
        <v>-2930.8555729370564</v>
      </c>
      <c r="AN40">
        <f t="shared" si="4"/>
        <v>-462.31633075695936</v>
      </c>
      <c r="AO40" s="3">
        <f t="shared" si="35"/>
        <v>-464.37120000000004</v>
      </c>
      <c r="AP40" s="3">
        <f t="shared" si="27"/>
        <v>4.2224876059945959</v>
      </c>
      <c r="AR40">
        <f t="shared" si="28"/>
        <v>1.7298114626622341</v>
      </c>
      <c r="AS40">
        <v>1.7375</v>
      </c>
      <c r="AU40">
        <f t="shared" si="29"/>
        <v>1.7298114626622341</v>
      </c>
      <c r="AV40">
        <f t="shared" si="30"/>
        <v>1.7375</v>
      </c>
    </row>
    <row r="41" spans="1:48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2"/>
        <v>360.00984800000003</v>
      </c>
      <c r="F41" s="3">
        <v>1.7999999999999999E-2</v>
      </c>
      <c r="G41">
        <f t="shared" si="33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4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40185.763650098655</v>
      </c>
      <c r="AB41">
        <f t="shared" si="3"/>
        <v>0.26471120670885023</v>
      </c>
      <c r="AC41">
        <f t="shared" si="21"/>
        <v>7.0072022957255634E-2</v>
      </c>
      <c r="AD41">
        <f t="shared" si="22"/>
        <v>2815.8977530445618</v>
      </c>
      <c r="AI41">
        <f t="shared" si="23"/>
        <v>-65154.878315591726</v>
      </c>
      <c r="AJ41">
        <f t="shared" si="24"/>
        <v>7.0072022957255634E-2</v>
      </c>
      <c r="AK41">
        <f t="shared" si="25"/>
        <v>0.73528879329114982</v>
      </c>
      <c r="AL41">
        <f t="shared" si="26"/>
        <v>-3356.9860805208973</v>
      </c>
      <c r="AN41">
        <f t="shared" si="4"/>
        <v>-684.62119992637781</v>
      </c>
      <c r="AO41" s="3">
        <f t="shared" si="35"/>
        <v>-677.4272208000001</v>
      </c>
      <c r="AP41" s="3">
        <f t="shared" si="27"/>
        <v>51.753335670758233</v>
      </c>
      <c r="AR41">
        <f t="shared" si="28"/>
        <v>2.2394318833620455</v>
      </c>
      <c r="AS41">
        <v>2.2159</v>
      </c>
      <c r="AU41">
        <f t="shared" si="29"/>
        <v>2.2394318833620455</v>
      </c>
      <c r="AV41">
        <f t="shared" si="30"/>
        <v>2.2159</v>
      </c>
    </row>
    <row r="42" spans="1:48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2"/>
        <v>360.05224199999998</v>
      </c>
      <c r="F42" s="3">
        <v>1.7999999999999999E-2</v>
      </c>
      <c r="G42">
        <f t="shared" si="33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4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40490.054182005057</v>
      </c>
      <c r="AB42">
        <f t="shared" si="3"/>
        <v>0.26473412629395154</v>
      </c>
      <c r="AC42">
        <f t="shared" si="21"/>
        <v>7.008415762462189E-2</v>
      </c>
      <c r="AD42">
        <f t="shared" si="22"/>
        <v>2837.7113395211231</v>
      </c>
      <c r="AI42">
        <f t="shared" si="23"/>
        <v>-65977.700084158074</v>
      </c>
      <c r="AJ42">
        <f t="shared" si="24"/>
        <v>7.008415762462189E-2</v>
      </c>
      <c r="AK42">
        <f t="shared" si="25"/>
        <v>0.73526587370604846</v>
      </c>
      <c r="AL42">
        <f t="shared" si="26"/>
        <v>-3399.863174085458</v>
      </c>
      <c r="AN42">
        <f t="shared" si="4"/>
        <v>-663.89603069948771</v>
      </c>
      <c r="AO42" s="3">
        <f t="shared" si="35"/>
        <v>-659.65131000000008</v>
      </c>
      <c r="AP42" s="3">
        <f t="shared" si="27"/>
        <v>18.017653816658751</v>
      </c>
      <c r="AR42">
        <f t="shared" si="28"/>
        <v>2.1713830693888028</v>
      </c>
      <c r="AS42">
        <v>2.1575000000000002</v>
      </c>
      <c r="AU42">
        <f t="shared" si="29"/>
        <v>2.1713830693888028</v>
      </c>
      <c r="AV42">
        <f t="shared" si="30"/>
        <v>2.1575000000000002</v>
      </c>
    </row>
    <row r="43" spans="1:48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2"/>
        <v>360.09463599999998</v>
      </c>
      <c r="F43" s="3">
        <v>1.7999999999999999E-2</v>
      </c>
      <c r="G43">
        <f t="shared" si="33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4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40782.243172205621</v>
      </c>
      <c r="AB43">
        <f t="shared" si="3"/>
        <v>0.264757044450251</v>
      </c>
      <c r="AC43">
        <f t="shared" si="21"/>
        <v>7.0096292586032186E-2</v>
      </c>
      <c r="AD43">
        <f t="shared" si="22"/>
        <v>2858.6840497136386</v>
      </c>
      <c r="AI43">
        <f t="shared" si="23"/>
        <v>-66768.210640601377</v>
      </c>
      <c r="AJ43">
        <f t="shared" si="24"/>
        <v>7.0096292586032186E-2</v>
      </c>
      <c r="AK43">
        <f t="shared" si="25"/>
        <v>0.73524295554974906</v>
      </c>
      <c r="AL43">
        <f t="shared" si="26"/>
        <v>-3441.0870424971095</v>
      </c>
      <c r="AN43">
        <f t="shared" si="4"/>
        <v>-643.98326525886068</v>
      </c>
      <c r="AO43" s="3">
        <f t="shared" si="35"/>
        <v>-640.86210719999997</v>
      </c>
      <c r="AP43" s="3">
        <f t="shared" si="27"/>
        <v>9.7416276283911856</v>
      </c>
      <c r="AR43">
        <f t="shared" si="28"/>
        <v>2.1060070679265781</v>
      </c>
      <c r="AS43">
        <v>2.0958000000000001</v>
      </c>
      <c r="AU43">
        <f t="shared" si="29"/>
        <v>2.1060070679265781</v>
      </c>
      <c r="AV43">
        <f t="shared" si="30"/>
        <v>2.0958000000000001</v>
      </c>
    </row>
    <row r="44" spans="1:48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2"/>
        <v>360.13702999999992</v>
      </c>
      <c r="F44" s="3">
        <v>1.7999999999999999E-2</v>
      </c>
      <c r="G44">
        <f t="shared" si="33"/>
        <v>2.9792939073439596E-3</v>
      </c>
      <c r="H44">
        <f t="shared" si="7"/>
        <v>5.8160689503847607</v>
      </c>
      <c r="J44">
        <f t="shared" si="8"/>
        <v>152.91</v>
      </c>
      <c r="K44" s="3">
        <f t="shared" si="34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41063.248735710345</v>
      </c>
      <c r="AB44">
        <f t="shared" si="3"/>
        <v>0.26477996117788216</v>
      </c>
      <c r="AC44">
        <f t="shared" si="21"/>
        <v>7.0108427841360788E-2</v>
      </c>
      <c r="AD44">
        <f t="shared" si="22"/>
        <v>2878.8798109193986</v>
      </c>
      <c r="AI44">
        <f t="shared" si="23"/>
        <v>-67528.864453563379</v>
      </c>
      <c r="AJ44">
        <f t="shared" si="24"/>
        <v>7.0108427841360788E-2</v>
      </c>
      <c r="AK44">
        <f t="shared" si="25"/>
        <v>0.73522003882211784</v>
      </c>
      <c r="AL44">
        <f t="shared" si="26"/>
        <v>-3480.7834919042548</v>
      </c>
      <c r="AN44">
        <f t="shared" si="4"/>
        <v>-624.82102475574129</v>
      </c>
      <c r="AO44" s="3">
        <f t="shared" si="35"/>
        <v>-623.62814400000002</v>
      </c>
      <c r="AP44" s="3">
        <f t="shared" si="27"/>
        <v>1.4229644974178659</v>
      </c>
      <c r="AR44">
        <f t="shared" si="28"/>
        <v>2.0431005975925096</v>
      </c>
      <c r="AS44">
        <v>2.0392000000000001</v>
      </c>
      <c r="AU44">
        <f t="shared" si="29"/>
        <v>2.0431005975925096</v>
      </c>
      <c r="AV44">
        <f t="shared" si="30"/>
        <v>2.0392000000000001</v>
      </c>
    </row>
    <row r="45" spans="1:48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2"/>
        <v>360.26421199999993</v>
      </c>
      <c r="F45" s="3">
        <v>1.7999999999999999E-2</v>
      </c>
      <c r="G45">
        <f t="shared" si="33"/>
        <v>2.8723251472066642E-3</v>
      </c>
      <c r="H45">
        <f t="shared" si="7"/>
        <v>5.852633421388556</v>
      </c>
      <c r="J45">
        <f t="shared" si="8"/>
        <v>152.964</v>
      </c>
      <c r="K45" s="3">
        <f t="shared" si="34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41330.759971655702</v>
      </c>
      <c r="AB45">
        <f t="shared" si="3"/>
        <v>0.2648487027901017</v>
      </c>
      <c r="AC45">
        <f t="shared" si="21"/>
        <v>7.0144835369599617E-2</v>
      </c>
      <c r="AD45">
        <f t="shared" si="22"/>
        <v>2899.1393539122269</v>
      </c>
      <c r="AI45">
        <f t="shared" si="23"/>
        <v>-68266.421760888566</v>
      </c>
      <c r="AJ45">
        <f t="shared" si="24"/>
        <v>7.0144835369599617E-2</v>
      </c>
      <c r="AK45">
        <f t="shared" si="25"/>
        <v>0.73515129720989836</v>
      </c>
      <c r="AL45">
        <f t="shared" si="26"/>
        <v>-3520.2991253063874</v>
      </c>
      <c r="AN45">
        <f t="shared" si="4"/>
        <v>-606.58060698335885</v>
      </c>
      <c r="AO45" s="3">
        <f t="shared" si="35"/>
        <v>-604.81965600000001</v>
      </c>
      <c r="AP45" s="3">
        <f t="shared" si="27"/>
        <v>3.1009483657924624</v>
      </c>
      <c r="AR45">
        <f t="shared" si="28"/>
        <v>1.9827560961512476</v>
      </c>
      <c r="AS45">
        <v>1.9770000000000001</v>
      </c>
      <c r="AU45">
        <f t="shared" si="29"/>
        <v>1.9827560961512476</v>
      </c>
      <c r="AV45">
        <f t="shared" si="30"/>
        <v>1.9770000000000001</v>
      </c>
    </row>
    <row r="46" spans="1:48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2"/>
        <v>360.43378799999999</v>
      </c>
      <c r="F46" s="3">
        <v>1.7999999999999999E-2</v>
      </c>
      <c r="G46">
        <f t="shared" si="33"/>
        <v>2.772771384999307E-3</v>
      </c>
      <c r="H46">
        <f t="shared" si="7"/>
        <v>5.8879079589496817</v>
      </c>
      <c r="J46">
        <f t="shared" si="8"/>
        <v>153.036</v>
      </c>
      <c r="K46" s="3">
        <f t="shared" si="34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41586.991714924108</v>
      </c>
      <c r="AB46">
        <f t="shared" si="3"/>
        <v>0.26494033827980756</v>
      </c>
      <c r="AC46">
        <f t="shared" si="21"/>
        <v>7.0193382847818869E-2</v>
      </c>
      <c r="AD46">
        <f t="shared" si="22"/>
        <v>2919.1316309347394</v>
      </c>
      <c r="AI46">
        <f t="shared" si="23"/>
        <v>-68980.700208542476</v>
      </c>
      <c r="AJ46">
        <f t="shared" si="24"/>
        <v>7.0193382847818869E-2</v>
      </c>
      <c r="AK46">
        <f t="shared" si="25"/>
        <v>0.73505966172019244</v>
      </c>
      <c r="AL46">
        <f t="shared" si="26"/>
        <v>-3559.1505750288234</v>
      </c>
      <c r="AN46">
        <f t="shared" si="4"/>
        <v>-589.07643348561942</v>
      </c>
      <c r="AO46" s="3">
        <f t="shared" si="35"/>
        <v>-587.8418832000001</v>
      </c>
      <c r="AP46" s="3">
        <f t="shared" si="27"/>
        <v>1.5241144077227462</v>
      </c>
      <c r="AR46">
        <f t="shared" si="28"/>
        <v>1.9246335289919345</v>
      </c>
      <c r="AS46">
        <v>1.9206000000000001</v>
      </c>
      <c r="AU46">
        <f t="shared" si="29"/>
        <v>1.9246335289919345</v>
      </c>
      <c r="AV46">
        <f t="shared" si="30"/>
        <v>1.9206000000000001</v>
      </c>
    </row>
    <row r="47" spans="1:48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2"/>
        <v>360.68815199999995</v>
      </c>
      <c r="F47" s="3">
        <v>1.7999999999999999E-2</v>
      </c>
      <c r="G47">
        <f t="shared" si="33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4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41830.961770538655</v>
      </c>
      <c r="AB47">
        <f t="shared" si="3"/>
        <v>0.26507774868903244</v>
      </c>
      <c r="AC47">
        <f t="shared" si="21"/>
        <v>7.0266212850045848E-2</v>
      </c>
      <c r="AD47">
        <f t="shared" si="22"/>
        <v>2939.3032634908</v>
      </c>
      <c r="AI47">
        <f t="shared" si="23"/>
        <v>-69675.884557032536</v>
      </c>
      <c r="AJ47">
        <f t="shared" si="24"/>
        <v>7.0266212850045848E-2</v>
      </c>
      <c r="AK47">
        <f t="shared" si="25"/>
        <v>0.73492225131096756</v>
      </c>
      <c r="AL47">
        <f t="shared" si="26"/>
        <v>-3598.0768463394916</v>
      </c>
      <c r="AN47">
        <f t="shared" si="4"/>
        <v>-572.35594173982736</v>
      </c>
      <c r="AO47" s="3">
        <f t="shared" si="35"/>
        <v>-572.17661279999993</v>
      </c>
      <c r="AP47" s="3">
        <f t="shared" si="27"/>
        <v>3.2158868659629386E-2</v>
      </c>
      <c r="AR47">
        <f t="shared" si="28"/>
        <v>1.8686854912364423</v>
      </c>
      <c r="AS47">
        <v>1.8681000000000001</v>
      </c>
      <c r="AU47">
        <f t="shared" si="29"/>
        <v>1.8686854912364423</v>
      </c>
      <c r="AV47">
        <f t="shared" si="30"/>
        <v>1.8681000000000001</v>
      </c>
    </row>
    <row r="48" spans="1:48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2"/>
        <v>489.05718399999995</v>
      </c>
      <c r="F48" s="3">
        <v>1.7999999999999999E-2</v>
      </c>
      <c r="G48">
        <f t="shared" si="33"/>
        <v>3.3540164346805303E-3</v>
      </c>
      <c r="H48">
        <f t="shared" si="7"/>
        <v>5.697596715569115</v>
      </c>
      <c r="J48">
        <f t="shared" si="8"/>
        <v>207.648</v>
      </c>
      <c r="K48" s="3">
        <f t="shared" si="34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35807.784778704248</v>
      </c>
      <c r="AB48">
        <f t="shared" si="3"/>
        <v>0.32843411875309148</v>
      </c>
      <c r="AC48">
        <f t="shared" si="21"/>
        <v>0.1078689703611198</v>
      </c>
      <c r="AD48">
        <f t="shared" si="22"/>
        <v>3862.5488749914052</v>
      </c>
      <c r="AI48">
        <f t="shared" si="23"/>
        <v>-72893.006796033253</v>
      </c>
      <c r="AJ48">
        <f t="shared" si="24"/>
        <v>0.1078689703611198</v>
      </c>
      <c r="AK48">
        <f t="shared" si="25"/>
        <v>0.67156588124690852</v>
      </c>
      <c r="AL48">
        <f t="shared" si="26"/>
        <v>-5280.4510626599376</v>
      </c>
      <c r="AN48">
        <f t="shared" si="4"/>
        <v>-1102.4408868409928</v>
      </c>
      <c r="AO48" s="3">
        <f t="shared" si="35"/>
        <v>-1105.9332479999998</v>
      </c>
      <c r="AP48" s="3">
        <f t="shared" si="27"/>
        <v>12.196586464940941</v>
      </c>
      <c r="AR48">
        <f t="shared" si="28"/>
        <v>2.6545906698860398</v>
      </c>
      <c r="AS48">
        <v>2.6629999999999998</v>
      </c>
      <c r="AU48">
        <f t="shared" si="29"/>
        <v>2.6545906698860398</v>
      </c>
      <c r="AV48">
        <f t="shared" si="30"/>
        <v>2.6629999999999998</v>
      </c>
    </row>
    <row r="49" spans="1:48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2"/>
        <v>489.09957800000001</v>
      </c>
      <c r="F49" s="3">
        <v>1.7999999999999999E-2</v>
      </c>
      <c r="G49">
        <f t="shared" si="33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4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36056.903216913408</v>
      </c>
      <c r="AB49">
        <f t="shared" si="3"/>
        <v>0.32845323793383008</v>
      </c>
      <c r="AC49">
        <f t="shared" si="21"/>
        <v>0.1078815295092172</v>
      </c>
      <c r="AD49">
        <f t="shared" si="22"/>
        <v>3889.8738684064324</v>
      </c>
      <c r="AI49">
        <f t="shared" si="23"/>
        <v>-73809.081366726401</v>
      </c>
      <c r="AJ49">
        <f t="shared" si="24"/>
        <v>0.1078815295092172</v>
      </c>
      <c r="AK49">
        <f t="shared" si="25"/>
        <v>0.67154676206616992</v>
      </c>
      <c r="AL49">
        <f t="shared" si="26"/>
        <v>-5347.2828191968692</v>
      </c>
      <c r="AN49">
        <f t="shared" si="4"/>
        <v>-1063.449669873602</v>
      </c>
      <c r="AO49" s="3">
        <f t="shared" si="35"/>
        <v>-1069.8952320000001</v>
      </c>
      <c r="AP49" s="3">
        <f t="shared" si="27"/>
        <v>41.545271125256882</v>
      </c>
      <c r="AR49">
        <f t="shared" si="28"/>
        <v>2.5604809402444357</v>
      </c>
      <c r="AS49">
        <v>2.5760000000000001</v>
      </c>
      <c r="AU49">
        <f t="shared" si="29"/>
        <v>2.5604809402444357</v>
      </c>
      <c r="AV49">
        <f t="shared" si="30"/>
        <v>2.5760000000000001</v>
      </c>
    </row>
    <row r="50" spans="1:48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2"/>
        <v>489.31154799999996</v>
      </c>
      <c r="F50" s="3">
        <v>1.7999999999999999E-2</v>
      </c>
      <c r="G50">
        <f t="shared" si="33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4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36521.806160709639</v>
      </c>
      <c r="AB50">
        <f t="shared" si="3"/>
        <v>0.32854881751041121</v>
      </c>
      <c r="AC50">
        <f t="shared" si="21"/>
        <v>0.10794432548748949</v>
      </c>
      <c r="AD50">
        <f t="shared" si="22"/>
        <v>3942.3217316026398</v>
      </c>
      <c r="AI50">
        <f t="shared" si="23"/>
        <v>-75545.135143490334</v>
      </c>
      <c r="AJ50">
        <f t="shared" si="24"/>
        <v>0.10794432548748949</v>
      </c>
      <c r="AK50">
        <f t="shared" si="25"/>
        <v>0.67145118248958879</v>
      </c>
      <c r="AL50">
        <f t="shared" si="26"/>
        <v>-5475.4619125032805</v>
      </c>
      <c r="AN50">
        <f t="shared" si="4"/>
        <v>-990.29708951143857</v>
      </c>
      <c r="AO50" s="3">
        <f t="shared" si="35"/>
        <v>-994.32021599999985</v>
      </c>
      <c r="AP50" s="3">
        <f t="shared" si="27"/>
        <v>16.185546742963371</v>
      </c>
      <c r="AR50">
        <f t="shared" si="28"/>
        <v>2.3833176647399799</v>
      </c>
      <c r="AS50">
        <v>2.3929999999999998</v>
      </c>
      <c r="AU50">
        <f t="shared" si="29"/>
        <v>2.3833176647399799</v>
      </c>
      <c r="AV50">
        <f t="shared" si="30"/>
        <v>2.3929999999999998</v>
      </c>
    </row>
    <row r="51" spans="1:48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2"/>
        <v>489.48112399999997</v>
      </c>
      <c r="F51" s="3">
        <v>1.7999999999999999E-2</v>
      </c>
      <c r="G51">
        <f t="shared" si="33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4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36738.920036368814</v>
      </c>
      <c r="AB51">
        <f t="shared" si="3"/>
        <v>0.32862526158471816</v>
      </c>
      <c r="AC51">
        <f t="shared" si="21"/>
        <v>0.10799456255162444</v>
      </c>
      <c r="AD51">
        <f t="shared" si="22"/>
        <v>3967.6035979467606</v>
      </c>
      <c r="AI51">
        <f t="shared" si="23"/>
        <v>-76370.427343342773</v>
      </c>
      <c r="AJ51">
        <f t="shared" si="24"/>
        <v>0.10799456255162444</v>
      </c>
      <c r="AK51">
        <f t="shared" si="25"/>
        <v>0.67137473841528184</v>
      </c>
      <c r="AL51">
        <f t="shared" si="26"/>
        <v>-5537.2241782265919</v>
      </c>
      <c r="AN51">
        <f t="shared" si="4"/>
        <v>-955.88071281253906</v>
      </c>
      <c r="AO51" s="3">
        <f t="shared" si="35"/>
        <v>-958.91839199999993</v>
      </c>
      <c r="AP51" s="3">
        <f t="shared" si="27"/>
        <v>9.2274948459329131</v>
      </c>
      <c r="AR51">
        <f t="shared" si="28"/>
        <v>2.2996918432851667</v>
      </c>
      <c r="AS51">
        <v>2.3069999999999999</v>
      </c>
      <c r="AU51">
        <f t="shared" si="29"/>
        <v>2.2996918432851667</v>
      </c>
      <c r="AV51">
        <f t="shared" si="30"/>
        <v>2.3069999999999999</v>
      </c>
    </row>
    <row r="52" spans="1:48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2"/>
        <v>488.93000199999994</v>
      </c>
      <c r="F52" s="3">
        <v>1.7999999999999999E-2</v>
      </c>
      <c r="G52">
        <f t="shared" si="33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4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36973.114750936991</v>
      </c>
      <c r="AB52">
        <f t="shared" si="3"/>
        <v>0.3283767546783572</v>
      </c>
      <c r="AC52">
        <f t="shared" si="21"/>
        <v>0.10783129301308998</v>
      </c>
      <c r="AD52">
        <f t="shared" si="22"/>
        <v>3986.858770314886</v>
      </c>
      <c r="AI52">
        <f t="shared" si="23"/>
        <v>-77114.88261510717</v>
      </c>
      <c r="AJ52">
        <f t="shared" si="24"/>
        <v>0.10783129301308998</v>
      </c>
      <c r="AK52">
        <f t="shared" si="25"/>
        <v>0.67162324532164286</v>
      </c>
      <c r="AL52">
        <f t="shared" si="26"/>
        <v>-5584.8142570638202</v>
      </c>
      <c r="AN52">
        <f t="shared" si="4"/>
        <v>-920.84131685385455</v>
      </c>
      <c r="AO52" s="3">
        <f t="shared" si="35"/>
        <v>-919.64141999999993</v>
      </c>
      <c r="AP52" s="3">
        <f t="shared" si="27"/>
        <v>1.4397524598902276</v>
      </c>
      <c r="AR52">
        <f t="shared" si="28"/>
        <v>2.2178900085114566</v>
      </c>
      <c r="AS52">
        <v>2.2149999999999999</v>
      </c>
      <c r="AU52">
        <f t="shared" si="29"/>
        <v>2.2178900085114566</v>
      </c>
      <c r="AV52">
        <f t="shared" si="30"/>
        <v>2.2149999999999999</v>
      </c>
    </row>
    <row r="53" spans="1:48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2"/>
        <v>490.15942799999993</v>
      </c>
      <c r="F53" s="3">
        <v>1.7999999999999999E-2</v>
      </c>
      <c r="G53">
        <f t="shared" si="33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4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37137.827278038261</v>
      </c>
      <c r="AB53">
        <f t="shared" si="3"/>
        <v>0.32893086389948334</v>
      </c>
      <c r="AC53">
        <f t="shared" si="21"/>
        <v>0.10819551322566043</v>
      </c>
      <c r="AD53">
        <f t="shared" si="22"/>
        <v>4018.1462824332812</v>
      </c>
      <c r="AI53">
        <f t="shared" si="23"/>
        <v>-77962.321912633546</v>
      </c>
      <c r="AJ53">
        <f t="shared" si="24"/>
        <v>0.10819551322566043</v>
      </c>
      <c r="AK53">
        <f t="shared" si="25"/>
        <v>0.67106913610051666</v>
      </c>
      <c r="AL53">
        <f t="shared" si="26"/>
        <v>-5660.5845476028753</v>
      </c>
      <c r="AN53">
        <f t="shared" si="4"/>
        <v>-891.32892451012594</v>
      </c>
      <c r="AO53" s="3">
        <f t="shared" si="35"/>
        <v>-885.74169600000005</v>
      </c>
      <c r="AP53" s="3">
        <f t="shared" si="27"/>
        <v>31.217122424363648</v>
      </c>
      <c r="AR53">
        <f t="shared" si="28"/>
        <v>2.1414233516647592</v>
      </c>
      <c r="AS53">
        <v>2.1280000000000001</v>
      </c>
      <c r="AU53">
        <f t="shared" si="29"/>
        <v>2.1414233516647592</v>
      </c>
      <c r="AV53">
        <f t="shared" si="30"/>
        <v>2.1280000000000001</v>
      </c>
    </row>
    <row r="54" spans="1:48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2"/>
        <v>786.06954800000005</v>
      </c>
      <c r="F54" s="3">
        <v>1.7999999999999999E-2</v>
      </c>
      <c r="G54">
        <f t="shared" si="33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4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26369.749784210697</v>
      </c>
      <c r="AB54">
        <f t="shared" si="3"/>
        <v>0.44011138809248657</v>
      </c>
      <c r="AC54">
        <f t="shared" si="21"/>
        <v>0.19369803392869533</v>
      </c>
      <c r="AD54">
        <f t="shared" si="22"/>
        <v>5107.7686883932502</v>
      </c>
      <c r="AI54">
        <f t="shared" si="23"/>
        <v>-99606.422929202599</v>
      </c>
      <c r="AJ54">
        <f t="shared" si="24"/>
        <v>0.19369803392869533</v>
      </c>
      <c r="AK54">
        <f t="shared" si="25"/>
        <v>0.55988861190751349</v>
      </c>
      <c r="AL54">
        <f t="shared" si="26"/>
        <v>-10802.249167542866</v>
      </c>
      <c r="AN54">
        <f t="shared" si="4"/>
        <v>-2036.7248969143093</v>
      </c>
      <c r="AO54" s="3">
        <f t="shared" si="35"/>
        <v>-2038.5816480000001</v>
      </c>
      <c r="AP54" s="3">
        <f t="shared" si="27"/>
        <v>3.4475245942139754</v>
      </c>
      <c r="AR54">
        <f t="shared" si="28"/>
        <v>3.0512184004397063</v>
      </c>
      <c r="AS54">
        <v>3.0539999999999998</v>
      </c>
      <c r="AU54">
        <f t="shared" si="29"/>
        <v>3.0512184004397063</v>
      </c>
      <c r="AV54">
        <f t="shared" si="30"/>
        <v>3.0539999999999998</v>
      </c>
    </row>
    <row r="55" spans="1:48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2"/>
        <v>786.15433599999994</v>
      </c>
      <c r="F55" s="3">
        <v>1.7999999999999999E-2</v>
      </c>
      <c r="G55">
        <f t="shared" si="33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4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26506.696917653651</v>
      </c>
      <c r="AB55">
        <f t="shared" si="3"/>
        <v>0.44013796577094888</v>
      </c>
      <c r="AC55">
        <f t="shared" si="21"/>
        <v>0.19372142891298896</v>
      </c>
      <c r="AD55">
        <f t="shared" si="22"/>
        <v>5134.9152026513857</v>
      </c>
      <c r="AI55">
        <f t="shared" si="23"/>
        <v>-100691.80936128626</v>
      </c>
      <c r="AJ55">
        <f t="shared" si="24"/>
        <v>0.19372142891298896</v>
      </c>
      <c r="AK55">
        <f t="shared" si="25"/>
        <v>0.55986203422905112</v>
      </c>
      <c r="AL55">
        <f t="shared" si="26"/>
        <v>-10920.75908344275</v>
      </c>
      <c r="AN55">
        <f t="shared" si="4"/>
        <v>-1947.3304591665274</v>
      </c>
      <c r="AO55" s="3">
        <f t="shared" si="35"/>
        <v>-1943.3370240000002</v>
      </c>
      <c r="AP55" s="3">
        <f t="shared" si="27"/>
        <v>15.947524429256175</v>
      </c>
      <c r="AR55">
        <f t="shared" si="28"/>
        <v>2.9169819216256339</v>
      </c>
      <c r="AS55">
        <v>2.911</v>
      </c>
      <c r="AU55">
        <f t="shared" si="29"/>
        <v>2.9169819216256339</v>
      </c>
      <c r="AV55">
        <f t="shared" si="30"/>
        <v>2.911</v>
      </c>
    </row>
    <row r="56" spans="1:48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2"/>
        <v>786.32391199999995</v>
      </c>
      <c r="F56" s="3">
        <v>1.7999999999999999E-2</v>
      </c>
      <c r="G56">
        <f t="shared" si="33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4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26635.376797209967</v>
      </c>
      <c r="AB56">
        <f t="shared" si="3"/>
        <v>0.44019111355880458</v>
      </c>
      <c r="AC56">
        <f t="shared" si="21"/>
        <v>0.1937682164561404</v>
      </c>
      <c r="AD56">
        <f t="shared" si="22"/>
        <v>5161.0894566326406</v>
      </c>
      <c r="AI56">
        <f t="shared" si="23"/>
        <v>-101743.96481067581</v>
      </c>
      <c r="AJ56">
        <f t="shared" si="24"/>
        <v>0.1937682164561404</v>
      </c>
      <c r="AK56">
        <f t="shared" si="25"/>
        <v>0.55980888644119542</v>
      </c>
      <c r="AL56">
        <f t="shared" si="26"/>
        <v>-11036.490338679943</v>
      </c>
      <c r="AN56">
        <f t="shared" si="4"/>
        <v>-1861.7122487872457</v>
      </c>
      <c r="AO56" s="3">
        <f t="shared" si="35"/>
        <v>-1858.9547519999996</v>
      </c>
      <c r="AP56" s="3">
        <f t="shared" si="27"/>
        <v>7.6037885316723139</v>
      </c>
      <c r="AR56">
        <f t="shared" si="28"/>
        <v>2.7881296707450427</v>
      </c>
      <c r="AS56">
        <v>2.7839999999999998</v>
      </c>
      <c r="AU56">
        <f t="shared" si="29"/>
        <v>2.7881296707450427</v>
      </c>
      <c r="AV56">
        <f t="shared" si="30"/>
        <v>2.7839999999999998</v>
      </c>
    </row>
    <row r="57" spans="1:48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2"/>
        <v>786.4510939999999</v>
      </c>
      <c r="F57" s="3">
        <v>1.7999999999999999E-2</v>
      </c>
      <c r="G57">
        <f t="shared" si="33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4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26760.226414470802</v>
      </c>
      <c r="AB57">
        <f t="shared" si="3"/>
        <v>0.44023096777817522</v>
      </c>
      <c r="AC57">
        <f t="shared" si="21"/>
        <v>0.19380330499090875</v>
      </c>
      <c r="AD57">
        <f t="shared" si="22"/>
        <v>5186.2203214294577</v>
      </c>
      <c r="AI57">
        <f t="shared" si="23"/>
        <v>-102752.44019319551</v>
      </c>
      <c r="AJ57">
        <f t="shared" si="24"/>
        <v>0.19380330499090875</v>
      </c>
      <c r="AK57">
        <f t="shared" si="25"/>
        <v>0.55976903222182472</v>
      </c>
      <c r="AL57">
        <f t="shared" si="26"/>
        <v>-11147.107565499346</v>
      </c>
      <c r="AN57">
        <f t="shared" si="4"/>
        <v>-1779.180735164724</v>
      </c>
      <c r="AO57" s="3">
        <f t="shared" si="35"/>
        <v>-1775.7759239999998</v>
      </c>
      <c r="AP57" s="3">
        <f t="shared" si="27"/>
        <v>11.592739067430232</v>
      </c>
      <c r="AR57">
        <f t="shared" si="28"/>
        <v>2.6640982743738348</v>
      </c>
      <c r="AS57">
        <v>2.6589999999999998</v>
      </c>
      <c r="AU57">
        <f t="shared" si="29"/>
        <v>2.6640982743738348</v>
      </c>
      <c r="AV57">
        <f t="shared" si="30"/>
        <v>2.6589999999999998</v>
      </c>
    </row>
    <row r="58" spans="1:48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2"/>
        <v>786.79024600000002</v>
      </c>
      <c r="F58" s="3">
        <v>1.7999999999999999E-2</v>
      </c>
      <c r="G58">
        <f t="shared" si="33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4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26873.396104677922</v>
      </c>
      <c r="AB58">
        <f t="shared" si="3"/>
        <v>0.44033721795904635</v>
      </c>
      <c r="AC58">
        <f t="shared" si="21"/>
        <v>0.1938968655199127</v>
      </c>
      <c r="AD58">
        <f t="shared" si="22"/>
        <v>5210.6672705720812</v>
      </c>
      <c r="AI58">
        <f t="shared" si="23"/>
        <v>-103747.73358294141</v>
      </c>
      <c r="AJ58">
        <f t="shared" si="24"/>
        <v>0.1938968655199127</v>
      </c>
      <c r="AK58">
        <f t="shared" si="25"/>
        <v>0.55966278204095365</v>
      </c>
      <c r="AL58">
        <f t="shared" si="26"/>
        <v>-11258.378196075802</v>
      </c>
      <c r="AN58">
        <f t="shared" si="4"/>
        <v>-1700.2398145692587</v>
      </c>
      <c r="AO58" s="3">
        <f t="shared" si="35"/>
        <v>-1698.371208</v>
      </c>
      <c r="AP58" s="3">
        <f t="shared" si="27"/>
        <v>3.4916905106765643</v>
      </c>
      <c r="AR58">
        <f t="shared" si="28"/>
        <v>2.5447967960577058</v>
      </c>
      <c r="AS58">
        <v>2.5419999999999998</v>
      </c>
      <c r="AU58">
        <f t="shared" si="29"/>
        <v>2.5447967960577058</v>
      </c>
      <c r="AV58">
        <f t="shared" si="30"/>
        <v>2.5419999999999998</v>
      </c>
    </row>
    <row r="59" spans="1:48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2"/>
        <v>787.25657999999999</v>
      </c>
      <c r="F59" s="3">
        <v>1.7999999999999999E-2</v>
      </c>
      <c r="G59">
        <f t="shared" si="33"/>
        <v>2.772771384999307E-3</v>
      </c>
      <c r="H59">
        <f t="shared" si="7"/>
        <v>5.8879079589496817</v>
      </c>
      <c r="J59">
        <f t="shared" si="8"/>
        <v>334.26</v>
      </c>
      <c r="K59" s="3">
        <f t="shared" si="34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26977.81871935154</v>
      </c>
      <c r="AB59">
        <f t="shared" si="3"/>
        <v>0.44048324611567524</v>
      </c>
      <c r="AC59">
        <f t="shared" si="21"/>
        <v>0.19402549010860254</v>
      </c>
      <c r="AD59">
        <f t="shared" si="22"/>
        <v>5234.3844990832149</v>
      </c>
      <c r="AI59">
        <f t="shared" si="23"/>
        <v>-104723.42371802236</v>
      </c>
      <c r="AJ59">
        <f t="shared" si="24"/>
        <v>0.19402549010860254</v>
      </c>
      <c r="AK59">
        <f t="shared" si="25"/>
        <v>0.55951675388432476</v>
      </c>
      <c r="AL59">
        <f t="shared" si="26"/>
        <v>-11368.828538731768</v>
      </c>
      <c r="AN59">
        <f t="shared" si="4"/>
        <v>-1624.3530146722733</v>
      </c>
      <c r="AO59" s="3">
        <f t="shared" si="35"/>
        <v>-1624.5036</v>
      </c>
      <c r="AP59" s="3">
        <f t="shared" si="27"/>
        <v>2.2675940926566863E-2</v>
      </c>
      <c r="AR59">
        <f t="shared" si="28"/>
        <v>2.4297747482083905</v>
      </c>
      <c r="AS59">
        <v>2.4300000000000002</v>
      </c>
      <c r="AU59">
        <f t="shared" si="29"/>
        <v>2.4297747482083905</v>
      </c>
      <c r="AV59">
        <f t="shared" si="30"/>
        <v>2.4300000000000002</v>
      </c>
    </row>
    <row r="60" spans="1:48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2"/>
        <v>787.89248999999995</v>
      </c>
      <c r="F60" s="3">
        <v>1.7999999999999999E-2</v>
      </c>
      <c r="G60">
        <f t="shared" si="33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4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27072.295078530391</v>
      </c>
      <c r="AB60">
        <f t="shared" si="3"/>
        <v>0.44068225265603078</v>
      </c>
      <c r="AC60">
        <f t="shared" si="21"/>
        <v>0.19420084780599375</v>
      </c>
      <c r="AD60">
        <f t="shared" si="22"/>
        <v>5257.462656304634</v>
      </c>
      <c r="AI60">
        <f t="shared" si="23"/>
        <v>-105686.62864678024</v>
      </c>
      <c r="AJ60">
        <f t="shared" si="24"/>
        <v>0.19420084780599375</v>
      </c>
      <c r="AK60">
        <f t="shared" si="25"/>
        <v>0.55931774734396922</v>
      </c>
      <c r="AL60">
        <f t="shared" si="26"/>
        <v>-11479.679566729401</v>
      </c>
      <c r="AN60">
        <f t="shared" si="4"/>
        <v>-1551.384604196408</v>
      </c>
      <c r="AO60" s="3">
        <f t="shared" si="35"/>
        <v>-1554.8954399999998</v>
      </c>
      <c r="AP60" s="3">
        <f t="shared" si="27"/>
        <v>12.3259680397822</v>
      </c>
      <c r="AR60">
        <f t="shared" si="28"/>
        <v>2.3187525845161985</v>
      </c>
      <c r="AS60">
        <v>2.3239999999999998</v>
      </c>
      <c r="AU60">
        <f t="shared" si="29"/>
        <v>2.3187525845161985</v>
      </c>
      <c r="AV60">
        <f t="shared" si="30"/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C5" sqref="C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Z99"/>
  <sheetViews>
    <sheetView topLeftCell="I19" zoomScaleNormal="100" workbookViewId="0">
      <selection activeCell="Y6" sqref="Y6:Z39"/>
    </sheetView>
  </sheetViews>
  <sheetFormatPr defaultRowHeight="14.4" x14ac:dyDescent="0.3"/>
  <sheetData>
    <row r="1" spans="1:26" x14ac:dyDescent="0.3">
      <c r="A1" t="s">
        <v>28</v>
      </c>
      <c r="B1" t="s">
        <v>29</v>
      </c>
    </row>
    <row r="2" spans="1:26" x14ac:dyDescent="0.3">
      <c r="A2">
        <v>4.0775874274387613E-2</v>
      </c>
      <c r="B2">
        <v>269.64318511963302</v>
      </c>
      <c r="D2" t="s">
        <v>30</v>
      </c>
    </row>
    <row r="3" spans="1:26" x14ac:dyDescent="0.3">
      <c r="A3">
        <v>7.8356686165147529E-2</v>
      </c>
      <c r="B3">
        <v>262.00130236596402</v>
      </c>
    </row>
    <row r="4" spans="1:26" x14ac:dyDescent="0.3">
      <c r="A4">
        <v>0.10636557891682254</v>
      </c>
      <c r="B4">
        <v>256.53937987343602</v>
      </c>
      <c r="D4" t="s">
        <v>38</v>
      </c>
      <c r="G4" t="s">
        <v>39</v>
      </c>
      <c r="J4" t="s">
        <v>40</v>
      </c>
      <c r="M4" t="s">
        <v>41</v>
      </c>
      <c r="P4" t="s">
        <v>45</v>
      </c>
      <c r="S4" t="s">
        <v>42</v>
      </c>
      <c r="V4" t="s">
        <v>43</v>
      </c>
      <c r="Y4" t="s">
        <v>44</v>
      </c>
    </row>
    <row r="5" spans="1:26" x14ac:dyDescent="0.3">
      <c r="A5">
        <v>0.12627995151014915</v>
      </c>
      <c r="B5">
        <v>252.17144479136999</v>
      </c>
    </row>
    <row r="6" spans="1:26" x14ac:dyDescent="0.3">
      <c r="A6">
        <v>0.13907032302335606</v>
      </c>
      <c r="B6">
        <v>247.81152426908801</v>
      </c>
      <c r="D6">
        <v>0.18984999999999999</v>
      </c>
      <c r="E6">
        <v>200</v>
      </c>
      <c r="G6">
        <v>0.240901</v>
      </c>
      <c r="H6">
        <v>195</v>
      </c>
      <c r="J6">
        <v>0.41875899999999999</v>
      </c>
      <c r="K6">
        <v>290</v>
      </c>
      <c r="M6">
        <v>0.32475900000000002</v>
      </c>
      <c r="N6">
        <v>252</v>
      </c>
      <c r="P6">
        <v>0.32475900000000002</v>
      </c>
      <c r="Q6">
        <v>252</v>
      </c>
      <c r="S6">
        <v>0.45743899999999998</v>
      </c>
      <c r="T6">
        <v>334</v>
      </c>
      <c r="V6">
        <v>0.529914</v>
      </c>
      <c r="W6">
        <v>366</v>
      </c>
      <c r="Y6">
        <v>0.237651</v>
      </c>
      <c r="Z6">
        <v>190</v>
      </c>
    </row>
    <row r="7" spans="1:26" x14ac:dyDescent="0.3">
      <c r="A7">
        <v>0.16652314051620201</v>
      </c>
      <c r="B7">
        <v>234.74378454191699</v>
      </c>
      <c r="D7">
        <v>0.19020999999999999</v>
      </c>
      <c r="E7">
        <v>201</v>
      </c>
      <c r="G7">
        <v>0.24249499999999999</v>
      </c>
      <c r="H7">
        <v>196</v>
      </c>
      <c r="J7">
        <v>0.41993599999999998</v>
      </c>
      <c r="K7">
        <v>291</v>
      </c>
      <c r="M7">
        <v>0.32626899999999998</v>
      </c>
      <c r="N7">
        <v>253</v>
      </c>
      <c r="P7">
        <v>0.32626899999999998</v>
      </c>
      <c r="Q7">
        <v>253</v>
      </c>
      <c r="S7">
        <v>0.45932200000000001</v>
      </c>
      <c r="T7">
        <v>335</v>
      </c>
      <c r="V7">
        <v>0.53017800000000004</v>
      </c>
      <c r="W7">
        <v>367</v>
      </c>
      <c r="Y7">
        <v>0.23589399999999999</v>
      </c>
      <c r="Z7">
        <v>191</v>
      </c>
    </row>
    <row r="8" spans="1:26" x14ac:dyDescent="0.3">
      <c r="A8">
        <v>0.17817026128727032</v>
      </c>
      <c r="B8">
        <v>230.38386401963501</v>
      </c>
      <c r="D8">
        <v>0.19048999999999999</v>
      </c>
      <c r="E8">
        <v>202</v>
      </c>
      <c r="G8">
        <v>0.24409700000000001</v>
      </c>
      <c r="H8">
        <v>197</v>
      </c>
      <c r="J8">
        <v>0.42111100000000001</v>
      </c>
      <c r="K8">
        <v>292</v>
      </c>
      <c r="M8">
        <v>0.32778299999999999</v>
      </c>
      <c r="N8">
        <v>254</v>
      </c>
      <c r="P8">
        <v>0.32778299999999999</v>
      </c>
      <c r="Q8">
        <v>254</v>
      </c>
      <c r="S8">
        <v>0.46121899999999999</v>
      </c>
      <c r="T8">
        <v>336</v>
      </c>
      <c r="V8">
        <v>0.53045299999999995</v>
      </c>
      <c r="W8">
        <v>368</v>
      </c>
      <c r="Y8">
        <v>0.23414299999999999</v>
      </c>
      <c r="Z8">
        <v>192</v>
      </c>
    </row>
    <row r="9" spans="1:26" x14ac:dyDescent="0.3">
      <c r="A9">
        <v>0.18387259980244294</v>
      </c>
      <c r="B9">
        <v>226.03195805713699</v>
      </c>
      <c r="D9">
        <v>0.19069</v>
      </c>
      <c r="E9">
        <v>203</v>
      </c>
      <c r="G9">
        <v>0.24570700000000001</v>
      </c>
      <c r="H9">
        <v>198</v>
      </c>
      <c r="J9">
        <v>0.42228500000000002</v>
      </c>
      <c r="K9">
        <v>293</v>
      </c>
      <c r="M9">
        <v>0.32930100000000001</v>
      </c>
      <c r="N9">
        <v>255</v>
      </c>
      <c r="P9">
        <v>0.32930100000000001</v>
      </c>
      <c r="Q9">
        <v>255</v>
      </c>
      <c r="S9">
        <v>0.46312999999999999</v>
      </c>
      <c r="T9">
        <v>337</v>
      </c>
      <c r="V9">
        <v>0.53073800000000004</v>
      </c>
      <c r="W9">
        <v>369</v>
      </c>
      <c r="Y9">
        <v>0.23239799999999999</v>
      </c>
      <c r="Z9">
        <v>193</v>
      </c>
    </row>
    <row r="10" spans="1:26" x14ac:dyDescent="0.3">
      <c r="A10">
        <v>0.19504312905448751</v>
      </c>
      <c r="B10">
        <v>217.32814613214001</v>
      </c>
      <c r="D10">
        <v>0.19081000000000001</v>
      </c>
      <c r="E10">
        <v>204</v>
      </c>
      <c r="G10">
        <v>0.24732499999999999</v>
      </c>
      <c r="H10">
        <v>199</v>
      </c>
      <c r="J10">
        <v>0.423456</v>
      </c>
      <c r="K10">
        <v>294</v>
      </c>
      <c r="M10">
        <v>0.33082299999999998</v>
      </c>
      <c r="N10">
        <v>256</v>
      </c>
      <c r="P10">
        <v>0.33082299999999998</v>
      </c>
      <c r="Q10">
        <v>256</v>
      </c>
      <c r="S10">
        <v>0.465055</v>
      </c>
      <c r="T10">
        <v>338</v>
      </c>
      <c r="V10">
        <v>0.53103299999999998</v>
      </c>
      <c r="W10">
        <v>370</v>
      </c>
      <c r="Y10">
        <v>0.230659</v>
      </c>
      <c r="Z10">
        <v>194</v>
      </c>
    </row>
    <row r="11" spans="1:26" x14ac:dyDescent="0.3">
      <c r="A11">
        <v>0.20591199981246619</v>
      </c>
      <c r="B11">
        <v>212.968225609857</v>
      </c>
      <c r="D11">
        <v>0.19084999999999999</v>
      </c>
      <c r="E11">
        <v>205</v>
      </c>
      <c r="G11">
        <v>0.24895100000000001</v>
      </c>
      <c r="H11">
        <v>200</v>
      </c>
      <c r="J11">
        <v>0.424626</v>
      </c>
      <c r="K11">
        <v>295</v>
      </c>
      <c r="M11">
        <v>0.33234900000000001</v>
      </c>
      <c r="N11">
        <v>257</v>
      </c>
      <c r="P11">
        <v>0.33234900000000001</v>
      </c>
      <c r="Q11">
        <v>257</v>
      </c>
      <c r="S11">
        <v>0.46699299999999999</v>
      </c>
      <c r="T11">
        <v>339</v>
      </c>
      <c r="V11">
        <v>0.53133799999999998</v>
      </c>
      <c r="W11">
        <v>371</v>
      </c>
      <c r="Y11">
        <v>0.22892599999999999</v>
      </c>
      <c r="Z11">
        <v>195</v>
      </c>
    </row>
    <row r="12" spans="1:26" x14ac:dyDescent="0.3">
      <c r="A12">
        <v>0.21123710620066591</v>
      </c>
      <c r="B12">
        <v>206.44437394600101</v>
      </c>
      <c r="D12">
        <v>0.19081000000000001</v>
      </c>
      <c r="E12">
        <v>206</v>
      </c>
      <c r="G12">
        <v>0.250585</v>
      </c>
      <c r="H12">
        <v>201</v>
      </c>
      <c r="J12">
        <v>0.42579400000000001</v>
      </c>
      <c r="K12">
        <v>296</v>
      </c>
      <c r="M12">
        <v>0.33387899999999998</v>
      </c>
      <c r="N12">
        <v>258</v>
      </c>
      <c r="P12">
        <v>0.33387899999999998</v>
      </c>
      <c r="Q12">
        <v>258</v>
      </c>
      <c r="S12">
        <v>0.46894599999999997</v>
      </c>
      <c r="T12">
        <v>340</v>
      </c>
      <c r="V12">
        <v>0.53165300000000004</v>
      </c>
      <c r="W12">
        <v>372</v>
      </c>
      <c r="Y12">
        <v>0.22719900000000001</v>
      </c>
      <c r="Z12">
        <v>196</v>
      </c>
    </row>
    <row r="13" spans="1:26" x14ac:dyDescent="0.3">
      <c r="A13">
        <v>0.22932544647935366</v>
      </c>
      <c r="B13">
        <v>196.64256733065</v>
      </c>
      <c r="D13">
        <v>0.19069</v>
      </c>
      <c r="E13">
        <v>207</v>
      </c>
      <c r="G13">
        <v>0.25222800000000001</v>
      </c>
      <c r="H13">
        <v>202</v>
      </c>
      <c r="J13">
        <v>0.42696000000000001</v>
      </c>
      <c r="K13">
        <v>297</v>
      </c>
      <c r="M13">
        <v>0.33541300000000002</v>
      </c>
      <c r="N13">
        <v>259</v>
      </c>
      <c r="P13">
        <v>0.33541300000000002</v>
      </c>
      <c r="Q13">
        <v>259</v>
      </c>
      <c r="S13">
        <v>0.47091300000000003</v>
      </c>
      <c r="T13">
        <v>341</v>
      </c>
      <c r="V13">
        <v>0.53197700000000003</v>
      </c>
      <c r="W13">
        <v>373</v>
      </c>
      <c r="Y13">
        <v>0.22547800000000001</v>
      </c>
      <c r="Z13">
        <v>197</v>
      </c>
    </row>
    <row r="14" spans="1:26" x14ac:dyDescent="0.3">
      <c r="A14">
        <v>0.24900791451437684</v>
      </c>
      <c r="B14">
        <v>202.040373344909</v>
      </c>
      <c r="D14">
        <v>0.19048999999999999</v>
      </c>
      <c r="E14">
        <v>208</v>
      </c>
      <c r="G14">
        <v>0.25387799999999999</v>
      </c>
      <c r="H14">
        <v>203</v>
      </c>
      <c r="J14">
        <v>0.42812499999999998</v>
      </c>
      <c r="K14">
        <v>298</v>
      </c>
      <c r="M14">
        <v>0.336951</v>
      </c>
      <c r="N14">
        <v>260</v>
      </c>
      <c r="P14">
        <v>0.336951</v>
      </c>
      <c r="Q14">
        <v>260</v>
      </c>
      <c r="S14">
        <v>0.47289399999999998</v>
      </c>
      <c r="T14">
        <v>342</v>
      </c>
      <c r="V14">
        <v>0.53231200000000001</v>
      </c>
      <c r="W14">
        <v>374</v>
      </c>
      <c r="Y14">
        <v>0.22376299999999999</v>
      </c>
      <c r="Z14">
        <v>198</v>
      </c>
    </row>
    <row r="15" spans="1:26" x14ac:dyDescent="0.3">
      <c r="A15">
        <v>0.26998254423205381</v>
      </c>
      <c r="B15">
        <v>209.60611778063401</v>
      </c>
      <c r="D15">
        <v>0.19020999999999999</v>
      </c>
      <c r="E15">
        <v>209</v>
      </c>
      <c r="G15">
        <v>0.25553599999999999</v>
      </c>
      <c r="H15">
        <v>204</v>
      </c>
      <c r="J15">
        <v>0.429288</v>
      </c>
      <c r="K15">
        <v>299</v>
      </c>
      <c r="M15">
        <v>0.33849299999999999</v>
      </c>
      <c r="N15">
        <v>261</v>
      </c>
      <c r="P15">
        <v>0.33849299999999999</v>
      </c>
      <c r="Q15">
        <v>261</v>
      </c>
      <c r="S15">
        <v>0.47488900000000001</v>
      </c>
      <c r="T15">
        <v>343</v>
      </c>
      <c r="V15">
        <v>0.53265700000000005</v>
      </c>
      <c r="W15">
        <v>375</v>
      </c>
      <c r="Y15">
        <v>0.222054</v>
      </c>
      <c r="Z15">
        <v>199</v>
      </c>
    </row>
    <row r="16" spans="1:26" x14ac:dyDescent="0.3">
      <c r="A16">
        <v>0.2654233980266707</v>
      </c>
      <c r="B16">
        <v>215.04399659381201</v>
      </c>
      <c r="D16">
        <v>0.18984999999999999</v>
      </c>
      <c r="E16">
        <v>210</v>
      </c>
      <c r="G16">
        <v>0.25720199999999999</v>
      </c>
      <c r="H16">
        <v>205</v>
      </c>
      <c r="J16">
        <v>0.430448</v>
      </c>
      <c r="K16">
        <v>300</v>
      </c>
      <c r="M16">
        <v>0.34003899999999998</v>
      </c>
      <c r="N16">
        <v>262</v>
      </c>
      <c r="P16">
        <v>0.34003899999999998</v>
      </c>
      <c r="Q16">
        <v>262</v>
      </c>
      <c r="S16">
        <v>0.47689799999999999</v>
      </c>
      <c r="T16">
        <v>344</v>
      </c>
      <c r="V16">
        <v>0.53301200000000004</v>
      </c>
      <c r="W16">
        <v>376</v>
      </c>
      <c r="Y16">
        <v>0.22035099999999999</v>
      </c>
      <c r="Z16">
        <v>200</v>
      </c>
    </row>
    <row r="17" spans="1:26" x14ac:dyDescent="0.3">
      <c r="A17">
        <v>0.27224096074934984</v>
      </c>
      <c r="B17">
        <v>221.547811858209</v>
      </c>
      <c r="D17">
        <v>0.18941</v>
      </c>
      <c r="E17">
        <v>211</v>
      </c>
      <c r="G17">
        <v>0.258876</v>
      </c>
      <c r="H17">
        <v>206</v>
      </c>
      <c r="J17">
        <v>0.43160700000000002</v>
      </c>
      <c r="K17">
        <v>301</v>
      </c>
      <c r="M17">
        <v>0.34158899999999998</v>
      </c>
      <c r="N17">
        <v>263</v>
      </c>
      <c r="P17">
        <v>0.34158899999999998</v>
      </c>
      <c r="Q17">
        <v>263</v>
      </c>
      <c r="S17">
        <v>0.47892000000000001</v>
      </c>
      <c r="T17">
        <v>345</v>
      </c>
      <c r="V17">
        <v>0.53337599999999996</v>
      </c>
      <c r="W17">
        <v>377</v>
      </c>
      <c r="Y17">
        <v>0.21865399999999999</v>
      </c>
      <c r="Z17">
        <v>201</v>
      </c>
    </row>
    <row r="18" spans="1:26" x14ac:dyDescent="0.3">
      <c r="A18">
        <v>0.27671613109853682</v>
      </c>
      <c r="B18">
        <v>224.797715850461</v>
      </c>
      <c r="D18">
        <v>0.18889</v>
      </c>
      <c r="E18">
        <v>212</v>
      </c>
      <c r="G18">
        <v>0.26055800000000001</v>
      </c>
      <c r="H18">
        <v>207</v>
      </c>
      <c r="J18">
        <v>0.43276500000000001</v>
      </c>
      <c r="K18">
        <v>302</v>
      </c>
      <c r="M18">
        <v>0.34314299999999998</v>
      </c>
      <c r="N18">
        <v>264</v>
      </c>
      <c r="P18">
        <v>0.34314299999999998</v>
      </c>
      <c r="Q18">
        <v>264</v>
      </c>
      <c r="S18">
        <v>0.48095700000000002</v>
      </c>
      <c r="T18">
        <v>346</v>
      </c>
      <c r="V18">
        <v>0.53375099999999998</v>
      </c>
      <c r="W18">
        <v>378</v>
      </c>
      <c r="Y18">
        <v>0.21696299999999999</v>
      </c>
      <c r="Z18">
        <v>202</v>
      </c>
    </row>
    <row r="19" spans="1:26" x14ac:dyDescent="0.3">
      <c r="A19">
        <v>0.28550336419818068</v>
      </c>
      <c r="B19">
        <v>231.297523834966</v>
      </c>
      <c r="D19">
        <v>0.18829000000000001</v>
      </c>
      <c r="E19">
        <v>213</v>
      </c>
      <c r="G19">
        <v>0.26224799999999998</v>
      </c>
      <c r="H19">
        <v>208</v>
      </c>
      <c r="J19">
        <v>0.43391999999999997</v>
      </c>
      <c r="K19">
        <v>303</v>
      </c>
      <c r="M19">
        <v>0.34470099999999998</v>
      </c>
      <c r="N19">
        <v>265</v>
      </c>
      <c r="P19">
        <v>0.34470099999999998</v>
      </c>
      <c r="Q19">
        <v>265</v>
      </c>
      <c r="S19">
        <v>0.48300799999999999</v>
      </c>
      <c r="T19">
        <v>347</v>
      </c>
      <c r="V19">
        <v>0.53413600000000006</v>
      </c>
      <c r="W19">
        <v>379</v>
      </c>
      <c r="Y19">
        <v>0.215278</v>
      </c>
      <c r="Z19">
        <v>203</v>
      </c>
    </row>
    <row r="20" spans="1:26" x14ac:dyDescent="0.3">
      <c r="A20">
        <v>0.2961916436392345</v>
      </c>
      <c r="B20">
        <v>235.621378838222</v>
      </c>
      <c r="D20">
        <v>0.18761</v>
      </c>
      <c r="E20">
        <v>214</v>
      </c>
      <c r="G20">
        <v>0.26394600000000001</v>
      </c>
      <c r="H20">
        <v>209</v>
      </c>
      <c r="J20">
        <v>0.43507400000000002</v>
      </c>
      <c r="K20">
        <v>304</v>
      </c>
      <c r="M20">
        <v>0.34626299999999999</v>
      </c>
      <c r="N20">
        <v>266</v>
      </c>
      <c r="P20">
        <v>0.34626299999999999</v>
      </c>
      <c r="Q20">
        <v>266</v>
      </c>
      <c r="S20">
        <v>0.48507299999999998</v>
      </c>
      <c r="T20">
        <v>348</v>
      </c>
      <c r="V20">
        <v>0.53452999999999995</v>
      </c>
      <c r="W20">
        <v>380</v>
      </c>
      <c r="Y20">
        <v>0.21359800000000001</v>
      </c>
      <c r="Z20">
        <v>204</v>
      </c>
    </row>
    <row r="21" spans="1:26" x14ac:dyDescent="0.3">
      <c r="A21">
        <v>0.30860291866516903</v>
      </c>
      <c r="B21">
        <v>242.113172262944</v>
      </c>
      <c r="D21">
        <v>0.18684999999999999</v>
      </c>
      <c r="E21">
        <v>215</v>
      </c>
      <c r="G21">
        <v>0.265652</v>
      </c>
      <c r="H21">
        <v>210</v>
      </c>
      <c r="J21">
        <v>0.436226</v>
      </c>
      <c r="K21">
        <v>305</v>
      </c>
      <c r="M21">
        <v>0.347829</v>
      </c>
      <c r="N21">
        <v>267</v>
      </c>
      <c r="P21">
        <v>0.347829</v>
      </c>
      <c r="Q21">
        <v>267</v>
      </c>
      <c r="S21">
        <v>0.48715199999999997</v>
      </c>
      <c r="T21">
        <v>349</v>
      </c>
      <c r="V21">
        <v>0.53577399999999997</v>
      </c>
      <c r="W21">
        <v>383</v>
      </c>
      <c r="Y21">
        <v>0.211925</v>
      </c>
      <c r="Z21">
        <v>205</v>
      </c>
    </row>
    <row r="22" spans="1:26" x14ac:dyDescent="0.3">
      <c r="A22">
        <v>0.31663674325714491</v>
      </c>
      <c r="B22">
        <v>246.441034546092</v>
      </c>
      <c r="D22">
        <v>0.18601000000000001</v>
      </c>
      <c r="E22">
        <v>216</v>
      </c>
      <c r="G22">
        <v>0.26736599999999999</v>
      </c>
      <c r="H22">
        <v>211</v>
      </c>
      <c r="J22">
        <v>0.43737599999999999</v>
      </c>
      <c r="K22">
        <v>306</v>
      </c>
      <c r="M22">
        <v>0.34939900000000002</v>
      </c>
      <c r="N22">
        <v>268</v>
      </c>
      <c r="P22">
        <v>0.34939900000000002</v>
      </c>
      <c r="Q22">
        <v>268</v>
      </c>
      <c r="S22">
        <v>0.48924400000000001</v>
      </c>
      <c r="T22">
        <v>350</v>
      </c>
      <c r="V22">
        <v>0.53620900000000005</v>
      </c>
      <c r="W22">
        <v>384</v>
      </c>
      <c r="Y22">
        <v>0.210258</v>
      </c>
      <c r="Z22">
        <v>206</v>
      </c>
    </row>
    <row r="23" spans="1:26" x14ac:dyDescent="0.3">
      <c r="A23">
        <v>0.33215700964059619</v>
      </c>
      <c r="B23">
        <v>248.58092200831501</v>
      </c>
      <c r="D23">
        <v>0.18509</v>
      </c>
      <c r="E23">
        <v>217</v>
      </c>
      <c r="G23">
        <v>0.26908799999999999</v>
      </c>
      <c r="H23">
        <v>212</v>
      </c>
      <c r="J23">
        <v>0.43852400000000002</v>
      </c>
      <c r="K23">
        <v>307</v>
      </c>
      <c r="M23">
        <v>0.35097299999999998</v>
      </c>
      <c r="N23">
        <v>269</v>
      </c>
      <c r="P23">
        <v>0.35097299999999998</v>
      </c>
      <c r="Q23">
        <v>269</v>
      </c>
      <c r="S23">
        <v>0.49135099999999998</v>
      </c>
      <c r="T23">
        <v>351</v>
      </c>
      <c r="V23">
        <v>0.53665300000000005</v>
      </c>
      <c r="W23">
        <v>385</v>
      </c>
      <c r="Y23">
        <v>0.208597</v>
      </c>
      <c r="Z23">
        <v>207</v>
      </c>
    </row>
    <row r="24" spans="1:26" x14ac:dyDescent="0.3">
      <c r="A24">
        <v>0.34334231492430106</v>
      </c>
      <c r="B24">
        <v>258.33063398507198</v>
      </c>
      <c r="D24">
        <v>0.18409</v>
      </c>
      <c r="E24">
        <v>218</v>
      </c>
      <c r="G24">
        <v>0.270818</v>
      </c>
      <c r="H24">
        <v>213</v>
      </c>
      <c r="J24">
        <v>0.43967000000000001</v>
      </c>
      <c r="K24">
        <v>308</v>
      </c>
      <c r="M24">
        <v>0.352551</v>
      </c>
      <c r="N24">
        <v>270</v>
      </c>
      <c r="P24">
        <v>0.352551</v>
      </c>
      <c r="Q24">
        <v>270</v>
      </c>
      <c r="S24">
        <v>0.49347200000000002</v>
      </c>
      <c r="T24">
        <v>352</v>
      </c>
      <c r="V24">
        <v>0.53710800000000003</v>
      </c>
      <c r="W24">
        <v>386</v>
      </c>
      <c r="Y24">
        <v>0.20694199999999999</v>
      </c>
      <c r="Z24">
        <v>208</v>
      </c>
    </row>
    <row r="25" spans="1:26" x14ac:dyDescent="0.3">
      <c r="A25">
        <v>0.35059333243870128</v>
      </c>
      <c r="B25">
        <v>262.65849626822001</v>
      </c>
      <c r="D25">
        <v>0.18301000000000001</v>
      </c>
      <c r="E25">
        <v>219</v>
      </c>
      <c r="G25">
        <v>0.27255600000000002</v>
      </c>
      <c r="H25">
        <v>214</v>
      </c>
      <c r="J25">
        <v>0.44081500000000001</v>
      </c>
      <c r="K25">
        <v>309</v>
      </c>
      <c r="M25">
        <v>0.35413299999999998</v>
      </c>
      <c r="N25">
        <v>271</v>
      </c>
      <c r="P25">
        <v>0.35413299999999998</v>
      </c>
      <c r="Q25">
        <v>271</v>
      </c>
      <c r="S25">
        <v>0.49560700000000002</v>
      </c>
      <c r="T25">
        <v>353</v>
      </c>
      <c r="V25">
        <v>0.53757200000000005</v>
      </c>
      <c r="W25">
        <v>387</v>
      </c>
      <c r="Y25">
        <v>0.205293</v>
      </c>
      <c r="Z25">
        <v>209</v>
      </c>
    </row>
    <row r="26" spans="1:26" x14ac:dyDescent="0.3">
      <c r="A26">
        <v>0.35768596294961891</v>
      </c>
      <c r="B26">
        <v>265.90038570068901</v>
      </c>
      <c r="D26">
        <v>0.18185000000000001</v>
      </c>
      <c r="E26">
        <v>220</v>
      </c>
      <c r="G26">
        <v>0.27430199999999999</v>
      </c>
      <c r="H26">
        <v>215</v>
      </c>
      <c r="J26">
        <v>0.44195800000000002</v>
      </c>
      <c r="K26">
        <v>310</v>
      </c>
      <c r="M26">
        <v>0.35571900000000001</v>
      </c>
      <c r="N26">
        <v>272</v>
      </c>
      <c r="P26">
        <v>0.35571900000000001</v>
      </c>
      <c r="Q26">
        <v>272</v>
      </c>
      <c r="S26">
        <v>0.497755</v>
      </c>
      <c r="T26">
        <v>354</v>
      </c>
      <c r="V26">
        <v>0.53804700000000005</v>
      </c>
      <c r="W26">
        <v>388</v>
      </c>
      <c r="Y26">
        <v>0.20365</v>
      </c>
      <c r="Z26">
        <v>210</v>
      </c>
    </row>
    <row r="27" spans="1:26" x14ac:dyDescent="0.3">
      <c r="A27">
        <v>0.36117449601146467</v>
      </c>
      <c r="B27">
        <v>270.23626254362</v>
      </c>
      <c r="D27">
        <v>0.18060999999999999</v>
      </c>
      <c r="E27">
        <v>221</v>
      </c>
      <c r="G27">
        <v>0.27605600000000002</v>
      </c>
      <c r="H27">
        <v>216</v>
      </c>
      <c r="J27">
        <v>0.44309900000000002</v>
      </c>
      <c r="K27">
        <v>311</v>
      </c>
      <c r="M27">
        <v>0.35730899999999999</v>
      </c>
      <c r="N27">
        <v>273</v>
      </c>
      <c r="P27">
        <v>0.35730899999999999</v>
      </c>
      <c r="Q27">
        <v>273</v>
      </c>
      <c r="S27">
        <v>0.49991799999999997</v>
      </c>
      <c r="T27">
        <v>355</v>
      </c>
      <c r="V27">
        <v>0.53853099999999998</v>
      </c>
      <c r="W27">
        <v>389</v>
      </c>
      <c r="Y27">
        <v>0.202013</v>
      </c>
      <c r="Z27">
        <v>211</v>
      </c>
    </row>
    <row r="28" spans="1:26" x14ac:dyDescent="0.3">
      <c r="A28">
        <v>0.36633681887053621</v>
      </c>
      <c r="B28">
        <v>272.39618640530199</v>
      </c>
      <c r="D28">
        <v>0.17929</v>
      </c>
      <c r="E28">
        <v>222</v>
      </c>
      <c r="G28">
        <v>0.27781800000000001</v>
      </c>
      <c r="H28">
        <v>217</v>
      </c>
      <c r="J28">
        <v>0.44423800000000002</v>
      </c>
      <c r="K28">
        <v>312</v>
      </c>
      <c r="M28">
        <v>0.35890300000000003</v>
      </c>
      <c r="N28">
        <v>274</v>
      </c>
      <c r="P28">
        <v>0.35890300000000003</v>
      </c>
      <c r="Q28">
        <v>274</v>
      </c>
      <c r="S28">
        <v>0.50209499999999996</v>
      </c>
      <c r="T28">
        <v>356</v>
      </c>
      <c r="V28">
        <v>0.53952999999999995</v>
      </c>
      <c r="W28">
        <v>391</v>
      </c>
      <c r="Y28">
        <v>0.200382</v>
      </c>
      <c r="Z28">
        <v>212</v>
      </c>
    </row>
    <row r="29" spans="1:26" x14ac:dyDescent="0.3">
      <c r="A29">
        <v>0.3697322641263695</v>
      </c>
      <c r="B29">
        <v>275.64609039755499</v>
      </c>
      <c r="D29">
        <v>0.17788999999999999</v>
      </c>
      <c r="E29">
        <v>223</v>
      </c>
      <c r="G29">
        <v>0.279588</v>
      </c>
      <c r="H29">
        <v>218</v>
      </c>
      <c r="J29">
        <v>0.44537599999999999</v>
      </c>
      <c r="K29">
        <v>313</v>
      </c>
      <c r="M29">
        <v>0.36050100000000002</v>
      </c>
      <c r="N29">
        <v>275</v>
      </c>
      <c r="P29">
        <v>0.36050100000000002</v>
      </c>
      <c r="Q29">
        <v>275</v>
      </c>
      <c r="S29">
        <v>0.50428499999999998</v>
      </c>
      <c r="T29">
        <v>357</v>
      </c>
      <c r="V29">
        <v>0.54004399999999997</v>
      </c>
      <c r="W29">
        <v>392</v>
      </c>
      <c r="Y29">
        <v>0.19875699999999999</v>
      </c>
      <c r="Z29">
        <v>213</v>
      </c>
    </row>
    <row r="30" spans="1:26" x14ac:dyDescent="0.3">
      <c r="A30">
        <v>0.37475774746673002</v>
      </c>
      <c r="B30">
        <v>277.80601425923697</v>
      </c>
      <c r="D30">
        <v>0.17641000000000001</v>
      </c>
      <c r="E30">
        <v>224</v>
      </c>
      <c r="G30">
        <v>0.281366</v>
      </c>
      <c r="H30">
        <v>219</v>
      </c>
      <c r="J30">
        <v>0.44651099999999999</v>
      </c>
      <c r="K30">
        <v>314</v>
      </c>
      <c r="M30">
        <v>0.36210300000000001</v>
      </c>
      <c r="N30">
        <v>276</v>
      </c>
      <c r="P30">
        <v>0.36210300000000001</v>
      </c>
      <c r="Q30">
        <v>276</v>
      </c>
      <c r="S30">
        <v>0.50649</v>
      </c>
      <c r="T30">
        <v>358</v>
      </c>
      <c r="V30">
        <v>0.54056800000000005</v>
      </c>
      <c r="W30">
        <v>393</v>
      </c>
      <c r="Y30">
        <v>0.19713800000000001</v>
      </c>
      <c r="Z30">
        <v>214</v>
      </c>
    </row>
    <row r="31" spans="1:26" x14ac:dyDescent="0.3">
      <c r="A31">
        <v>0.38457206184255815</v>
      </c>
      <c r="B31">
        <v>279.95391628124401</v>
      </c>
      <c r="D31">
        <v>0.17485000000000001</v>
      </c>
      <c r="E31">
        <v>225</v>
      </c>
      <c r="G31">
        <v>0.28315200000000001</v>
      </c>
      <c r="H31">
        <v>220</v>
      </c>
      <c r="J31">
        <v>0.44764500000000002</v>
      </c>
      <c r="K31">
        <v>315</v>
      </c>
      <c r="M31">
        <v>0.363709</v>
      </c>
      <c r="N31">
        <v>277</v>
      </c>
      <c r="P31">
        <v>0.363709</v>
      </c>
      <c r="Q31">
        <v>277</v>
      </c>
      <c r="S31">
        <v>0.50870899999999997</v>
      </c>
      <c r="T31">
        <v>359</v>
      </c>
      <c r="V31">
        <v>0.54164699999999999</v>
      </c>
      <c r="W31">
        <v>395</v>
      </c>
      <c r="Y31">
        <v>0.195525</v>
      </c>
      <c r="Z31">
        <v>215</v>
      </c>
    </row>
    <row r="32" spans="1:26" x14ac:dyDescent="0.3">
      <c r="A32">
        <v>0.39408303074749085</v>
      </c>
      <c r="B32">
        <v>288.61765540732301</v>
      </c>
      <c r="D32">
        <v>0.17321</v>
      </c>
      <c r="E32">
        <v>226</v>
      </c>
      <c r="G32">
        <v>0.28494599999999998</v>
      </c>
      <c r="H32">
        <v>221</v>
      </c>
      <c r="J32">
        <v>0.44877699999999998</v>
      </c>
      <c r="K32">
        <v>316</v>
      </c>
      <c r="M32">
        <v>0.365319</v>
      </c>
      <c r="N32">
        <v>278</v>
      </c>
      <c r="P32">
        <v>0.365319</v>
      </c>
      <c r="Q32">
        <v>278</v>
      </c>
      <c r="S32">
        <v>0.51094099999999998</v>
      </c>
      <c r="T32">
        <v>360</v>
      </c>
      <c r="V32">
        <v>0.54220100000000004</v>
      </c>
      <c r="W32">
        <v>396</v>
      </c>
      <c r="Y32">
        <v>0.19391800000000001</v>
      </c>
      <c r="Z32">
        <v>216</v>
      </c>
    </row>
    <row r="33" spans="1:26" x14ac:dyDescent="0.3">
      <c r="A33">
        <v>0.40178713334628252</v>
      </c>
      <c r="B33">
        <v>292.94151041057899</v>
      </c>
      <c r="D33">
        <v>0.17149</v>
      </c>
      <c r="E33">
        <v>227</v>
      </c>
      <c r="G33">
        <v>0.28855799999999998</v>
      </c>
      <c r="H33">
        <v>223</v>
      </c>
      <c r="J33">
        <v>0.449907</v>
      </c>
      <c r="K33">
        <v>317</v>
      </c>
      <c r="M33">
        <v>0.36693199999999998</v>
      </c>
      <c r="N33">
        <v>279</v>
      </c>
      <c r="P33">
        <v>0.36693300000000001</v>
      </c>
      <c r="Q33">
        <v>279</v>
      </c>
      <c r="S33">
        <v>0.51318799999999998</v>
      </c>
      <c r="T33">
        <v>361</v>
      </c>
      <c r="V33">
        <v>0.54276500000000005</v>
      </c>
      <c r="W33">
        <v>397</v>
      </c>
      <c r="Y33">
        <v>0.19231699999999999</v>
      </c>
      <c r="Z33">
        <v>217</v>
      </c>
    </row>
    <row r="34" spans="1:26" x14ac:dyDescent="0.3">
      <c r="A34">
        <v>0.41077733906176578</v>
      </c>
      <c r="B34">
        <v>292.91746673122799</v>
      </c>
      <c r="D34">
        <v>0.16969000000000001</v>
      </c>
      <c r="E34">
        <v>228</v>
      </c>
      <c r="G34">
        <v>0.29220200000000002</v>
      </c>
      <c r="H34">
        <v>225</v>
      </c>
      <c r="J34">
        <v>0.45103599999999999</v>
      </c>
      <c r="K34">
        <v>318</v>
      </c>
      <c r="M34">
        <v>0.36854999999999999</v>
      </c>
      <c r="N34">
        <v>280</v>
      </c>
      <c r="P34">
        <v>0.36854999999999999</v>
      </c>
      <c r="Q34">
        <v>280</v>
      </c>
      <c r="S34">
        <v>0.51544800000000002</v>
      </c>
      <c r="T34">
        <v>362</v>
      </c>
      <c r="Y34">
        <v>0.190722</v>
      </c>
      <c r="Z34">
        <v>218</v>
      </c>
    </row>
    <row r="35" spans="1:26" x14ac:dyDescent="0.3">
      <c r="A35">
        <v>0.41662217782905875</v>
      </c>
      <c r="B35">
        <v>300.50324756641203</v>
      </c>
      <c r="D35">
        <v>0.16780900000000001</v>
      </c>
      <c r="E35">
        <v>229</v>
      </c>
      <c r="G35">
        <v>0.29403600000000002</v>
      </c>
      <c r="H35">
        <v>226</v>
      </c>
      <c r="J35">
        <v>0.45216200000000001</v>
      </c>
      <c r="K35">
        <v>319</v>
      </c>
      <c r="M35">
        <v>0.370172</v>
      </c>
      <c r="N35">
        <v>281</v>
      </c>
      <c r="P35">
        <v>0.370172</v>
      </c>
      <c r="Q35">
        <v>281</v>
      </c>
      <c r="S35">
        <v>0.51772200000000002</v>
      </c>
      <c r="T35">
        <v>363</v>
      </c>
      <c r="Y35">
        <v>0.189133</v>
      </c>
      <c r="Z35">
        <v>219</v>
      </c>
    </row>
    <row r="36" spans="1:26" x14ac:dyDescent="0.3">
      <c r="A36">
        <v>0.42093027231234614</v>
      </c>
      <c r="B36">
        <v>304.83511712945102</v>
      </c>
      <c r="D36">
        <v>0.165849</v>
      </c>
      <c r="E36">
        <v>230</v>
      </c>
      <c r="G36">
        <v>0.29587799999999997</v>
      </c>
      <c r="H36">
        <v>227</v>
      </c>
      <c r="J36">
        <v>0.453287</v>
      </c>
      <c r="K36">
        <v>320</v>
      </c>
      <c r="M36">
        <v>0.37179800000000002</v>
      </c>
      <c r="N36">
        <v>282</v>
      </c>
      <c r="P36">
        <v>0.37179800000000002</v>
      </c>
      <c r="Q36">
        <v>282</v>
      </c>
      <c r="S36">
        <v>0.520011</v>
      </c>
      <c r="T36">
        <v>364</v>
      </c>
      <c r="Y36">
        <v>0.18754999999999999</v>
      </c>
      <c r="Z36">
        <v>220</v>
      </c>
    </row>
    <row r="37" spans="1:26" x14ac:dyDescent="0.3">
      <c r="A37">
        <v>0.42797075263006773</v>
      </c>
      <c r="B37">
        <v>310.24494498338601</v>
      </c>
      <c r="D37">
        <v>0.16380900000000001</v>
      </c>
      <c r="E37">
        <v>231</v>
      </c>
      <c r="G37">
        <v>0.29772799999999999</v>
      </c>
      <c r="H37">
        <v>228</v>
      </c>
      <c r="J37">
        <v>0.45440999999999998</v>
      </c>
      <c r="K37">
        <v>321</v>
      </c>
      <c r="M37">
        <v>0.37342799999999998</v>
      </c>
      <c r="N37">
        <v>283</v>
      </c>
      <c r="P37">
        <v>0.37342799999999998</v>
      </c>
      <c r="Q37">
        <v>283</v>
      </c>
      <c r="S37">
        <v>0.52231300000000003</v>
      </c>
      <c r="T37">
        <v>365</v>
      </c>
      <c r="Y37">
        <v>0.185973</v>
      </c>
      <c r="Z37">
        <v>221</v>
      </c>
    </row>
    <row r="38" spans="1:26" x14ac:dyDescent="0.3">
      <c r="A38">
        <v>0.43754462284357415</v>
      </c>
      <c r="B38">
        <v>316.73273112821602</v>
      </c>
      <c r="D38">
        <v>0.161689</v>
      </c>
      <c r="E38">
        <v>232</v>
      </c>
      <c r="G38">
        <v>0.29958600000000002</v>
      </c>
      <c r="H38">
        <v>229</v>
      </c>
      <c r="J38">
        <v>0.45665099999999997</v>
      </c>
      <c r="K38">
        <v>323</v>
      </c>
      <c r="M38">
        <v>0.37506200000000001</v>
      </c>
      <c r="N38">
        <v>284</v>
      </c>
      <c r="P38">
        <v>0.37506200000000001</v>
      </c>
      <c r="Q38">
        <v>284</v>
      </c>
      <c r="Y38">
        <v>0.18440200000000001</v>
      </c>
      <c r="Z38">
        <v>222</v>
      </c>
    </row>
    <row r="39" spans="1:26" x14ac:dyDescent="0.3">
      <c r="A39">
        <v>0.44549933705455752</v>
      </c>
      <c r="B39">
        <v>323.224524552937</v>
      </c>
      <c r="D39">
        <v>0.15948899999999999</v>
      </c>
      <c r="E39">
        <v>233</v>
      </c>
      <c r="G39">
        <v>0.30332599999999998</v>
      </c>
      <c r="H39">
        <v>230</v>
      </c>
      <c r="J39">
        <v>0.45776899999999998</v>
      </c>
      <c r="K39">
        <v>324</v>
      </c>
      <c r="M39">
        <v>0.37669999999999998</v>
      </c>
      <c r="N39">
        <v>285</v>
      </c>
      <c r="P39">
        <v>0.37669999999999998</v>
      </c>
      <c r="Q39">
        <v>285</v>
      </c>
      <c r="Y39">
        <v>0.182837</v>
      </c>
      <c r="Z39">
        <v>223</v>
      </c>
    </row>
    <row r="40" spans="1:26" x14ac:dyDescent="0.3">
      <c r="A40">
        <v>0.44939290996862896</v>
      </c>
      <c r="B40">
        <v>330.81431266801297</v>
      </c>
      <c r="D40">
        <v>0.15720899999999999</v>
      </c>
      <c r="E40">
        <v>234</v>
      </c>
      <c r="G40">
        <v>0.30520799999999998</v>
      </c>
      <c r="H40">
        <v>231</v>
      </c>
      <c r="J40">
        <v>0.45888400000000001</v>
      </c>
      <c r="K40">
        <v>325</v>
      </c>
      <c r="M40">
        <v>0.37834200000000001</v>
      </c>
      <c r="N40">
        <v>286</v>
      </c>
      <c r="P40">
        <v>0.37834200000000001</v>
      </c>
      <c r="Q40">
        <v>286</v>
      </c>
    </row>
    <row r="41" spans="1:26" x14ac:dyDescent="0.3">
      <c r="A41">
        <v>0.45701828906663239</v>
      </c>
      <c r="B41">
        <v>337.30610609273498</v>
      </c>
      <c r="D41">
        <v>0.15484899999999999</v>
      </c>
      <c r="E41">
        <v>235</v>
      </c>
      <c r="G41">
        <v>0.30709799999999998</v>
      </c>
      <c r="H41">
        <v>232</v>
      </c>
      <c r="J41">
        <v>0.45999800000000002</v>
      </c>
      <c r="K41">
        <v>326</v>
      </c>
      <c r="M41">
        <v>0.37998799999999999</v>
      </c>
      <c r="N41">
        <v>287</v>
      </c>
      <c r="P41">
        <v>0.37998799999999999</v>
      </c>
      <c r="Q41">
        <v>287</v>
      </c>
    </row>
    <row r="42" spans="1:26" x14ac:dyDescent="0.3">
      <c r="A42">
        <v>0.46565186528906</v>
      </c>
      <c r="B42">
        <v>342.70791938688598</v>
      </c>
      <c r="D42">
        <v>0.15240899999999999</v>
      </c>
      <c r="E42">
        <v>236</v>
      </c>
      <c r="G42">
        <v>0.30899599999999999</v>
      </c>
      <c r="H42">
        <v>233</v>
      </c>
      <c r="J42">
        <v>0.46222099999999999</v>
      </c>
      <c r="K42">
        <v>328</v>
      </c>
      <c r="M42">
        <v>0.38163799999999998</v>
      </c>
      <c r="N42">
        <v>288</v>
      </c>
      <c r="P42">
        <v>0.38163799999999998</v>
      </c>
      <c r="Q42">
        <v>288</v>
      </c>
    </row>
    <row r="43" spans="1:26" x14ac:dyDescent="0.3">
      <c r="A43">
        <v>0.47518862224425584</v>
      </c>
      <c r="B43">
        <v>345.93377969978701</v>
      </c>
      <c r="D43">
        <v>0.14988899999999999</v>
      </c>
      <c r="E43">
        <v>237</v>
      </c>
      <c r="G43">
        <v>0.31090200000000001</v>
      </c>
      <c r="H43">
        <v>234</v>
      </c>
      <c r="M43">
        <v>0.38329200000000002</v>
      </c>
      <c r="N43">
        <v>289</v>
      </c>
      <c r="P43">
        <v>0.38329200000000002</v>
      </c>
      <c r="Q43">
        <v>289</v>
      </c>
    </row>
    <row r="44" spans="1:26" x14ac:dyDescent="0.3">
      <c r="A44">
        <v>0.4843909344130039</v>
      </c>
      <c r="B44">
        <v>351.33158571404698</v>
      </c>
      <c r="D44">
        <v>0.147289</v>
      </c>
      <c r="E44">
        <v>238</v>
      </c>
      <c r="G44">
        <v>0.31281500000000001</v>
      </c>
      <c r="H44">
        <v>235</v>
      </c>
      <c r="M44">
        <v>0.38495000000000001</v>
      </c>
      <c r="N44">
        <v>290</v>
      </c>
      <c r="P44">
        <v>0.38495000000000001</v>
      </c>
      <c r="Q44">
        <v>290</v>
      </c>
    </row>
    <row r="45" spans="1:26" x14ac:dyDescent="0.3">
      <c r="A45">
        <v>0.49327609160670688</v>
      </c>
      <c r="B45">
        <v>354.55744602694801</v>
      </c>
      <c r="D45">
        <v>0.14460899999999999</v>
      </c>
      <c r="E45">
        <v>239</v>
      </c>
      <c r="G45">
        <v>0.31473699999999999</v>
      </c>
      <c r="H45">
        <v>236</v>
      </c>
    </row>
    <row r="46" spans="1:26" x14ac:dyDescent="0.3">
      <c r="A46">
        <v>0.50707914380920449</v>
      </c>
      <c r="B46">
        <v>362.10716134310599</v>
      </c>
      <c r="D46">
        <v>0.141849</v>
      </c>
      <c r="E46">
        <v>240</v>
      </c>
      <c r="G46">
        <v>0.29180400000000001</v>
      </c>
      <c r="H46">
        <v>237</v>
      </c>
    </row>
    <row r="47" spans="1:26" x14ac:dyDescent="0.3">
      <c r="A47">
        <v>0.5101583399609565</v>
      </c>
      <c r="B47">
        <v>365.35305805546699</v>
      </c>
      <c r="D47">
        <v>0.13900899999999999</v>
      </c>
      <c r="E47">
        <v>241</v>
      </c>
      <c r="G47">
        <v>0.31860500000000003</v>
      </c>
      <c r="H47">
        <v>238</v>
      </c>
    </row>
    <row r="48" spans="1:26" x14ac:dyDescent="0.3">
      <c r="A48">
        <v>0.51719567293302693</v>
      </c>
      <c r="B48">
        <v>365.325007096224</v>
      </c>
      <c r="D48">
        <v>0.13608899999999999</v>
      </c>
      <c r="E48">
        <v>242</v>
      </c>
      <c r="G48">
        <v>0.32055099999999997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0.13308900000000001</v>
      </c>
      <c r="E49">
        <v>243</v>
      </c>
      <c r="G49">
        <v>0.32250499999999999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0.13000800000000001</v>
      </c>
      <c r="E50">
        <v>244</v>
      </c>
      <c r="G50">
        <v>0.32446700000000001</v>
      </c>
      <c r="H50">
        <v>241</v>
      </c>
    </row>
    <row r="51" spans="1:8" x14ac:dyDescent="0.3">
      <c r="A51">
        <v>0.52112695966864042</v>
      </c>
      <c r="B51">
        <v>379.42662503548098</v>
      </c>
      <c r="D51">
        <v>0.12684799999999999</v>
      </c>
      <c r="E51">
        <v>245</v>
      </c>
      <c r="G51">
        <v>0.32643699999999998</v>
      </c>
      <c r="H51">
        <v>242</v>
      </c>
    </row>
    <row r="52" spans="1:8" x14ac:dyDescent="0.3">
      <c r="A52">
        <v>0.52403366539742313</v>
      </c>
      <c r="B52">
        <v>388.102386001235</v>
      </c>
      <c r="D52">
        <v>0.123608</v>
      </c>
      <c r="E52">
        <v>246</v>
      </c>
      <c r="G52">
        <v>0.32841500000000001</v>
      </c>
      <c r="H52">
        <v>243</v>
      </c>
    </row>
    <row r="53" spans="1:8" x14ac:dyDescent="0.3">
      <c r="A53">
        <v>0.52785482319818222</v>
      </c>
      <c r="B53">
        <v>392.43024828438303</v>
      </c>
      <c r="D53">
        <v>0.12028800000000001</v>
      </c>
      <c r="E53">
        <v>247</v>
      </c>
      <c r="G53">
        <v>0.330401</v>
      </c>
      <c r="H53">
        <v>244</v>
      </c>
    </row>
    <row r="54" spans="1:8" x14ac:dyDescent="0.3">
      <c r="A54">
        <v>0.52880054526992226</v>
      </c>
      <c r="B54">
        <v>396.77013240720601</v>
      </c>
      <c r="D54">
        <v>0.11688800000000001</v>
      </c>
      <c r="E54">
        <v>248</v>
      </c>
      <c r="G54">
        <v>0.332395</v>
      </c>
      <c r="H54">
        <v>245</v>
      </c>
    </row>
    <row r="55" spans="1:8" x14ac:dyDescent="0.3">
      <c r="D55">
        <v>0.11340799999999999</v>
      </c>
      <c r="E55">
        <v>249</v>
      </c>
      <c r="G55">
        <v>0.334397</v>
      </c>
      <c r="H55">
        <v>246</v>
      </c>
    </row>
    <row r="56" spans="1:8" x14ac:dyDescent="0.3">
      <c r="D56">
        <v>0.109848</v>
      </c>
      <c r="E56">
        <v>250</v>
      </c>
      <c r="G56">
        <v>0.33640700000000001</v>
      </c>
      <c r="H56">
        <v>247</v>
      </c>
    </row>
    <row r="57" spans="1:8" x14ac:dyDescent="0.3">
      <c r="D57">
        <v>0.106208</v>
      </c>
      <c r="E57">
        <v>251</v>
      </c>
      <c r="G57">
        <v>0.33842499999999998</v>
      </c>
      <c r="H57">
        <v>248</v>
      </c>
    </row>
    <row r="58" spans="1:8" x14ac:dyDescent="0.3">
      <c r="D58">
        <v>0.102488</v>
      </c>
      <c r="E58">
        <v>252</v>
      </c>
      <c r="G58">
        <v>0.340451</v>
      </c>
      <c r="H58">
        <v>249</v>
      </c>
    </row>
    <row r="59" spans="1:8" x14ac:dyDescent="0.3">
      <c r="D59">
        <v>9.8688200000000004E-2</v>
      </c>
      <c r="E59">
        <v>253</v>
      </c>
      <c r="G59">
        <v>0.34248499999999998</v>
      </c>
      <c r="H59">
        <v>250</v>
      </c>
    </row>
    <row r="60" spans="1:8" x14ac:dyDescent="0.3">
      <c r="D60">
        <v>9.4808199999999995E-2</v>
      </c>
      <c r="E60">
        <v>254</v>
      </c>
      <c r="G60">
        <v>0.34452700000000003</v>
      </c>
      <c r="H60">
        <v>251</v>
      </c>
    </row>
    <row r="61" spans="1:8" x14ac:dyDescent="0.3">
      <c r="D61">
        <v>9.0848200000000004E-2</v>
      </c>
      <c r="E61">
        <v>255</v>
      </c>
      <c r="G61">
        <v>0.34657700000000002</v>
      </c>
      <c r="H61">
        <v>252</v>
      </c>
    </row>
    <row r="62" spans="1:8" x14ac:dyDescent="0.3">
      <c r="D62">
        <v>8.6808300000000005E-2</v>
      </c>
      <c r="E62">
        <v>256</v>
      </c>
      <c r="G62">
        <v>0.34863499999999997</v>
      </c>
      <c r="H62">
        <v>253</v>
      </c>
    </row>
    <row r="63" spans="1:8" x14ac:dyDescent="0.3">
      <c r="D63">
        <v>8.2688300000000006E-2</v>
      </c>
      <c r="E63">
        <v>257</v>
      </c>
      <c r="G63">
        <v>0.35070099999999998</v>
      </c>
      <c r="H63">
        <v>254</v>
      </c>
    </row>
    <row r="64" spans="1:8" x14ac:dyDescent="0.3">
      <c r="D64">
        <v>7.84884E-2</v>
      </c>
      <c r="E64">
        <v>258</v>
      </c>
      <c r="G64">
        <v>0.35277500000000001</v>
      </c>
      <c r="H64">
        <v>255</v>
      </c>
    </row>
    <row r="65" spans="4:8" x14ac:dyDescent="0.3">
      <c r="D65">
        <v>7.4208399999999994E-2</v>
      </c>
      <c r="E65">
        <v>259</v>
      </c>
      <c r="G65">
        <v>0.35485699999999998</v>
      </c>
      <c r="H65">
        <v>256</v>
      </c>
    </row>
    <row r="66" spans="4:8" x14ac:dyDescent="0.3">
      <c r="D66">
        <v>6.9848499999999994E-2</v>
      </c>
      <c r="E66">
        <v>260</v>
      </c>
      <c r="G66">
        <v>0.35694700000000001</v>
      </c>
      <c r="H66">
        <v>257</v>
      </c>
    </row>
    <row r="67" spans="4:8" x14ac:dyDescent="0.3">
      <c r="D67">
        <v>6.5408599999999997E-2</v>
      </c>
      <c r="E67">
        <v>261</v>
      </c>
      <c r="G67">
        <v>0.359045</v>
      </c>
      <c r="H67">
        <v>258</v>
      </c>
    </row>
    <row r="68" spans="4:8" x14ac:dyDescent="0.3">
      <c r="D68">
        <v>6.0888699999999997E-2</v>
      </c>
      <c r="E68">
        <v>262</v>
      </c>
      <c r="G68">
        <v>0.361151</v>
      </c>
      <c r="H68">
        <v>259</v>
      </c>
    </row>
    <row r="69" spans="4:8" x14ac:dyDescent="0.3">
      <c r="D69">
        <v>5.62888E-2</v>
      </c>
      <c r="E69">
        <v>263</v>
      </c>
      <c r="G69">
        <v>0.363265</v>
      </c>
      <c r="H69">
        <v>260</v>
      </c>
    </row>
    <row r="70" spans="4:8" x14ac:dyDescent="0.3">
      <c r="D70">
        <v>5.1609000000000002E-2</v>
      </c>
      <c r="E70">
        <v>264</v>
      </c>
      <c r="G70">
        <v>0.36538700000000002</v>
      </c>
      <c r="H70">
        <v>261</v>
      </c>
    </row>
    <row r="71" spans="4:8" x14ac:dyDescent="0.3">
      <c r="D71">
        <v>4.6849099999999998E-2</v>
      </c>
      <c r="E71">
        <v>265</v>
      </c>
      <c r="G71">
        <v>0.36751699999999998</v>
      </c>
      <c r="H71">
        <v>262</v>
      </c>
    </row>
    <row r="72" spans="4:8" x14ac:dyDescent="0.3">
      <c r="D72">
        <v>4.2009299999999999E-2</v>
      </c>
      <c r="E72">
        <v>266</v>
      </c>
      <c r="G72">
        <v>0.36965399999999998</v>
      </c>
      <c r="H72">
        <v>263</v>
      </c>
    </row>
    <row r="73" spans="4:8" x14ac:dyDescent="0.3">
      <c r="D73">
        <v>3.7089499999999997E-2</v>
      </c>
      <c r="E73">
        <v>267</v>
      </c>
      <c r="G73">
        <v>0.37180000000000002</v>
      </c>
      <c r="H73">
        <v>264</v>
      </c>
    </row>
    <row r="74" spans="4:8" x14ac:dyDescent="0.3">
      <c r="D74">
        <v>3.2089699999999999E-2</v>
      </c>
      <c r="E74">
        <v>268</v>
      </c>
      <c r="G74">
        <v>0.37395400000000001</v>
      </c>
      <c r="H74">
        <v>265</v>
      </c>
    </row>
    <row r="75" spans="4:8" x14ac:dyDescent="0.3">
      <c r="D75">
        <v>2.7009999999999999E-2</v>
      </c>
      <c r="E75">
        <v>269</v>
      </c>
      <c r="G75">
        <v>0.37611600000000001</v>
      </c>
      <c r="H75">
        <v>266</v>
      </c>
    </row>
    <row r="76" spans="4:8" x14ac:dyDescent="0.3">
      <c r="D76">
        <v>2.18503E-2</v>
      </c>
      <c r="E76">
        <v>270</v>
      </c>
      <c r="G76">
        <v>0.37828600000000001</v>
      </c>
      <c r="H76">
        <v>267</v>
      </c>
    </row>
    <row r="77" spans="4:8" x14ac:dyDescent="0.3">
      <c r="D77">
        <v>1.6610699999999999E-2</v>
      </c>
      <c r="E77">
        <v>271</v>
      </c>
      <c r="G77">
        <v>0.38046400000000002</v>
      </c>
      <c r="H77">
        <v>268</v>
      </c>
    </row>
    <row r="78" spans="4:8" x14ac:dyDescent="0.3">
      <c r="D78">
        <v>1.12911E-2</v>
      </c>
      <c r="E78">
        <v>272</v>
      </c>
      <c r="G78">
        <v>0.38264999999999999</v>
      </c>
      <c r="H78">
        <v>269</v>
      </c>
    </row>
    <row r="79" spans="4:8" x14ac:dyDescent="0.3">
      <c r="D79">
        <v>5.8917500000000003E-3</v>
      </c>
      <c r="E79">
        <v>273</v>
      </c>
      <c r="G79">
        <v>0.38484400000000002</v>
      </c>
      <c r="H79">
        <v>270</v>
      </c>
    </row>
    <row r="80" spans="4:8" x14ac:dyDescent="0.3">
      <c r="D80">
        <v>4.0983099999999999E-4</v>
      </c>
      <c r="E80">
        <v>274</v>
      </c>
      <c r="G80">
        <v>0.387046</v>
      </c>
      <c r="H80">
        <v>271</v>
      </c>
    </row>
    <row r="81" spans="7:8" x14ac:dyDescent="0.3">
      <c r="G81">
        <v>0.38925599999999999</v>
      </c>
      <c r="H81">
        <v>272</v>
      </c>
    </row>
    <row r="82" spans="7:8" x14ac:dyDescent="0.3">
      <c r="G82">
        <v>0.39147399999999999</v>
      </c>
      <c r="H82">
        <v>273</v>
      </c>
    </row>
    <row r="83" spans="7:8" x14ac:dyDescent="0.3">
      <c r="G83">
        <v>0.39369999999999999</v>
      </c>
      <c r="H83">
        <v>274</v>
      </c>
    </row>
    <row r="84" spans="7:8" x14ac:dyDescent="0.3">
      <c r="G84">
        <v>0.39593400000000001</v>
      </c>
      <c r="H84">
        <v>275</v>
      </c>
    </row>
    <row r="85" spans="7:8" x14ac:dyDescent="0.3">
      <c r="G85">
        <v>0.39817599999999997</v>
      </c>
      <c r="H85">
        <v>276</v>
      </c>
    </row>
    <row r="86" spans="7:8" x14ac:dyDescent="0.3">
      <c r="G86">
        <v>0.39817599999999997</v>
      </c>
      <c r="H86">
        <v>277</v>
      </c>
    </row>
    <row r="87" spans="7:8" x14ac:dyDescent="0.3">
      <c r="G87">
        <v>0.400426</v>
      </c>
      <c r="H87">
        <v>278</v>
      </c>
    </row>
    <row r="88" spans="7:8" x14ac:dyDescent="0.3">
      <c r="G88">
        <v>0.40268399999999999</v>
      </c>
      <c r="H88">
        <v>279</v>
      </c>
    </row>
    <row r="89" spans="7:8" x14ac:dyDescent="0.3">
      <c r="G89">
        <v>0.404949</v>
      </c>
      <c r="H89">
        <v>280</v>
      </c>
    </row>
    <row r="90" spans="7:8" x14ac:dyDescent="0.3">
      <c r="G90">
        <v>0.407223</v>
      </c>
      <c r="H90">
        <v>281</v>
      </c>
    </row>
    <row r="91" spans="7:8" x14ac:dyDescent="0.3">
      <c r="G91">
        <v>0.40950500000000001</v>
      </c>
      <c r="H91">
        <v>282</v>
      </c>
    </row>
    <row r="92" spans="7:8" x14ac:dyDescent="0.3">
      <c r="G92">
        <v>0.41179500000000002</v>
      </c>
      <c r="H92">
        <v>283</v>
      </c>
    </row>
    <row r="93" spans="7:8" x14ac:dyDescent="0.3">
      <c r="G93">
        <v>0.41409299999999999</v>
      </c>
      <c r="H93">
        <v>284</v>
      </c>
    </row>
    <row r="94" spans="7:8" x14ac:dyDescent="0.3">
      <c r="G94">
        <v>0.41639900000000002</v>
      </c>
      <c r="H94">
        <v>285</v>
      </c>
    </row>
    <row r="95" spans="7:8" x14ac:dyDescent="0.3">
      <c r="G95">
        <v>0.418713</v>
      </c>
      <c r="H95">
        <v>286</v>
      </c>
    </row>
    <row r="96" spans="7:8" x14ac:dyDescent="0.3">
      <c r="G96">
        <v>0.42103499999999999</v>
      </c>
      <c r="H96">
        <v>287</v>
      </c>
    </row>
    <row r="97" spans="7:8" x14ac:dyDescent="0.3">
      <c r="G97">
        <v>0.42336499999999999</v>
      </c>
      <c r="H97">
        <v>288</v>
      </c>
    </row>
    <row r="98" spans="7:8" x14ac:dyDescent="0.3">
      <c r="G98">
        <v>0.425703</v>
      </c>
      <c r="H98">
        <v>289</v>
      </c>
    </row>
    <row r="99" spans="7:8" x14ac:dyDescent="0.3">
      <c r="G99">
        <v>0.42804900000000001</v>
      </c>
      <c r="H99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E245"/>
  <sheetViews>
    <sheetView tabSelected="1" workbookViewId="0">
      <selection activeCell="P14" sqref="P14"/>
    </sheetView>
  </sheetViews>
  <sheetFormatPr defaultRowHeight="14.4" x14ac:dyDescent="0.3"/>
  <sheetData>
    <row r="1" spans="1:5" x14ac:dyDescent="0.3">
      <c r="A1" t="s">
        <v>31</v>
      </c>
      <c r="D1" t="s">
        <v>32</v>
      </c>
    </row>
    <row r="2" spans="1:5" x14ac:dyDescent="0.3">
      <c r="A2" t="s">
        <v>28</v>
      </c>
      <c r="B2" t="s">
        <v>29</v>
      </c>
      <c r="D2" t="s">
        <v>28</v>
      </c>
      <c r="E2" t="s">
        <v>29</v>
      </c>
    </row>
    <row r="3" spans="1:5" x14ac:dyDescent="0.3">
      <c r="A3">
        <v>4.0775874274387613E-2</v>
      </c>
      <c r="B3">
        <v>269.64318511963302</v>
      </c>
      <c r="D3">
        <v>4.0983099999999999E-4</v>
      </c>
      <c r="E3">
        <v>274</v>
      </c>
    </row>
    <row r="4" spans="1:5" x14ac:dyDescent="0.3">
      <c r="A4">
        <v>7.8356686165147529E-2</v>
      </c>
      <c r="B4">
        <v>262.00130236596402</v>
      </c>
      <c r="D4">
        <v>5.8917500000000003E-3</v>
      </c>
      <c r="E4">
        <v>273</v>
      </c>
    </row>
    <row r="5" spans="1:5" x14ac:dyDescent="0.3">
      <c r="A5">
        <v>0.10636557891682254</v>
      </c>
      <c r="B5">
        <v>256.53937987343602</v>
      </c>
      <c r="D5">
        <v>1.12911E-2</v>
      </c>
      <c r="E5">
        <v>272</v>
      </c>
    </row>
    <row r="6" spans="1:5" x14ac:dyDescent="0.3">
      <c r="A6">
        <v>0.12627995151014915</v>
      </c>
      <c r="B6">
        <v>252.17144479136999</v>
      </c>
      <c r="D6">
        <v>1.6610699999999999E-2</v>
      </c>
      <c r="E6">
        <v>271</v>
      </c>
    </row>
    <row r="7" spans="1:5" x14ac:dyDescent="0.3">
      <c r="A7">
        <v>0.13907032302335606</v>
      </c>
      <c r="B7">
        <v>247.81152426908801</v>
      </c>
      <c r="D7">
        <v>2.18503E-2</v>
      </c>
      <c r="E7">
        <v>270</v>
      </c>
    </row>
    <row r="8" spans="1:5" x14ac:dyDescent="0.3">
      <c r="A8">
        <v>0.16652314051620201</v>
      </c>
      <c r="B8">
        <v>234.74378454191699</v>
      </c>
      <c r="D8">
        <v>2.7009999999999999E-2</v>
      </c>
      <c r="E8">
        <v>269</v>
      </c>
    </row>
    <row r="9" spans="1:5" x14ac:dyDescent="0.3">
      <c r="A9">
        <v>0.17817026128727032</v>
      </c>
      <c r="B9">
        <v>230.38386401963501</v>
      </c>
      <c r="D9">
        <v>3.2089699999999999E-2</v>
      </c>
      <c r="E9">
        <v>268</v>
      </c>
    </row>
    <row r="10" spans="1:5" x14ac:dyDescent="0.3">
      <c r="A10">
        <v>0.18387259980244294</v>
      </c>
      <c r="B10">
        <v>226.03195805713699</v>
      </c>
      <c r="D10">
        <v>3.7089499999999997E-2</v>
      </c>
      <c r="E10">
        <v>267</v>
      </c>
    </row>
    <row r="11" spans="1:5" x14ac:dyDescent="0.3">
      <c r="A11">
        <v>0.19504312905448751</v>
      </c>
      <c r="B11">
        <v>217.32814613214001</v>
      </c>
      <c r="D11">
        <v>4.2009299999999999E-2</v>
      </c>
      <c r="E11">
        <v>266</v>
      </c>
    </row>
    <row r="12" spans="1:5" x14ac:dyDescent="0.3">
      <c r="A12">
        <v>0.20591199981246619</v>
      </c>
      <c r="B12">
        <v>212.968225609857</v>
      </c>
      <c r="D12">
        <v>4.6849099999999998E-2</v>
      </c>
      <c r="E12">
        <v>265</v>
      </c>
    </row>
    <row r="13" spans="1:5" x14ac:dyDescent="0.3">
      <c r="A13">
        <v>0.21123710620066591</v>
      </c>
      <c r="B13">
        <v>206.44437394600101</v>
      </c>
      <c r="D13">
        <v>5.1609000000000002E-2</v>
      </c>
      <c r="E13">
        <v>264</v>
      </c>
    </row>
    <row r="14" spans="1:5" x14ac:dyDescent="0.3">
      <c r="A14">
        <v>0.22932544647935366</v>
      </c>
      <c r="B14">
        <v>196.64256733065</v>
      </c>
      <c r="D14">
        <v>5.62888E-2</v>
      </c>
      <c r="E14">
        <v>263</v>
      </c>
    </row>
    <row r="15" spans="1:5" x14ac:dyDescent="0.3">
      <c r="A15">
        <v>0.24900791451437684</v>
      </c>
      <c r="B15">
        <v>202.040373344909</v>
      </c>
      <c r="D15">
        <v>6.0888699999999997E-2</v>
      </c>
      <c r="E15">
        <v>262</v>
      </c>
    </row>
    <row r="16" spans="1:5" x14ac:dyDescent="0.3">
      <c r="A16">
        <v>0.26998254423205381</v>
      </c>
      <c r="B16">
        <v>209.60611778063401</v>
      </c>
      <c r="D16">
        <v>6.5408599999999997E-2</v>
      </c>
      <c r="E16">
        <v>261</v>
      </c>
    </row>
    <row r="17" spans="1:5" x14ac:dyDescent="0.3">
      <c r="A17">
        <v>0.2654233980266707</v>
      </c>
      <c r="B17">
        <v>215.04399659381201</v>
      </c>
      <c r="D17">
        <v>6.9848499999999994E-2</v>
      </c>
      <c r="E17">
        <v>260</v>
      </c>
    </row>
    <row r="18" spans="1:5" x14ac:dyDescent="0.3">
      <c r="A18">
        <v>0.27224096074934984</v>
      </c>
      <c r="B18">
        <v>221.547811858209</v>
      </c>
      <c r="D18">
        <v>7.4208399999999994E-2</v>
      </c>
      <c r="E18">
        <v>259</v>
      </c>
    </row>
    <row r="19" spans="1:5" x14ac:dyDescent="0.3">
      <c r="A19">
        <v>0.27671613109853682</v>
      </c>
      <c r="B19">
        <v>224.797715850461</v>
      </c>
      <c r="D19">
        <v>7.84884E-2</v>
      </c>
      <c r="E19">
        <v>258</v>
      </c>
    </row>
    <row r="20" spans="1:5" x14ac:dyDescent="0.3">
      <c r="A20">
        <v>0.28550336419818068</v>
      </c>
      <c r="B20">
        <v>231.297523834966</v>
      </c>
      <c r="D20">
        <v>8.2688300000000006E-2</v>
      </c>
      <c r="E20">
        <v>257</v>
      </c>
    </row>
    <row r="21" spans="1:5" x14ac:dyDescent="0.3">
      <c r="A21">
        <v>0.2961916436392345</v>
      </c>
      <c r="B21">
        <v>235.621378838222</v>
      </c>
      <c r="D21">
        <v>8.6808300000000005E-2</v>
      </c>
      <c r="E21">
        <v>256</v>
      </c>
    </row>
    <row r="22" spans="1:5" x14ac:dyDescent="0.3">
      <c r="A22">
        <v>0.30860291866516903</v>
      </c>
      <c r="B22">
        <v>242.113172262944</v>
      </c>
      <c r="D22">
        <v>9.0848200000000004E-2</v>
      </c>
      <c r="E22">
        <v>255</v>
      </c>
    </row>
    <row r="23" spans="1:5" x14ac:dyDescent="0.3">
      <c r="A23">
        <v>0.31663674325714491</v>
      </c>
      <c r="B23">
        <v>246.441034546092</v>
      </c>
      <c r="D23">
        <v>9.4808199999999995E-2</v>
      </c>
      <c r="E23">
        <v>254</v>
      </c>
    </row>
    <row r="24" spans="1:5" x14ac:dyDescent="0.3">
      <c r="A24">
        <v>0.33215700964059619</v>
      </c>
      <c r="B24">
        <v>248.58092200831501</v>
      </c>
      <c r="D24">
        <v>9.8688200000000004E-2</v>
      </c>
      <c r="E24">
        <v>253</v>
      </c>
    </row>
    <row r="25" spans="1:5" x14ac:dyDescent="0.3">
      <c r="A25">
        <v>0.34334231492430106</v>
      </c>
      <c r="B25">
        <v>258.33063398507198</v>
      </c>
      <c r="D25">
        <v>0.102488</v>
      </c>
      <c r="E25">
        <v>252</v>
      </c>
    </row>
    <row r="26" spans="1:5" x14ac:dyDescent="0.3">
      <c r="A26">
        <v>0.35059333243870128</v>
      </c>
      <c r="B26">
        <v>262.65849626822001</v>
      </c>
      <c r="D26">
        <v>0.106208</v>
      </c>
      <c r="E26">
        <v>251</v>
      </c>
    </row>
    <row r="27" spans="1:5" x14ac:dyDescent="0.3">
      <c r="A27">
        <v>0.35768596294961891</v>
      </c>
      <c r="B27">
        <v>265.90038570068901</v>
      </c>
      <c r="D27">
        <v>0.109848</v>
      </c>
      <c r="E27">
        <v>250</v>
      </c>
    </row>
    <row r="28" spans="1:5" x14ac:dyDescent="0.3">
      <c r="A28">
        <v>0.36117449601146467</v>
      </c>
      <c r="B28">
        <v>270.23626254362</v>
      </c>
      <c r="D28">
        <v>0.11340799999999999</v>
      </c>
      <c r="E28">
        <v>249</v>
      </c>
    </row>
    <row r="29" spans="1:5" x14ac:dyDescent="0.3">
      <c r="A29">
        <v>0.36633681887053621</v>
      </c>
      <c r="B29">
        <v>272.39618640530199</v>
      </c>
      <c r="D29">
        <v>0.11688800000000001</v>
      </c>
      <c r="E29">
        <v>248</v>
      </c>
    </row>
    <row r="30" spans="1:5" x14ac:dyDescent="0.3">
      <c r="A30">
        <v>0.3697322641263695</v>
      </c>
      <c r="B30">
        <v>275.64609039755499</v>
      </c>
      <c r="D30">
        <v>0.12028800000000001</v>
      </c>
      <c r="E30">
        <v>247</v>
      </c>
    </row>
    <row r="31" spans="1:5" x14ac:dyDescent="0.3">
      <c r="A31">
        <v>0.37475774746673002</v>
      </c>
      <c r="B31">
        <v>277.80601425923697</v>
      </c>
      <c r="D31">
        <v>0.123608</v>
      </c>
      <c r="E31">
        <v>246</v>
      </c>
    </row>
    <row r="32" spans="1:5" x14ac:dyDescent="0.3">
      <c r="A32">
        <v>0.38457206184255815</v>
      </c>
      <c r="B32">
        <v>279.95391628124401</v>
      </c>
      <c r="D32">
        <v>0.12684799999999999</v>
      </c>
      <c r="E32">
        <v>245</v>
      </c>
    </row>
    <row r="33" spans="1:5" x14ac:dyDescent="0.3">
      <c r="A33">
        <v>0.39408303074749085</v>
      </c>
      <c r="B33">
        <v>288.61765540732301</v>
      </c>
      <c r="D33">
        <v>0.13000800000000001</v>
      </c>
      <c r="E33">
        <v>244</v>
      </c>
    </row>
    <row r="34" spans="1:5" x14ac:dyDescent="0.3">
      <c r="A34">
        <v>0.40178713334628252</v>
      </c>
      <c r="B34">
        <v>292.94151041057899</v>
      </c>
      <c r="D34">
        <v>0.13308900000000001</v>
      </c>
      <c r="E34">
        <v>243</v>
      </c>
    </row>
    <row r="35" spans="1:5" x14ac:dyDescent="0.3">
      <c r="A35">
        <v>0.41077733906176578</v>
      </c>
      <c r="B35">
        <v>292.91746673122799</v>
      </c>
      <c r="D35">
        <v>0.13608899999999999</v>
      </c>
      <c r="E35">
        <v>242</v>
      </c>
    </row>
    <row r="36" spans="1:5" x14ac:dyDescent="0.3">
      <c r="A36">
        <v>0.41662217782905875</v>
      </c>
      <c r="B36">
        <v>300.50324756641203</v>
      </c>
      <c r="D36">
        <v>0.13900899999999999</v>
      </c>
      <c r="E36">
        <v>241</v>
      </c>
    </row>
    <row r="37" spans="1:5" x14ac:dyDescent="0.3">
      <c r="A37">
        <v>0.42093027231234614</v>
      </c>
      <c r="B37">
        <v>304.83511712945102</v>
      </c>
      <c r="D37">
        <v>0.141849</v>
      </c>
      <c r="E37">
        <v>240</v>
      </c>
    </row>
    <row r="38" spans="1:5" x14ac:dyDescent="0.3">
      <c r="A38">
        <v>0.42797075263006773</v>
      </c>
      <c r="B38">
        <v>310.24494498338601</v>
      </c>
      <c r="D38">
        <v>0.14460899999999999</v>
      </c>
      <c r="E38">
        <v>239</v>
      </c>
    </row>
    <row r="39" spans="1:5" x14ac:dyDescent="0.3">
      <c r="A39">
        <v>0.43754462284357415</v>
      </c>
      <c r="B39">
        <v>316.73273112821602</v>
      </c>
      <c r="D39">
        <v>0.147289</v>
      </c>
      <c r="E39">
        <v>238</v>
      </c>
    </row>
    <row r="40" spans="1:5" x14ac:dyDescent="0.3">
      <c r="A40">
        <v>0.44549933705455752</v>
      </c>
      <c r="B40">
        <v>323.224524552937</v>
      </c>
      <c r="D40">
        <v>0.14988899999999999</v>
      </c>
      <c r="E40">
        <v>237</v>
      </c>
    </row>
    <row r="41" spans="1:5" x14ac:dyDescent="0.3">
      <c r="A41">
        <v>0.44939290996862896</v>
      </c>
      <c r="B41">
        <v>330.81431266801297</v>
      </c>
      <c r="D41">
        <v>0.15240899999999999</v>
      </c>
      <c r="E41">
        <v>236</v>
      </c>
    </row>
    <row r="42" spans="1:5" x14ac:dyDescent="0.3">
      <c r="A42">
        <v>0.45701828906663239</v>
      </c>
      <c r="B42">
        <v>337.30610609273498</v>
      </c>
      <c r="D42">
        <v>0.15484899999999999</v>
      </c>
      <c r="E42">
        <v>235</v>
      </c>
    </row>
    <row r="43" spans="1:5" x14ac:dyDescent="0.3">
      <c r="A43">
        <v>0.46565186528906</v>
      </c>
      <c r="B43">
        <v>342.70791938688598</v>
      </c>
      <c r="D43">
        <v>0.15720899999999999</v>
      </c>
      <c r="E43">
        <v>234</v>
      </c>
    </row>
    <row r="44" spans="1:5" x14ac:dyDescent="0.3">
      <c r="A44">
        <v>0.47518862224425584</v>
      </c>
      <c r="B44">
        <v>345.93377969978701</v>
      </c>
      <c r="D44">
        <v>0.15948899999999999</v>
      </c>
      <c r="E44">
        <v>233</v>
      </c>
    </row>
    <row r="45" spans="1:5" x14ac:dyDescent="0.3">
      <c r="A45">
        <v>0.4843909344130039</v>
      </c>
      <c r="B45">
        <v>351.33158571404698</v>
      </c>
      <c r="D45">
        <v>0.161689</v>
      </c>
      <c r="E45">
        <v>232</v>
      </c>
    </row>
    <row r="46" spans="1:5" x14ac:dyDescent="0.3">
      <c r="A46">
        <v>0.49327609160670688</v>
      </c>
      <c r="B46">
        <v>354.55744602694801</v>
      </c>
      <c r="D46">
        <v>0.16380900000000001</v>
      </c>
      <c r="E46">
        <v>231</v>
      </c>
    </row>
    <row r="47" spans="1:5" x14ac:dyDescent="0.3">
      <c r="A47">
        <v>0.50707914380920449</v>
      </c>
      <c r="B47">
        <v>362.10716134310599</v>
      </c>
      <c r="D47">
        <v>0.165849</v>
      </c>
      <c r="E47">
        <v>230</v>
      </c>
    </row>
    <row r="48" spans="1:5" x14ac:dyDescent="0.3">
      <c r="A48">
        <v>0.5101583399609565</v>
      </c>
      <c r="B48">
        <v>365.35305805546699</v>
      </c>
      <c r="D48">
        <v>0.16780900000000001</v>
      </c>
      <c r="E48">
        <v>229</v>
      </c>
    </row>
    <row r="49" spans="1:5" x14ac:dyDescent="0.3">
      <c r="A49">
        <v>0.51719567293302693</v>
      </c>
      <c r="B49">
        <v>365.325007096224</v>
      </c>
      <c r="D49">
        <v>0.16969000000000001</v>
      </c>
      <c r="E49">
        <v>228</v>
      </c>
    </row>
    <row r="50" spans="1:5" x14ac:dyDescent="0.3">
      <c r="A50">
        <v>0.53068066889261378</v>
      </c>
      <c r="B50">
        <v>366.354878028418</v>
      </c>
      <c r="D50">
        <v>0.17149</v>
      </c>
      <c r="E50">
        <v>227</v>
      </c>
    </row>
    <row r="51" spans="1:5" x14ac:dyDescent="0.3">
      <c r="A51">
        <v>0.52015015227707284</v>
      </c>
      <c r="B51">
        <v>371.82882236062102</v>
      </c>
      <c r="D51">
        <v>0.17321</v>
      </c>
      <c r="E51">
        <v>226</v>
      </c>
    </row>
    <row r="52" spans="1:5" x14ac:dyDescent="0.3">
      <c r="A52">
        <v>0.52112695966864042</v>
      </c>
      <c r="B52">
        <v>379.42662503548098</v>
      </c>
      <c r="D52">
        <v>0.17485000000000001</v>
      </c>
      <c r="E52">
        <v>225</v>
      </c>
    </row>
    <row r="53" spans="1:5" x14ac:dyDescent="0.3">
      <c r="A53">
        <v>0.52403366539742313</v>
      </c>
      <c r="B53">
        <v>388.102386001235</v>
      </c>
      <c r="D53">
        <v>0.17641000000000001</v>
      </c>
      <c r="E53">
        <v>224</v>
      </c>
    </row>
    <row r="54" spans="1:5" x14ac:dyDescent="0.3">
      <c r="A54">
        <v>0.52785482319818222</v>
      </c>
      <c r="B54">
        <v>392.43024828438303</v>
      </c>
      <c r="D54">
        <v>0.190722</v>
      </c>
      <c r="E54">
        <v>218</v>
      </c>
    </row>
    <row r="55" spans="1:5" x14ac:dyDescent="0.3">
      <c r="A55">
        <v>0.52880054526992226</v>
      </c>
      <c r="B55">
        <v>396.77013240720601</v>
      </c>
      <c r="D55">
        <v>0.19231699999999999</v>
      </c>
      <c r="E55">
        <v>217</v>
      </c>
    </row>
    <row r="56" spans="1:5" x14ac:dyDescent="0.3">
      <c r="D56">
        <v>0.19391800000000001</v>
      </c>
      <c r="E56">
        <v>216</v>
      </c>
    </row>
    <row r="57" spans="1:5" x14ac:dyDescent="0.3">
      <c r="D57">
        <v>0.195525</v>
      </c>
      <c r="E57">
        <v>215</v>
      </c>
    </row>
    <row r="58" spans="1:5" x14ac:dyDescent="0.3">
      <c r="D58">
        <v>0.19713800000000001</v>
      </c>
      <c r="E58">
        <v>214</v>
      </c>
    </row>
    <row r="59" spans="1:5" x14ac:dyDescent="0.3">
      <c r="D59">
        <v>0.19875699999999999</v>
      </c>
      <c r="E59">
        <v>213</v>
      </c>
    </row>
    <row r="60" spans="1:5" x14ac:dyDescent="0.3">
      <c r="D60">
        <v>0.200382</v>
      </c>
      <c r="E60">
        <v>212</v>
      </c>
    </row>
    <row r="61" spans="1:5" x14ac:dyDescent="0.3">
      <c r="D61">
        <v>0.202013</v>
      </c>
      <c r="E61">
        <v>211</v>
      </c>
    </row>
    <row r="62" spans="1:5" x14ac:dyDescent="0.3">
      <c r="D62">
        <v>0.20365</v>
      </c>
      <c r="E62">
        <v>210</v>
      </c>
    </row>
    <row r="63" spans="1:5" x14ac:dyDescent="0.3">
      <c r="D63">
        <v>0.205293</v>
      </c>
      <c r="E63">
        <v>209</v>
      </c>
    </row>
    <row r="64" spans="1:5" x14ac:dyDescent="0.3">
      <c r="D64">
        <v>0.20694199999999999</v>
      </c>
      <c r="E64">
        <v>208</v>
      </c>
    </row>
    <row r="65" spans="4:5" x14ac:dyDescent="0.3">
      <c r="D65">
        <v>0.208597</v>
      </c>
      <c r="E65">
        <v>207</v>
      </c>
    </row>
    <row r="66" spans="4:5" x14ac:dyDescent="0.3">
      <c r="D66">
        <v>0.210258</v>
      </c>
      <c r="E66">
        <v>206</v>
      </c>
    </row>
    <row r="67" spans="4:5" x14ac:dyDescent="0.3">
      <c r="D67">
        <v>0.211925</v>
      </c>
      <c r="E67">
        <v>205</v>
      </c>
    </row>
    <row r="68" spans="4:5" x14ac:dyDescent="0.3">
      <c r="D68">
        <v>0.21359800000000001</v>
      </c>
      <c r="E68">
        <v>204</v>
      </c>
    </row>
    <row r="69" spans="4:5" x14ac:dyDescent="0.3">
      <c r="D69">
        <v>0.215278</v>
      </c>
      <c r="E69">
        <v>203</v>
      </c>
    </row>
    <row r="70" spans="4:5" x14ac:dyDescent="0.3">
      <c r="D70">
        <v>0.21696299999999999</v>
      </c>
      <c r="E70">
        <v>202</v>
      </c>
    </row>
    <row r="71" spans="4:5" x14ac:dyDescent="0.3">
      <c r="D71">
        <v>0.21865399999999999</v>
      </c>
      <c r="E71">
        <v>201</v>
      </c>
    </row>
    <row r="72" spans="4:5" x14ac:dyDescent="0.3">
      <c r="D72">
        <v>0.22035099999999999</v>
      </c>
      <c r="E72">
        <v>200</v>
      </c>
    </row>
    <row r="73" spans="4:5" x14ac:dyDescent="0.3">
      <c r="D73">
        <v>0.222054</v>
      </c>
      <c r="E73">
        <v>199</v>
      </c>
    </row>
    <row r="74" spans="4:5" x14ac:dyDescent="0.3">
      <c r="D74">
        <v>0.22376299999999999</v>
      </c>
      <c r="E74">
        <v>198</v>
      </c>
    </row>
    <row r="75" spans="4:5" x14ac:dyDescent="0.3">
      <c r="D75">
        <v>0.22547800000000001</v>
      </c>
      <c r="E75">
        <v>197</v>
      </c>
    </row>
    <row r="76" spans="4:5" x14ac:dyDescent="0.3">
      <c r="D76">
        <v>0.22719900000000001</v>
      </c>
      <c r="E76">
        <v>196</v>
      </c>
    </row>
    <row r="77" spans="4:5" x14ac:dyDescent="0.3">
      <c r="D77">
        <v>0.22892599999999999</v>
      </c>
      <c r="E77">
        <v>195</v>
      </c>
    </row>
    <row r="78" spans="4:5" x14ac:dyDescent="0.3">
      <c r="D78">
        <v>0.230659</v>
      </c>
      <c r="E78">
        <v>194</v>
      </c>
    </row>
    <row r="79" spans="4:5" x14ac:dyDescent="0.3">
      <c r="D79">
        <v>0.23239799999999999</v>
      </c>
      <c r="E79">
        <v>193</v>
      </c>
    </row>
    <row r="80" spans="4:5" x14ac:dyDescent="0.3">
      <c r="D80">
        <v>0.23414299999999999</v>
      </c>
      <c r="E80">
        <v>192</v>
      </c>
    </row>
    <row r="81" spans="4:5" x14ac:dyDescent="0.3">
      <c r="D81">
        <v>0.23589399999999999</v>
      </c>
      <c r="E81">
        <v>191</v>
      </c>
    </row>
    <row r="82" spans="4:5" x14ac:dyDescent="0.3">
      <c r="D82">
        <v>0.237651</v>
      </c>
      <c r="E82">
        <v>190</v>
      </c>
    </row>
    <row r="83" spans="4:5" x14ac:dyDescent="0.3">
      <c r="D83">
        <v>0.240901</v>
      </c>
      <c r="E83">
        <v>195</v>
      </c>
    </row>
    <row r="84" spans="4:5" x14ac:dyDescent="0.3">
      <c r="D84">
        <v>0.24249499999999999</v>
      </c>
      <c r="E84">
        <v>196</v>
      </c>
    </row>
    <row r="85" spans="4:5" x14ac:dyDescent="0.3">
      <c r="D85">
        <v>0.24409700000000001</v>
      </c>
      <c r="E85">
        <v>197</v>
      </c>
    </row>
    <row r="86" spans="4:5" x14ac:dyDescent="0.3">
      <c r="D86">
        <v>0.24570700000000001</v>
      </c>
      <c r="E86">
        <v>198</v>
      </c>
    </row>
    <row r="87" spans="4:5" x14ac:dyDescent="0.3">
      <c r="D87">
        <v>0.24732499999999999</v>
      </c>
      <c r="E87">
        <v>199</v>
      </c>
    </row>
    <row r="88" spans="4:5" x14ac:dyDescent="0.3">
      <c r="D88">
        <v>0.24895100000000001</v>
      </c>
      <c r="E88">
        <v>200</v>
      </c>
    </row>
    <row r="89" spans="4:5" x14ac:dyDescent="0.3">
      <c r="D89">
        <v>0.250585</v>
      </c>
      <c r="E89">
        <v>201</v>
      </c>
    </row>
    <row r="90" spans="4:5" x14ac:dyDescent="0.3">
      <c r="D90">
        <v>0.25222800000000001</v>
      </c>
      <c r="E90">
        <v>202</v>
      </c>
    </row>
    <row r="91" spans="4:5" x14ac:dyDescent="0.3">
      <c r="D91">
        <v>0.25387799999999999</v>
      </c>
      <c r="E91">
        <v>203</v>
      </c>
    </row>
    <row r="92" spans="4:5" x14ac:dyDescent="0.3">
      <c r="D92">
        <v>0.25553599999999999</v>
      </c>
      <c r="E92">
        <v>204</v>
      </c>
    </row>
    <row r="93" spans="4:5" x14ac:dyDescent="0.3">
      <c r="D93">
        <v>0.25720199999999999</v>
      </c>
      <c r="E93">
        <v>205</v>
      </c>
    </row>
    <row r="94" spans="4:5" x14ac:dyDescent="0.3">
      <c r="D94">
        <v>0.258876</v>
      </c>
      <c r="E94">
        <v>206</v>
      </c>
    </row>
    <row r="95" spans="4:5" x14ac:dyDescent="0.3">
      <c r="D95">
        <v>0.26055800000000001</v>
      </c>
      <c r="E95">
        <v>207</v>
      </c>
    </row>
    <row r="96" spans="4:5" x14ac:dyDescent="0.3">
      <c r="D96">
        <v>0.26224799999999998</v>
      </c>
      <c r="E96">
        <v>208</v>
      </c>
    </row>
    <row r="97" spans="4:5" x14ac:dyDescent="0.3">
      <c r="D97">
        <v>0.26394600000000001</v>
      </c>
      <c r="E97">
        <v>209</v>
      </c>
    </row>
    <row r="98" spans="4:5" x14ac:dyDescent="0.3">
      <c r="D98">
        <v>0.265652</v>
      </c>
      <c r="E98">
        <v>210</v>
      </c>
    </row>
    <row r="99" spans="4:5" x14ac:dyDescent="0.3">
      <c r="D99">
        <v>0.26736599999999999</v>
      </c>
      <c r="E99">
        <v>211</v>
      </c>
    </row>
    <row r="100" spans="4:5" x14ac:dyDescent="0.3">
      <c r="D100">
        <v>0.26908799999999999</v>
      </c>
      <c r="E100">
        <v>212</v>
      </c>
    </row>
    <row r="101" spans="4:5" x14ac:dyDescent="0.3">
      <c r="D101">
        <v>0.270818</v>
      </c>
      <c r="E101">
        <v>213</v>
      </c>
    </row>
    <row r="102" spans="4:5" x14ac:dyDescent="0.3">
      <c r="D102">
        <v>0.27255600000000002</v>
      </c>
      <c r="E102">
        <v>214</v>
      </c>
    </row>
    <row r="103" spans="4:5" x14ac:dyDescent="0.3">
      <c r="D103">
        <v>0.27430199999999999</v>
      </c>
      <c r="E103">
        <v>215</v>
      </c>
    </row>
    <row r="104" spans="4:5" x14ac:dyDescent="0.3">
      <c r="D104">
        <v>0.27605600000000002</v>
      </c>
      <c r="E104">
        <v>216</v>
      </c>
    </row>
    <row r="105" spans="4:5" x14ac:dyDescent="0.3">
      <c r="D105">
        <v>0.27781800000000001</v>
      </c>
      <c r="E105">
        <v>217</v>
      </c>
    </row>
    <row r="106" spans="4:5" x14ac:dyDescent="0.3">
      <c r="D106">
        <v>0.279588</v>
      </c>
      <c r="E106">
        <v>218</v>
      </c>
    </row>
    <row r="107" spans="4:5" x14ac:dyDescent="0.3">
      <c r="D107">
        <v>0.281366</v>
      </c>
      <c r="E107">
        <v>219</v>
      </c>
    </row>
    <row r="108" spans="4:5" x14ac:dyDescent="0.3">
      <c r="D108">
        <v>0.28315200000000001</v>
      </c>
      <c r="E108">
        <v>220</v>
      </c>
    </row>
    <row r="109" spans="4:5" x14ac:dyDescent="0.3">
      <c r="D109">
        <v>0.28494599999999998</v>
      </c>
      <c r="E109">
        <v>221</v>
      </c>
    </row>
    <row r="110" spans="4:5" x14ac:dyDescent="0.3">
      <c r="D110">
        <v>0.28855799999999998</v>
      </c>
      <c r="E110">
        <v>223</v>
      </c>
    </row>
    <row r="111" spans="4:5" x14ac:dyDescent="0.3">
      <c r="D111">
        <v>0.29220200000000002</v>
      </c>
      <c r="E111">
        <v>225</v>
      </c>
    </row>
    <row r="112" spans="4:5" x14ac:dyDescent="0.3">
      <c r="D112">
        <v>0.29587799999999997</v>
      </c>
      <c r="E112">
        <v>227</v>
      </c>
    </row>
    <row r="113" spans="4:5" x14ac:dyDescent="0.3">
      <c r="D113">
        <v>0.29772799999999999</v>
      </c>
      <c r="E113">
        <v>228</v>
      </c>
    </row>
    <row r="114" spans="4:5" x14ac:dyDescent="0.3">
      <c r="D114">
        <v>0.30332599999999998</v>
      </c>
      <c r="E114">
        <v>230</v>
      </c>
    </row>
    <row r="115" spans="4:5" x14ac:dyDescent="0.3">
      <c r="D115">
        <v>0.30520799999999998</v>
      </c>
      <c r="E115">
        <v>231</v>
      </c>
    </row>
    <row r="116" spans="4:5" x14ac:dyDescent="0.3">
      <c r="D116">
        <v>0.30709799999999998</v>
      </c>
      <c r="E116">
        <v>232</v>
      </c>
    </row>
    <row r="117" spans="4:5" x14ac:dyDescent="0.3">
      <c r="D117">
        <v>0.30899599999999999</v>
      </c>
      <c r="E117">
        <v>233</v>
      </c>
    </row>
    <row r="118" spans="4:5" x14ac:dyDescent="0.3">
      <c r="D118">
        <v>0.31090200000000001</v>
      </c>
      <c r="E118">
        <v>234</v>
      </c>
    </row>
    <row r="119" spans="4:5" x14ac:dyDescent="0.3">
      <c r="D119">
        <v>0.31281500000000001</v>
      </c>
      <c r="E119">
        <v>235</v>
      </c>
    </row>
    <row r="120" spans="4:5" x14ac:dyDescent="0.3">
      <c r="D120">
        <v>0.31473699999999999</v>
      </c>
      <c r="E120">
        <v>236</v>
      </c>
    </row>
    <row r="121" spans="4:5" x14ac:dyDescent="0.3">
      <c r="D121">
        <v>0.31860500000000003</v>
      </c>
      <c r="E121">
        <v>238</v>
      </c>
    </row>
    <row r="122" spans="4:5" x14ac:dyDescent="0.3">
      <c r="D122">
        <v>0.32055099999999997</v>
      </c>
      <c r="E122">
        <v>239</v>
      </c>
    </row>
    <row r="123" spans="4:5" x14ac:dyDescent="0.3">
      <c r="D123">
        <v>0.32250499999999999</v>
      </c>
      <c r="E123">
        <v>240</v>
      </c>
    </row>
    <row r="124" spans="4:5" x14ac:dyDescent="0.3">
      <c r="D124">
        <v>0.32446700000000001</v>
      </c>
      <c r="E124">
        <v>241</v>
      </c>
    </row>
    <row r="125" spans="4:5" x14ac:dyDescent="0.3">
      <c r="D125">
        <v>0.32643699999999998</v>
      </c>
      <c r="E125">
        <v>242</v>
      </c>
    </row>
    <row r="126" spans="4:5" x14ac:dyDescent="0.3">
      <c r="D126">
        <v>0.32841500000000001</v>
      </c>
      <c r="E126">
        <v>243</v>
      </c>
    </row>
    <row r="127" spans="4:5" x14ac:dyDescent="0.3">
      <c r="D127">
        <v>0.330401</v>
      </c>
      <c r="E127">
        <v>244</v>
      </c>
    </row>
    <row r="128" spans="4:5" x14ac:dyDescent="0.3">
      <c r="D128">
        <v>0.332395</v>
      </c>
      <c r="E128">
        <v>245</v>
      </c>
    </row>
    <row r="129" spans="4:5" x14ac:dyDescent="0.3">
      <c r="D129">
        <v>0.334397</v>
      </c>
      <c r="E129">
        <v>246</v>
      </c>
    </row>
    <row r="130" spans="4:5" x14ac:dyDescent="0.3">
      <c r="D130">
        <v>0.33640700000000001</v>
      </c>
      <c r="E130">
        <v>247</v>
      </c>
    </row>
    <row r="131" spans="4:5" x14ac:dyDescent="0.3">
      <c r="D131">
        <v>0.33842499999999998</v>
      </c>
      <c r="E131">
        <v>248</v>
      </c>
    </row>
    <row r="132" spans="4:5" x14ac:dyDescent="0.3">
      <c r="D132">
        <v>0.340451</v>
      </c>
      <c r="E132">
        <v>249</v>
      </c>
    </row>
    <row r="133" spans="4:5" x14ac:dyDescent="0.3">
      <c r="D133">
        <v>0.34248499999999998</v>
      </c>
      <c r="E133">
        <v>250</v>
      </c>
    </row>
    <row r="134" spans="4:5" x14ac:dyDescent="0.3">
      <c r="D134">
        <v>0.34452700000000003</v>
      </c>
      <c r="E134">
        <v>251</v>
      </c>
    </row>
    <row r="135" spans="4:5" x14ac:dyDescent="0.3">
      <c r="D135">
        <v>0.34657700000000002</v>
      </c>
      <c r="E135">
        <v>252</v>
      </c>
    </row>
    <row r="136" spans="4:5" x14ac:dyDescent="0.3">
      <c r="D136">
        <v>0.34863499999999997</v>
      </c>
      <c r="E136">
        <v>253</v>
      </c>
    </row>
    <row r="137" spans="4:5" x14ac:dyDescent="0.3">
      <c r="D137">
        <v>0.35070099999999998</v>
      </c>
      <c r="E137">
        <v>254</v>
      </c>
    </row>
    <row r="138" spans="4:5" x14ac:dyDescent="0.3">
      <c r="D138">
        <v>0.35277500000000001</v>
      </c>
      <c r="E138">
        <v>255</v>
      </c>
    </row>
    <row r="139" spans="4:5" x14ac:dyDescent="0.3">
      <c r="D139">
        <v>0.35485699999999998</v>
      </c>
      <c r="E139">
        <v>256</v>
      </c>
    </row>
    <row r="140" spans="4:5" x14ac:dyDescent="0.3">
      <c r="D140">
        <v>0.35694700000000001</v>
      </c>
      <c r="E140">
        <v>257</v>
      </c>
    </row>
    <row r="141" spans="4:5" x14ac:dyDescent="0.3">
      <c r="D141">
        <v>0.359045</v>
      </c>
      <c r="E141">
        <v>258</v>
      </c>
    </row>
    <row r="142" spans="4:5" x14ac:dyDescent="0.3">
      <c r="D142">
        <v>0.361151</v>
      </c>
      <c r="E142">
        <v>259</v>
      </c>
    </row>
    <row r="143" spans="4:5" x14ac:dyDescent="0.3">
      <c r="D143">
        <v>0.363265</v>
      </c>
      <c r="E143">
        <v>260</v>
      </c>
    </row>
    <row r="144" spans="4:5" x14ac:dyDescent="0.3">
      <c r="D144">
        <v>0.36538700000000002</v>
      </c>
      <c r="E144">
        <v>261</v>
      </c>
    </row>
    <row r="145" spans="4:5" x14ac:dyDescent="0.3">
      <c r="D145">
        <v>0.36751699999999998</v>
      </c>
      <c r="E145">
        <v>262</v>
      </c>
    </row>
    <row r="146" spans="4:5" x14ac:dyDescent="0.3">
      <c r="D146">
        <v>0.36965399999999998</v>
      </c>
      <c r="E146">
        <v>263</v>
      </c>
    </row>
    <row r="147" spans="4:5" x14ac:dyDescent="0.3">
      <c r="D147">
        <v>0.37180000000000002</v>
      </c>
      <c r="E147">
        <v>264</v>
      </c>
    </row>
    <row r="148" spans="4:5" x14ac:dyDescent="0.3">
      <c r="D148">
        <v>0.37395400000000001</v>
      </c>
      <c r="E148">
        <v>265</v>
      </c>
    </row>
    <row r="149" spans="4:5" x14ac:dyDescent="0.3">
      <c r="D149">
        <v>0.37611600000000001</v>
      </c>
      <c r="E149">
        <v>266</v>
      </c>
    </row>
    <row r="150" spans="4:5" x14ac:dyDescent="0.3">
      <c r="D150">
        <v>0.37828600000000001</v>
      </c>
      <c r="E150">
        <v>267</v>
      </c>
    </row>
    <row r="151" spans="4:5" x14ac:dyDescent="0.3">
      <c r="D151">
        <v>0.38046400000000002</v>
      </c>
      <c r="E151">
        <v>268</v>
      </c>
    </row>
    <row r="152" spans="4:5" x14ac:dyDescent="0.3">
      <c r="D152">
        <v>0.38264999999999999</v>
      </c>
      <c r="E152">
        <v>269</v>
      </c>
    </row>
    <row r="153" spans="4:5" x14ac:dyDescent="0.3">
      <c r="D153">
        <v>0.38484400000000002</v>
      </c>
      <c r="E153">
        <v>270</v>
      </c>
    </row>
    <row r="154" spans="4:5" x14ac:dyDescent="0.3">
      <c r="D154">
        <v>0.387046</v>
      </c>
      <c r="E154">
        <v>271</v>
      </c>
    </row>
    <row r="155" spans="4:5" x14ac:dyDescent="0.3">
      <c r="D155">
        <v>0.38925599999999999</v>
      </c>
      <c r="E155">
        <v>272</v>
      </c>
    </row>
    <row r="156" spans="4:5" x14ac:dyDescent="0.3">
      <c r="D156">
        <v>0.39147399999999999</v>
      </c>
      <c r="E156">
        <v>273</v>
      </c>
    </row>
    <row r="157" spans="4:5" x14ac:dyDescent="0.3">
      <c r="D157">
        <v>0.39369999999999999</v>
      </c>
      <c r="E157">
        <v>274</v>
      </c>
    </row>
    <row r="158" spans="4:5" x14ac:dyDescent="0.3">
      <c r="D158">
        <v>0.39593400000000001</v>
      </c>
      <c r="E158">
        <v>275</v>
      </c>
    </row>
    <row r="159" spans="4:5" x14ac:dyDescent="0.3">
      <c r="D159">
        <v>0.39817599999999997</v>
      </c>
      <c r="E159">
        <v>276</v>
      </c>
    </row>
    <row r="160" spans="4:5" x14ac:dyDescent="0.3">
      <c r="D160">
        <v>0.42812499999999998</v>
      </c>
      <c r="E160">
        <v>298</v>
      </c>
    </row>
    <row r="161" spans="4:5" x14ac:dyDescent="0.3">
      <c r="D161">
        <v>0.429288</v>
      </c>
      <c r="E161">
        <v>299</v>
      </c>
    </row>
    <row r="162" spans="4:5" x14ac:dyDescent="0.3">
      <c r="D162">
        <v>0.430448</v>
      </c>
      <c r="E162">
        <v>300</v>
      </c>
    </row>
    <row r="163" spans="4:5" x14ac:dyDescent="0.3">
      <c r="D163">
        <v>0.43160700000000002</v>
      </c>
      <c r="E163">
        <v>301</v>
      </c>
    </row>
    <row r="164" spans="4:5" x14ac:dyDescent="0.3">
      <c r="D164">
        <v>0.43276500000000001</v>
      </c>
      <c r="E164">
        <v>302</v>
      </c>
    </row>
    <row r="165" spans="4:5" x14ac:dyDescent="0.3">
      <c r="D165">
        <v>0.43391999999999997</v>
      </c>
      <c r="E165">
        <v>303</v>
      </c>
    </row>
    <row r="166" spans="4:5" x14ac:dyDescent="0.3">
      <c r="D166">
        <v>0.43507400000000002</v>
      </c>
      <c r="E166">
        <v>304</v>
      </c>
    </row>
    <row r="167" spans="4:5" x14ac:dyDescent="0.3">
      <c r="D167">
        <v>0.436226</v>
      </c>
      <c r="E167">
        <v>305</v>
      </c>
    </row>
    <row r="168" spans="4:5" x14ac:dyDescent="0.3">
      <c r="D168">
        <v>0.43737599999999999</v>
      </c>
      <c r="E168">
        <v>306</v>
      </c>
    </row>
    <row r="169" spans="4:5" x14ac:dyDescent="0.3">
      <c r="D169">
        <v>0.43852400000000002</v>
      </c>
      <c r="E169">
        <v>307</v>
      </c>
    </row>
    <row r="170" spans="4:5" x14ac:dyDescent="0.3">
      <c r="D170">
        <v>0.43967000000000001</v>
      </c>
      <c r="E170">
        <v>308</v>
      </c>
    </row>
    <row r="171" spans="4:5" x14ac:dyDescent="0.3">
      <c r="D171">
        <v>0.44081500000000001</v>
      </c>
      <c r="E171">
        <v>309</v>
      </c>
    </row>
    <row r="172" spans="4:5" x14ac:dyDescent="0.3">
      <c r="D172">
        <v>0.44195800000000002</v>
      </c>
      <c r="E172">
        <v>310</v>
      </c>
    </row>
    <row r="173" spans="4:5" x14ac:dyDescent="0.3">
      <c r="D173">
        <v>0.44309900000000002</v>
      </c>
      <c r="E173">
        <v>311</v>
      </c>
    </row>
    <row r="174" spans="4:5" x14ac:dyDescent="0.3">
      <c r="D174">
        <v>0.44423800000000002</v>
      </c>
      <c r="E174">
        <v>312</v>
      </c>
    </row>
    <row r="175" spans="4:5" x14ac:dyDescent="0.3">
      <c r="D175">
        <v>0.44537599999999999</v>
      </c>
      <c r="E175">
        <v>313</v>
      </c>
    </row>
    <row r="176" spans="4:5" x14ac:dyDescent="0.3">
      <c r="D176">
        <v>0.44651099999999999</v>
      </c>
      <c r="E176">
        <v>314</v>
      </c>
    </row>
    <row r="177" spans="4:5" x14ac:dyDescent="0.3">
      <c r="D177">
        <v>0.44764500000000002</v>
      </c>
      <c r="E177">
        <v>315</v>
      </c>
    </row>
    <row r="178" spans="4:5" x14ac:dyDescent="0.3">
      <c r="D178">
        <v>0.44877699999999998</v>
      </c>
      <c r="E178">
        <v>316</v>
      </c>
    </row>
    <row r="179" spans="4:5" x14ac:dyDescent="0.3">
      <c r="D179">
        <v>0.449907</v>
      </c>
      <c r="E179">
        <v>317</v>
      </c>
    </row>
    <row r="180" spans="4:5" x14ac:dyDescent="0.3">
      <c r="D180">
        <v>0.45103599999999999</v>
      </c>
      <c r="E180">
        <v>318</v>
      </c>
    </row>
    <row r="181" spans="4:5" x14ac:dyDescent="0.3">
      <c r="D181">
        <v>0.45216200000000001</v>
      </c>
      <c r="E181">
        <v>319</v>
      </c>
    </row>
    <row r="182" spans="4:5" x14ac:dyDescent="0.3">
      <c r="D182">
        <v>0.453287</v>
      </c>
      <c r="E182">
        <v>320</v>
      </c>
    </row>
    <row r="183" spans="4:5" x14ac:dyDescent="0.3">
      <c r="D183">
        <v>0.45440999999999998</v>
      </c>
      <c r="E183">
        <v>321</v>
      </c>
    </row>
    <row r="184" spans="4:5" x14ac:dyDescent="0.3">
      <c r="D184">
        <v>0.45665099999999997</v>
      </c>
      <c r="E184">
        <v>323</v>
      </c>
    </row>
    <row r="185" spans="4:5" x14ac:dyDescent="0.3">
      <c r="D185">
        <v>0.45743899999999998</v>
      </c>
      <c r="E185">
        <v>334</v>
      </c>
    </row>
    <row r="186" spans="4:5" x14ac:dyDescent="0.3">
      <c r="D186">
        <v>0.45776899999999998</v>
      </c>
      <c r="E186">
        <v>324</v>
      </c>
    </row>
    <row r="187" spans="4:5" x14ac:dyDescent="0.3">
      <c r="D187">
        <v>0.45888400000000001</v>
      </c>
      <c r="E187">
        <v>325</v>
      </c>
    </row>
    <row r="188" spans="4:5" x14ac:dyDescent="0.3">
      <c r="D188">
        <v>0.45932200000000001</v>
      </c>
      <c r="E188">
        <v>335</v>
      </c>
    </row>
    <row r="189" spans="4:5" x14ac:dyDescent="0.3">
      <c r="D189">
        <v>0.46312999999999999</v>
      </c>
      <c r="E189">
        <v>337</v>
      </c>
    </row>
    <row r="190" spans="4:5" x14ac:dyDescent="0.3">
      <c r="D190">
        <v>0.465055</v>
      </c>
      <c r="E190">
        <v>338</v>
      </c>
    </row>
    <row r="191" spans="4:5" x14ac:dyDescent="0.3">
      <c r="D191">
        <v>0.46699299999999999</v>
      </c>
      <c r="E191">
        <v>339</v>
      </c>
    </row>
    <row r="192" spans="4:5" x14ac:dyDescent="0.3">
      <c r="D192">
        <v>0.46894599999999997</v>
      </c>
      <c r="E192">
        <v>340</v>
      </c>
    </row>
    <row r="193" spans="4:5" x14ac:dyDescent="0.3">
      <c r="D193">
        <v>0.47091300000000003</v>
      </c>
      <c r="E193">
        <v>341</v>
      </c>
    </row>
    <row r="194" spans="4:5" x14ac:dyDescent="0.3">
      <c r="D194">
        <v>0.47289399999999998</v>
      </c>
      <c r="E194">
        <v>342</v>
      </c>
    </row>
    <row r="195" spans="4:5" x14ac:dyDescent="0.3">
      <c r="D195">
        <v>0.47488900000000001</v>
      </c>
      <c r="E195">
        <v>343</v>
      </c>
    </row>
    <row r="196" spans="4:5" x14ac:dyDescent="0.3">
      <c r="D196">
        <v>0.47689799999999999</v>
      </c>
      <c r="E196">
        <v>344</v>
      </c>
    </row>
    <row r="197" spans="4:5" x14ac:dyDescent="0.3">
      <c r="D197">
        <v>0.47892000000000001</v>
      </c>
      <c r="E197">
        <v>345</v>
      </c>
    </row>
    <row r="198" spans="4:5" x14ac:dyDescent="0.3">
      <c r="D198">
        <v>0.48095700000000002</v>
      </c>
      <c r="E198">
        <v>346</v>
      </c>
    </row>
    <row r="199" spans="4:5" x14ac:dyDescent="0.3">
      <c r="D199">
        <v>0.48300799999999999</v>
      </c>
      <c r="E199">
        <v>347</v>
      </c>
    </row>
    <row r="200" spans="4:5" x14ac:dyDescent="0.3">
      <c r="D200">
        <v>0.48507299999999998</v>
      </c>
      <c r="E200">
        <v>348</v>
      </c>
    </row>
    <row r="201" spans="4:5" x14ac:dyDescent="0.3">
      <c r="D201">
        <v>0.48715199999999997</v>
      </c>
      <c r="E201">
        <v>349</v>
      </c>
    </row>
    <row r="202" spans="4:5" x14ac:dyDescent="0.3">
      <c r="D202">
        <v>0.48924400000000001</v>
      </c>
      <c r="E202">
        <v>350</v>
      </c>
    </row>
    <row r="203" spans="4:5" x14ac:dyDescent="0.3">
      <c r="D203">
        <v>0.49135099999999998</v>
      </c>
      <c r="E203">
        <v>351</v>
      </c>
    </row>
    <row r="204" spans="4:5" x14ac:dyDescent="0.3">
      <c r="D204">
        <v>0.49347200000000002</v>
      </c>
      <c r="E204">
        <v>352</v>
      </c>
    </row>
    <row r="205" spans="4:5" x14ac:dyDescent="0.3">
      <c r="D205">
        <v>0.49560700000000002</v>
      </c>
      <c r="E205">
        <v>353</v>
      </c>
    </row>
    <row r="206" spans="4:5" x14ac:dyDescent="0.3">
      <c r="D206">
        <v>0.497755</v>
      </c>
      <c r="E206">
        <v>354</v>
      </c>
    </row>
    <row r="207" spans="4:5" x14ac:dyDescent="0.3">
      <c r="D207">
        <v>0.49991799999999997</v>
      </c>
      <c r="E207">
        <v>355</v>
      </c>
    </row>
    <row r="208" spans="4:5" x14ac:dyDescent="0.3">
      <c r="D208">
        <v>0.50209499999999996</v>
      </c>
      <c r="E208">
        <v>356</v>
      </c>
    </row>
    <row r="209" spans="4:5" x14ac:dyDescent="0.3">
      <c r="D209">
        <v>0.50428499999999998</v>
      </c>
      <c r="E209">
        <v>357</v>
      </c>
    </row>
    <row r="210" spans="4:5" x14ac:dyDescent="0.3">
      <c r="D210">
        <v>0.50649</v>
      </c>
      <c r="E210">
        <v>358</v>
      </c>
    </row>
    <row r="211" spans="4:5" x14ac:dyDescent="0.3">
      <c r="D211">
        <v>0.50870899999999997</v>
      </c>
      <c r="E211">
        <v>359</v>
      </c>
    </row>
    <row r="212" spans="4:5" x14ac:dyDescent="0.3">
      <c r="D212">
        <v>0.51094099999999998</v>
      </c>
      <c r="E212">
        <v>360</v>
      </c>
    </row>
    <row r="213" spans="4:5" x14ac:dyDescent="0.3">
      <c r="D213">
        <v>0.51318799999999998</v>
      </c>
      <c r="E213">
        <v>361</v>
      </c>
    </row>
    <row r="214" spans="4:5" x14ac:dyDescent="0.3">
      <c r="D214">
        <v>0.51544800000000002</v>
      </c>
      <c r="E214">
        <v>362</v>
      </c>
    </row>
    <row r="215" spans="4:5" x14ac:dyDescent="0.3">
      <c r="D215">
        <v>0.51772200000000002</v>
      </c>
      <c r="E215">
        <v>363</v>
      </c>
    </row>
    <row r="216" spans="4:5" x14ac:dyDescent="0.3">
      <c r="D216">
        <v>0.520011</v>
      </c>
      <c r="E216">
        <v>364</v>
      </c>
    </row>
    <row r="217" spans="4:5" x14ac:dyDescent="0.3">
      <c r="D217">
        <v>0.52231300000000003</v>
      </c>
      <c r="E217">
        <v>365</v>
      </c>
    </row>
    <row r="218" spans="4:5" x14ac:dyDescent="0.3">
      <c r="D218">
        <v>0.529914</v>
      </c>
      <c r="E218">
        <v>366</v>
      </c>
    </row>
    <row r="219" spans="4:5" x14ac:dyDescent="0.3">
      <c r="D219">
        <v>0.53017800000000004</v>
      </c>
      <c r="E219">
        <v>367</v>
      </c>
    </row>
    <row r="220" spans="4:5" x14ac:dyDescent="0.3">
      <c r="D220">
        <v>0.53045299999999995</v>
      </c>
      <c r="E220">
        <v>368</v>
      </c>
    </row>
    <row r="221" spans="4:5" x14ac:dyDescent="0.3">
      <c r="D221">
        <v>0.53073800000000004</v>
      </c>
      <c r="E221">
        <v>369</v>
      </c>
    </row>
    <row r="222" spans="4:5" x14ac:dyDescent="0.3">
      <c r="D222">
        <v>0.53103299999999998</v>
      </c>
      <c r="E222">
        <v>370</v>
      </c>
    </row>
    <row r="223" spans="4:5" x14ac:dyDescent="0.3">
      <c r="D223">
        <v>0.53133799999999998</v>
      </c>
      <c r="E223">
        <v>371</v>
      </c>
    </row>
    <row r="224" spans="4:5" x14ac:dyDescent="0.3">
      <c r="D224">
        <v>0.53165300000000004</v>
      </c>
      <c r="E224">
        <v>372</v>
      </c>
    </row>
    <row r="225" spans="4:5" x14ac:dyDescent="0.3">
      <c r="D225">
        <v>0.53197700000000003</v>
      </c>
      <c r="E225">
        <v>373</v>
      </c>
    </row>
    <row r="226" spans="4:5" x14ac:dyDescent="0.3">
      <c r="D226">
        <v>0.53231200000000001</v>
      </c>
      <c r="E226">
        <v>374</v>
      </c>
    </row>
    <row r="227" spans="4:5" x14ac:dyDescent="0.3">
      <c r="D227">
        <v>0.53265700000000005</v>
      </c>
      <c r="E227">
        <v>375</v>
      </c>
    </row>
    <row r="228" spans="4:5" x14ac:dyDescent="0.3">
      <c r="D228">
        <v>0.53301200000000004</v>
      </c>
      <c r="E228">
        <v>376</v>
      </c>
    </row>
    <row r="229" spans="4:5" x14ac:dyDescent="0.3">
      <c r="D229">
        <v>0.53337599999999996</v>
      </c>
      <c r="E229">
        <v>377</v>
      </c>
    </row>
    <row r="230" spans="4:5" x14ac:dyDescent="0.3">
      <c r="D230">
        <v>0.53375099999999998</v>
      </c>
      <c r="E230">
        <v>378</v>
      </c>
    </row>
    <row r="231" spans="4:5" x14ac:dyDescent="0.3">
      <c r="D231">
        <v>0.53413600000000006</v>
      </c>
      <c r="E231">
        <v>379</v>
      </c>
    </row>
    <row r="232" spans="4:5" x14ac:dyDescent="0.3">
      <c r="D232">
        <v>0.53452999999999995</v>
      </c>
      <c r="E232">
        <v>380</v>
      </c>
    </row>
    <row r="233" spans="4:5" x14ac:dyDescent="0.3">
      <c r="D233">
        <v>0.53577399999999997</v>
      </c>
      <c r="E233">
        <v>383</v>
      </c>
    </row>
    <row r="234" spans="4:5" x14ac:dyDescent="0.3">
      <c r="D234">
        <v>0.53620900000000005</v>
      </c>
      <c r="E234">
        <v>384</v>
      </c>
    </row>
    <row r="235" spans="4:5" x14ac:dyDescent="0.3">
      <c r="D235">
        <v>0.53665300000000005</v>
      </c>
      <c r="E235">
        <v>385</v>
      </c>
    </row>
    <row r="236" spans="4:5" x14ac:dyDescent="0.3">
      <c r="D236">
        <v>0.53710800000000003</v>
      </c>
      <c r="E236">
        <v>386</v>
      </c>
    </row>
    <row r="237" spans="4:5" x14ac:dyDescent="0.3">
      <c r="D237">
        <v>0.53757200000000005</v>
      </c>
      <c r="E237">
        <v>387</v>
      </c>
    </row>
    <row r="238" spans="4:5" x14ac:dyDescent="0.3">
      <c r="D238">
        <v>0.53804700000000005</v>
      </c>
      <c r="E238">
        <v>388</v>
      </c>
    </row>
    <row r="239" spans="4:5" x14ac:dyDescent="0.3">
      <c r="D239">
        <v>0.53853099999999998</v>
      </c>
      <c r="E239">
        <v>389</v>
      </c>
    </row>
    <row r="240" spans="4:5" x14ac:dyDescent="0.3">
      <c r="D240">
        <v>0.53952999999999995</v>
      </c>
      <c r="E240">
        <v>391</v>
      </c>
    </row>
    <row r="241" spans="4:5" x14ac:dyDescent="0.3">
      <c r="D241">
        <v>0.54004399999999997</v>
      </c>
      <c r="E241">
        <v>392</v>
      </c>
    </row>
    <row r="242" spans="4:5" x14ac:dyDescent="0.3">
      <c r="D242">
        <v>0.54056800000000005</v>
      </c>
      <c r="E242">
        <v>393</v>
      </c>
    </row>
    <row r="243" spans="4:5" x14ac:dyDescent="0.3">
      <c r="D243">
        <v>0.54164699999999999</v>
      </c>
      <c r="E243">
        <v>395</v>
      </c>
    </row>
    <row r="244" spans="4:5" x14ac:dyDescent="0.3">
      <c r="D244">
        <v>0.54220100000000004</v>
      </c>
      <c r="E244">
        <v>396</v>
      </c>
    </row>
    <row r="245" spans="4:5" x14ac:dyDescent="0.3">
      <c r="D245">
        <v>0.54276500000000005</v>
      </c>
      <c r="E245">
        <v>397</v>
      </c>
    </row>
  </sheetData>
  <sortState xmlns:xlrd2="http://schemas.microsoft.com/office/spreadsheetml/2017/richdata2" ref="D3:E282">
    <sortCondition ref="D3:D28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2024-03-20T15:20:02Z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