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NaCl - Done\"/>
    </mc:Choice>
  </mc:AlternateContent>
  <xr:revisionPtr revIDLastSave="0" documentId="13_ncr:1_{CD2D3914-50FD-41F5-A80B-786935229E18}" xr6:coauthVersionLast="47" xr6:coauthVersionMax="47" xr10:uidLastSave="{00000000-0000-0000-0000-000000000000}"/>
  <bookViews>
    <workbookView xWindow="-108" yWindow="-108" windowWidth="23256" windowHeight="12456" tabRatio="703" xr2:uid="{9DFE0107-BC4E-407A-BE20-9B76093381D6}"/>
  </bookViews>
  <sheets>
    <sheet name="For testing 12 unknown" sheetId="13" r:id="rId1"/>
    <sheet name="Complete Graph - Paper" sheetId="2" r:id="rId2"/>
    <sheet name="Our work graphs" sheetId="10" r:id="rId3"/>
    <sheet name="Comparision Graph" sheetId="11" r:id="rId4"/>
  </sheets>
  <definedNames>
    <definedName name="_xlnm._FilterDatabase" localSheetId="2" hidden="1">'Our work graphs'!$D$3:$D$21</definedName>
    <definedName name="solver_adj" localSheetId="0" hidden="1">'For testing 12 unknown'!$AF$9:$AF$23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'For testing 12 unknown'!$AM$8:$AM$62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'For testing 12 unknown'!$AP$7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'For testing 12 unknown'!$AN$8:$AN$62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3" l="1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Z29" i="13" s="1"/>
  <c r="AC29" i="13" s="1"/>
  <c r="G30" i="13"/>
  <c r="G31" i="13"/>
  <c r="G32" i="13"/>
  <c r="G33" i="13"/>
  <c r="Z33" i="13" s="1"/>
  <c r="AC33" i="13" s="1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7" i="13"/>
  <c r="AN62" i="13"/>
  <c r="S62" i="13"/>
  <c r="J62" i="13"/>
  <c r="I62" i="13"/>
  <c r="P62" i="13" s="1"/>
  <c r="F62" i="13"/>
  <c r="D62" i="13"/>
  <c r="AA62" i="13" s="1"/>
  <c r="AN61" i="13"/>
  <c r="J61" i="13"/>
  <c r="I61" i="13"/>
  <c r="P61" i="13" s="1"/>
  <c r="F61" i="13"/>
  <c r="D61" i="13"/>
  <c r="AA61" i="13" s="1"/>
  <c r="AN60" i="13"/>
  <c r="S60" i="13"/>
  <c r="J60" i="13"/>
  <c r="I60" i="13"/>
  <c r="P60" i="13" s="1"/>
  <c r="F60" i="13"/>
  <c r="D60" i="13"/>
  <c r="AA60" i="13" s="1"/>
  <c r="AN59" i="13"/>
  <c r="S59" i="13"/>
  <c r="J59" i="13"/>
  <c r="I59" i="13"/>
  <c r="P59" i="13" s="1"/>
  <c r="F59" i="13"/>
  <c r="D59" i="13"/>
  <c r="AA59" i="13" s="1"/>
  <c r="AN58" i="13"/>
  <c r="S58" i="13"/>
  <c r="J58" i="13"/>
  <c r="I58" i="13"/>
  <c r="P58" i="13" s="1"/>
  <c r="F58" i="13"/>
  <c r="D58" i="13"/>
  <c r="AA58" i="13" s="1"/>
  <c r="AN57" i="13"/>
  <c r="S57" i="13"/>
  <c r="J57" i="13"/>
  <c r="I57" i="13"/>
  <c r="P57" i="13" s="1"/>
  <c r="F57" i="13"/>
  <c r="D57" i="13"/>
  <c r="AA57" i="13" s="1"/>
  <c r="AN56" i="13"/>
  <c r="S56" i="13"/>
  <c r="J56" i="13"/>
  <c r="I56" i="13"/>
  <c r="P56" i="13" s="1"/>
  <c r="F56" i="13"/>
  <c r="D56" i="13"/>
  <c r="AA56" i="13" s="1"/>
  <c r="AN55" i="13"/>
  <c r="J55" i="13"/>
  <c r="I55" i="13"/>
  <c r="P55" i="13" s="1"/>
  <c r="F55" i="13"/>
  <c r="D55" i="13"/>
  <c r="AA55" i="13" s="1"/>
  <c r="AN54" i="13"/>
  <c r="S54" i="13"/>
  <c r="J54" i="13"/>
  <c r="I54" i="13"/>
  <c r="P54" i="13" s="1"/>
  <c r="F54" i="13"/>
  <c r="D54" i="13"/>
  <c r="AA54" i="13" s="1"/>
  <c r="AN53" i="13"/>
  <c r="S53" i="13"/>
  <c r="J53" i="13"/>
  <c r="I53" i="13"/>
  <c r="P53" i="13" s="1"/>
  <c r="F53" i="13"/>
  <c r="D53" i="13"/>
  <c r="AA53" i="13" s="1"/>
  <c r="AN52" i="13"/>
  <c r="S52" i="13"/>
  <c r="J52" i="13"/>
  <c r="I52" i="13"/>
  <c r="P52" i="13" s="1"/>
  <c r="F52" i="13"/>
  <c r="D52" i="13"/>
  <c r="AA52" i="13" s="1"/>
  <c r="AN51" i="13"/>
  <c r="S51" i="13"/>
  <c r="J51" i="13"/>
  <c r="I51" i="13"/>
  <c r="P51" i="13" s="1"/>
  <c r="F51" i="13"/>
  <c r="D51" i="13"/>
  <c r="AA51" i="13" s="1"/>
  <c r="AN50" i="13"/>
  <c r="S50" i="13"/>
  <c r="J50" i="13"/>
  <c r="I50" i="13"/>
  <c r="P50" i="13" s="1"/>
  <c r="F50" i="13"/>
  <c r="D50" i="13"/>
  <c r="AA50" i="13" s="1"/>
  <c r="AN49" i="13"/>
  <c r="J49" i="13"/>
  <c r="S49" i="13" s="1"/>
  <c r="I49" i="13"/>
  <c r="P49" i="13" s="1"/>
  <c r="F49" i="13"/>
  <c r="D49" i="13"/>
  <c r="AA49" i="13" s="1"/>
  <c r="AN48" i="13"/>
  <c r="S48" i="13"/>
  <c r="J48" i="13"/>
  <c r="I48" i="13"/>
  <c r="P48" i="13" s="1"/>
  <c r="F48" i="13"/>
  <c r="D48" i="13"/>
  <c r="AA48" i="13" s="1"/>
  <c r="AN47" i="13"/>
  <c r="S47" i="13"/>
  <c r="J47" i="13"/>
  <c r="I47" i="13"/>
  <c r="P47" i="13" s="1"/>
  <c r="F47" i="13"/>
  <c r="D47" i="13"/>
  <c r="AA47" i="13" s="1"/>
  <c r="AN46" i="13"/>
  <c r="S46" i="13"/>
  <c r="J46" i="13"/>
  <c r="I46" i="13"/>
  <c r="P46" i="13" s="1"/>
  <c r="F46" i="13"/>
  <c r="D46" i="13"/>
  <c r="AA46" i="13" s="1"/>
  <c r="AN45" i="13"/>
  <c r="J45" i="13"/>
  <c r="I45" i="13"/>
  <c r="P45" i="13" s="1"/>
  <c r="F45" i="13"/>
  <c r="D45" i="13"/>
  <c r="AA45" i="13" s="1"/>
  <c r="AN44" i="13"/>
  <c r="S44" i="13"/>
  <c r="J44" i="13"/>
  <c r="I44" i="13"/>
  <c r="P44" i="13" s="1"/>
  <c r="F44" i="13"/>
  <c r="D44" i="13"/>
  <c r="AA44" i="13" s="1"/>
  <c r="AN43" i="13"/>
  <c r="S43" i="13"/>
  <c r="J43" i="13"/>
  <c r="I43" i="13"/>
  <c r="P43" i="13" s="1"/>
  <c r="F43" i="13"/>
  <c r="D43" i="13"/>
  <c r="AA43" i="13" s="1"/>
  <c r="AN42" i="13"/>
  <c r="S42" i="13"/>
  <c r="J42" i="13"/>
  <c r="I42" i="13"/>
  <c r="P42" i="13" s="1"/>
  <c r="F42" i="13"/>
  <c r="D42" i="13"/>
  <c r="AA42" i="13" s="1"/>
  <c r="AN41" i="13"/>
  <c r="S41" i="13"/>
  <c r="U41" i="13" s="1"/>
  <c r="P41" i="13"/>
  <c r="N41" i="13"/>
  <c r="O41" i="13" s="1"/>
  <c r="J41" i="13"/>
  <c r="K41" i="13" s="1"/>
  <c r="M41" i="13" s="1"/>
  <c r="T41" i="13" s="1"/>
  <c r="I41" i="13"/>
  <c r="F41" i="13"/>
  <c r="D41" i="13"/>
  <c r="AA41" i="13" s="1"/>
  <c r="AN40" i="13"/>
  <c r="S40" i="13"/>
  <c r="J40" i="13"/>
  <c r="K40" i="13" s="1"/>
  <c r="M40" i="13" s="1"/>
  <c r="I40" i="13"/>
  <c r="P40" i="13" s="1"/>
  <c r="F40" i="13"/>
  <c r="D40" i="13"/>
  <c r="AA40" i="13" s="1"/>
  <c r="AN39" i="13"/>
  <c r="AA39" i="13"/>
  <c r="S39" i="13"/>
  <c r="J39" i="13"/>
  <c r="K39" i="13" s="1"/>
  <c r="M39" i="13" s="1"/>
  <c r="I39" i="13"/>
  <c r="P39" i="13" s="1"/>
  <c r="F39" i="13"/>
  <c r="D39" i="13"/>
  <c r="AN38" i="13"/>
  <c r="AB38" i="13"/>
  <c r="AI38" i="13" s="1"/>
  <c r="AA38" i="13"/>
  <c r="N38" i="13"/>
  <c r="O38" i="13" s="1"/>
  <c r="Q38" i="13" s="1"/>
  <c r="J38" i="13"/>
  <c r="K38" i="13" s="1"/>
  <c r="M38" i="13" s="1"/>
  <c r="T38" i="13" s="1"/>
  <c r="I38" i="13"/>
  <c r="P38" i="13" s="1"/>
  <c r="F38" i="13"/>
  <c r="D38" i="13"/>
  <c r="AN37" i="13"/>
  <c r="AJ37" i="13"/>
  <c r="X37" i="13"/>
  <c r="W37" i="13"/>
  <c r="M37" i="13"/>
  <c r="N37" i="13" s="1"/>
  <c r="K37" i="13"/>
  <c r="J37" i="13"/>
  <c r="I37" i="13"/>
  <c r="P37" i="13" s="1"/>
  <c r="F37" i="13"/>
  <c r="AH37" i="13" s="1"/>
  <c r="AK37" i="13" s="1"/>
  <c r="D37" i="13"/>
  <c r="AA37" i="13" s="1"/>
  <c r="AB37" i="13" s="1"/>
  <c r="AI37" i="13" s="1"/>
  <c r="AN36" i="13"/>
  <c r="T36" i="13"/>
  <c r="S36" i="13"/>
  <c r="P36" i="13"/>
  <c r="J36" i="13"/>
  <c r="K36" i="13" s="1"/>
  <c r="M36" i="13" s="1"/>
  <c r="N36" i="13" s="1"/>
  <c r="I36" i="13"/>
  <c r="F36" i="13"/>
  <c r="D36" i="13"/>
  <c r="AA36" i="13" s="1"/>
  <c r="AN35" i="13"/>
  <c r="U35" i="13"/>
  <c r="T35" i="13"/>
  <c r="S35" i="13"/>
  <c r="N35" i="13"/>
  <c r="O35" i="13" s="1"/>
  <c r="Q35" i="13" s="1"/>
  <c r="M35" i="13"/>
  <c r="J35" i="13"/>
  <c r="K35" i="13" s="1"/>
  <c r="I35" i="13"/>
  <c r="P35" i="13" s="1"/>
  <c r="F35" i="13"/>
  <c r="D35" i="13"/>
  <c r="AA35" i="13" s="1"/>
  <c r="AJ35" i="13" s="1"/>
  <c r="AN34" i="13"/>
  <c r="AA34" i="13"/>
  <c r="J34" i="13"/>
  <c r="I34" i="13"/>
  <c r="P34" i="13" s="1"/>
  <c r="F34" i="13"/>
  <c r="D34" i="13"/>
  <c r="AN33" i="13"/>
  <c r="AJ33" i="13"/>
  <c r="X33" i="13"/>
  <c r="W33" i="13"/>
  <c r="K33" i="13"/>
  <c r="M33" i="13" s="1"/>
  <c r="J33" i="13"/>
  <c r="I33" i="13"/>
  <c r="P33" i="13" s="1"/>
  <c r="F33" i="13"/>
  <c r="D33" i="13"/>
  <c r="AA33" i="13" s="1"/>
  <c r="AB33" i="13" s="1"/>
  <c r="AI33" i="13" s="1"/>
  <c r="AN32" i="13"/>
  <c r="P32" i="13"/>
  <c r="J32" i="13"/>
  <c r="S32" i="13" s="1"/>
  <c r="I32" i="13"/>
  <c r="F32" i="13"/>
  <c r="D32" i="13"/>
  <c r="AA32" i="13" s="1"/>
  <c r="AN31" i="13"/>
  <c r="S31" i="13"/>
  <c r="U31" i="13" s="1"/>
  <c r="M31" i="13"/>
  <c r="T31" i="13" s="1"/>
  <c r="K31" i="13"/>
  <c r="J31" i="13"/>
  <c r="I31" i="13"/>
  <c r="P31" i="13" s="1"/>
  <c r="F31" i="13"/>
  <c r="D31" i="13"/>
  <c r="AA31" i="13" s="1"/>
  <c r="AJ31" i="13" s="1"/>
  <c r="AN30" i="13"/>
  <c r="P30" i="13"/>
  <c r="J30" i="13"/>
  <c r="I30" i="13"/>
  <c r="F30" i="13"/>
  <c r="D30" i="13"/>
  <c r="AA30" i="13" s="1"/>
  <c r="AN29" i="13"/>
  <c r="AJ29" i="13"/>
  <c r="W29" i="13"/>
  <c r="X29" i="13" s="1"/>
  <c r="K29" i="13"/>
  <c r="M29" i="13" s="1"/>
  <c r="J29" i="13"/>
  <c r="I29" i="13"/>
  <c r="P29" i="13" s="1"/>
  <c r="F29" i="13"/>
  <c r="D29" i="13"/>
  <c r="AA29" i="13" s="1"/>
  <c r="AB29" i="13" s="1"/>
  <c r="AI29" i="13" s="1"/>
  <c r="AN28" i="13"/>
  <c r="J28" i="13"/>
  <c r="I28" i="13"/>
  <c r="P28" i="13" s="1"/>
  <c r="F28" i="13"/>
  <c r="D28" i="13"/>
  <c r="AA28" i="13" s="1"/>
  <c r="AN27" i="13"/>
  <c r="S27" i="13"/>
  <c r="P27" i="13"/>
  <c r="O27" i="13"/>
  <c r="Q27" i="13" s="1"/>
  <c r="N27" i="13"/>
  <c r="M27" i="13"/>
  <c r="T27" i="13" s="1"/>
  <c r="K27" i="13"/>
  <c r="J27" i="13"/>
  <c r="I27" i="13"/>
  <c r="F27" i="13"/>
  <c r="D27" i="13"/>
  <c r="AA27" i="13" s="1"/>
  <c r="AN26" i="13"/>
  <c r="AJ26" i="13"/>
  <c r="AB26" i="13"/>
  <c r="AH26" i="13" s="1"/>
  <c r="AA26" i="13"/>
  <c r="W26" i="13"/>
  <c r="X26" i="13" s="1"/>
  <c r="J26" i="13"/>
  <c r="I26" i="13"/>
  <c r="P26" i="13" s="1"/>
  <c r="F26" i="13"/>
  <c r="D26" i="13"/>
  <c r="AN25" i="13"/>
  <c r="S25" i="13"/>
  <c r="P25" i="13"/>
  <c r="N25" i="13"/>
  <c r="O25" i="13" s="1"/>
  <c r="Q25" i="13" s="1"/>
  <c r="M25" i="13"/>
  <c r="T25" i="13" s="1"/>
  <c r="K25" i="13"/>
  <c r="J25" i="13"/>
  <c r="I25" i="13"/>
  <c r="F25" i="13"/>
  <c r="D25" i="13"/>
  <c r="AA25" i="13" s="1"/>
  <c r="AN24" i="13"/>
  <c r="AJ24" i="13"/>
  <c r="AB24" i="13"/>
  <c r="AH24" i="13" s="1"/>
  <c r="AA24" i="13"/>
  <c r="W24" i="13"/>
  <c r="X24" i="13" s="1"/>
  <c r="J24" i="13"/>
  <c r="I24" i="13"/>
  <c r="P24" i="13" s="1"/>
  <c r="F24" i="13"/>
  <c r="D24" i="13"/>
  <c r="AN23" i="13"/>
  <c r="S23" i="13"/>
  <c r="P23" i="13"/>
  <c r="N23" i="13"/>
  <c r="O23" i="13" s="1"/>
  <c r="Q23" i="13" s="1"/>
  <c r="M23" i="13"/>
  <c r="T23" i="13" s="1"/>
  <c r="K23" i="13"/>
  <c r="J23" i="13"/>
  <c r="I23" i="13"/>
  <c r="F23" i="13"/>
  <c r="D23" i="13"/>
  <c r="AA23" i="13" s="1"/>
  <c r="AN22" i="13"/>
  <c r="AJ22" i="13"/>
  <c r="AB22" i="13"/>
  <c r="AH22" i="13" s="1"/>
  <c r="AA22" i="13"/>
  <c r="W22" i="13"/>
  <c r="X22" i="13" s="1"/>
  <c r="J22" i="13"/>
  <c r="S22" i="13" s="1"/>
  <c r="I22" i="13"/>
  <c r="P22" i="13" s="1"/>
  <c r="F22" i="13"/>
  <c r="D22" i="13"/>
  <c r="AN21" i="13"/>
  <c r="AA21" i="13"/>
  <c r="AB21" i="13" s="1"/>
  <c r="AI21" i="13" s="1"/>
  <c r="S21" i="13"/>
  <c r="P21" i="13"/>
  <c r="N21" i="13"/>
  <c r="O21" i="13" s="1"/>
  <c r="Q21" i="13" s="1"/>
  <c r="M21" i="13"/>
  <c r="T21" i="13" s="1"/>
  <c r="K21" i="13"/>
  <c r="J21" i="13"/>
  <c r="I21" i="13"/>
  <c r="F21" i="13"/>
  <c r="Z21" i="13" s="1"/>
  <c r="AC21" i="13" s="1"/>
  <c r="D21" i="13"/>
  <c r="AN20" i="13"/>
  <c r="AJ20" i="13"/>
  <c r="AB20" i="13"/>
  <c r="AI20" i="13" s="1"/>
  <c r="AA20" i="13"/>
  <c r="W20" i="13"/>
  <c r="X20" i="13" s="1"/>
  <c r="J20" i="13"/>
  <c r="S20" i="13" s="1"/>
  <c r="I20" i="13"/>
  <c r="P20" i="13" s="1"/>
  <c r="F20" i="13"/>
  <c r="D20" i="13"/>
  <c r="AN19" i="13"/>
  <c r="AA19" i="13"/>
  <c r="AB19" i="13" s="1"/>
  <c r="AI19" i="13" s="1"/>
  <c r="S19" i="13"/>
  <c r="P19" i="13"/>
  <c r="K19" i="13"/>
  <c r="M19" i="13" s="1"/>
  <c r="J19" i="13"/>
  <c r="I19" i="13"/>
  <c r="F19" i="13"/>
  <c r="Z19" i="13" s="1"/>
  <c r="AC19" i="13" s="1"/>
  <c r="D19" i="13"/>
  <c r="AN18" i="13"/>
  <c r="AB18" i="13"/>
  <c r="AI18" i="13" s="1"/>
  <c r="AA18" i="13"/>
  <c r="AJ18" i="13" s="1"/>
  <c r="W18" i="13"/>
  <c r="X18" i="13" s="1"/>
  <c r="S18" i="13"/>
  <c r="P18" i="13"/>
  <c r="K18" i="13"/>
  <c r="M18" i="13" s="1"/>
  <c r="J18" i="13"/>
  <c r="I18" i="13"/>
  <c r="F18" i="13"/>
  <c r="D18" i="13"/>
  <c r="AN17" i="13"/>
  <c r="S17" i="13"/>
  <c r="U17" i="13" s="1"/>
  <c r="N17" i="13"/>
  <c r="O17" i="13" s="1"/>
  <c r="M17" i="13"/>
  <c r="T17" i="13" s="1"/>
  <c r="K17" i="13"/>
  <c r="J17" i="13"/>
  <c r="I17" i="13"/>
  <c r="P17" i="13" s="1"/>
  <c r="F17" i="13"/>
  <c r="D17" i="13"/>
  <c r="AA17" i="13" s="1"/>
  <c r="AN16" i="13"/>
  <c r="AJ16" i="13"/>
  <c r="AI16" i="13"/>
  <c r="AB16" i="13"/>
  <c r="AA16" i="13"/>
  <c r="W16" i="13"/>
  <c r="X16" i="13" s="1"/>
  <c r="J16" i="13"/>
  <c r="I16" i="13"/>
  <c r="P16" i="13" s="1"/>
  <c r="F16" i="13"/>
  <c r="D16" i="13"/>
  <c r="AN15" i="13"/>
  <c r="S15" i="13"/>
  <c r="K15" i="13"/>
  <c r="M15" i="13" s="1"/>
  <c r="J15" i="13"/>
  <c r="I15" i="13"/>
  <c r="P15" i="13" s="1"/>
  <c r="F15" i="13"/>
  <c r="D15" i="13"/>
  <c r="AA15" i="13" s="1"/>
  <c r="AN14" i="13"/>
  <c r="AA14" i="13"/>
  <c r="AB14" i="13" s="1"/>
  <c r="AI14" i="13" s="1"/>
  <c r="J14" i="13"/>
  <c r="S14" i="13" s="1"/>
  <c r="I14" i="13"/>
  <c r="P14" i="13" s="1"/>
  <c r="F14" i="13"/>
  <c r="D14" i="13"/>
  <c r="AN13" i="13"/>
  <c r="S13" i="13"/>
  <c r="J13" i="13"/>
  <c r="K13" i="13" s="1"/>
  <c r="M13" i="13" s="1"/>
  <c r="I13" i="13"/>
  <c r="P13" i="13" s="1"/>
  <c r="F13" i="13"/>
  <c r="D13" i="13"/>
  <c r="AA13" i="13" s="1"/>
  <c r="AN12" i="13"/>
  <c r="S12" i="13"/>
  <c r="J12" i="13"/>
  <c r="K12" i="13" s="1"/>
  <c r="M12" i="13" s="1"/>
  <c r="I12" i="13"/>
  <c r="P12" i="13" s="1"/>
  <c r="F12" i="13"/>
  <c r="D12" i="13"/>
  <c r="AA12" i="13" s="1"/>
  <c r="AN11" i="13"/>
  <c r="S11" i="13"/>
  <c r="J11" i="13"/>
  <c r="K11" i="13" s="1"/>
  <c r="M11" i="13" s="1"/>
  <c r="I11" i="13"/>
  <c r="P11" i="13" s="1"/>
  <c r="F11" i="13"/>
  <c r="D11" i="13"/>
  <c r="AA11" i="13" s="1"/>
  <c r="AN10" i="13"/>
  <c r="J10" i="13"/>
  <c r="I10" i="13"/>
  <c r="P10" i="13" s="1"/>
  <c r="F10" i="13"/>
  <c r="D10" i="13"/>
  <c r="AA10" i="13" s="1"/>
  <c r="AN9" i="13"/>
  <c r="S9" i="13"/>
  <c r="J9" i="13"/>
  <c r="K9" i="13" s="1"/>
  <c r="M9" i="13" s="1"/>
  <c r="I9" i="13"/>
  <c r="P9" i="13" s="1"/>
  <c r="F9" i="13"/>
  <c r="D9" i="13"/>
  <c r="AA9" i="13" s="1"/>
  <c r="AN8" i="13"/>
  <c r="J8" i="13"/>
  <c r="K8" i="13" s="1"/>
  <c r="M8" i="13" s="1"/>
  <c r="I8" i="13"/>
  <c r="P8" i="13" s="1"/>
  <c r="F8" i="13"/>
  <c r="D8" i="13"/>
  <c r="AA8" i="13" s="1"/>
  <c r="AN7" i="13"/>
  <c r="S7" i="13"/>
  <c r="J7" i="13"/>
  <c r="K7" i="13" s="1"/>
  <c r="M7" i="13" s="1"/>
  <c r="I7" i="13"/>
  <c r="P7" i="13" s="1"/>
  <c r="F7" i="13"/>
  <c r="D7" i="13"/>
  <c r="AA7" i="13" s="1"/>
  <c r="AH33" i="13" l="1"/>
  <c r="AK33" i="13" s="1"/>
  <c r="AH29" i="13"/>
  <c r="AK29" i="13" s="1"/>
  <c r="U7" i="13"/>
  <c r="N18" i="13"/>
  <c r="O18" i="13" s="1"/>
  <c r="Q18" i="13" s="1"/>
  <c r="T18" i="13"/>
  <c r="U18" i="13" s="1"/>
  <c r="AB13" i="13"/>
  <c r="AI13" i="13" s="1"/>
  <c r="AJ13" i="13"/>
  <c r="W13" i="13"/>
  <c r="X13" i="13" s="1"/>
  <c r="AH7" i="13"/>
  <c r="AK7" i="13" s="1"/>
  <c r="N9" i="13"/>
  <c r="O9" i="13" s="1"/>
  <c r="Q9" i="13" s="1"/>
  <c r="T9" i="13"/>
  <c r="AJ12" i="13"/>
  <c r="W12" i="13"/>
  <c r="X12" i="13" s="1"/>
  <c r="AB12" i="13"/>
  <c r="AI12" i="13" s="1"/>
  <c r="Z12" i="13"/>
  <c r="AC12" i="13" s="1"/>
  <c r="AH14" i="13"/>
  <c r="T19" i="13"/>
  <c r="N19" i="13"/>
  <c r="O19" i="13" s="1"/>
  <c r="Q19" i="13" s="1"/>
  <c r="AB25" i="13"/>
  <c r="AI25" i="13" s="1"/>
  <c r="W25" i="13"/>
  <c r="X25" i="13" s="1"/>
  <c r="AJ25" i="13"/>
  <c r="T33" i="13"/>
  <c r="N33" i="13"/>
  <c r="Z52" i="13"/>
  <c r="AC52" i="13" s="1"/>
  <c r="U11" i="13"/>
  <c r="AB7" i="13"/>
  <c r="AI7" i="13" s="1"/>
  <c r="AJ7" i="13"/>
  <c r="W7" i="13"/>
  <c r="X7" i="13" s="1"/>
  <c r="AB17" i="13"/>
  <c r="AI17" i="13" s="1"/>
  <c r="AJ17" i="13"/>
  <c r="W17" i="13"/>
  <c r="X17" i="13" s="1"/>
  <c r="AJ30" i="13"/>
  <c r="W30" i="13"/>
  <c r="X30" i="13" s="1"/>
  <c r="AB30" i="13"/>
  <c r="AI30" i="13" s="1"/>
  <c r="Z7" i="13"/>
  <c r="AC7" i="13" s="1"/>
  <c r="U9" i="13"/>
  <c r="AB11" i="13"/>
  <c r="AI11" i="13" s="1"/>
  <c r="AJ11" i="13"/>
  <c r="W11" i="13"/>
  <c r="X11" i="13" s="1"/>
  <c r="Z13" i="13"/>
  <c r="AC13" i="13" s="1"/>
  <c r="Z17" i="13"/>
  <c r="AC17" i="13" s="1"/>
  <c r="T29" i="13"/>
  <c r="N29" i="13"/>
  <c r="O29" i="13" s="1"/>
  <c r="Q29" i="13" s="1"/>
  <c r="T8" i="13"/>
  <c r="N8" i="13"/>
  <c r="O8" i="13" s="1"/>
  <c r="Q8" i="13" s="1"/>
  <c r="AH11" i="13"/>
  <c r="AK11" i="13" s="1"/>
  <c r="T15" i="13"/>
  <c r="U15" i="13" s="1"/>
  <c r="N15" i="13"/>
  <c r="O15" i="13" s="1"/>
  <c r="Q15" i="13" s="1"/>
  <c r="N12" i="13"/>
  <c r="O12" i="13" s="1"/>
  <c r="Q12" i="13" s="1"/>
  <c r="T12" i="13"/>
  <c r="U12" i="13" s="1"/>
  <c r="N7" i="13"/>
  <c r="O7" i="13" s="1"/>
  <c r="Q7" i="13" s="1"/>
  <c r="T7" i="13"/>
  <c r="AJ10" i="13"/>
  <c r="W10" i="13"/>
  <c r="X10" i="13" s="1"/>
  <c r="AB10" i="13"/>
  <c r="AI10" i="13" s="1"/>
  <c r="Z10" i="13"/>
  <c r="AC10" i="13" s="1"/>
  <c r="Z11" i="13"/>
  <c r="AC11" i="13" s="1"/>
  <c r="N13" i="13"/>
  <c r="O13" i="13" s="1"/>
  <c r="Q13" i="13" s="1"/>
  <c r="T13" i="13"/>
  <c r="AB9" i="13"/>
  <c r="AI9" i="13" s="1"/>
  <c r="AJ9" i="13"/>
  <c r="W9" i="13"/>
  <c r="X9" i="13" s="1"/>
  <c r="U13" i="13"/>
  <c r="AB23" i="13"/>
  <c r="AI23" i="13" s="1"/>
  <c r="W23" i="13"/>
  <c r="X23" i="13" s="1"/>
  <c r="AJ23" i="13"/>
  <c r="AB27" i="13"/>
  <c r="AI27" i="13" s="1"/>
  <c r="W27" i="13"/>
  <c r="X27" i="13" s="1"/>
  <c r="AJ27" i="13"/>
  <c r="U40" i="13"/>
  <c r="Z8" i="13"/>
  <c r="AC8" i="13" s="1"/>
  <c r="AJ8" i="13"/>
  <c r="W8" i="13"/>
  <c r="X8" i="13" s="1"/>
  <c r="AH8" i="13"/>
  <c r="AB8" i="13"/>
  <c r="AI8" i="13" s="1"/>
  <c r="Q17" i="13"/>
  <c r="N11" i="13"/>
  <c r="O11" i="13" s="1"/>
  <c r="Q11" i="13" s="1"/>
  <c r="T11" i="13"/>
  <c r="W15" i="13"/>
  <c r="X15" i="13" s="1"/>
  <c r="AJ15" i="13"/>
  <c r="AB15" i="13"/>
  <c r="AI15" i="13" s="1"/>
  <c r="AH20" i="13"/>
  <c r="AK20" i="13" s="1"/>
  <c r="Z14" i="13"/>
  <c r="AC14" i="13" s="1"/>
  <c r="AJ19" i="13"/>
  <c r="AJ21" i="13"/>
  <c r="AI22" i="13"/>
  <c r="AK22" i="13" s="1"/>
  <c r="AI24" i="13"/>
  <c r="AK24" i="13" s="1"/>
  <c r="AI26" i="13"/>
  <c r="AK26" i="13" s="1"/>
  <c r="K30" i="13"/>
  <c r="M30" i="13" s="1"/>
  <c r="S30" i="13"/>
  <c r="AH36" i="13"/>
  <c r="AK36" i="13" s="1"/>
  <c r="S37" i="13"/>
  <c r="U37" i="13" s="1"/>
  <c r="O37" i="13"/>
  <c r="Q37" i="13" s="1"/>
  <c r="AB42" i="13"/>
  <c r="AJ42" i="13"/>
  <c r="W42" i="13"/>
  <c r="X42" i="13" s="1"/>
  <c r="K51" i="13"/>
  <c r="M51" i="13" s="1"/>
  <c r="AJ57" i="13"/>
  <c r="W57" i="13"/>
  <c r="X57" i="13" s="1"/>
  <c r="AB57" i="13"/>
  <c r="AI57" i="13" s="1"/>
  <c r="AB58" i="13"/>
  <c r="AJ58" i="13"/>
  <c r="W58" i="13"/>
  <c r="X58" i="13" s="1"/>
  <c r="K16" i="13"/>
  <c r="M16" i="13" s="1"/>
  <c r="AH18" i="13"/>
  <c r="AK18" i="13" s="1"/>
  <c r="Z22" i="13"/>
  <c r="AC22" i="13" s="1"/>
  <c r="AH15" i="13"/>
  <c r="AK15" i="13" s="1"/>
  <c r="U19" i="13"/>
  <c r="U21" i="13"/>
  <c r="U23" i="13"/>
  <c r="U25" i="13"/>
  <c r="U27" i="13"/>
  <c r="AJ32" i="13"/>
  <c r="W32" i="13"/>
  <c r="X32" i="13" s="1"/>
  <c r="AB32" i="13"/>
  <c r="AI32" i="13" s="1"/>
  <c r="Z39" i="13"/>
  <c r="AC39" i="13" s="1"/>
  <c r="AH39" i="13"/>
  <c r="Q41" i="13"/>
  <c r="AH42" i="13"/>
  <c r="AJ43" i="13"/>
  <c r="W43" i="13"/>
  <c r="X43" i="13" s="1"/>
  <c r="AB43" i="13"/>
  <c r="AI43" i="13" s="1"/>
  <c r="AB44" i="13"/>
  <c r="AJ44" i="13"/>
  <c r="W44" i="13"/>
  <c r="X44" i="13" s="1"/>
  <c r="K53" i="13"/>
  <c r="M53" i="13" s="1"/>
  <c r="AH58" i="13"/>
  <c r="AJ59" i="13"/>
  <c r="W59" i="13"/>
  <c r="X59" i="13" s="1"/>
  <c r="AB59" i="13"/>
  <c r="AI59" i="13" s="1"/>
  <c r="AB60" i="13"/>
  <c r="AJ60" i="13"/>
  <c r="W60" i="13"/>
  <c r="X60" i="13" s="1"/>
  <c r="S8" i="13"/>
  <c r="S10" i="13"/>
  <c r="W19" i="13"/>
  <c r="X19" i="13" s="1"/>
  <c r="W21" i="13"/>
  <c r="X21" i="13" s="1"/>
  <c r="AB40" i="13"/>
  <c r="AI40" i="13" s="1"/>
  <c r="AJ40" i="13"/>
  <c r="W40" i="13"/>
  <c r="X40" i="13" s="1"/>
  <c r="AH44" i="13"/>
  <c r="AJ45" i="13"/>
  <c r="W45" i="13"/>
  <c r="X45" i="13" s="1"/>
  <c r="AB45" i="13"/>
  <c r="AI45" i="13" s="1"/>
  <c r="AB46" i="13"/>
  <c r="AI46" i="13" s="1"/>
  <c r="AJ46" i="13"/>
  <c r="W46" i="13"/>
  <c r="X46" i="13" s="1"/>
  <c r="K55" i="13"/>
  <c r="M55" i="13" s="1"/>
  <c r="AH59" i="13"/>
  <c r="AK59" i="13" s="1"/>
  <c r="AH60" i="13"/>
  <c r="AJ61" i="13"/>
  <c r="W61" i="13"/>
  <c r="X61" i="13" s="1"/>
  <c r="AB61" i="13"/>
  <c r="AI61" i="13" s="1"/>
  <c r="AJ14" i="13"/>
  <c r="Z16" i="13"/>
  <c r="AC16" i="13" s="1"/>
  <c r="K20" i="13"/>
  <c r="M20" i="13" s="1"/>
  <c r="K22" i="13"/>
  <c r="M22" i="13" s="1"/>
  <c r="K24" i="13"/>
  <c r="M24" i="13" s="1"/>
  <c r="K26" i="13"/>
  <c r="M26" i="13" s="1"/>
  <c r="K28" i="13"/>
  <c r="M28" i="13" s="1"/>
  <c r="AH32" i="13"/>
  <c r="AK32" i="13" s="1"/>
  <c r="T37" i="13"/>
  <c r="AJ38" i="13"/>
  <c r="W38" i="13"/>
  <c r="X38" i="13" s="1"/>
  <c r="N39" i="13"/>
  <c r="O39" i="13" s="1"/>
  <c r="Q39" i="13" s="1"/>
  <c r="T39" i="13"/>
  <c r="U39" i="13" s="1"/>
  <c r="Z40" i="13"/>
  <c r="AC40" i="13" s="1"/>
  <c r="AH40" i="13"/>
  <c r="AK40" i="13" s="1"/>
  <c r="AJ47" i="13"/>
  <c r="W47" i="13"/>
  <c r="X47" i="13" s="1"/>
  <c r="AB47" i="13"/>
  <c r="AI47" i="13" s="1"/>
  <c r="AB48" i="13"/>
  <c r="AI48" i="13" s="1"/>
  <c r="AJ48" i="13"/>
  <c r="W48" i="13"/>
  <c r="X48" i="13" s="1"/>
  <c r="S55" i="13"/>
  <c r="K57" i="13"/>
  <c r="M57" i="13" s="1"/>
  <c r="AH61" i="13"/>
  <c r="AK61" i="13" s="1"/>
  <c r="K10" i="13"/>
  <c r="M10" i="13" s="1"/>
  <c r="K14" i="13"/>
  <c r="M14" i="13" s="1"/>
  <c r="W14" i="13"/>
  <c r="X14" i="13" s="1"/>
  <c r="S16" i="13"/>
  <c r="AH16" i="13"/>
  <c r="AK16" i="13" s="1"/>
  <c r="N31" i="13"/>
  <c r="O31" i="13" s="1"/>
  <c r="Q31" i="13" s="1"/>
  <c r="AH38" i="13"/>
  <c r="AK38" i="13" s="1"/>
  <c r="Z38" i="13"/>
  <c r="AC38" i="13" s="1"/>
  <c r="K43" i="13"/>
  <c r="M43" i="13" s="1"/>
  <c r="AH47" i="13"/>
  <c r="AK47" i="13" s="1"/>
  <c r="AJ49" i="13"/>
  <c r="W49" i="13"/>
  <c r="X49" i="13" s="1"/>
  <c r="AB49" i="13"/>
  <c r="AI49" i="13" s="1"/>
  <c r="AB50" i="13"/>
  <c r="AJ50" i="13"/>
  <c r="W50" i="13"/>
  <c r="X50" i="13" s="1"/>
  <c r="K59" i="13"/>
  <c r="M59" i="13" s="1"/>
  <c r="S29" i="13"/>
  <c r="K32" i="13"/>
  <c r="M32" i="13" s="1"/>
  <c r="S33" i="13"/>
  <c r="U33" i="13" s="1"/>
  <c r="O33" i="13"/>
  <c r="Q33" i="13" s="1"/>
  <c r="AB35" i="13"/>
  <c r="AI35" i="13" s="1"/>
  <c r="W35" i="13"/>
  <c r="X35" i="13" s="1"/>
  <c r="U36" i="13"/>
  <c r="T40" i="13"/>
  <c r="N40" i="13"/>
  <c r="O40" i="13" s="1"/>
  <c r="Q40" i="13" s="1"/>
  <c r="AJ41" i="13"/>
  <c r="W41" i="13"/>
  <c r="X41" i="13" s="1"/>
  <c r="AB41" i="13"/>
  <c r="AI41" i="13" s="1"/>
  <c r="Z41" i="13"/>
  <c r="AC41" i="13" s="1"/>
  <c r="K45" i="13"/>
  <c r="M45" i="13" s="1"/>
  <c r="AH49" i="13"/>
  <c r="AK49" i="13" s="1"/>
  <c r="AH50" i="13"/>
  <c r="AJ51" i="13"/>
  <c r="W51" i="13"/>
  <c r="X51" i="13" s="1"/>
  <c r="AB51" i="13"/>
  <c r="AI51" i="13" s="1"/>
  <c r="AB52" i="13"/>
  <c r="AI52" i="13" s="1"/>
  <c r="AJ52" i="13"/>
  <c r="W52" i="13"/>
  <c r="X52" i="13" s="1"/>
  <c r="K61" i="13"/>
  <c r="M61" i="13" s="1"/>
  <c r="AJ28" i="13"/>
  <c r="W28" i="13"/>
  <c r="X28" i="13" s="1"/>
  <c r="AB28" i="13"/>
  <c r="AI28" i="13" s="1"/>
  <c r="AB31" i="13"/>
  <c r="AI31" i="13" s="1"/>
  <c r="W31" i="13"/>
  <c r="X31" i="13" s="1"/>
  <c r="AJ34" i="13"/>
  <c r="W34" i="13"/>
  <c r="X34" i="13" s="1"/>
  <c r="AJ36" i="13"/>
  <c r="W36" i="13"/>
  <c r="X36" i="13" s="1"/>
  <c r="AB36" i="13"/>
  <c r="AI36" i="13" s="1"/>
  <c r="Z37" i="13"/>
  <c r="AC37" i="13" s="1"/>
  <c r="AJ39" i="13"/>
  <c r="W39" i="13"/>
  <c r="X39" i="13" s="1"/>
  <c r="AB39" i="13"/>
  <c r="AI39" i="13" s="1"/>
  <c r="S45" i="13"/>
  <c r="K47" i="13"/>
  <c r="M47" i="13" s="1"/>
  <c r="AH51" i="13"/>
  <c r="AH52" i="13"/>
  <c r="AK52" i="13" s="1"/>
  <c r="AJ53" i="13"/>
  <c r="W53" i="13"/>
  <c r="X53" i="13" s="1"/>
  <c r="AB53" i="13"/>
  <c r="AI53" i="13" s="1"/>
  <c r="AB54" i="13"/>
  <c r="AJ54" i="13"/>
  <c r="W54" i="13"/>
  <c r="X54" i="13" s="1"/>
  <c r="S61" i="13"/>
  <c r="AH19" i="13"/>
  <c r="AK19" i="13" s="1"/>
  <c r="Z20" i="13"/>
  <c r="AC20" i="13" s="1"/>
  <c r="AH21" i="13"/>
  <c r="AK21" i="13" s="1"/>
  <c r="AH23" i="13"/>
  <c r="AK23" i="13" s="1"/>
  <c r="Z24" i="13"/>
  <c r="AC24" i="13" s="1"/>
  <c r="S24" i="13"/>
  <c r="AH25" i="13"/>
  <c r="AK25" i="13" s="1"/>
  <c r="Z26" i="13"/>
  <c r="AC26" i="13" s="1"/>
  <c r="S26" i="13"/>
  <c r="S28" i="13"/>
  <c r="K34" i="13"/>
  <c r="M34" i="13" s="1"/>
  <c r="S34" i="13"/>
  <c r="AB34" i="13"/>
  <c r="AI34" i="13" s="1"/>
  <c r="Z36" i="13"/>
  <c r="AC36" i="13" s="1"/>
  <c r="K49" i="13"/>
  <c r="M49" i="13" s="1"/>
  <c r="AH53" i="13"/>
  <c r="AH54" i="13"/>
  <c r="AJ55" i="13"/>
  <c r="W55" i="13"/>
  <c r="X55" i="13" s="1"/>
  <c r="AB55" i="13"/>
  <c r="AI55" i="13" s="1"/>
  <c r="AB56" i="13"/>
  <c r="AH56" i="13" s="1"/>
  <c r="AJ56" i="13"/>
  <c r="W56" i="13"/>
  <c r="X56" i="13" s="1"/>
  <c r="S38" i="13"/>
  <c r="U38" i="13" s="1"/>
  <c r="O36" i="13"/>
  <c r="Q36" i="13" s="1"/>
  <c r="K42" i="13"/>
  <c r="M42" i="13" s="1"/>
  <c r="Z43" i="13"/>
  <c r="AC43" i="13" s="1"/>
  <c r="K44" i="13"/>
  <c r="M44" i="13" s="1"/>
  <c r="K46" i="13"/>
  <c r="M46" i="13" s="1"/>
  <c r="Z47" i="13"/>
  <c r="AC47" i="13" s="1"/>
  <c r="K48" i="13"/>
  <c r="M48" i="13" s="1"/>
  <c r="Z49" i="13"/>
  <c r="AC49" i="13" s="1"/>
  <c r="K50" i="13"/>
  <c r="M50" i="13" s="1"/>
  <c r="Z51" i="13"/>
  <c r="AC51" i="13" s="1"/>
  <c r="K52" i="13"/>
  <c r="M52" i="13" s="1"/>
  <c r="Z53" i="13"/>
  <c r="AC53" i="13" s="1"/>
  <c r="K54" i="13"/>
  <c r="M54" i="13" s="1"/>
  <c r="Z55" i="13"/>
  <c r="AC55" i="13" s="1"/>
  <c r="K56" i="13"/>
  <c r="M56" i="13" s="1"/>
  <c r="Z57" i="13"/>
  <c r="AC57" i="13" s="1"/>
  <c r="K58" i="13"/>
  <c r="M58" i="13" s="1"/>
  <c r="Z59" i="13"/>
  <c r="AC59" i="13" s="1"/>
  <c r="K60" i="13"/>
  <c r="M60" i="13" s="1"/>
  <c r="K62" i="13"/>
  <c r="M62" i="13" s="1"/>
  <c r="AB62" i="13"/>
  <c r="AI62" i="13" s="1"/>
  <c r="AJ62" i="13"/>
  <c r="W62" i="13"/>
  <c r="X62" i="13" s="1"/>
  <c r="AM33" i="13" l="1"/>
  <c r="AQ33" i="13" s="1"/>
  <c r="AM38" i="13"/>
  <c r="AQ38" i="13" s="1"/>
  <c r="AM21" i="13"/>
  <c r="AQ21" i="13" s="1"/>
  <c r="AM11" i="13"/>
  <c r="AQ11" i="13" s="1"/>
  <c r="AM40" i="13"/>
  <c r="AQ40" i="13" s="1"/>
  <c r="AK56" i="13"/>
  <c r="N55" i="13"/>
  <c r="O55" i="13" s="1"/>
  <c r="Q55" i="13" s="1"/>
  <c r="T55" i="13"/>
  <c r="N52" i="13"/>
  <c r="O52" i="13" s="1"/>
  <c r="Q52" i="13" s="1"/>
  <c r="T52" i="13"/>
  <c r="U52" i="13" s="1"/>
  <c r="AI54" i="13"/>
  <c r="AK54" i="13" s="1"/>
  <c r="Z54" i="13"/>
  <c r="AC54" i="13" s="1"/>
  <c r="N62" i="13"/>
  <c r="O62" i="13" s="1"/>
  <c r="Q62" i="13" s="1"/>
  <c r="T62" i="13"/>
  <c r="U62" i="13" s="1"/>
  <c r="N46" i="13"/>
  <c r="O46" i="13" s="1"/>
  <c r="Q46" i="13" s="1"/>
  <c r="T46" i="13"/>
  <c r="U46" i="13" s="1"/>
  <c r="AM36" i="13"/>
  <c r="N49" i="13"/>
  <c r="O49" i="13" s="1"/>
  <c r="Q49" i="13" s="1"/>
  <c r="AM49" i="13" s="1"/>
  <c r="T49" i="13"/>
  <c r="U49" i="13" s="1"/>
  <c r="Z18" i="13"/>
  <c r="AC18" i="13" s="1"/>
  <c r="AM18" i="13" s="1"/>
  <c r="N43" i="13"/>
  <c r="O43" i="13" s="1"/>
  <c r="Q43" i="13" s="1"/>
  <c r="T43" i="13"/>
  <c r="U43" i="13" s="1"/>
  <c r="U16" i="13"/>
  <c r="N24" i="13"/>
  <c r="O24" i="13" s="1"/>
  <c r="Q24" i="13" s="1"/>
  <c r="AM24" i="13" s="1"/>
  <c r="T24" i="13"/>
  <c r="AH43" i="13"/>
  <c r="AK43" i="13" s="1"/>
  <c r="N53" i="13"/>
  <c r="O53" i="13" s="1"/>
  <c r="Q53" i="13" s="1"/>
  <c r="T53" i="13"/>
  <c r="U53" i="13" s="1"/>
  <c r="AH35" i="13"/>
  <c r="AK35" i="13" s="1"/>
  <c r="AI42" i="13"/>
  <c r="Z42" i="13"/>
  <c r="AC42" i="13" s="1"/>
  <c r="Z25" i="13"/>
  <c r="AC25" i="13" s="1"/>
  <c r="AM25" i="13" s="1"/>
  <c r="Z9" i="13"/>
  <c r="AC9" i="13" s="1"/>
  <c r="N54" i="13"/>
  <c r="O54" i="13" s="1"/>
  <c r="Q54" i="13" s="1"/>
  <c r="T54" i="13"/>
  <c r="U54" i="13" s="1"/>
  <c r="AH48" i="13"/>
  <c r="AK48" i="13" s="1"/>
  <c r="T34" i="13"/>
  <c r="N34" i="13"/>
  <c r="O34" i="13" s="1"/>
  <c r="Q34" i="13" s="1"/>
  <c r="N45" i="13"/>
  <c r="O45" i="13" s="1"/>
  <c r="Q45" i="13" s="1"/>
  <c r="T45" i="13"/>
  <c r="U45" i="13" s="1"/>
  <c r="Z61" i="13"/>
  <c r="AC61" i="13" s="1"/>
  <c r="N56" i="13"/>
  <c r="O56" i="13" s="1"/>
  <c r="Q56" i="13" s="1"/>
  <c r="T56" i="13"/>
  <c r="U56" i="13" s="1"/>
  <c r="Z45" i="13"/>
  <c r="AC45" i="13" s="1"/>
  <c r="AI56" i="13"/>
  <c r="Z56" i="13"/>
  <c r="AC56" i="13" s="1"/>
  <c r="AH27" i="13"/>
  <c r="AK27" i="13" s="1"/>
  <c r="U29" i="13"/>
  <c r="AM29" i="13" s="1"/>
  <c r="AI50" i="13"/>
  <c r="Z50" i="13"/>
  <c r="AC50" i="13" s="1"/>
  <c r="U55" i="13"/>
  <c r="AH46" i="13"/>
  <c r="AK46" i="13" s="1"/>
  <c r="N22" i="13"/>
  <c r="O22" i="13" s="1"/>
  <c r="Q22" i="13" s="1"/>
  <c r="T22" i="13"/>
  <c r="U22" i="13" s="1"/>
  <c r="AI60" i="13"/>
  <c r="Z60" i="13"/>
  <c r="AC60" i="13" s="1"/>
  <c r="AH34" i="13"/>
  <c r="AK34" i="13" s="1"/>
  <c r="AH55" i="13"/>
  <c r="AK55" i="13" s="1"/>
  <c r="AM37" i="13"/>
  <c r="Z48" i="13"/>
  <c r="AC48" i="13" s="1"/>
  <c r="AH28" i="13"/>
  <c r="AK28" i="13" s="1"/>
  <c r="Z34" i="13"/>
  <c r="AC34" i="13" s="1"/>
  <c r="Z27" i="13"/>
  <c r="AC27" i="13" s="1"/>
  <c r="N48" i="13"/>
  <c r="O48" i="13" s="1"/>
  <c r="Q48" i="13" s="1"/>
  <c r="T48" i="13"/>
  <c r="U48" i="13" s="1"/>
  <c r="N50" i="13"/>
  <c r="O50" i="13" s="1"/>
  <c r="Q50" i="13" s="1"/>
  <c r="T50" i="13"/>
  <c r="U50" i="13" s="1"/>
  <c r="N61" i="13"/>
  <c r="O61" i="13" s="1"/>
  <c r="Q61" i="13" s="1"/>
  <c r="T61" i="13"/>
  <c r="U61" i="13" s="1"/>
  <c r="AH41" i="13"/>
  <c r="AK41" i="13" s="1"/>
  <c r="AM41" i="13" s="1"/>
  <c r="AH45" i="13"/>
  <c r="AK45" i="13" s="1"/>
  <c r="Z32" i="13"/>
  <c r="AC32" i="13" s="1"/>
  <c r="N20" i="13"/>
  <c r="O20" i="13" s="1"/>
  <c r="Q20" i="13" s="1"/>
  <c r="T20" i="13"/>
  <c r="U20" i="13" s="1"/>
  <c r="AK60" i="13"/>
  <c r="AK42" i="13"/>
  <c r="AK8" i="13"/>
  <c r="AM7" i="13"/>
  <c r="AO7" i="13" s="1"/>
  <c r="AK14" i="13"/>
  <c r="Z23" i="13"/>
  <c r="AC23" i="13" s="1"/>
  <c r="AM23" i="13" s="1"/>
  <c r="N60" i="13"/>
  <c r="O60" i="13" s="1"/>
  <c r="Q60" i="13" s="1"/>
  <c r="T60" i="13"/>
  <c r="U60" i="13" s="1"/>
  <c r="N44" i="13"/>
  <c r="O44" i="13" s="1"/>
  <c r="Q44" i="13" s="1"/>
  <c r="T44" i="13"/>
  <c r="U44" i="13" s="1"/>
  <c r="N59" i="13"/>
  <c r="O59" i="13" s="1"/>
  <c r="Q59" i="13" s="1"/>
  <c r="AM59" i="13" s="1"/>
  <c r="T59" i="13"/>
  <c r="U59" i="13" s="1"/>
  <c r="N14" i="13"/>
  <c r="O14" i="13" s="1"/>
  <c r="Q14" i="13" s="1"/>
  <c r="T14" i="13"/>
  <c r="U14" i="13" s="1"/>
  <c r="N51" i="13"/>
  <c r="O51" i="13" s="1"/>
  <c r="Q51" i="13" s="1"/>
  <c r="T51" i="13"/>
  <c r="U51" i="13" s="1"/>
  <c r="AH13" i="13"/>
  <c r="AK13" i="13" s="1"/>
  <c r="AM13" i="13" s="1"/>
  <c r="AK51" i="13"/>
  <c r="AK50" i="13"/>
  <c r="T10" i="13"/>
  <c r="U10" i="13" s="1"/>
  <c r="N10" i="13"/>
  <c r="O10" i="13" s="1"/>
  <c r="Q10" i="13" s="1"/>
  <c r="AH31" i="13"/>
  <c r="AK31" i="13" s="1"/>
  <c r="AK39" i="13"/>
  <c r="AM39" i="13" s="1"/>
  <c r="AI58" i="13"/>
  <c r="Z58" i="13"/>
  <c r="AC58" i="13" s="1"/>
  <c r="Z35" i="13"/>
  <c r="AC35" i="13" s="1"/>
  <c r="Z46" i="13"/>
  <c r="AC46" i="13" s="1"/>
  <c r="Z31" i="13"/>
  <c r="AC31" i="13" s="1"/>
  <c r="U24" i="13"/>
  <c r="Z28" i="13"/>
  <c r="AC28" i="13" s="1"/>
  <c r="AK58" i="13"/>
  <c r="T30" i="13"/>
  <c r="U30" i="13" s="1"/>
  <c r="N30" i="13"/>
  <c r="O30" i="13" s="1"/>
  <c r="Q30" i="13" s="1"/>
  <c r="AH30" i="13"/>
  <c r="AK30" i="13" s="1"/>
  <c r="AH62" i="13"/>
  <c r="AK62" i="13" s="1"/>
  <c r="N58" i="13"/>
  <c r="O58" i="13" s="1"/>
  <c r="Q58" i="13" s="1"/>
  <c r="T58" i="13"/>
  <c r="U58" i="13" s="1"/>
  <c r="N42" i="13"/>
  <c r="O42" i="13" s="1"/>
  <c r="Q42" i="13" s="1"/>
  <c r="T42" i="13"/>
  <c r="U42" i="13" s="1"/>
  <c r="AK53" i="13"/>
  <c r="U34" i="13"/>
  <c r="N47" i="13"/>
  <c r="O47" i="13" s="1"/>
  <c r="Q47" i="13" s="1"/>
  <c r="T47" i="13"/>
  <c r="U47" i="13" s="1"/>
  <c r="AH17" i="13"/>
  <c r="AK17" i="13" s="1"/>
  <c r="AM17" i="13" s="1"/>
  <c r="N28" i="13"/>
  <c r="O28" i="13" s="1"/>
  <c r="Q28" i="13" s="1"/>
  <c r="T28" i="13"/>
  <c r="U28" i="13" s="1"/>
  <c r="Z62" i="13"/>
  <c r="AC62" i="13" s="1"/>
  <c r="U8" i="13"/>
  <c r="AH57" i="13"/>
  <c r="AK57" i="13" s="1"/>
  <c r="AI44" i="13"/>
  <c r="AK44" i="13" s="1"/>
  <c r="Z44" i="13"/>
  <c r="AC44" i="13" s="1"/>
  <c r="T16" i="13"/>
  <c r="N16" i="13"/>
  <c r="O16" i="13" s="1"/>
  <c r="Q16" i="13" s="1"/>
  <c r="AH10" i="13"/>
  <c r="AK10" i="13" s="1"/>
  <c r="Z30" i="13"/>
  <c r="AC30" i="13" s="1"/>
  <c r="Z15" i="13"/>
  <c r="AC15" i="13" s="1"/>
  <c r="AM15" i="13" s="1"/>
  <c r="AH12" i="13"/>
  <c r="AK12" i="13" s="1"/>
  <c r="AM12" i="13" s="1"/>
  <c r="AH9" i="13"/>
  <c r="AK9" i="13" s="1"/>
  <c r="N32" i="13"/>
  <c r="O32" i="13" s="1"/>
  <c r="Q32" i="13" s="1"/>
  <c r="T32" i="13"/>
  <c r="U32" i="13" s="1"/>
  <c r="N57" i="13"/>
  <c r="O57" i="13" s="1"/>
  <c r="Q57" i="13" s="1"/>
  <c r="T57" i="13"/>
  <c r="U57" i="13" s="1"/>
  <c r="N26" i="13"/>
  <c r="O26" i="13" s="1"/>
  <c r="Q26" i="13" s="1"/>
  <c r="T26" i="13"/>
  <c r="U26" i="13" s="1"/>
  <c r="AM19" i="13"/>
  <c r="AM27" i="13" l="1"/>
  <c r="AQ27" i="13" s="1"/>
  <c r="AM35" i="13"/>
  <c r="AQ35" i="13" s="1"/>
  <c r="AO11" i="13"/>
  <c r="AO21" i="13"/>
  <c r="AO33" i="13"/>
  <c r="AM51" i="13"/>
  <c r="AQ51" i="13" s="1"/>
  <c r="AM9" i="13"/>
  <c r="AO9" i="13" s="1"/>
  <c r="AO38" i="13"/>
  <c r="AM31" i="13"/>
  <c r="AO31" i="13" s="1"/>
  <c r="AO40" i="13"/>
  <c r="AM48" i="13"/>
  <c r="AQ48" i="13" s="1"/>
  <c r="AM8" i="13"/>
  <c r="AQ8" i="13" s="1"/>
  <c r="AQ12" i="13"/>
  <c r="AO12" i="13"/>
  <c r="AQ18" i="13"/>
  <c r="AO18" i="13"/>
  <c r="AQ15" i="13"/>
  <c r="AO15" i="13"/>
  <c r="AQ29" i="13"/>
  <c r="AO29" i="13"/>
  <c r="AQ25" i="13"/>
  <c r="AO25" i="13"/>
  <c r="AM26" i="13"/>
  <c r="AM10" i="13"/>
  <c r="AQ41" i="13"/>
  <c r="AO41" i="13"/>
  <c r="AM61" i="13"/>
  <c r="AM34" i="13"/>
  <c r="AQ36" i="13"/>
  <c r="AO36" i="13"/>
  <c r="AM57" i="13"/>
  <c r="AM32" i="13"/>
  <c r="AQ39" i="13"/>
  <c r="AO39" i="13"/>
  <c r="AM20" i="13"/>
  <c r="AM50" i="13"/>
  <c r="AM56" i="13"/>
  <c r="AM52" i="13"/>
  <c r="AM28" i="13"/>
  <c r="AM14" i="13"/>
  <c r="AM58" i="13"/>
  <c r="AQ59" i="13"/>
  <c r="AO59" i="13"/>
  <c r="AM54" i="13"/>
  <c r="AM53" i="13"/>
  <c r="AM62" i="13"/>
  <c r="AQ19" i="13"/>
  <c r="AO19" i="13"/>
  <c r="AM47" i="13"/>
  <c r="AM44" i="13"/>
  <c r="AQ13" i="13"/>
  <c r="AO13" i="13"/>
  <c r="AQ17" i="13"/>
  <c r="AO17" i="13"/>
  <c r="AQ24" i="13"/>
  <c r="AO24" i="13"/>
  <c r="AQ49" i="13"/>
  <c r="AO49" i="13"/>
  <c r="AM30" i="13"/>
  <c r="AM45" i="13"/>
  <c r="AM60" i="13"/>
  <c r="AM22" i="13"/>
  <c r="AQ23" i="13"/>
  <c r="AO23" i="13"/>
  <c r="AM16" i="13"/>
  <c r="AM42" i="13"/>
  <c r="AQ37" i="13"/>
  <c r="AO37" i="13"/>
  <c r="AM43" i="13"/>
  <c r="AM46" i="13"/>
  <c r="AM55" i="13"/>
  <c r="AO27" i="13" l="1"/>
  <c r="AO35" i="13"/>
  <c r="AQ9" i="13"/>
  <c r="AQ31" i="13"/>
  <c r="AO51" i="13"/>
  <c r="AO48" i="13"/>
  <c r="AO8" i="13"/>
  <c r="AQ14" i="13"/>
  <c r="AO14" i="13"/>
  <c r="AQ10" i="13"/>
  <c r="AO10" i="13"/>
  <c r="AQ42" i="13"/>
  <c r="AO42" i="13"/>
  <c r="AQ28" i="13"/>
  <c r="AO28" i="13"/>
  <c r="AQ57" i="13"/>
  <c r="AO57" i="13"/>
  <c r="AQ62" i="13"/>
  <c r="AO62" i="13"/>
  <c r="AQ44" i="13"/>
  <c r="AO44" i="13"/>
  <c r="AQ56" i="13"/>
  <c r="AO56" i="13"/>
  <c r="AQ55" i="13"/>
  <c r="AO55" i="13"/>
  <c r="AQ54" i="13"/>
  <c r="AO54" i="13"/>
  <c r="AQ34" i="13"/>
  <c r="AO34" i="13"/>
  <c r="AQ22" i="13"/>
  <c r="AO22" i="13"/>
  <c r="AQ61" i="13"/>
  <c r="AO61" i="13"/>
  <c r="AQ43" i="13"/>
  <c r="AO43" i="13"/>
  <c r="AQ60" i="13"/>
  <c r="AO60" i="13"/>
  <c r="AQ30" i="13"/>
  <c r="AO30" i="13"/>
  <c r="AQ32" i="13"/>
  <c r="AO32" i="13"/>
  <c r="AQ26" i="13"/>
  <c r="AO26" i="13"/>
  <c r="AQ16" i="13"/>
  <c r="AO16" i="13"/>
  <c r="AQ52" i="13"/>
  <c r="AO52" i="13"/>
  <c r="AQ53" i="13"/>
  <c r="AO53" i="13"/>
  <c r="AQ47" i="13"/>
  <c r="AO47" i="13"/>
  <c r="AQ50" i="13"/>
  <c r="AO50" i="13"/>
  <c r="AQ46" i="13"/>
  <c r="AO46" i="13"/>
  <c r="AQ20" i="13"/>
  <c r="AO20" i="13"/>
  <c r="AQ45" i="13"/>
  <c r="AO45" i="13"/>
  <c r="AQ58" i="13"/>
  <c r="AO58" i="13"/>
  <c r="AP7" i="1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<sst xmlns="http://schemas.openxmlformats.org/spreadsheetml/2006/main" count="37" uniqueCount="37">
  <si>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</si>
  <si>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</si>
  <si>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</si>
  <si>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</si>
  <si>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</si>
  <si>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</si>
  <si>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</si>
  <si>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</si>
  <si>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</si>
  <si>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</si>
  <si>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</si>
  <si>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</si>
  <si>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</si>
  <si>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</si>
  <si>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</si>
  <si>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</si>
  <si>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</si>
  <si>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</si>
  <si>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</si>
  <si>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</si>
  <si>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</si>
  <si>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</si>
  <si>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</si>
  <si>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</si>
  <si>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</si>
  <si>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</si>
  <si>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</si>
  <si>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</si>
  <si>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</si>
  <si>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</si>
  <si>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</si>
  <si>
    <t>m</t>
  </si>
  <si>
    <t>n</t>
  </si>
  <si>
    <t>o</t>
  </si>
  <si>
    <t>n=4</t>
  </si>
  <si>
    <t>From Literature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</si>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</sst>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12. Parity Plot For NaCl n=4</a:t>
            </a:r>
          </a:p>
        </c:rich>
      </c:tx>
      <c:layout>
        <c:manualLayout>
          <c:xMode val="edge"/>
          <c:yMode val="edge"/>
          <c:x val="0.26818543591644811"/>
          <c:y val="0.91278292635777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1458333333333"/>
          <c:y val="6.8266435185185187E-2"/>
          <c:w val="0.8232421234748587"/>
          <c:h val="0.657968696560190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testing 12 unknown'!$AQ$7:$AQ$62</c:f>
              <c:numCache>
                <c:formatCode>General</c:formatCode>
                <c:ptCount val="56"/>
                <c:pt idx="1">
                  <c:v>0.90203300386048491</c:v>
                </c:pt>
                <c:pt idx="2">
                  <c:v>0.89844586218915168</c:v>
                </c:pt>
                <c:pt idx="3">
                  <c:v>0.89515696093244146</c:v>
                </c:pt>
                <c:pt idx="4">
                  <c:v>0.9677911907664154</c:v>
                </c:pt>
                <c:pt idx="5">
                  <c:v>0.96257652201487665</c:v>
                </c:pt>
                <c:pt idx="6">
                  <c:v>0.95775426282352505</c:v>
                </c:pt>
                <c:pt idx="7">
                  <c:v>0.9534937239048108</c:v>
                </c:pt>
                <c:pt idx="8">
                  <c:v>1.0159174253279601</c:v>
                </c:pt>
                <c:pt idx="9">
                  <c:v>1.0129624918855895</c:v>
                </c:pt>
                <c:pt idx="10">
                  <c:v>1.0100550996291537</c:v>
                </c:pt>
                <c:pt idx="11">
                  <c:v>1.0073284599322812</c:v>
                </c:pt>
                <c:pt idx="12">
                  <c:v>1.0047031849165722</c:v>
                </c:pt>
                <c:pt idx="13">
                  <c:v>1.0022415872665367</c:v>
                </c:pt>
                <c:pt idx="14">
                  <c:v>0.99993591485594913</c:v>
                </c:pt>
                <c:pt idx="15">
                  <c:v>1.0531963665998025</c:v>
                </c:pt>
                <c:pt idx="16">
                  <c:v>1.0499204042611068</c:v>
                </c:pt>
                <c:pt idx="17">
                  <c:v>1.0467750220793943</c:v>
                </c:pt>
                <c:pt idx="18">
                  <c:v>1.0437502770387885</c:v>
                </c:pt>
                <c:pt idx="19">
                  <c:v>1.0407695038278015</c:v>
                </c:pt>
                <c:pt idx="20">
                  <c:v>1.0380954008566312</c:v>
                </c:pt>
                <c:pt idx="21">
                  <c:v>1.0355820808574643</c:v>
                </c:pt>
                <c:pt idx="22">
                  <c:v>1.1024460070206916</c:v>
                </c:pt>
                <c:pt idx="23">
                  <c:v>1.0945743065129512</c:v>
                </c:pt>
                <c:pt idx="24">
                  <c:v>1.0875577657595623</c:v>
                </c:pt>
                <c:pt idx="25">
                  <c:v>1.0811578917593958</c:v>
                </c:pt>
                <c:pt idx="26">
                  <c:v>1.1881953798141665</c:v>
                </c:pt>
                <c:pt idx="27">
                  <c:v>1.1819355673587215</c:v>
                </c:pt>
                <c:pt idx="28">
                  <c:v>1.1758472799603541</c:v>
                </c:pt>
                <c:pt idx="29">
                  <c:v>1.1699875950077072</c:v>
                </c:pt>
                <c:pt idx="30">
                  <c:v>1.1644705453118569</c:v>
                </c:pt>
                <c:pt idx="31">
                  <c:v>1.1592036086360218</c:v>
                </c:pt>
                <c:pt idx="32">
                  <c:v>1.1542273719202267</c:v>
                </c:pt>
                <c:pt idx="33">
                  <c:v>1.2049059722139188</c:v>
                </c:pt>
                <c:pt idx="34">
                  <c:v>1.1912240759351025</c:v>
                </c:pt>
                <c:pt idx="35">
                  <c:v>1.1786801136055574</c:v>
                </c:pt>
                <c:pt idx="36">
                  <c:v>1.1729197610168258</c:v>
                </c:pt>
                <c:pt idx="37">
                  <c:v>1.1674000463523042</c:v>
                </c:pt>
                <c:pt idx="38">
                  <c:v>1.2470242777620744</c:v>
                </c:pt>
                <c:pt idx="39">
                  <c:v>1.2297024807020307</c:v>
                </c:pt>
                <c:pt idx="40">
                  <c:v>1.2136457754781744</c:v>
                </c:pt>
                <c:pt idx="41">
                  <c:v>1.1993044411324054</c:v>
                </c:pt>
                <c:pt idx="42">
                  <c:v>1.2830117867077115</c:v>
                </c:pt>
                <c:pt idx="43">
                  <c:v>1.2722358351905341</c:v>
                </c:pt>
                <c:pt idx="44">
                  <c:v>1.2618793622718225</c:v>
                </c:pt>
                <c:pt idx="45">
                  <c:v>1.2519103517445864</c:v>
                </c:pt>
                <c:pt idx="46">
                  <c:v>1.2424256215755221</c:v>
                </c:pt>
                <c:pt idx="47">
                  <c:v>1.233317640756419</c:v>
                </c:pt>
                <c:pt idx="48">
                  <c:v>1.224553022434296</c:v>
                </c:pt>
                <c:pt idx="49">
                  <c:v>1.2844462175137734</c:v>
                </c:pt>
                <c:pt idx="50">
                  <c:v>1.2735890510733567</c:v>
                </c:pt>
                <c:pt idx="51">
                  <c:v>1.2631545213446589</c:v>
                </c:pt>
                <c:pt idx="52">
                  <c:v>1.2531103714463836</c:v>
                </c:pt>
                <c:pt idx="53">
                  <c:v>1.2435531422594215</c:v>
                </c:pt>
                <c:pt idx="54">
                  <c:v>1.2343750365041388</c:v>
                </c:pt>
                <c:pt idx="55">
                  <c:v>1.2255424384948301</c:v>
                </c:pt>
              </c:numCache>
            </c:numRef>
          </c:xVal>
          <c:yVal>
            <c:numRef>
              <c:f>'For testing 12 unknown'!$AR$7:$AR$62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932-A35C-96CD47CE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</c:valAx>
      <c:valAx>
        <c:axId val="130955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layout>
            <c:manualLayout>
              <c:xMode val="edge"/>
              <c:yMode val="edge"/>
              <c:x val="0"/>
              <c:y val="0.11421273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 NaCl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339671206845"/>
          <c:y val="0.17102623175623519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tx>
            <c:v>Literature 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graphs'!$A$1:$A$193</c:f>
              <c:numCache>
                <c:formatCode>General</c:formatCode>
                <c:ptCount val="193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0.19786500000000001</c:v>
                </c:pt>
                <c:pt idx="112">
                  <c:v>0.19828100000000001</c:v>
                </c:pt>
                <c:pt idx="113">
                  <c:v>0.198491</c:v>
                </c:pt>
                <c:pt idx="114">
                  <c:v>0.199349</c:v>
                </c:pt>
                <c:pt idx="115">
                  <c:v>0.19956699999999999</c:v>
                </c:pt>
                <c:pt idx="116">
                  <c:v>0.19978699999999999</c:v>
                </c:pt>
                <c:pt idx="117">
                  <c:v>0.20000899999999999</c:v>
                </c:pt>
                <c:pt idx="118">
                  <c:v>0.20023199999999999</c:v>
                </c:pt>
                <c:pt idx="119">
                  <c:v>0.200457</c:v>
                </c:pt>
                <c:pt idx="120">
                  <c:v>0.200683</c:v>
                </c:pt>
                <c:pt idx="121">
                  <c:v>0.20091100000000001</c:v>
                </c:pt>
                <c:pt idx="122">
                  <c:v>0.20114099999999999</c:v>
                </c:pt>
                <c:pt idx="123">
                  <c:v>0.201372</c:v>
                </c:pt>
                <c:pt idx="124">
                  <c:v>0.202075</c:v>
                </c:pt>
                <c:pt idx="125">
                  <c:v>0.20231299999999999</c:v>
                </c:pt>
                <c:pt idx="126">
                  <c:v>0.20255200000000001</c:v>
                </c:pt>
                <c:pt idx="127">
                  <c:v>0.20352500000000001</c:v>
                </c:pt>
                <c:pt idx="128">
                  <c:v>0.20377200000000001</c:v>
                </c:pt>
                <c:pt idx="129">
                  <c:v>0.20477699999999999</c:v>
                </c:pt>
                <c:pt idx="130">
                  <c:v>0.20503199999999999</c:v>
                </c:pt>
                <c:pt idx="131">
                  <c:v>0.205289</c:v>
                </c:pt>
                <c:pt idx="132">
                  <c:v>0.206069</c:v>
                </c:pt>
                <c:pt idx="133">
                  <c:v>0.20633199999999999</c:v>
                </c:pt>
                <c:pt idx="134">
                  <c:v>0.20686299999999999</c:v>
                </c:pt>
                <c:pt idx="135">
                  <c:v>0.20713100000000001</c:v>
                </c:pt>
                <c:pt idx="136">
                  <c:v>0.207401</c:v>
                </c:pt>
                <c:pt idx="137">
                  <c:v>0.207672</c:v>
                </c:pt>
                <c:pt idx="138">
                  <c:v>0.20794499999999999</c:v>
                </c:pt>
                <c:pt idx="139">
                  <c:v>0.20849500000000001</c:v>
                </c:pt>
                <c:pt idx="140">
                  <c:v>0.20905199999999999</c:v>
                </c:pt>
                <c:pt idx="141">
                  <c:v>0.209615</c:v>
                </c:pt>
                <c:pt idx="142">
                  <c:v>0.209899</c:v>
                </c:pt>
                <c:pt idx="143">
                  <c:v>0.21018500000000001</c:v>
                </c:pt>
                <c:pt idx="144">
                  <c:v>0.21105099999999999</c:v>
                </c:pt>
                <c:pt idx="145">
                  <c:v>0.21134500000000001</c:v>
                </c:pt>
                <c:pt idx="146">
                  <c:v>0.21163699999999999</c:v>
                </c:pt>
                <c:pt idx="147">
                  <c:v>0.21193200000000001</c:v>
                </c:pt>
                <c:pt idx="148">
                  <c:v>0.21252699999999999</c:v>
                </c:pt>
                <c:pt idx="149">
                  <c:v>0.21282699999999999</c:v>
                </c:pt>
                <c:pt idx="150">
                  <c:v>0.21343200000000001</c:v>
                </c:pt>
                <c:pt idx="151">
                  <c:v>0.21373600000000001</c:v>
                </c:pt>
                <c:pt idx="152">
                  <c:v>0.21435100000000001</c:v>
                </c:pt>
                <c:pt idx="153">
                  <c:v>0.21465999999999999</c:v>
                </c:pt>
                <c:pt idx="154">
                  <c:v>0.214972</c:v>
                </c:pt>
                <c:pt idx="155">
                  <c:v>0.21559900000000001</c:v>
                </c:pt>
                <c:pt idx="156">
                  <c:v>0.21655199999999999</c:v>
                </c:pt>
                <c:pt idx="157">
                  <c:v>0.21687200000000001</c:v>
                </c:pt>
                <c:pt idx="158">
                  <c:v>0.217195</c:v>
                </c:pt>
                <c:pt idx="159">
                  <c:v>0.21784400000000001</c:v>
                </c:pt>
                <c:pt idx="160">
                  <c:v>0.218171</c:v>
                </c:pt>
                <c:pt idx="161">
                  <c:v>0.2185</c:v>
                </c:pt>
                <c:pt idx="162">
                  <c:v>0.219163</c:v>
                </c:pt>
                <c:pt idx="163">
                  <c:v>0.219496</c:v>
                </c:pt>
                <c:pt idx="164">
                  <c:v>0.220168</c:v>
                </c:pt>
                <c:pt idx="165">
                  <c:v>0.22050700000000001</c:v>
                </c:pt>
                <c:pt idx="166">
                  <c:v>0.221188</c:v>
                </c:pt>
                <c:pt idx="167">
                  <c:v>0.22153100000000001</c:v>
                </c:pt>
                <c:pt idx="168">
                  <c:v>0.22187599999999999</c:v>
                </c:pt>
                <c:pt idx="169">
                  <c:v>0.222223</c:v>
                </c:pt>
                <c:pt idx="170">
                  <c:v>0.22257099999999999</c:v>
                </c:pt>
                <c:pt idx="171">
                  <c:v>0.22292000000000001</c:v>
                </c:pt>
                <c:pt idx="172">
                  <c:v>0.223271</c:v>
                </c:pt>
                <c:pt idx="173">
                  <c:v>0.22362399999999999</c:v>
                </c:pt>
                <c:pt idx="174">
                  <c:v>0.22397900000000001</c:v>
                </c:pt>
                <c:pt idx="175">
                  <c:v>0.22433400000000001</c:v>
                </c:pt>
                <c:pt idx="176">
                  <c:v>0.224692</c:v>
                </c:pt>
                <c:pt idx="177">
                  <c:v>0.225412</c:v>
                </c:pt>
                <c:pt idx="178">
                  <c:v>0.225774</c:v>
                </c:pt>
                <c:pt idx="179">
                  <c:v>0.22613800000000001</c:v>
                </c:pt>
                <c:pt idx="180">
                  <c:v>0.22687099999999999</c:v>
                </c:pt>
                <c:pt idx="181">
                  <c:v>0.22761000000000001</c:v>
                </c:pt>
                <c:pt idx="182">
                  <c:v>0.229051</c:v>
                </c:pt>
                <c:pt idx="183">
                  <c:v>0.228356</c:v>
                </c:pt>
                <c:pt idx="184">
                  <c:v>0.22910800000000001</c:v>
                </c:pt>
                <c:pt idx="185">
                  <c:v>0.229486</c:v>
                </c:pt>
                <c:pt idx="186">
                  <c:v>0.22986599999999999</c:v>
                </c:pt>
                <c:pt idx="187">
                  <c:v>0.23024800000000001</c:v>
                </c:pt>
                <c:pt idx="188">
                  <c:v>0.230631</c:v>
                </c:pt>
                <c:pt idx="189">
                  <c:v>0.231016</c:v>
                </c:pt>
                <c:pt idx="190">
                  <c:v>0.23179</c:v>
                </c:pt>
                <c:pt idx="191">
                  <c:v>0.23218</c:v>
                </c:pt>
                <c:pt idx="192">
                  <c:v>0.23335800000000001</c:v>
                </c:pt>
              </c:numCache>
            </c:numRef>
          </c:xVal>
          <c:yVal>
            <c:numRef>
              <c:f>'Our work graphs'!$B$1:$B$193</c:f>
              <c:numCache>
                <c:formatCode>General</c:formatCode>
                <c:ptCount val="193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379</c:v>
                </c:pt>
                <c:pt idx="112">
                  <c:v>381</c:v>
                </c:pt>
                <c:pt idx="113">
                  <c:v>382</c:v>
                </c:pt>
                <c:pt idx="114">
                  <c:v>386</c:v>
                </c:pt>
                <c:pt idx="115">
                  <c:v>387</c:v>
                </c:pt>
                <c:pt idx="116">
                  <c:v>388</c:v>
                </c:pt>
                <c:pt idx="117">
                  <c:v>389</c:v>
                </c:pt>
                <c:pt idx="118">
                  <c:v>390</c:v>
                </c:pt>
                <c:pt idx="119">
                  <c:v>391</c:v>
                </c:pt>
                <c:pt idx="120">
                  <c:v>392</c:v>
                </c:pt>
                <c:pt idx="121">
                  <c:v>393</c:v>
                </c:pt>
                <c:pt idx="122">
                  <c:v>394</c:v>
                </c:pt>
                <c:pt idx="123">
                  <c:v>395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404</c:v>
                </c:pt>
                <c:pt idx="128">
                  <c:v>405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420</c:v>
                </c:pt>
                <c:pt idx="138">
                  <c:v>421</c:v>
                </c:pt>
                <c:pt idx="139">
                  <c:v>423</c:v>
                </c:pt>
                <c:pt idx="140">
                  <c:v>425</c:v>
                </c:pt>
                <c:pt idx="141">
                  <c:v>427</c:v>
                </c:pt>
                <c:pt idx="142">
                  <c:v>428</c:v>
                </c:pt>
                <c:pt idx="143">
                  <c:v>429</c:v>
                </c:pt>
                <c:pt idx="144">
                  <c:v>432</c:v>
                </c:pt>
                <c:pt idx="145">
                  <c:v>433</c:v>
                </c:pt>
                <c:pt idx="146">
                  <c:v>434</c:v>
                </c:pt>
                <c:pt idx="147">
                  <c:v>435</c:v>
                </c:pt>
                <c:pt idx="148">
                  <c:v>437</c:v>
                </c:pt>
                <c:pt idx="149">
                  <c:v>438</c:v>
                </c:pt>
                <c:pt idx="150">
                  <c:v>440</c:v>
                </c:pt>
                <c:pt idx="151">
                  <c:v>441</c:v>
                </c:pt>
                <c:pt idx="152">
                  <c:v>443</c:v>
                </c:pt>
                <c:pt idx="153">
                  <c:v>444</c:v>
                </c:pt>
                <c:pt idx="154">
                  <c:v>445</c:v>
                </c:pt>
                <c:pt idx="155">
                  <c:v>447</c:v>
                </c:pt>
                <c:pt idx="156">
                  <c:v>450</c:v>
                </c:pt>
                <c:pt idx="157">
                  <c:v>451</c:v>
                </c:pt>
                <c:pt idx="158">
                  <c:v>452</c:v>
                </c:pt>
                <c:pt idx="159">
                  <c:v>454</c:v>
                </c:pt>
                <c:pt idx="160">
                  <c:v>455</c:v>
                </c:pt>
                <c:pt idx="161">
                  <c:v>456</c:v>
                </c:pt>
                <c:pt idx="162">
                  <c:v>458</c:v>
                </c:pt>
                <c:pt idx="163">
                  <c:v>459</c:v>
                </c:pt>
                <c:pt idx="164">
                  <c:v>461</c:v>
                </c:pt>
                <c:pt idx="165">
                  <c:v>462</c:v>
                </c:pt>
                <c:pt idx="166">
                  <c:v>464</c:v>
                </c:pt>
                <c:pt idx="167">
                  <c:v>465</c:v>
                </c:pt>
                <c:pt idx="168">
                  <c:v>466</c:v>
                </c:pt>
                <c:pt idx="169">
                  <c:v>467</c:v>
                </c:pt>
                <c:pt idx="170">
                  <c:v>468</c:v>
                </c:pt>
                <c:pt idx="171">
                  <c:v>469</c:v>
                </c:pt>
                <c:pt idx="172">
                  <c:v>470</c:v>
                </c:pt>
                <c:pt idx="173">
                  <c:v>471</c:v>
                </c:pt>
                <c:pt idx="174">
                  <c:v>472</c:v>
                </c:pt>
                <c:pt idx="175">
                  <c:v>473</c:v>
                </c:pt>
                <c:pt idx="176">
                  <c:v>474</c:v>
                </c:pt>
                <c:pt idx="177">
                  <c:v>476</c:v>
                </c:pt>
                <c:pt idx="178">
                  <c:v>477</c:v>
                </c:pt>
                <c:pt idx="179">
                  <c:v>478</c:v>
                </c:pt>
                <c:pt idx="180">
                  <c:v>480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486</c:v>
                </c:pt>
                <c:pt idx="185">
                  <c:v>487</c:v>
                </c:pt>
                <c:pt idx="186">
                  <c:v>488</c:v>
                </c:pt>
                <c:pt idx="187">
                  <c:v>489</c:v>
                </c:pt>
                <c:pt idx="188">
                  <c:v>490</c:v>
                </c:pt>
                <c:pt idx="189">
                  <c:v>491</c:v>
                </c:pt>
                <c:pt idx="190">
                  <c:v>493</c:v>
                </c:pt>
                <c:pt idx="191">
                  <c:v>494</c:v>
                </c:pt>
                <c:pt idx="192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ser>
          <c:idx val="1"/>
          <c:order val="1"/>
          <c:tx>
            <c:v>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graphs'!$D$4:$D$27</c:f>
              <c:numCache>
                <c:formatCode>General</c:formatCode>
                <c:ptCount val="24"/>
                <c:pt idx="0">
                  <c:v>0.16634499999999999</c:v>
                </c:pt>
                <c:pt idx="1">
                  <c:v>0.16165499999999999</c:v>
                </c:pt>
                <c:pt idx="2">
                  <c:v>0.15678600000000001</c:v>
                </c:pt>
                <c:pt idx="3">
                  <c:v>0.15173600000000001</c:v>
                </c:pt>
                <c:pt idx="4">
                  <c:v>0.146506</c:v>
                </c:pt>
                <c:pt idx="5">
                  <c:v>0.141096</c:v>
                </c:pt>
                <c:pt idx="6">
                  <c:v>0.13550599999999999</c:v>
                </c:pt>
                <c:pt idx="7">
                  <c:v>0.12973599999999999</c:v>
                </c:pt>
                <c:pt idx="8">
                  <c:v>0.12378599999999999</c:v>
                </c:pt>
                <c:pt idx="9">
                  <c:v>0.117656</c:v>
                </c:pt>
                <c:pt idx="10">
                  <c:v>0.111346</c:v>
                </c:pt>
                <c:pt idx="11">
                  <c:v>0.104856</c:v>
                </c:pt>
                <c:pt idx="12">
                  <c:v>9.8186399999999993E-2</c:v>
                </c:pt>
                <c:pt idx="13">
                  <c:v>9.1336500000000001E-2</c:v>
                </c:pt>
                <c:pt idx="14">
                  <c:v>8.4306599999999995E-2</c:v>
                </c:pt>
                <c:pt idx="15">
                  <c:v>7.7096700000000004E-2</c:v>
                </c:pt>
                <c:pt idx="16">
                  <c:v>6.9706699999999996E-2</c:v>
                </c:pt>
                <c:pt idx="17">
                  <c:v>6.2136799999999999E-2</c:v>
                </c:pt>
                <c:pt idx="18">
                  <c:v>5.4386900000000002E-2</c:v>
                </c:pt>
                <c:pt idx="19">
                  <c:v>4.6456999999999998E-2</c:v>
                </c:pt>
                <c:pt idx="20">
                  <c:v>3.8346999999999999E-2</c:v>
                </c:pt>
                <c:pt idx="21">
                  <c:v>3.00571E-2</c:v>
                </c:pt>
                <c:pt idx="22">
                  <c:v>2.1587200000000001E-2</c:v>
                </c:pt>
                <c:pt idx="23">
                  <c:v>1.2937300000000001E-2</c:v>
                </c:pt>
              </c:numCache>
            </c:numRef>
          </c:xVal>
          <c:yVal>
            <c:numRef>
              <c:f>'Our work graphs'!$E$4:$E$27</c:f>
              <c:numCache>
                <c:formatCode>General</c:formatCode>
                <c:ptCount val="2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B-4E3F-AD98-F9685556E8AA}"/>
            </c:ext>
          </c:extLst>
        </c:ser>
        <c:ser>
          <c:idx val="2"/>
          <c:order val="2"/>
          <c:tx>
            <c:v>X4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graphs'!$G$4:$G$22</c:f>
              <c:numCache>
                <c:formatCode>General</c:formatCode>
                <c:ptCount val="19"/>
                <c:pt idx="0">
                  <c:v>0.168045</c:v>
                </c:pt>
                <c:pt idx="1">
                  <c:v>0.169243</c:v>
                </c:pt>
                <c:pt idx="2">
                  <c:v>0.17043700000000001</c:v>
                </c:pt>
                <c:pt idx="3">
                  <c:v>0.171627</c:v>
                </c:pt>
                <c:pt idx="4">
                  <c:v>0.17281299999999999</c:v>
                </c:pt>
                <c:pt idx="5">
                  <c:v>0.17399500000000001</c:v>
                </c:pt>
                <c:pt idx="6">
                  <c:v>0.175173</c:v>
                </c:pt>
                <c:pt idx="7">
                  <c:v>0.176347</c:v>
                </c:pt>
                <c:pt idx="8">
                  <c:v>0.17751700000000001</c:v>
                </c:pt>
                <c:pt idx="9">
                  <c:v>0.17868300000000001</c:v>
                </c:pt>
                <c:pt idx="10">
                  <c:v>0.179845</c:v>
                </c:pt>
                <c:pt idx="11">
                  <c:v>0.181003</c:v>
                </c:pt>
                <c:pt idx="12">
                  <c:v>0.18215700000000001</c:v>
                </c:pt>
                <c:pt idx="13">
                  <c:v>0.183307</c:v>
                </c:pt>
                <c:pt idx="14">
                  <c:v>0.18445300000000001</c:v>
                </c:pt>
              </c:numCache>
            </c:numRef>
          </c:xVal>
          <c:yVal>
            <c:numRef>
              <c:f>'Our work graphs'!$H$4:$H$22</c:f>
              <c:numCache>
                <c:formatCode>General</c:formatCode>
                <c:ptCount val="19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B-4E3F-AD98-F9685556E8AA}"/>
            </c:ext>
          </c:extLst>
        </c:ser>
        <c:ser>
          <c:idx val="3"/>
          <c:order val="3"/>
          <c:tx>
            <c:v>X6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'Comparision Graph'!$A$41:$A$262</c:f>
              <c:numCache>
                <c:formatCode>General</c:formatCode>
                <c:ptCount val="222"/>
                <c:pt idx="0">
                  <c:v>0.184865</c:v>
                </c:pt>
                <c:pt idx="1">
                  <c:v>0.18489800000000001</c:v>
                </c:pt>
                <c:pt idx="2">
                  <c:v>0.18493200000000001</c:v>
                </c:pt>
                <c:pt idx="3">
                  <c:v>0.18496799999999999</c:v>
                </c:pt>
                <c:pt idx="4">
                  <c:v>0.185006</c:v>
                </c:pt>
                <c:pt idx="5">
                  <c:v>0.18504499999999999</c:v>
                </c:pt>
                <c:pt idx="6">
                  <c:v>0.185086</c:v>
                </c:pt>
                <c:pt idx="7">
                  <c:v>0.18512799999999999</c:v>
                </c:pt>
                <c:pt idx="8">
                  <c:v>0.18521799999999999</c:v>
                </c:pt>
                <c:pt idx="9">
                  <c:v>0.18526500000000001</c:v>
                </c:pt>
                <c:pt idx="10">
                  <c:v>0.18531400000000001</c:v>
                </c:pt>
                <c:pt idx="11">
                  <c:v>0.185364</c:v>
                </c:pt>
                <c:pt idx="12">
                  <c:v>0.185416</c:v>
                </c:pt>
                <c:pt idx="13">
                  <c:v>0.18547</c:v>
                </c:pt>
                <c:pt idx="14">
                  <c:v>0.185525</c:v>
                </c:pt>
                <c:pt idx="15">
                  <c:v>0.185582</c:v>
                </c:pt>
                <c:pt idx="16">
                  <c:v>0.18564</c:v>
                </c:pt>
                <c:pt idx="17">
                  <c:v>0.1857</c:v>
                </c:pt>
                <c:pt idx="18">
                  <c:v>0.18576200000000001</c:v>
                </c:pt>
                <c:pt idx="19">
                  <c:v>0.18582499999999999</c:v>
                </c:pt>
                <c:pt idx="20">
                  <c:v>0.18589</c:v>
                </c:pt>
                <c:pt idx="21">
                  <c:v>0.18595600000000001</c:v>
                </c:pt>
                <c:pt idx="22">
                  <c:v>0.18602399999999999</c:v>
                </c:pt>
                <c:pt idx="23">
                  <c:v>0.18609400000000001</c:v>
                </c:pt>
                <c:pt idx="24">
                  <c:v>0.186165</c:v>
                </c:pt>
                <c:pt idx="25">
                  <c:v>0.18623799999999999</c:v>
                </c:pt>
                <c:pt idx="26">
                  <c:v>0.18631200000000001</c:v>
                </c:pt>
                <c:pt idx="27">
                  <c:v>0.186388</c:v>
                </c:pt>
                <c:pt idx="28">
                  <c:v>0.18646599999999999</c:v>
                </c:pt>
                <c:pt idx="29">
                  <c:v>0.18654499999999999</c:v>
                </c:pt>
                <c:pt idx="30">
                  <c:v>0.18662599999999999</c:v>
                </c:pt>
                <c:pt idx="31">
                  <c:v>0.18670800000000001</c:v>
                </c:pt>
                <c:pt idx="32">
                  <c:v>0.18679200000000001</c:v>
                </c:pt>
                <c:pt idx="33">
                  <c:v>0.18687799999999999</c:v>
                </c:pt>
                <c:pt idx="34">
                  <c:v>0.18696499999999999</c:v>
                </c:pt>
                <c:pt idx="35">
                  <c:v>0.187054</c:v>
                </c:pt>
                <c:pt idx="36">
                  <c:v>0.18723600000000001</c:v>
                </c:pt>
                <c:pt idx="37">
                  <c:v>0.18733</c:v>
                </c:pt>
                <c:pt idx="38">
                  <c:v>0.18742500000000001</c:v>
                </c:pt>
                <c:pt idx="39">
                  <c:v>0.18752199999999999</c:v>
                </c:pt>
                <c:pt idx="40">
                  <c:v>0.18762000000000001</c:v>
                </c:pt>
                <c:pt idx="41">
                  <c:v>0.18772</c:v>
                </c:pt>
                <c:pt idx="42">
                  <c:v>0.18782199999999999</c:v>
                </c:pt>
                <c:pt idx="43">
                  <c:v>0.18792500000000001</c:v>
                </c:pt>
                <c:pt idx="44">
                  <c:v>0.18803</c:v>
                </c:pt>
                <c:pt idx="45">
                  <c:v>0.188136</c:v>
                </c:pt>
                <c:pt idx="46">
                  <c:v>0.18824399999999999</c:v>
                </c:pt>
                <c:pt idx="47">
                  <c:v>0.18835399999999999</c:v>
                </c:pt>
                <c:pt idx="48">
                  <c:v>0.18846499999999999</c:v>
                </c:pt>
                <c:pt idx="49">
                  <c:v>0.188578</c:v>
                </c:pt>
                <c:pt idx="50">
                  <c:v>0.188692</c:v>
                </c:pt>
                <c:pt idx="51">
                  <c:v>0.188808</c:v>
                </c:pt>
                <c:pt idx="52">
                  <c:v>0.18892600000000001</c:v>
                </c:pt>
                <c:pt idx="53">
                  <c:v>0.18904499999999999</c:v>
                </c:pt>
                <c:pt idx="54">
                  <c:v>0.189166</c:v>
                </c:pt>
                <c:pt idx="55">
                  <c:v>0.18928800000000001</c:v>
                </c:pt>
                <c:pt idx="56">
                  <c:v>0.189412</c:v>
                </c:pt>
                <c:pt idx="57">
                  <c:v>0.18953800000000001</c:v>
                </c:pt>
                <c:pt idx="58">
                  <c:v>0.189665</c:v>
                </c:pt>
                <c:pt idx="59">
                  <c:v>0.18979399999999999</c:v>
                </c:pt>
                <c:pt idx="60">
                  <c:v>0.18992400000000001</c:v>
                </c:pt>
                <c:pt idx="61">
                  <c:v>0.190056</c:v>
                </c:pt>
                <c:pt idx="62">
                  <c:v>0.19019</c:v>
                </c:pt>
                <c:pt idx="63">
                  <c:v>0.19032499999999999</c:v>
                </c:pt>
                <c:pt idx="64">
                  <c:v>0.19046199999999999</c:v>
                </c:pt>
                <c:pt idx="65">
                  <c:v>0.19059999999999999</c:v>
                </c:pt>
                <c:pt idx="66">
                  <c:v>0.19073999999999999</c:v>
                </c:pt>
                <c:pt idx="67">
                  <c:v>0.190882</c:v>
                </c:pt>
                <c:pt idx="68">
                  <c:v>0.191025</c:v>
                </c:pt>
                <c:pt idx="69">
                  <c:v>0.19117000000000001</c:v>
                </c:pt>
                <c:pt idx="70">
                  <c:v>0.19131600000000001</c:v>
                </c:pt>
                <c:pt idx="71">
                  <c:v>0.191464</c:v>
                </c:pt>
                <c:pt idx="72">
                  <c:v>0.19161400000000001</c:v>
                </c:pt>
                <c:pt idx="73">
                  <c:v>0.19176499999999999</c:v>
                </c:pt>
                <c:pt idx="74">
                  <c:v>0.19191800000000001</c:v>
                </c:pt>
                <c:pt idx="75">
                  <c:v>0.19207199999999999</c:v>
                </c:pt>
                <c:pt idx="76">
                  <c:v>0.19222800000000001</c:v>
                </c:pt>
                <c:pt idx="77">
                  <c:v>0.192386</c:v>
                </c:pt>
                <c:pt idx="78">
                  <c:v>0.19254499999999999</c:v>
                </c:pt>
                <c:pt idx="79">
                  <c:v>0.19270599999999999</c:v>
                </c:pt>
                <c:pt idx="80">
                  <c:v>0.19286800000000001</c:v>
                </c:pt>
                <c:pt idx="81">
                  <c:v>0.19303200000000001</c:v>
                </c:pt>
                <c:pt idx="82">
                  <c:v>0.19319700000000001</c:v>
                </c:pt>
                <c:pt idx="83">
                  <c:v>0.19336500000000001</c:v>
                </c:pt>
                <c:pt idx="84">
                  <c:v>0.19353400000000001</c:v>
                </c:pt>
                <c:pt idx="85">
                  <c:v>0.19370399999999999</c:v>
                </c:pt>
                <c:pt idx="86">
                  <c:v>0.19387599999999999</c:v>
                </c:pt>
                <c:pt idx="87">
                  <c:v>0.19405</c:v>
                </c:pt>
                <c:pt idx="88">
                  <c:v>0.19422500000000001</c:v>
                </c:pt>
                <c:pt idx="89">
                  <c:v>0.19440199999999999</c:v>
                </c:pt>
                <c:pt idx="90">
                  <c:v>0.19458</c:v>
                </c:pt>
                <c:pt idx="91">
                  <c:v>0.19475999999999999</c:v>
                </c:pt>
                <c:pt idx="92">
                  <c:v>0.194942</c:v>
                </c:pt>
                <c:pt idx="93">
                  <c:v>0.19512499999999999</c:v>
                </c:pt>
                <c:pt idx="94">
                  <c:v>0.19531000000000001</c:v>
                </c:pt>
                <c:pt idx="95">
                  <c:v>0.195496</c:v>
                </c:pt>
                <c:pt idx="96">
                  <c:v>0.195684</c:v>
                </c:pt>
                <c:pt idx="97">
                  <c:v>0.19587399999999999</c:v>
                </c:pt>
                <c:pt idx="98">
                  <c:v>0.19606499999999999</c:v>
                </c:pt>
                <c:pt idx="99">
                  <c:v>0.19625799999999999</c:v>
                </c:pt>
                <c:pt idx="100">
                  <c:v>0.19645199999999999</c:v>
                </c:pt>
                <c:pt idx="101">
                  <c:v>0.19664799999999999</c:v>
                </c:pt>
                <c:pt idx="102">
                  <c:v>0.19684599999999999</c:v>
                </c:pt>
                <c:pt idx="103">
                  <c:v>0.197045</c:v>
                </c:pt>
                <c:pt idx="104">
                  <c:v>0.197246</c:v>
                </c:pt>
                <c:pt idx="105">
                  <c:v>0.19744800000000001</c:v>
                </c:pt>
                <c:pt idx="106">
                  <c:v>0.19765199999999999</c:v>
                </c:pt>
                <c:pt idx="107">
                  <c:v>0.19785800000000001</c:v>
                </c:pt>
                <c:pt idx="108">
                  <c:v>0.19827400000000001</c:v>
                </c:pt>
                <c:pt idx="109">
                  <c:v>0.19848399999999999</c:v>
                </c:pt>
                <c:pt idx="110">
                  <c:v>0.19869600000000001</c:v>
                </c:pt>
                <c:pt idx="111">
                  <c:v>0.199125</c:v>
                </c:pt>
                <c:pt idx="112">
                  <c:v>0.19934099999999999</c:v>
                </c:pt>
                <c:pt idx="113">
                  <c:v>0.19955999999999999</c:v>
                </c:pt>
                <c:pt idx="114">
                  <c:v>0.19978000000000001</c:v>
                </c:pt>
                <c:pt idx="115">
                  <c:v>0.20000100000000001</c:v>
                </c:pt>
                <c:pt idx="116">
                  <c:v>0.20022499999999999</c:v>
                </c:pt>
                <c:pt idx="117">
                  <c:v>0.20044899999999999</c:v>
                </c:pt>
                <c:pt idx="118">
                  <c:v>0.20067599999999999</c:v>
                </c:pt>
                <c:pt idx="119">
                  <c:v>0.200904</c:v>
                </c:pt>
                <c:pt idx="120">
                  <c:v>0.20113300000000001</c:v>
                </c:pt>
                <c:pt idx="121">
                  <c:v>0.20136499999999999</c:v>
                </c:pt>
                <c:pt idx="122">
                  <c:v>0.201597</c:v>
                </c:pt>
                <c:pt idx="123">
                  <c:v>0.20183200000000001</c:v>
                </c:pt>
                <c:pt idx="124">
                  <c:v>0.202068</c:v>
                </c:pt>
                <c:pt idx="125">
                  <c:v>0.20230500000000001</c:v>
                </c:pt>
                <c:pt idx="126">
                  <c:v>0.202545</c:v>
                </c:pt>
                <c:pt idx="127">
                  <c:v>0.20278499999999999</c:v>
                </c:pt>
                <c:pt idx="128">
                  <c:v>0.20302799999999999</c:v>
                </c:pt>
                <c:pt idx="129">
                  <c:v>0.20327200000000001</c:v>
                </c:pt>
                <c:pt idx="130">
                  <c:v>0.203517</c:v>
                </c:pt>
                <c:pt idx="131">
                  <c:v>0.203764</c:v>
                </c:pt>
                <c:pt idx="132">
                  <c:v>0.204013</c:v>
                </c:pt>
                <c:pt idx="133">
                  <c:v>0.204264</c:v>
                </c:pt>
                <c:pt idx="134">
                  <c:v>0.204516</c:v>
                </c:pt>
                <c:pt idx="135">
                  <c:v>0.20476900000000001</c:v>
                </c:pt>
                <c:pt idx="136">
                  <c:v>0.20502400000000001</c:v>
                </c:pt>
                <c:pt idx="137">
                  <c:v>0.20528099999999999</c:v>
                </c:pt>
                <c:pt idx="138">
                  <c:v>0.20554</c:v>
                </c:pt>
                <c:pt idx="139">
                  <c:v>0.20580000000000001</c:v>
                </c:pt>
                <c:pt idx="140">
                  <c:v>0.20606099999999999</c:v>
                </c:pt>
                <c:pt idx="141">
                  <c:v>0.20632400000000001</c:v>
                </c:pt>
                <c:pt idx="142">
                  <c:v>0.20658899999999999</c:v>
                </c:pt>
                <c:pt idx="143">
                  <c:v>0.20685600000000001</c:v>
                </c:pt>
                <c:pt idx="144">
                  <c:v>0.207124</c:v>
                </c:pt>
                <c:pt idx="145">
                  <c:v>0.20739299999999999</c:v>
                </c:pt>
                <c:pt idx="146">
                  <c:v>0.20766399999999999</c:v>
                </c:pt>
                <c:pt idx="147">
                  <c:v>0.20793700000000001</c:v>
                </c:pt>
                <c:pt idx="148">
                  <c:v>0.20821200000000001</c:v>
                </c:pt>
                <c:pt idx="149">
                  <c:v>0.20848700000000001</c:v>
                </c:pt>
                <c:pt idx="150">
                  <c:v>0.20876500000000001</c:v>
                </c:pt>
                <c:pt idx="151">
                  <c:v>0.20904400000000001</c:v>
                </c:pt>
                <c:pt idx="152">
                  <c:v>0.20960699999999999</c:v>
                </c:pt>
                <c:pt idx="153">
                  <c:v>0.210177</c:v>
                </c:pt>
                <c:pt idx="154">
                  <c:v>0.21046400000000001</c:v>
                </c:pt>
                <c:pt idx="155">
                  <c:v>0.210753</c:v>
                </c:pt>
                <c:pt idx="156">
                  <c:v>0.21104300000000001</c:v>
                </c:pt>
                <c:pt idx="157">
                  <c:v>0.211335</c:v>
                </c:pt>
                <c:pt idx="158">
                  <c:v>0.21162900000000001</c:v>
                </c:pt>
                <c:pt idx="159">
                  <c:v>0.211924</c:v>
                </c:pt>
                <c:pt idx="160">
                  <c:v>0.21222099999999999</c:v>
                </c:pt>
                <c:pt idx="161">
                  <c:v>0.21251900000000001</c:v>
                </c:pt>
                <c:pt idx="162">
                  <c:v>0.21281900000000001</c:v>
                </c:pt>
                <c:pt idx="163">
                  <c:v>0.213121</c:v>
                </c:pt>
                <c:pt idx="164">
                  <c:v>0.213424</c:v>
                </c:pt>
                <c:pt idx="165">
                  <c:v>0.213729</c:v>
                </c:pt>
                <c:pt idx="166">
                  <c:v>0.214035</c:v>
                </c:pt>
                <c:pt idx="167">
                  <c:v>0.21434300000000001</c:v>
                </c:pt>
                <c:pt idx="168">
                  <c:v>0.21465300000000001</c:v>
                </c:pt>
                <c:pt idx="169">
                  <c:v>0.21496399999999999</c:v>
                </c:pt>
                <c:pt idx="170">
                  <c:v>0.215277</c:v>
                </c:pt>
                <c:pt idx="171">
                  <c:v>0.215591</c:v>
                </c:pt>
                <c:pt idx="172">
                  <c:v>0.21590699999999999</c:v>
                </c:pt>
                <c:pt idx="173">
                  <c:v>0.216225</c:v>
                </c:pt>
                <c:pt idx="174">
                  <c:v>0.21654399999999999</c:v>
                </c:pt>
                <c:pt idx="175">
                  <c:v>0.216865</c:v>
                </c:pt>
                <c:pt idx="176">
                  <c:v>0.21718699999999999</c:v>
                </c:pt>
                <c:pt idx="177">
                  <c:v>0.217837</c:v>
                </c:pt>
                <c:pt idx="178">
                  <c:v>0.218164</c:v>
                </c:pt>
                <c:pt idx="179">
                  <c:v>0.21849299999999999</c:v>
                </c:pt>
                <c:pt idx="180">
                  <c:v>0.21882299999999999</c:v>
                </c:pt>
                <c:pt idx="181">
                  <c:v>0.21915499999999999</c:v>
                </c:pt>
                <c:pt idx="182">
                  <c:v>0.21948899999999999</c:v>
                </c:pt>
                <c:pt idx="183">
                  <c:v>0.21982399999999999</c:v>
                </c:pt>
                <c:pt idx="184">
                  <c:v>0.220161</c:v>
                </c:pt>
                <c:pt idx="185">
                  <c:v>0.220499</c:v>
                </c:pt>
                <c:pt idx="186">
                  <c:v>0.22083900000000001</c:v>
                </c:pt>
                <c:pt idx="187">
                  <c:v>0.22117999999999999</c:v>
                </c:pt>
                <c:pt idx="188">
                  <c:v>0.221524</c:v>
                </c:pt>
                <c:pt idx="189">
                  <c:v>0.22186800000000001</c:v>
                </c:pt>
                <c:pt idx="190">
                  <c:v>0.222215</c:v>
                </c:pt>
                <c:pt idx="191">
                  <c:v>0.22256300000000001</c:v>
                </c:pt>
                <c:pt idx="192">
                  <c:v>0.222912</c:v>
                </c:pt>
                <c:pt idx="193">
                  <c:v>0.22326399999999999</c:v>
                </c:pt>
                <c:pt idx="194">
                  <c:v>0.22361600000000001</c:v>
                </c:pt>
                <c:pt idx="195">
                  <c:v>0.223971</c:v>
                </c:pt>
                <c:pt idx="196">
                  <c:v>0.224327</c:v>
                </c:pt>
                <c:pt idx="197">
                  <c:v>0.22468399999999999</c:v>
                </c:pt>
                <c:pt idx="198">
                  <c:v>0.22504299999999999</c:v>
                </c:pt>
                <c:pt idx="199">
                  <c:v>0.22540399999999999</c:v>
                </c:pt>
                <c:pt idx="200">
                  <c:v>0.225767</c:v>
                </c:pt>
                <c:pt idx="201">
                  <c:v>0.226131</c:v>
                </c:pt>
                <c:pt idx="202">
                  <c:v>0.226496</c:v>
                </c:pt>
                <c:pt idx="203">
                  <c:v>0.22686300000000001</c:v>
                </c:pt>
                <c:pt idx="204">
                  <c:v>0.22723199999999999</c:v>
                </c:pt>
                <c:pt idx="205">
                  <c:v>0.227602</c:v>
                </c:pt>
                <c:pt idx="206">
                  <c:v>0.22797400000000001</c:v>
                </c:pt>
                <c:pt idx="207">
                  <c:v>0.228348</c:v>
                </c:pt>
                <c:pt idx="208">
                  <c:v>0.22872300000000001</c:v>
                </c:pt>
                <c:pt idx="209">
                  <c:v>0.2291</c:v>
                </c:pt>
                <c:pt idx="210">
                  <c:v>0.22947799999999999</c:v>
                </c:pt>
                <c:pt idx="211">
                  <c:v>0.22985800000000001</c:v>
                </c:pt>
                <c:pt idx="212">
                  <c:v>0.23024</c:v>
                </c:pt>
                <c:pt idx="213">
                  <c:v>0.23062299999999999</c:v>
                </c:pt>
                <c:pt idx="214">
                  <c:v>0.23100799999999999</c:v>
                </c:pt>
                <c:pt idx="215">
                  <c:v>0.23139399999999999</c:v>
                </c:pt>
                <c:pt idx="216">
                  <c:v>0.23178199999999999</c:v>
                </c:pt>
                <c:pt idx="217">
                  <c:v>0.23217199999999999</c:v>
                </c:pt>
                <c:pt idx="218">
                  <c:v>0.23256299999999999</c:v>
                </c:pt>
                <c:pt idx="219">
                  <c:v>0.232956</c:v>
                </c:pt>
                <c:pt idx="220">
                  <c:v>0.23335</c:v>
                </c:pt>
                <c:pt idx="221">
                  <c:v>0.23374600000000001</c:v>
                </c:pt>
              </c:numCache>
            </c:numRef>
          </c:xVal>
          <c:yVal>
            <c:numRef>
              <c:f>'Comparision Graph'!$B$41:$B$262</c:f>
              <c:numCache>
                <c:formatCode>General</c:formatCode>
                <c:ptCount val="222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279</c:v>
                </c:pt>
                <c:pt idx="9">
                  <c:v>280</c:v>
                </c:pt>
                <c:pt idx="10">
                  <c:v>281</c:v>
                </c:pt>
                <c:pt idx="11">
                  <c:v>282</c:v>
                </c:pt>
                <c:pt idx="12">
                  <c:v>283</c:v>
                </c:pt>
                <c:pt idx="13">
                  <c:v>284</c:v>
                </c:pt>
                <c:pt idx="14">
                  <c:v>285</c:v>
                </c:pt>
                <c:pt idx="15">
                  <c:v>286</c:v>
                </c:pt>
                <c:pt idx="16">
                  <c:v>287</c:v>
                </c:pt>
                <c:pt idx="17">
                  <c:v>288</c:v>
                </c:pt>
                <c:pt idx="18">
                  <c:v>289</c:v>
                </c:pt>
                <c:pt idx="19">
                  <c:v>290</c:v>
                </c:pt>
                <c:pt idx="20">
                  <c:v>291</c:v>
                </c:pt>
                <c:pt idx="21">
                  <c:v>292</c:v>
                </c:pt>
                <c:pt idx="22">
                  <c:v>293</c:v>
                </c:pt>
                <c:pt idx="23">
                  <c:v>294</c:v>
                </c:pt>
                <c:pt idx="24">
                  <c:v>295</c:v>
                </c:pt>
                <c:pt idx="25">
                  <c:v>296</c:v>
                </c:pt>
                <c:pt idx="26">
                  <c:v>297</c:v>
                </c:pt>
                <c:pt idx="27">
                  <c:v>298</c:v>
                </c:pt>
                <c:pt idx="28">
                  <c:v>299</c:v>
                </c:pt>
                <c:pt idx="29">
                  <c:v>300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314</c:v>
                </c:pt>
                <c:pt idx="43">
                  <c:v>315</c:v>
                </c:pt>
                <c:pt idx="44">
                  <c:v>316</c:v>
                </c:pt>
                <c:pt idx="45">
                  <c:v>317</c:v>
                </c:pt>
                <c:pt idx="46">
                  <c:v>318</c:v>
                </c:pt>
                <c:pt idx="47">
                  <c:v>319</c:v>
                </c:pt>
                <c:pt idx="48">
                  <c:v>320</c:v>
                </c:pt>
                <c:pt idx="49">
                  <c:v>321</c:v>
                </c:pt>
                <c:pt idx="50">
                  <c:v>322</c:v>
                </c:pt>
                <c:pt idx="51">
                  <c:v>323</c:v>
                </c:pt>
                <c:pt idx="52">
                  <c:v>324</c:v>
                </c:pt>
                <c:pt idx="53">
                  <c:v>325</c:v>
                </c:pt>
                <c:pt idx="54">
                  <c:v>326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333</c:v>
                </c:pt>
                <c:pt idx="62">
                  <c:v>334</c:v>
                </c:pt>
                <c:pt idx="63">
                  <c:v>335</c:v>
                </c:pt>
                <c:pt idx="64">
                  <c:v>336</c:v>
                </c:pt>
                <c:pt idx="65">
                  <c:v>337</c:v>
                </c:pt>
                <c:pt idx="66">
                  <c:v>338</c:v>
                </c:pt>
                <c:pt idx="67">
                  <c:v>339</c:v>
                </c:pt>
                <c:pt idx="68">
                  <c:v>340</c:v>
                </c:pt>
                <c:pt idx="69">
                  <c:v>341</c:v>
                </c:pt>
                <c:pt idx="70">
                  <c:v>342</c:v>
                </c:pt>
                <c:pt idx="71">
                  <c:v>343</c:v>
                </c:pt>
                <c:pt idx="72">
                  <c:v>344</c:v>
                </c:pt>
                <c:pt idx="73">
                  <c:v>345</c:v>
                </c:pt>
                <c:pt idx="74">
                  <c:v>346</c:v>
                </c:pt>
                <c:pt idx="75">
                  <c:v>347</c:v>
                </c:pt>
                <c:pt idx="76">
                  <c:v>348</c:v>
                </c:pt>
                <c:pt idx="77">
                  <c:v>349</c:v>
                </c:pt>
                <c:pt idx="78">
                  <c:v>350</c:v>
                </c:pt>
                <c:pt idx="79">
                  <c:v>351</c:v>
                </c:pt>
                <c:pt idx="80">
                  <c:v>352</c:v>
                </c:pt>
                <c:pt idx="81">
                  <c:v>353</c:v>
                </c:pt>
                <c:pt idx="82">
                  <c:v>354</c:v>
                </c:pt>
                <c:pt idx="83">
                  <c:v>355</c:v>
                </c:pt>
                <c:pt idx="84">
                  <c:v>356</c:v>
                </c:pt>
                <c:pt idx="85">
                  <c:v>357</c:v>
                </c:pt>
                <c:pt idx="86">
                  <c:v>358</c:v>
                </c:pt>
                <c:pt idx="87">
                  <c:v>359</c:v>
                </c:pt>
                <c:pt idx="88">
                  <c:v>360</c:v>
                </c:pt>
                <c:pt idx="89">
                  <c:v>361</c:v>
                </c:pt>
                <c:pt idx="90">
                  <c:v>362</c:v>
                </c:pt>
                <c:pt idx="91">
                  <c:v>363</c:v>
                </c:pt>
                <c:pt idx="92">
                  <c:v>364</c:v>
                </c:pt>
                <c:pt idx="93">
                  <c:v>365</c:v>
                </c:pt>
                <c:pt idx="94">
                  <c:v>366</c:v>
                </c:pt>
                <c:pt idx="95">
                  <c:v>367</c:v>
                </c:pt>
                <c:pt idx="96">
                  <c:v>368</c:v>
                </c:pt>
                <c:pt idx="97">
                  <c:v>369</c:v>
                </c:pt>
                <c:pt idx="98">
                  <c:v>370</c:v>
                </c:pt>
                <c:pt idx="99">
                  <c:v>371</c:v>
                </c:pt>
                <c:pt idx="100">
                  <c:v>372</c:v>
                </c:pt>
                <c:pt idx="101">
                  <c:v>373</c:v>
                </c:pt>
                <c:pt idx="102">
                  <c:v>374</c:v>
                </c:pt>
                <c:pt idx="103">
                  <c:v>375</c:v>
                </c:pt>
                <c:pt idx="104">
                  <c:v>376</c:v>
                </c:pt>
                <c:pt idx="105">
                  <c:v>377</c:v>
                </c:pt>
                <c:pt idx="106">
                  <c:v>378</c:v>
                </c:pt>
                <c:pt idx="107">
                  <c:v>379</c:v>
                </c:pt>
                <c:pt idx="108">
                  <c:v>381</c:v>
                </c:pt>
                <c:pt idx="109">
                  <c:v>382</c:v>
                </c:pt>
                <c:pt idx="110">
                  <c:v>383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  <c:pt idx="141">
                  <c:v>415</c:v>
                </c:pt>
                <c:pt idx="142">
                  <c:v>416</c:v>
                </c:pt>
                <c:pt idx="143">
                  <c:v>417</c:v>
                </c:pt>
                <c:pt idx="144">
                  <c:v>418</c:v>
                </c:pt>
                <c:pt idx="145">
                  <c:v>419</c:v>
                </c:pt>
                <c:pt idx="146">
                  <c:v>420</c:v>
                </c:pt>
                <c:pt idx="147">
                  <c:v>421</c:v>
                </c:pt>
                <c:pt idx="148">
                  <c:v>422</c:v>
                </c:pt>
                <c:pt idx="149">
                  <c:v>423</c:v>
                </c:pt>
                <c:pt idx="150">
                  <c:v>424</c:v>
                </c:pt>
                <c:pt idx="151">
                  <c:v>425</c:v>
                </c:pt>
                <c:pt idx="152">
                  <c:v>427</c:v>
                </c:pt>
                <c:pt idx="153">
                  <c:v>429</c:v>
                </c:pt>
                <c:pt idx="154">
                  <c:v>430</c:v>
                </c:pt>
                <c:pt idx="155">
                  <c:v>431</c:v>
                </c:pt>
                <c:pt idx="156">
                  <c:v>432</c:v>
                </c:pt>
                <c:pt idx="157">
                  <c:v>433</c:v>
                </c:pt>
                <c:pt idx="158">
                  <c:v>434</c:v>
                </c:pt>
                <c:pt idx="159">
                  <c:v>435</c:v>
                </c:pt>
                <c:pt idx="160">
                  <c:v>436</c:v>
                </c:pt>
                <c:pt idx="161">
                  <c:v>437</c:v>
                </c:pt>
                <c:pt idx="162">
                  <c:v>438</c:v>
                </c:pt>
                <c:pt idx="163">
                  <c:v>439</c:v>
                </c:pt>
                <c:pt idx="164">
                  <c:v>440</c:v>
                </c:pt>
                <c:pt idx="165">
                  <c:v>441</c:v>
                </c:pt>
                <c:pt idx="166">
                  <c:v>442</c:v>
                </c:pt>
                <c:pt idx="167">
                  <c:v>443</c:v>
                </c:pt>
                <c:pt idx="168">
                  <c:v>444</c:v>
                </c:pt>
                <c:pt idx="169">
                  <c:v>445</c:v>
                </c:pt>
                <c:pt idx="170">
                  <c:v>446</c:v>
                </c:pt>
                <c:pt idx="171">
                  <c:v>447</c:v>
                </c:pt>
                <c:pt idx="172">
                  <c:v>448</c:v>
                </c:pt>
                <c:pt idx="173">
                  <c:v>449</c:v>
                </c:pt>
                <c:pt idx="174">
                  <c:v>450</c:v>
                </c:pt>
                <c:pt idx="175">
                  <c:v>451</c:v>
                </c:pt>
                <c:pt idx="176">
                  <c:v>452</c:v>
                </c:pt>
                <c:pt idx="177">
                  <c:v>454</c:v>
                </c:pt>
                <c:pt idx="178">
                  <c:v>455</c:v>
                </c:pt>
                <c:pt idx="179">
                  <c:v>456</c:v>
                </c:pt>
                <c:pt idx="180">
                  <c:v>457</c:v>
                </c:pt>
                <c:pt idx="181">
                  <c:v>458</c:v>
                </c:pt>
                <c:pt idx="182">
                  <c:v>459</c:v>
                </c:pt>
                <c:pt idx="183">
                  <c:v>460</c:v>
                </c:pt>
                <c:pt idx="184">
                  <c:v>461</c:v>
                </c:pt>
                <c:pt idx="185">
                  <c:v>462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466</c:v>
                </c:pt>
                <c:pt idx="190">
                  <c:v>467</c:v>
                </c:pt>
                <c:pt idx="191">
                  <c:v>468</c:v>
                </c:pt>
                <c:pt idx="192">
                  <c:v>469</c:v>
                </c:pt>
                <c:pt idx="193">
                  <c:v>470</c:v>
                </c:pt>
                <c:pt idx="194">
                  <c:v>471</c:v>
                </c:pt>
                <c:pt idx="195">
                  <c:v>472</c:v>
                </c:pt>
                <c:pt idx="196">
                  <c:v>473</c:v>
                </c:pt>
                <c:pt idx="197">
                  <c:v>474</c:v>
                </c:pt>
                <c:pt idx="198">
                  <c:v>475</c:v>
                </c:pt>
                <c:pt idx="199">
                  <c:v>476</c:v>
                </c:pt>
                <c:pt idx="200">
                  <c:v>477</c:v>
                </c:pt>
                <c:pt idx="201">
                  <c:v>478</c:v>
                </c:pt>
                <c:pt idx="202">
                  <c:v>479</c:v>
                </c:pt>
                <c:pt idx="203">
                  <c:v>480</c:v>
                </c:pt>
                <c:pt idx="204">
                  <c:v>481</c:v>
                </c:pt>
                <c:pt idx="205">
                  <c:v>482</c:v>
                </c:pt>
                <c:pt idx="206">
                  <c:v>483</c:v>
                </c:pt>
                <c:pt idx="207">
                  <c:v>484</c:v>
                </c:pt>
                <c:pt idx="208">
                  <c:v>485</c:v>
                </c:pt>
                <c:pt idx="209">
                  <c:v>486</c:v>
                </c:pt>
                <c:pt idx="210">
                  <c:v>487</c:v>
                </c:pt>
                <c:pt idx="211">
                  <c:v>488</c:v>
                </c:pt>
                <c:pt idx="212">
                  <c:v>489</c:v>
                </c:pt>
                <c:pt idx="213">
                  <c:v>490</c:v>
                </c:pt>
                <c:pt idx="214">
                  <c:v>491</c:v>
                </c:pt>
                <c:pt idx="215">
                  <c:v>492</c:v>
                </c:pt>
                <c:pt idx="216">
                  <c:v>493</c:v>
                </c:pt>
                <c:pt idx="217">
                  <c:v>494</c:v>
                </c:pt>
                <c:pt idx="218">
                  <c:v>495</c:v>
                </c:pt>
                <c:pt idx="219">
                  <c:v>496</c:v>
                </c:pt>
                <c:pt idx="220">
                  <c:v>497</c:v>
                </c:pt>
                <c:pt idx="221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8B-4E3F-AD98-F9685556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'Our work graphs'!$D$4:$D$21</c:f>
              <c:numCache>
                <c:formatCode>General</c:formatCode>
                <c:ptCount val="18"/>
                <c:pt idx="0">
                  <c:v>0.16634499999999999</c:v>
                </c:pt>
                <c:pt idx="1">
                  <c:v>0.16165499999999999</c:v>
                </c:pt>
                <c:pt idx="2">
                  <c:v>0.15678600000000001</c:v>
                </c:pt>
                <c:pt idx="3">
                  <c:v>0.15173600000000001</c:v>
                </c:pt>
                <c:pt idx="4">
                  <c:v>0.146506</c:v>
                </c:pt>
                <c:pt idx="5">
                  <c:v>0.141096</c:v>
                </c:pt>
                <c:pt idx="6">
                  <c:v>0.13550599999999999</c:v>
                </c:pt>
                <c:pt idx="7">
                  <c:v>0.12973599999999999</c:v>
                </c:pt>
                <c:pt idx="8">
                  <c:v>0.12378599999999999</c:v>
                </c:pt>
                <c:pt idx="9">
                  <c:v>0.117656</c:v>
                </c:pt>
                <c:pt idx="10">
                  <c:v>0.111346</c:v>
                </c:pt>
                <c:pt idx="11">
                  <c:v>0.104856</c:v>
                </c:pt>
                <c:pt idx="12">
                  <c:v>9.8186399999999993E-2</c:v>
                </c:pt>
                <c:pt idx="13">
                  <c:v>9.1336500000000001E-2</c:v>
                </c:pt>
                <c:pt idx="14">
                  <c:v>8.4306599999999995E-2</c:v>
                </c:pt>
                <c:pt idx="15">
                  <c:v>7.7096700000000004E-2</c:v>
                </c:pt>
                <c:pt idx="16">
                  <c:v>6.9706699999999996E-2</c:v>
                </c:pt>
                <c:pt idx="17">
                  <c:v>6.2136799999999999E-2</c:v>
                </c:pt>
              </c:numCache>
            </c:numRef>
          </c:xVal>
          <c:yVal>
            <c:numRef>
              <c:f>'Our work graphs'!$E$4:$E$21</c:f>
              <c:numCache>
                <c:formatCode>General</c:formatCode>
                <c:ptCount val="18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graphs'!$G$4:$G$23</c:f>
              <c:numCache>
                <c:formatCode>General</c:formatCode>
                <c:ptCount val="20"/>
                <c:pt idx="0">
                  <c:v>0.168045</c:v>
                </c:pt>
                <c:pt idx="1">
                  <c:v>0.169243</c:v>
                </c:pt>
                <c:pt idx="2">
                  <c:v>0.17043700000000001</c:v>
                </c:pt>
                <c:pt idx="3">
                  <c:v>0.171627</c:v>
                </c:pt>
                <c:pt idx="4">
                  <c:v>0.17281299999999999</c:v>
                </c:pt>
                <c:pt idx="5">
                  <c:v>0.17399500000000001</c:v>
                </c:pt>
                <c:pt idx="6">
                  <c:v>0.175173</c:v>
                </c:pt>
                <c:pt idx="7">
                  <c:v>0.176347</c:v>
                </c:pt>
                <c:pt idx="8">
                  <c:v>0.17751700000000001</c:v>
                </c:pt>
                <c:pt idx="9">
                  <c:v>0.17868300000000001</c:v>
                </c:pt>
                <c:pt idx="10">
                  <c:v>0.179845</c:v>
                </c:pt>
                <c:pt idx="11">
                  <c:v>0.181003</c:v>
                </c:pt>
                <c:pt idx="12">
                  <c:v>0.18215700000000001</c:v>
                </c:pt>
                <c:pt idx="13">
                  <c:v>0.183307</c:v>
                </c:pt>
                <c:pt idx="14">
                  <c:v>0.18445300000000001</c:v>
                </c:pt>
              </c:numCache>
            </c:numRef>
          </c:xVal>
          <c:yVal>
            <c:numRef>
              <c:f>'Our work graphs'!$H$4:$H$23</c:f>
              <c:numCache>
                <c:formatCode>General</c:formatCode>
                <c:ptCount val="2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'Comparision Graph'!$A$41:$A$262</c:f>
              <c:numCache>
                <c:formatCode>General</c:formatCode>
                <c:ptCount val="222"/>
                <c:pt idx="0">
                  <c:v>0.184865</c:v>
                </c:pt>
                <c:pt idx="1">
                  <c:v>0.18489800000000001</c:v>
                </c:pt>
                <c:pt idx="2">
                  <c:v>0.18493200000000001</c:v>
                </c:pt>
                <c:pt idx="3">
                  <c:v>0.18496799999999999</c:v>
                </c:pt>
                <c:pt idx="4">
                  <c:v>0.185006</c:v>
                </c:pt>
                <c:pt idx="5">
                  <c:v>0.18504499999999999</c:v>
                </c:pt>
                <c:pt idx="6">
                  <c:v>0.185086</c:v>
                </c:pt>
                <c:pt idx="7">
                  <c:v>0.18512799999999999</c:v>
                </c:pt>
                <c:pt idx="8">
                  <c:v>0.18521799999999999</c:v>
                </c:pt>
                <c:pt idx="9">
                  <c:v>0.18526500000000001</c:v>
                </c:pt>
                <c:pt idx="10">
                  <c:v>0.18531400000000001</c:v>
                </c:pt>
                <c:pt idx="11">
                  <c:v>0.185364</c:v>
                </c:pt>
                <c:pt idx="12">
                  <c:v>0.185416</c:v>
                </c:pt>
                <c:pt idx="13">
                  <c:v>0.18547</c:v>
                </c:pt>
                <c:pt idx="14">
                  <c:v>0.185525</c:v>
                </c:pt>
                <c:pt idx="15">
                  <c:v>0.185582</c:v>
                </c:pt>
                <c:pt idx="16">
                  <c:v>0.18564</c:v>
                </c:pt>
                <c:pt idx="17">
                  <c:v>0.1857</c:v>
                </c:pt>
                <c:pt idx="18">
                  <c:v>0.18576200000000001</c:v>
                </c:pt>
                <c:pt idx="19">
                  <c:v>0.18582499999999999</c:v>
                </c:pt>
                <c:pt idx="20">
                  <c:v>0.18589</c:v>
                </c:pt>
                <c:pt idx="21">
                  <c:v>0.18595600000000001</c:v>
                </c:pt>
                <c:pt idx="22">
                  <c:v>0.18602399999999999</c:v>
                </c:pt>
                <c:pt idx="23">
                  <c:v>0.18609400000000001</c:v>
                </c:pt>
                <c:pt idx="24">
                  <c:v>0.186165</c:v>
                </c:pt>
                <c:pt idx="25">
                  <c:v>0.18623799999999999</c:v>
                </c:pt>
                <c:pt idx="26">
                  <c:v>0.18631200000000001</c:v>
                </c:pt>
                <c:pt idx="27">
                  <c:v>0.186388</c:v>
                </c:pt>
                <c:pt idx="28">
                  <c:v>0.18646599999999999</c:v>
                </c:pt>
                <c:pt idx="29">
                  <c:v>0.18654499999999999</c:v>
                </c:pt>
                <c:pt idx="30">
                  <c:v>0.18662599999999999</c:v>
                </c:pt>
                <c:pt idx="31">
                  <c:v>0.18670800000000001</c:v>
                </c:pt>
                <c:pt idx="32">
                  <c:v>0.18679200000000001</c:v>
                </c:pt>
                <c:pt idx="33">
                  <c:v>0.18687799999999999</c:v>
                </c:pt>
                <c:pt idx="34">
                  <c:v>0.18696499999999999</c:v>
                </c:pt>
                <c:pt idx="35">
                  <c:v>0.187054</c:v>
                </c:pt>
                <c:pt idx="36">
                  <c:v>0.18723600000000001</c:v>
                </c:pt>
                <c:pt idx="37">
                  <c:v>0.18733</c:v>
                </c:pt>
                <c:pt idx="38">
                  <c:v>0.18742500000000001</c:v>
                </c:pt>
                <c:pt idx="39">
                  <c:v>0.18752199999999999</c:v>
                </c:pt>
                <c:pt idx="40">
                  <c:v>0.18762000000000001</c:v>
                </c:pt>
                <c:pt idx="41">
                  <c:v>0.18772</c:v>
                </c:pt>
                <c:pt idx="42">
                  <c:v>0.18782199999999999</c:v>
                </c:pt>
                <c:pt idx="43">
                  <c:v>0.18792500000000001</c:v>
                </c:pt>
                <c:pt idx="44">
                  <c:v>0.18803</c:v>
                </c:pt>
                <c:pt idx="45">
                  <c:v>0.188136</c:v>
                </c:pt>
                <c:pt idx="46">
                  <c:v>0.18824399999999999</c:v>
                </c:pt>
                <c:pt idx="47">
                  <c:v>0.18835399999999999</c:v>
                </c:pt>
                <c:pt idx="48">
                  <c:v>0.18846499999999999</c:v>
                </c:pt>
                <c:pt idx="49">
                  <c:v>0.188578</c:v>
                </c:pt>
                <c:pt idx="50">
                  <c:v>0.188692</c:v>
                </c:pt>
                <c:pt idx="51">
                  <c:v>0.188808</c:v>
                </c:pt>
                <c:pt idx="52">
                  <c:v>0.18892600000000001</c:v>
                </c:pt>
                <c:pt idx="53">
                  <c:v>0.18904499999999999</c:v>
                </c:pt>
                <c:pt idx="54">
                  <c:v>0.189166</c:v>
                </c:pt>
                <c:pt idx="55">
                  <c:v>0.18928800000000001</c:v>
                </c:pt>
                <c:pt idx="56">
                  <c:v>0.189412</c:v>
                </c:pt>
                <c:pt idx="57">
                  <c:v>0.18953800000000001</c:v>
                </c:pt>
                <c:pt idx="58">
                  <c:v>0.189665</c:v>
                </c:pt>
                <c:pt idx="59">
                  <c:v>0.18979399999999999</c:v>
                </c:pt>
                <c:pt idx="60">
                  <c:v>0.18992400000000001</c:v>
                </c:pt>
                <c:pt idx="61">
                  <c:v>0.190056</c:v>
                </c:pt>
                <c:pt idx="62">
                  <c:v>0.19019</c:v>
                </c:pt>
                <c:pt idx="63">
                  <c:v>0.19032499999999999</c:v>
                </c:pt>
                <c:pt idx="64">
                  <c:v>0.19046199999999999</c:v>
                </c:pt>
                <c:pt idx="65">
                  <c:v>0.19059999999999999</c:v>
                </c:pt>
                <c:pt idx="66">
                  <c:v>0.19073999999999999</c:v>
                </c:pt>
                <c:pt idx="67">
                  <c:v>0.190882</c:v>
                </c:pt>
                <c:pt idx="68">
                  <c:v>0.191025</c:v>
                </c:pt>
                <c:pt idx="69">
                  <c:v>0.19117000000000001</c:v>
                </c:pt>
                <c:pt idx="70">
                  <c:v>0.19131600000000001</c:v>
                </c:pt>
                <c:pt idx="71">
                  <c:v>0.191464</c:v>
                </c:pt>
                <c:pt idx="72">
                  <c:v>0.19161400000000001</c:v>
                </c:pt>
                <c:pt idx="73">
                  <c:v>0.19176499999999999</c:v>
                </c:pt>
                <c:pt idx="74">
                  <c:v>0.19191800000000001</c:v>
                </c:pt>
                <c:pt idx="75">
                  <c:v>0.19207199999999999</c:v>
                </c:pt>
                <c:pt idx="76">
                  <c:v>0.19222800000000001</c:v>
                </c:pt>
                <c:pt idx="77">
                  <c:v>0.192386</c:v>
                </c:pt>
                <c:pt idx="78">
                  <c:v>0.19254499999999999</c:v>
                </c:pt>
                <c:pt idx="79">
                  <c:v>0.19270599999999999</c:v>
                </c:pt>
                <c:pt idx="80">
                  <c:v>0.19286800000000001</c:v>
                </c:pt>
                <c:pt idx="81">
                  <c:v>0.19303200000000001</c:v>
                </c:pt>
                <c:pt idx="82">
                  <c:v>0.19319700000000001</c:v>
                </c:pt>
                <c:pt idx="83">
                  <c:v>0.19336500000000001</c:v>
                </c:pt>
                <c:pt idx="84">
                  <c:v>0.19353400000000001</c:v>
                </c:pt>
                <c:pt idx="85">
                  <c:v>0.19370399999999999</c:v>
                </c:pt>
                <c:pt idx="86">
                  <c:v>0.19387599999999999</c:v>
                </c:pt>
                <c:pt idx="87">
                  <c:v>0.19405</c:v>
                </c:pt>
                <c:pt idx="88">
                  <c:v>0.19422500000000001</c:v>
                </c:pt>
                <c:pt idx="89">
                  <c:v>0.19440199999999999</c:v>
                </c:pt>
                <c:pt idx="90">
                  <c:v>0.19458</c:v>
                </c:pt>
                <c:pt idx="91">
                  <c:v>0.19475999999999999</c:v>
                </c:pt>
                <c:pt idx="92">
                  <c:v>0.194942</c:v>
                </c:pt>
                <c:pt idx="93">
                  <c:v>0.19512499999999999</c:v>
                </c:pt>
                <c:pt idx="94">
                  <c:v>0.19531000000000001</c:v>
                </c:pt>
                <c:pt idx="95">
                  <c:v>0.195496</c:v>
                </c:pt>
                <c:pt idx="96">
                  <c:v>0.195684</c:v>
                </c:pt>
                <c:pt idx="97">
                  <c:v>0.19587399999999999</c:v>
                </c:pt>
                <c:pt idx="98">
                  <c:v>0.19606499999999999</c:v>
                </c:pt>
                <c:pt idx="99">
                  <c:v>0.19625799999999999</c:v>
                </c:pt>
                <c:pt idx="100">
                  <c:v>0.19645199999999999</c:v>
                </c:pt>
                <c:pt idx="101">
                  <c:v>0.19664799999999999</c:v>
                </c:pt>
                <c:pt idx="102">
                  <c:v>0.19684599999999999</c:v>
                </c:pt>
                <c:pt idx="103">
                  <c:v>0.197045</c:v>
                </c:pt>
                <c:pt idx="104">
                  <c:v>0.197246</c:v>
                </c:pt>
                <c:pt idx="105">
                  <c:v>0.19744800000000001</c:v>
                </c:pt>
                <c:pt idx="106">
                  <c:v>0.19765199999999999</c:v>
                </c:pt>
                <c:pt idx="107">
                  <c:v>0.19785800000000001</c:v>
                </c:pt>
                <c:pt idx="108">
                  <c:v>0.19827400000000001</c:v>
                </c:pt>
                <c:pt idx="109">
                  <c:v>0.19848399999999999</c:v>
                </c:pt>
                <c:pt idx="110">
                  <c:v>0.19869600000000001</c:v>
                </c:pt>
                <c:pt idx="111">
                  <c:v>0.199125</c:v>
                </c:pt>
                <c:pt idx="112">
                  <c:v>0.19934099999999999</c:v>
                </c:pt>
                <c:pt idx="113">
                  <c:v>0.19955999999999999</c:v>
                </c:pt>
                <c:pt idx="114">
                  <c:v>0.19978000000000001</c:v>
                </c:pt>
                <c:pt idx="115">
                  <c:v>0.20000100000000001</c:v>
                </c:pt>
                <c:pt idx="116">
                  <c:v>0.20022499999999999</c:v>
                </c:pt>
                <c:pt idx="117">
                  <c:v>0.20044899999999999</c:v>
                </c:pt>
                <c:pt idx="118">
                  <c:v>0.20067599999999999</c:v>
                </c:pt>
                <c:pt idx="119">
                  <c:v>0.200904</c:v>
                </c:pt>
                <c:pt idx="120">
                  <c:v>0.20113300000000001</c:v>
                </c:pt>
                <c:pt idx="121">
                  <c:v>0.20136499999999999</c:v>
                </c:pt>
                <c:pt idx="122">
                  <c:v>0.201597</c:v>
                </c:pt>
                <c:pt idx="123">
                  <c:v>0.20183200000000001</c:v>
                </c:pt>
                <c:pt idx="124">
                  <c:v>0.202068</c:v>
                </c:pt>
                <c:pt idx="125">
                  <c:v>0.20230500000000001</c:v>
                </c:pt>
                <c:pt idx="126">
                  <c:v>0.202545</c:v>
                </c:pt>
                <c:pt idx="127">
                  <c:v>0.20278499999999999</c:v>
                </c:pt>
                <c:pt idx="128">
                  <c:v>0.20302799999999999</c:v>
                </c:pt>
                <c:pt idx="129">
                  <c:v>0.20327200000000001</c:v>
                </c:pt>
                <c:pt idx="130">
                  <c:v>0.203517</c:v>
                </c:pt>
                <c:pt idx="131">
                  <c:v>0.203764</c:v>
                </c:pt>
                <c:pt idx="132">
                  <c:v>0.204013</c:v>
                </c:pt>
                <c:pt idx="133">
                  <c:v>0.204264</c:v>
                </c:pt>
                <c:pt idx="134">
                  <c:v>0.204516</c:v>
                </c:pt>
                <c:pt idx="135">
                  <c:v>0.20476900000000001</c:v>
                </c:pt>
                <c:pt idx="136">
                  <c:v>0.20502400000000001</c:v>
                </c:pt>
                <c:pt idx="137">
                  <c:v>0.20528099999999999</c:v>
                </c:pt>
                <c:pt idx="138">
                  <c:v>0.20554</c:v>
                </c:pt>
                <c:pt idx="139">
                  <c:v>0.20580000000000001</c:v>
                </c:pt>
                <c:pt idx="140">
                  <c:v>0.20606099999999999</c:v>
                </c:pt>
                <c:pt idx="141">
                  <c:v>0.20632400000000001</c:v>
                </c:pt>
                <c:pt idx="142">
                  <c:v>0.20658899999999999</c:v>
                </c:pt>
                <c:pt idx="143">
                  <c:v>0.20685600000000001</c:v>
                </c:pt>
                <c:pt idx="144">
                  <c:v>0.207124</c:v>
                </c:pt>
                <c:pt idx="145">
                  <c:v>0.20739299999999999</c:v>
                </c:pt>
                <c:pt idx="146">
                  <c:v>0.20766399999999999</c:v>
                </c:pt>
                <c:pt idx="147">
                  <c:v>0.20793700000000001</c:v>
                </c:pt>
                <c:pt idx="148">
                  <c:v>0.20821200000000001</c:v>
                </c:pt>
                <c:pt idx="149">
                  <c:v>0.20848700000000001</c:v>
                </c:pt>
                <c:pt idx="150">
                  <c:v>0.20876500000000001</c:v>
                </c:pt>
                <c:pt idx="151">
                  <c:v>0.20904400000000001</c:v>
                </c:pt>
                <c:pt idx="152">
                  <c:v>0.20960699999999999</c:v>
                </c:pt>
                <c:pt idx="153">
                  <c:v>0.210177</c:v>
                </c:pt>
                <c:pt idx="154">
                  <c:v>0.21046400000000001</c:v>
                </c:pt>
                <c:pt idx="155">
                  <c:v>0.210753</c:v>
                </c:pt>
                <c:pt idx="156">
                  <c:v>0.21104300000000001</c:v>
                </c:pt>
                <c:pt idx="157">
                  <c:v>0.211335</c:v>
                </c:pt>
                <c:pt idx="158">
                  <c:v>0.21162900000000001</c:v>
                </c:pt>
                <c:pt idx="159">
                  <c:v>0.211924</c:v>
                </c:pt>
                <c:pt idx="160">
                  <c:v>0.21222099999999999</c:v>
                </c:pt>
                <c:pt idx="161">
                  <c:v>0.21251900000000001</c:v>
                </c:pt>
                <c:pt idx="162">
                  <c:v>0.21281900000000001</c:v>
                </c:pt>
                <c:pt idx="163">
                  <c:v>0.213121</c:v>
                </c:pt>
                <c:pt idx="164">
                  <c:v>0.213424</c:v>
                </c:pt>
                <c:pt idx="165">
                  <c:v>0.213729</c:v>
                </c:pt>
                <c:pt idx="166">
                  <c:v>0.214035</c:v>
                </c:pt>
                <c:pt idx="167">
                  <c:v>0.21434300000000001</c:v>
                </c:pt>
                <c:pt idx="168">
                  <c:v>0.21465300000000001</c:v>
                </c:pt>
                <c:pt idx="169">
                  <c:v>0.21496399999999999</c:v>
                </c:pt>
                <c:pt idx="170">
                  <c:v>0.215277</c:v>
                </c:pt>
                <c:pt idx="171">
                  <c:v>0.215591</c:v>
                </c:pt>
                <c:pt idx="172">
                  <c:v>0.21590699999999999</c:v>
                </c:pt>
                <c:pt idx="173">
                  <c:v>0.216225</c:v>
                </c:pt>
                <c:pt idx="174">
                  <c:v>0.21654399999999999</c:v>
                </c:pt>
                <c:pt idx="175">
                  <c:v>0.216865</c:v>
                </c:pt>
                <c:pt idx="176">
                  <c:v>0.21718699999999999</c:v>
                </c:pt>
                <c:pt idx="177">
                  <c:v>0.217837</c:v>
                </c:pt>
                <c:pt idx="178">
                  <c:v>0.218164</c:v>
                </c:pt>
                <c:pt idx="179">
                  <c:v>0.21849299999999999</c:v>
                </c:pt>
                <c:pt idx="180">
                  <c:v>0.21882299999999999</c:v>
                </c:pt>
                <c:pt idx="181">
                  <c:v>0.21915499999999999</c:v>
                </c:pt>
                <c:pt idx="182">
                  <c:v>0.21948899999999999</c:v>
                </c:pt>
                <c:pt idx="183">
                  <c:v>0.21982399999999999</c:v>
                </c:pt>
                <c:pt idx="184">
                  <c:v>0.220161</c:v>
                </c:pt>
                <c:pt idx="185">
                  <c:v>0.220499</c:v>
                </c:pt>
                <c:pt idx="186">
                  <c:v>0.22083900000000001</c:v>
                </c:pt>
                <c:pt idx="187">
                  <c:v>0.22117999999999999</c:v>
                </c:pt>
                <c:pt idx="188">
                  <c:v>0.221524</c:v>
                </c:pt>
                <c:pt idx="189">
                  <c:v>0.22186800000000001</c:v>
                </c:pt>
                <c:pt idx="190">
                  <c:v>0.222215</c:v>
                </c:pt>
                <c:pt idx="191">
                  <c:v>0.22256300000000001</c:v>
                </c:pt>
                <c:pt idx="192">
                  <c:v>0.222912</c:v>
                </c:pt>
                <c:pt idx="193">
                  <c:v>0.22326399999999999</c:v>
                </c:pt>
                <c:pt idx="194">
                  <c:v>0.22361600000000001</c:v>
                </c:pt>
                <c:pt idx="195">
                  <c:v>0.223971</c:v>
                </c:pt>
                <c:pt idx="196">
                  <c:v>0.224327</c:v>
                </c:pt>
                <c:pt idx="197">
                  <c:v>0.22468399999999999</c:v>
                </c:pt>
                <c:pt idx="198">
                  <c:v>0.22504299999999999</c:v>
                </c:pt>
                <c:pt idx="199">
                  <c:v>0.22540399999999999</c:v>
                </c:pt>
                <c:pt idx="200">
                  <c:v>0.225767</c:v>
                </c:pt>
                <c:pt idx="201">
                  <c:v>0.226131</c:v>
                </c:pt>
                <c:pt idx="202">
                  <c:v>0.226496</c:v>
                </c:pt>
                <c:pt idx="203">
                  <c:v>0.22686300000000001</c:v>
                </c:pt>
                <c:pt idx="204">
                  <c:v>0.22723199999999999</c:v>
                </c:pt>
                <c:pt idx="205">
                  <c:v>0.227602</c:v>
                </c:pt>
                <c:pt idx="206">
                  <c:v>0.22797400000000001</c:v>
                </c:pt>
                <c:pt idx="207">
                  <c:v>0.228348</c:v>
                </c:pt>
                <c:pt idx="208">
                  <c:v>0.22872300000000001</c:v>
                </c:pt>
                <c:pt idx="209">
                  <c:v>0.2291</c:v>
                </c:pt>
                <c:pt idx="210">
                  <c:v>0.22947799999999999</c:v>
                </c:pt>
                <c:pt idx="211">
                  <c:v>0.22985800000000001</c:v>
                </c:pt>
                <c:pt idx="212">
                  <c:v>0.23024</c:v>
                </c:pt>
                <c:pt idx="213">
                  <c:v>0.23062299999999999</c:v>
                </c:pt>
                <c:pt idx="214">
                  <c:v>0.23100799999999999</c:v>
                </c:pt>
                <c:pt idx="215">
                  <c:v>0.23139399999999999</c:v>
                </c:pt>
                <c:pt idx="216">
                  <c:v>0.23178199999999999</c:v>
                </c:pt>
                <c:pt idx="217">
                  <c:v>0.23217199999999999</c:v>
                </c:pt>
                <c:pt idx="218">
                  <c:v>0.23256299999999999</c:v>
                </c:pt>
                <c:pt idx="219">
                  <c:v>0.232956</c:v>
                </c:pt>
                <c:pt idx="220">
                  <c:v>0.23335</c:v>
                </c:pt>
                <c:pt idx="221">
                  <c:v>0.23374600000000001</c:v>
                </c:pt>
              </c:numCache>
            </c:numRef>
          </c:xVal>
          <c:yVal>
            <c:numRef>
              <c:f>'Comparision Graph'!$B$41:$B$262</c:f>
              <c:numCache>
                <c:formatCode>General</c:formatCode>
                <c:ptCount val="222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279</c:v>
                </c:pt>
                <c:pt idx="9">
                  <c:v>280</c:v>
                </c:pt>
                <c:pt idx="10">
                  <c:v>281</c:v>
                </c:pt>
                <c:pt idx="11">
                  <c:v>282</c:v>
                </c:pt>
                <c:pt idx="12">
                  <c:v>283</c:v>
                </c:pt>
                <c:pt idx="13">
                  <c:v>284</c:v>
                </c:pt>
                <c:pt idx="14">
                  <c:v>285</c:v>
                </c:pt>
                <c:pt idx="15">
                  <c:v>286</c:v>
                </c:pt>
                <c:pt idx="16">
                  <c:v>287</c:v>
                </c:pt>
                <c:pt idx="17">
                  <c:v>288</c:v>
                </c:pt>
                <c:pt idx="18">
                  <c:v>289</c:v>
                </c:pt>
                <c:pt idx="19">
                  <c:v>290</c:v>
                </c:pt>
                <c:pt idx="20">
                  <c:v>291</c:v>
                </c:pt>
                <c:pt idx="21">
                  <c:v>292</c:v>
                </c:pt>
                <c:pt idx="22">
                  <c:v>293</c:v>
                </c:pt>
                <c:pt idx="23">
                  <c:v>294</c:v>
                </c:pt>
                <c:pt idx="24">
                  <c:v>295</c:v>
                </c:pt>
                <c:pt idx="25">
                  <c:v>296</c:v>
                </c:pt>
                <c:pt idx="26">
                  <c:v>297</c:v>
                </c:pt>
                <c:pt idx="27">
                  <c:v>298</c:v>
                </c:pt>
                <c:pt idx="28">
                  <c:v>299</c:v>
                </c:pt>
                <c:pt idx="29">
                  <c:v>300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314</c:v>
                </c:pt>
                <c:pt idx="43">
                  <c:v>315</c:v>
                </c:pt>
                <c:pt idx="44">
                  <c:v>316</c:v>
                </c:pt>
                <c:pt idx="45">
                  <c:v>317</c:v>
                </c:pt>
                <c:pt idx="46">
                  <c:v>318</c:v>
                </c:pt>
                <c:pt idx="47">
                  <c:v>319</c:v>
                </c:pt>
                <c:pt idx="48">
                  <c:v>320</c:v>
                </c:pt>
                <c:pt idx="49">
                  <c:v>321</c:v>
                </c:pt>
                <c:pt idx="50">
                  <c:v>322</c:v>
                </c:pt>
                <c:pt idx="51">
                  <c:v>323</c:v>
                </c:pt>
                <c:pt idx="52">
                  <c:v>324</c:v>
                </c:pt>
                <c:pt idx="53">
                  <c:v>325</c:v>
                </c:pt>
                <c:pt idx="54">
                  <c:v>326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333</c:v>
                </c:pt>
                <c:pt idx="62">
                  <c:v>334</c:v>
                </c:pt>
                <c:pt idx="63">
                  <c:v>335</c:v>
                </c:pt>
                <c:pt idx="64">
                  <c:v>336</c:v>
                </c:pt>
                <c:pt idx="65">
                  <c:v>337</c:v>
                </c:pt>
                <c:pt idx="66">
                  <c:v>338</c:v>
                </c:pt>
                <c:pt idx="67">
                  <c:v>339</c:v>
                </c:pt>
                <c:pt idx="68">
                  <c:v>340</c:v>
                </c:pt>
                <c:pt idx="69">
                  <c:v>341</c:v>
                </c:pt>
                <c:pt idx="70">
                  <c:v>342</c:v>
                </c:pt>
                <c:pt idx="71">
                  <c:v>343</c:v>
                </c:pt>
                <c:pt idx="72">
                  <c:v>344</c:v>
                </c:pt>
                <c:pt idx="73">
                  <c:v>345</c:v>
                </c:pt>
                <c:pt idx="74">
                  <c:v>346</c:v>
                </c:pt>
                <c:pt idx="75">
                  <c:v>347</c:v>
                </c:pt>
                <c:pt idx="76">
                  <c:v>348</c:v>
                </c:pt>
                <c:pt idx="77">
                  <c:v>349</c:v>
                </c:pt>
                <c:pt idx="78">
                  <c:v>350</c:v>
                </c:pt>
                <c:pt idx="79">
                  <c:v>351</c:v>
                </c:pt>
                <c:pt idx="80">
                  <c:v>352</c:v>
                </c:pt>
                <c:pt idx="81">
                  <c:v>353</c:v>
                </c:pt>
                <c:pt idx="82">
                  <c:v>354</c:v>
                </c:pt>
                <c:pt idx="83">
                  <c:v>355</c:v>
                </c:pt>
                <c:pt idx="84">
                  <c:v>356</c:v>
                </c:pt>
                <c:pt idx="85">
                  <c:v>357</c:v>
                </c:pt>
                <c:pt idx="86">
                  <c:v>358</c:v>
                </c:pt>
                <c:pt idx="87">
                  <c:v>359</c:v>
                </c:pt>
                <c:pt idx="88">
                  <c:v>360</c:v>
                </c:pt>
                <c:pt idx="89">
                  <c:v>361</c:v>
                </c:pt>
                <c:pt idx="90">
                  <c:v>362</c:v>
                </c:pt>
                <c:pt idx="91">
                  <c:v>363</c:v>
                </c:pt>
                <c:pt idx="92">
                  <c:v>364</c:v>
                </c:pt>
                <c:pt idx="93">
                  <c:v>365</c:v>
                </c:pt>
                <c:pt idx="94">
                  <c:v>366</c:v>
                </c:pt>
                <c:pt idx="95">
                  <c:v>367</c:v>
                </c:pt>
                <c:pt idx="96">
                  <c:v>368</c:v>
                </c:pt>
                <c:pt idx="97">
                  <c:v>369</c:v>
                </c:pt>
                <c:pt idx="98">
                  <c:v>370</c:v>
                </c:pt>
                <c:pt idx="99">
                  <c:v>371</c:v>
                </c:pt>
                <c:pt idx="100">
                  <c:v>372</c:v>
                </c:pt>
                <c:pt idx="101">
                  <c:v>373</c:v>
                </c:pt>
                <c:pt idx="102">
                  <c:v>374</c:v>
                </c:pt>
                <c:pt idx="103">
                  <c:v>375</c:v>
                </c:pt>
                <c:pt idx="104">
                  <c:v>376</c:v>
                </c:pt>
                <c:pt idx="105">
                  <c:v>377</c:v>
                </c:pt>
                <c:pt idx="106">
                  <c:v>378</c:v>
                </c:pt>
                <c:pt idx="107">
                  <c:v>379</c:v>
                </c:pt>
                <c:pt idx="108">
                  <c:v>381</c:v>
                </c:pt>
                <c:pt idx="109">
                  <c:v>382</c:v>
                </c:pt>
                <c:pt idx="110">
                  <c:v>383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  <c:pt idx="141">
                  <c:v>415</c:v>
                </c:pt>
                <c:pt idx="142">
                  <c:v>416</c:v>
                </c:pt>
                <c:pt idx="143">
                  <c:v>417</c:v>
                </c:pt>
                <c:pt idx="144">
                  <c:v>418</c:v>
                </c:pt>
                <c:pt idx="145">
                  <c:v>419</c:v>
                </c:pt>
                <c:pt idx="146">
                  <c:v>420</c:v>
                </c:pt>
                <c:pt idx="147">
                  <c:v>421</c:v>
                </c:pt>
                <c:pt idx="148">
                  <c:v>422</c:v>
                </c:pt>
                <c:pt idx="149">
                  <c:v>423</c:v>
                </c:pt>
                <c:pt idx="150">
                  <c:v>424</c:v>
                </c:pt>
                <c:pt idx="151">
                  <c:v>425</c:v>
                </c:pt>
                <c:pt idx="152">
                  <c:v>427</c:v>
                </c:pt>
                <c:pt idx="153">
                  <c:v>429</c:v>
                </c:pt>
                <c:pt idx="154">
                  <c:v>430</c:v>
                </c:pt>
                <c:pt idx="155">
                  <c:v>431</c:v>
                </c:pt>
                <c:pt idx="156">
                  <c:v>432</c:v>
                </c:pt>
                <c:pt idx="157">
                  <c:v>433</c:v>
                </c:pt>
                <c:pt idx="158">
                  <c:v>434</c:v>
                </c:pt>
                <c:pt idx="159">
                  <c:v>435</c:v>
                </c:pt>
                <c:pt idx="160">
                  <c:v>436</c:v>
                </c:pt>
                <c:pt idx="161">
                  <c:v>437</c:v>
                </c:pt>
                <c:pt idx="162">
                  <c:v>438</c:v>
                </c:pt>
                <c:pt idx="163">
                  <c:v>439</c:v>
                </c:pt>
                <c:pt idx="164">
                  <c:v>440</c:v>
                </c:pt>
                <c:pt idx="165">
                  <c:v>441</c:v>
                </c:pt>
                <c:pt idx="166">
                  <c:v>442</c:v>
                </c:pt>
                <c:pt idx="167">
                  <c:v>443</c:v>
                </c:pt>
                <c:pt idx="168">
                  <c:v>444</c:v>
                </c:pt>
                <c:pt idx="169">
                  <c:v>445</c:v>
                </c:pt>
                <c:pt idx="170">
                  <c:v>446</c:v>
                </c:pt>
                <c:pt idx="171">
                  <c:v>447</c:v>
                </c:pt>
                <c:pt idx="172">
                  <c:v>448</c:v>
                </c:pt>
                <c:pt idx="173">
                  <c:v>449</c:v>
                </c:pt>
                <c:pt idx="174">
                  <c:v>450</c:v>
                </c:pt>
                <c:pt idx="175">
                  <c:v>451</c:v>
                </c:pt>
                <c:pt idx="176">
                  <c:v>452</c:v>
                </c:pt>
                <c:pt idx="177">
                  <c:v>454</c:v>
                </c:pt>
                <c:pt idx="178">
                  <c:v>455</c:v>
                </c:pt>
                <c:pt idx="179">
                  <c:v>456</c:v>
                </c:pt>
                <c:pt idx="180">
                  <c:v>457</c:v>
                </c:pt>
                <c:pt idx="181">
                  <c:v>458</c:v>
                </c:pt>
                <c:pt idx="182">
                  <c:v>459</c:v>
                </c:pt>
                <c:pt idx="183">
                  <c:v>460</c:v>
                </c:pt>
                <c:pt idx="184">
                  <c:v>461</c:v>
                </c:pt>
                <c:pt idx="185">
                  <c:v>462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466</c:v>
                </c:pt>
                <c:pt idx="190">
                  <c:v>467</c:v>
                </c:pt>
                <c:pt idx="191">
                  <c:v>468</c:v>
                </c:pt>
                <c:pt idx="192">
                  <c:v>469</c:v>
                </c:pt>
                <c:pt idx="193">
                  <c:v>470</c:v>
                </c:pt>
                <c:pt idx="194">
                  <c:v>471</c:v>
                </c:pt>
                <c:pt idx="195">
                  <c:v>472</c:v>
                </c:pt>
                <c:pt idx="196">
                  <c:v>473</c:v>
                </c:pt>
                <c:pt idx="197">
                  <c:v>474</c:v>
                </c:pt>
                <c:pt idx="198">
                  <c:v>475</c:v>
                </c:pt>
                <c:pt idx="199">
                  <c:v>476</c:v>
                </c:pt>
                <c:pt idx="200">
                  <c:v>477</c:v>
                </c:pt>
                <c:pt idx="201">
                  <c:v>478</c:v>
                </c:pt>
                <c:pt idx="202">
                  <c:v>479</c:v>
                </c:pt>
                <c:pt idx="203">
                  <c:v>480</c:v>
                </c:pt>
                <c:pt idx="204">
                  <c:v>481</c:v>
                </c:pt>
                <c:pt idx="205">
                  <c:v>482</c:v>
                </c:pt>
                <c:pt idx="206">
                  <c:v>483</c:v>
                </c:pt>
                <c:pt idx="207">
                  <c:v>484</c:v>
                </c:pt>
                <c:pt idx="208">
                  <c:v>485</c:v>
                </c:pt>
                <c:pt idx="209">
                  <c:v>486</c:v>
                </c:pt>
                <c:pt idx="210">
                  <c:v>487</c:v>
                </c:pt>
                <c:pt idx="211">
                  <c:v>488</c:v>
                </c:pt>
                <c:pt idx="212">
                  <c:v>489</c:v>
                </c:pt>
                <c:pt idx="213">
                  <c:v>490</c:v>
                </c:pt>
                <c:pt idx="214">
                  <c:v>491</c:v>
                </c:pt>
                <c:pt idx="215">
                  <c:v>492</c:v>
                </c:pt>
                <c:pt idx="216">
                  <c:v>493</c:v>
                </c:pt>
                <c:pt idx="217">
                  <c:v>494</c:v>
                </c:pt>
                <c:pt idx="218">
                  <c:v>495</c:v>
                </c:pt>
                <c:pt idx="219">
                  <c:v>496</c:v>
                </c:pt>
                <c:pt idx="220">
                  <c:v>497</c:v>
                </c:pt>
                <c:pt idx="221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9-4471-AB6B-6B0C9A37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75695"/>
        <c:axId val="441788655"/>
      </c:scatterChart>
      <c:valAx>
        <c:axId val="44177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8655"/>
        <c:crosses val="autoZero"/>
        <c:crossBetween val="midCat"/>
      </c:valAx>
      <c:valAx>
        <c:axId val="4417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11.</a:t>
            </a:r>
            <a:r>
              <a:rPr lang="en-IN" baseline="0"/>
              <a:t> </a:t>
            </a:r>
            <a:r>
              <a:rPr lang="en-IN"/>
              <a:t>Temperature vs Ø for NaCl n=4</a:t>
            </a:r>
          </a:p>
        </c:rich>
      </c:tx>
      <c:layout>
        <c:manualLayout>
          <c:xMode val="edge"/>
          <c:yMode val="edge"/>
          <c:x val="0.17559143518518519"/>
          <c:y val="0.920162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0.18501400000000001</c:v>
                </c:pt>
                <c:pt idx="32">
                  <c:v>0.185053</c:v>
                </c:pt>
                <c:pt idx="33">
                  <c:v>0.18509400000000001</c:v>
                </c:pt>
                <c:pt idx="34">
                  <c:v>0.18518000000000001</c:v>
                </c:pt>
                <c:pt idx="35">
                  <c:v>0.185533</c:v>
                </c:pt>
                <c:pt idx="36">
                  <c:v>0.185589</c:v>
                </c:pt>
                <c:pt idx="37">
                  <c:v>0.18564800000000001</c:v>
                </c:pt>
                <c:pt idx="38">
                  <c:v>0.18570800000000001</c:v>
                </c:pt>
                <c:pt idx="39">
                  <c:v>0.18624499999999999</c:v>
                </c:pt>
                <c:pt idx="40">
                  <c:v>0.18632000000000001</c:v>
                </c:pt>
                <c:pt idx="41">
                  <c:v>0.18639600000000001</c:v>
                </c:pt>
                <c:pt idx="42">
                  <c:v>0.186553</c:v>
                </c:pt>
                <c:pt idx="43">
                  <c:v>0.18671599999999999</c:v>
                </c:pt>
                <c:pt idx="44">
                  <c:v>0.18679999999999999</c:v>
                </c:pt>
                <c:pt idx="45">
                  <c:v>0.186885</c:v>
                </c:pt>
                <c:pt idx="46">
                  <c:v>0.186973</c:v>
                </c:pt>
                <c:pt idx="47">
                  <c:v>0.18706100000000001</c:v>
                </c:pt>
                <c:pt idx="48">
                  <c:v>0.18715200000000001</c:v>
                </c:pt>
                <c:pt idx="49">
                  <c:v>0.18772800000000001</c:v>
                </c:pt>
                <c:pt idx="50">
                  <c:v>0.187829</c:v>
                </c:pt>
                <c:pt idx="51">
                  <c:v>0.18803700000000001</c:v>
                </c:pt>
                <c:pt idx="52">
                  <c:v>0.18814400000000001</c:v>
                </c:pt>
                <c:pt idx="53">
                  <c:v>0.188252</c:v>
                </c:pt>
                <c:pt idx="54">
                  <c:v>0.188585</c:v>
                </c:pt>
                <c:pt idx="55">
                  <c:v>0.18870000000000001</c:v>
                </c:pt>
                <c:pt idx="56">
                  <c:v>0.18893299999999999</c:v>
                </c:pt>
                <c:pt idx="57">
                  <c:v>0.18929599999999999</c:v>
                </c:pt>
                <c:pt idx="58">
                  <c:v>0.190197</c:v>
                </c:pt>
                <c:pt idx="59">
                  <c:v>0.190333</c:v>
                </c:pt>
                <c:pt idx="60">
                  <c:v>0.190748</c:v>
                </c:pt>
                <c:pt idx="61">
                  <c:v>0.190889</c:v>
                </c:pt>
                <c:pt idx="62">
                  <c:v>0.19103200000000001</c:v>
                </c:pt>
                <c:pt idx="63">
                  <c:v>0.19117700000000001</c:v>
                </c:pt>
                <c:pt idx="64">
                  <c:v>0.19132399999999999</c:v>
                </c:pt>
                <c:pt idx="65">
                  <c:v>0.19223599999999999</c:v>
                </c:pt>
                <c:pt idx="66">
                  <c:v>0.19239300000000001</c:v>
                </c:pt>
                <c:pt idx="67">
                  <c:v>0.19287599999999999</c:v>
                </c:pt>
                <c:pt idx="68">
                  <c:v>0.19303999999999999</c:v>
                </c:pt>
                <c:pt idx="69">
                  <c:v>0.19320499999999999</c:v>
                </c:pt>
                <c:pt idx="70">
                  <c:v>0.19337199999999999</c:v>
                </c:pt>
                <c:pt idx="71">
                  <c:v>0.195132</c:v>
                </c:pt>
                <c:pt idx="72">
                  <c:v>0.19531699999999999</c:v>
                </c:pt>
                <c:pt idx="73">
                  <c:v>0.19569300000000001</c:v>
                </c:pt>
                <c:pt idx="74">
                  <c:v>0.195881</c:v>
                </c:pt>
                <c:pt idx="75">
                  <c:v>0.196072</c:v>
                </c:pt>
                <c:pt idx="76">
                  <c:v>0.19645899999999999</c:v>
                </c:pt>
                <c:pt idx="77">
                  <c:v>0.196655</c:v>
                </c:pt>
                <c:pt idx="78">
                  <c:v>0.19745499999999999</c:v>
                </c:pt>
                <c:pt idx="79">
                  <c:v>0.19956699999999999</c:v>
                </c:pt>
                <c:pt idx="80">
                  <c:v>0.19978699999999999</c:v>
                </c:pt>
                <c:pt idx="81">
                  <c:v>0.20000899999999999</c:v>
                </c:pt>
                <c:pt idx="82">
                  <c:v>0.20023199999999999</c:v>
                </c:pt>
                <c:pt idx="83">
                  <c:v>0.200457</c:v>
                </c:pt>
                <c:pt idx="84">
                  <c:v>0.200683</c:v>
                </c:pt>
                <c:pt idx="85">
                  <c:v>0.20091100000000001</c:v>
                </c:pt>
                <c:pt idx="86">
                  <c:v>0.20114099999999999</c:v>
                </c:pt>
                <c:pt idx="87">
                  <c:v>0.201372</c:v>
                </c:pt>
                <c:pt idx="88">
                  <c:v>0.20377200000000001</c:v>
                </c:pt>
                <c:pt idx="89">
                  <c:v>0.20477699999999999</c:v>
                </c:pt>
                <c:pt idx="90">
                  <c:v>0.20713100000000001</c:v>
                </c:pt>
                <c:pt idx="91">
                  <c:v>0.207401</c:v>
                </c:pt>
                <c:pt idx="92">
                  <c:v>0.207672</c:v>
                </c:pt>
                <c:pt idx="93">
                  <c:v>0.20794499999999999</c:v>
                </c:pt>
                <c:pt idx="94">
                  <c:v>0.20849500000000001</c:v>
                </c:pt>
                <c:pt idx="95">
                  <c:v>0.21134500000000001</c:v>
                </c:pt>
                <c:pt idx="96">
                  <c:v>0.21163699999999999</c:v>
                </c:pt>
                <c:pt idx="97">
                  <c:v>0.21193200000000001</c:v>
                </c:pt>
                <c:pt idx="98">
                  <c:v>0.21252699999999999</c:v>
                </c:pt>
                <c:pt idx="99">
                  <c:v>0.21282699999999999</c:v>
                </c:pt>
                <c:pt idx="100">
                  <c:v>0.21343200000000001</c:v>
                </c:pt>
                <c:pt idx="101">
                  <c:v>0.21373600000000001</c:v>
                </c:pt>
                <c:pt idx="102">
                  <c:v>0.21655199999999999</c:v>
                </c:pt>
                <c:pt idx="103">
                  <c:v>0.21687200000000001</c:v>
                </c:pt>
                <c:pt idx="104">
                  <c:v>0.217195</c:v>
                </c:pt>
                <c:pt idx="105">
                  <c:v>0.21784400000000001</c:v>
                </c:pt>
                <c:pt idx="106">
                  <c:v>0.218171</c:v>
                </c:pt>
                <c:pt idx="107">
                  <c:v>0.2185</c:v>
                </c:pt>
                <c:pt idx="108">
                  <c:v>0.219163</c:v>
                </c:pt>
                <c:pt idx="109">
                  <c:v>0.219496</c:v>
                </c:pt>
                <c:pt idx="110">
                  <c:v>0.220168</c:v>
                </c:pt>
                <c:pt idx="111">
                  <c:v>0.222223</c:v>
                </c:pt>
                <c:pt idx="112">
                  <c:v>0.22257099999999999</c:v>
                </c:pt>
                <c:pt idx="113">
                  <c:v>0.22292000000000001</c:v>
                </c:pt>
                <c:pt idx="114">
                  <c:v>0.22397900000000001</c:v>
                </c:pt>
                <c:pt idx="115">
                  <c:v>0.22433400000000001</c:v>
                </c:pt>
                <c:pt idx="116">
                  <c:v>0.224692</c:v>
                </c:pt>
                <c:pt idx="117">
                  <c:v>0.225412</c:v>
                </c:pt>
                <c:pt idx="118">
                  <c:v>0.225774</c:v>
                </c:pt>
                <c:pt idx="119">
                  <c:v>0.22687099999999999</c:v>
                </c:pt>
                <c:pt idx="120">
                  <c:v>0.22761000000000001</c:v>
                </c:pt>
                <c:pt idx="121">
                  <c:v>0.229051</c:v>
                </c:pt>
                <c:pt idx="122">
                  <c:v>0.228356</c:v>
                </c:pt>
                <c:pt idx="123">
                  <c:v>0.22986599999999999</c:v>
                </c:pt>
                <c:pt idx="124">
                  <c:v>0.23024800000000001</c:v>
                </c:pt>
                <c:pt idx="125">
                  <c:v>0.23179</c:v>
                </c:pt>
                <c:pt idx="126">
                  <c:v>0.23218</c:v>
                </c:pt>
                <c:pt idx="127">
                  <c:v>0.23335800000000001</c:v>
                </c:pt>
              </c:numCache>
            </c:numRef>
          </c:xVal>
          <c:yVal>
            <c:numRef>
              <c:f>'Comparision Graph'!$E$2:$E$201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274</c:v>
                </c:pt>
                <c:pt idx="32">
                  <c:v>275</c:v>
                </c:pt>
                <c:pt idx="33">
                  <c:v>276</c:v>
                </c:pt>
                <c:pt idx="34">
                  <c:v>278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296</c:v>
                </c:pt>
                <c:pt idx="40">
                  <c:v>297</c:v>
                </c:pt>
                <c:pt idx="41">
                  <c:v>298</c:v>
                </c:pt>
                <c:pt idx="42">
                  <c:v>300</c:v>
                </c:pt>
                <c:pt idx="43">
                  <c:v>302</c:v>
                </c:pt>
                <c:pt idx="44">
                  <c:v>303</c:v>
                </c:pt>
                <c:pt idx="45">
                  <c:v>304</c:v>
                </c:pt>
                <c:pt idx="46">
                  <c:v>305</c:v>
                </c:pt>
                <c:pt idx="47">
                  <c:v>306</c:v>
                </c:pt>
                <c:pt idx="48">
                  <c:v>307</c:v>
                </c:pt>
                <c:pt idx="49">
                  <c:v>313</c:v>
                </c:pt>
                <c:pt idx="50">
                  <c:v>314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321</c:v>
                </c:pt>
                <c:pt idx="55">
                  <c:v>322</c:v>
                </c:pt>
                <c:pt idx="56">
                  <c:v>324</c:v>
                </c:pt>
                <c:pt idx="57">
                  <c:v>327</c:v>
                </c:pt>
                <c:pt idx="58">
                  <c:v>334</c:v>
                </c:pt>
                <c:pt idx="59">
                  <c:v>335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348</c:v>
                </c:pt>
                <c:pt idx="66">
                  <c:v>349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365</c:v>
                </c:pt>
                <c:pt idx="72">
                  <c:v>366</c:v>
                </c:pt>
                <c:pt idx="73">
                  <c:v>368</c:v>
                </c:pt>
                <c:pt idx="74">
                  <c:v>369</c:v>
                </c:pt>
                <c:pt idx="75">
                  <c:v>370</c:v>
                </c:pt>
                <c:pt idx="76">
                  <c:v>372</c:v>
                </c:pt>
                <c:pt idx="77">
                  <c:v>373</c:v>
                </c:pt>
                <c:pt idx="78">
                  <c:v>377</c:v>
                </c:pt>
                <c:pt idx="79">
                  <c:v>387</c:v>
                </c:pt>
                <c:pt idx="80">
                  <c:v>388</c:v>
                </c:pt>
                <c:pt idx="81">
                  <c:v>389</c:v>
                </c:pt>
                <c:pt idx="82">
                  <c:v>390</c:v>
                </c:pt>
                <c:pt idx="83">
                  <c:v>391</c:v>
                </c:pt>
                <c:pt idx="84">
                  <c:v>392</c:v>
                </c:pt>
                <c:pt idx="85">
                  <c:v>393</c:v>
                </c:pt>
                <c:pt idx="86">
                  <c:v>394</c:v>
                </c:pt>
                <c:pt idx="87">
                  <c:v>395</c:v>
                </c:pt>
                <c:pt idx="88">
                  <c:v>405</c:v>
                </c:pt>
                <c:pt idx="89">
                  <c:v>409</c:v>
                </c:pt>
                <c:pt idx="90">
                  <c:v>418</c:v>
                </c:pt>
                <c:pt idx="91">
                  <c:v>419</c:v>
                </c:pt>
                <c:pt idx="92">
                  <c:v>420</c:v>
                </c:pt>
                <c:pt idx="93">
                  <c:v>421</c:v>
                </c:pt>
                <c:pt idx="94">
                  <c:v>423</c:v>
                </c:pt>
                <c:pt idx="95">
                  <c:v>433</c:v>
                </c:pt>
                <c:pt idx="96">
                  <c:v>434</c:v>
                </c:pt>
                <c:pt idx="97">
                  <c:v>435</c:v>
                </c:pt>
                <c:pt idx="98">
                  <c:v>437</c:v>
                </c:pt>
                <c:pt idx="99">
                  <c:v>438</c:v>
                </c:pt>
                <c:pt idx="100">
                  <c:v>440</c:v>
                </c:pt>
                <c:pt idx="101">
                  <c:v>441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454</c:v>
                </c:pt>
                <c:pt idx="106">
                  <c:v>455</c:v>
                </c:pt>
                <c:pt idx="107">
                  <c:v>456</c:v>
                </c:pt>
                <c:pt idx="108">
                  <c:v>458</c:v>
                </c:pt>
                <c:pt idx="109">
                  <c:v>459</c:v>
                </c:pt>
                <c:pt idx="110">
                  <c:v>461</c:v>
                </c:pt>
                <c:pt idx="111">
                  <c:v>467</c:v>
                </c:pt>
                <c:pt idx="112">
                  <c:v>468</c:v>
                </c:pt>
                <c:pt idx="113">
                  <c:v>469</c:v>
                </c:pt>
                <c:pt idx="114">
                  <c:v>472</c:v>
                </c:pt>
                <c:pt idx="115">
                  <c:v>473</c:v>
                </c:pt>
                <c:pt idx="116">
                  <c:v>474</c:v>
                </c:pt>
                <c:pt idx="117">
                  <c:v>476</c:v>
                </c:pt>
                <c:pt idx="118">
                  <c:v>477</c:v>
                </c:pt>
                <c:pt idx="119">
                  <c:v>480</c:v>
                </c:pt>
                <c:pt idx="120">
                  <c:v>482</c:v>
                </c:pt>
                <c:pt idx="121">
                  <c:v>483</c:v>
                </c:pt>
                <c:pt idx="122">
                  <c:v>484</c:v>
                </c:pt>
                <c:pt idx="123">
                  <c:v>488</c:v>
                </c:pt>
                <c:pt idx="124">
                  <c:v>489</c:v>
                </c:pt>
                <c:pt idx="125">
                  <c:v>493</c:v>
                </c:pt>
                <c:pt idx="126">
                  <c:v>494</c:v>
                </c:pt>
                <c:pt idx="12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smoothMarker"/>
        <c:varyColors val="0"/>
        <c:ser>
          <c:idx val="1"/>
          <c:order val="0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Graph'!$A$2:$A$262</c:f>
              <c:numCache>
                <c:formatCode>General</c:formatCode>
                <c:ptCount val="261"/>
                <c:pt idx="0">
                  <c:v>0.16634499999999999</c:v>
                </c:pt>
                <c:pt idx="1">
                  <c:v>0.16165499999999999</c:v>
                </c:pt>
                <c:pt idx="2">
                  <c:v>0.15678600000000001</c:v>
                </c:pt>
                <c:pt idx="3">
                  <c:v>0.15173600000000001</c:v>
                </c:pt>
                <c:pt idx="4">
                  <c:v>0.146506</c:v>
                </c:pt>
                <c:pt idx="5">
                  <c:v>0.141096</c:v>
                </c:pt>
                <c:pt idx="6">
                  <c:v>0.13550599999999999</c:v>
                </c:pt>
                <c:pt idx="7">
                  <c:v>0.12973599999999999</c:v>
                </c:pt>
                <c:pt idx="8">
                  <c:v>0.12378599999999999</c:v>
                </c:pt>
                <c:pt idx="9">
                  <c:v>0.117656</c:v>
                </c:pt>
                <c:pt idx="10">
                  <c:v>0.111346</c:v>
                </c:pt>
                <c:pt idx="11">
                  <c:v>0.104856</c:v>
                </c:pt>
                <c:pt idx="12">
                  <c:v>9.8186399999999993E-2</c:v>
                </c:pt>
                <c:pt idx="13">
                  <c:v>9.1336500000000001E-2</c:v>
                </c:pt>
                <c:pt idx="14">
                  <c:v>8.4306599999999995E-2</c:v>
                </c:pt>
                <c:pt idx="15">
                  <c:v>7.7096700000000004E-2</c:v>
                </c:pt>
                <c:pt idx="16">
                  <c:v>6.9706699999999996E-2</c:v>
                </c:pt>
                <c:pt idx="17">
                  <c:v>6.2136799999999999E-2</c:v>
                </c:pt>
                <c:pt idx="18">
                  <c:v>5.4386900000000002E-2</c:v>
                </c:pt>
                <c:pt idx="19">
                  <c:v>4.6456999999999998E-2</c:v>
                </c:pt>
                <c:pt idx="20">
                  <c:v>3.8346999999999999E-2</c:v>
                </c:pt>
                <c:pt idx="21">
                  <c:v>3.00571E-2</c:v>
                </c:pt>
                <c:pt idx="22">
                  <c:v>2.1587200000000001E-2</c:v>
                </c:pt>
                <c:pt idx="23">
                  <c:v>1.2937300000000001E-2</c:v>
                </c:pt>
                <c:pt idx="24">
                  <c:v>0.168045</c:v>
                </c:pt>
                <c:pt idx="25">
                  <c:v>0.169243</c:v>
                </c:pt>
                <c:pt idx="26">
                  <c:v>0.17043700000000001</c:v>
                </c:pt>
                <c:pt idx="27">
                  <c:v>0.171627</c:v>
                </c:pt>
                <c:pt idx="28">
                  <c:v>0.17281299999999999</c:v>
                </c:pt>
                <c:pt idx="29">
                  <c:v>0.17399500000000001</c:v>
                </c:pt>
                <c:pt idx="30">
                  <c:v>0.175173</c:v>
                </c:pt>
                <c:pt idx="31">
                  <c:v>0.176347</c:v>
                </c:pt>
                <c:pt idx="32">
                  <c:v>0.17751700000000001</c:v>
                </c:pt>
                <c:pt idx="33">
                  <c:v>0.17868300000000001</c:v>
                </c:pt>
                <c:pt idx="34">
                  <c:v>0.179845</c:v>
                </c:pt>
                <c:pt idx="35">
                  <c:v>0.181003</c:v>
                </c:pt>
                <c:pt idx="36">
                  <c:v>0.18215700000000001</c:v>
                </c:pt>
                <c:pt idx="37">
                  <c:v>0.183307</c:v>
                </c:pt>
                <c:pt idx="38">
                  <c:v>0.18445300000000001</c:v>
                </c:pt>
                <c:pt idx="39">
                  <c:v>0.184865</c:v>
                </c:pt>
                <c:pt idx="40">
                  <c:v>0.18489800000000001</c:v>
                </c:pt>
                <c:pt idx="41">
                  <c:v>0.18493200000000001</c:v>
                </c:pt>
                <c:pt idx="42">
                  <c:v>0.18496799999999999</c:v>
                </c:pt>
                <c:pt idx="43">
                  <c:v>0.185006</c:v>
                </c:pt>
                <c:pt idx="44">
                  <c:v>0.18504499999999999</c:v>
                </c:pt>
                <c:pt idx="45">
                  <c:v>0.185086</c:v>
                </c:pt>
                <c:pt idx="46">
                  <c:v>0.18512799999999999</c:v>
                </c:pt>
                <c:pt idx="47">
                  <c:v>0.18521799999999999</c:v>
                </c:pt>
                <c:pt idx="48">
                  <c:v>0.18526500000000001</c:v>
                </c:pt>
                <c:pt idx="49">
                  <c:v>0.18531400000000001</c:v>
                </c:pt>
                <c:pt idx="50">
                  <c:v>0.185364</c:v>
                </c:pt>
                <c:pt idx="51">
                  <c:v>0.185416</c:v>
                </c:pt>
                <c:pt idx="52">
                  <c:v>0.18547</c:v>
                </c:pt>
                <c:pt idx="53">
                  <c:v>0.185525</c:v>
                </c:pt>
                <c:pt idx="54">
                  <c:v>0.185582</c:v>
                </c:pt>
                <c:pt idx="55">
                  <c:v>0.18564</c:v>
                </c:pt>
                <c:pt idx="56">
                  <c:v>0.1857</c:v>
                </c:pt>
                <c:pt idx="57">
                  <c:v>0.18576200000000001</c:v>
                </c:pt>
                <c:pt idx="58">
                  <c:v>0.18582499999999999</c:v>
                </c:pt>
                <c:pt idx="59">
                  <c:v>0.18589</c:v>
                </c:pt>
                <c:pt idx="60">
                  <c:v>0.18595600000000001</c:v>
                </c:pt>
                <c:pt idx="61">
                  <c:v>0.18602399999999999</c:v>
                </c:pt>
                <c:pt idx="62">
                  <c:v>0.18609400000000001</c:v>
                </c:pt>
                <c:pt idx="63">
                  <c:v>0.186165</c:v>
                </c:pt>
                <c:pt idx="64">
                  <c:v>0.18623799999999999</c:v>
                </c:pt>
                <c:pt idx="65">
                  <c:v>0.18631200000000001</c:v>
                </c:pt>
                <c:pt idx="66">
                  <c:v>0.186388</c:v>
                </c:pt>
                <c:pt idx="67">
                  <c:v>0.18646599999999999</c:v>
                </c:pt>
                <c:pt idx="68">
                  <c:v>0.18654499999999999</c:v>
                </c:pt>
                <c:pt idx="69">
                  <c:v>0.18662599999999999</c:v>
                </c:pt>
                <c:pt idx="70">
                  <c:v>0.18670800000000001</c:v>
                </c:pt>
                <c:pt idx="71">
                  <c:v>0.18679200000000001</c:v>
                </c:pt>
                <c:pt idx="72">
                  <c:v>0.18687799999999999</c:v>
                </c:pt>
                <c:pt idx="73">
                  <c:v>0.18696499999999999</c:v>
                </c:pt>
                <c:pt idx="74">
                  <c:v>0.187054</c:v>
                </c:pt>
                <c:pt idx="75">
                  <c:v>0.18723600000000001</c:v>
                </c:pt>
                <c:pt idx="76">
                  <c:v>0.18733</c:v>
                </c:pt>
                <c:pt idx="77">
                  <c:v>0.18742500000000001</c:v>
                </c:pt>
                <c:pt idx="78">
                  <c:v>0.18752199999999999</c:v>
                </c:pt>
                <c:pt idx="79">
                  <c:v>0.18762000000000001</c:v>
                </c:pt>
                <c:pt idx="80">
                  <c:v>0.18772</c:v>
                </c:pt>
                <c:pt idx="81">
                  <c:v>0.18782199999999999</c:v>
                </c:pt>
                <c:pt idx="82">
                  <c:v>0.18792500000000001</c:v>
                </c:pt>
                <c:pt idx="83">
                  <c:v>0.18803</c:v>
                </c:pt>
                <c:pt idx="84">
                  <c:v>0.188136</c:v>
                </c:pt>
                <c:pt idx="85">
                  <c:v>0.18824399999999999</c:v>
                </c:pt>
                <c:pt idx="86">
                  <c:v>0.18835399999999999</c:v>
                </c:pt>
                <c:pt idx="87">
                  <c:v>0.18846499999999999</c:v>
                </c:pt>
                <c:pt idx="88">
                  <c:v>0.188578</c:v>
                </c:pt>
                <c:pt idx="89">
                  <c:v>0.188692</c:v>
                </c:pt>
                <c:pt idx="90">
                  <c:v>0.188808</c:v>
                </c:pt>
                <c:pt idx="91">
                  <c:v>0.18892600000000001</c:v>
                </c:pt>
                <c:pt idx="92">
                  <c:v>0.18904499999999999</c:v>
                </c:pt>
                <c:pt idx="93">
                  <c:v>0.189166</c:v>
                </c:pt>
                <c:pt idx="94">
                  <c:v>0.18928800000000001</c:v>
                </c:pt>
                <c:pt idx="95">
                  <c:v>0.189412</c:v>
                </c:pt>
                <c:pt idx="96">
                  <c:v>0.18953800000000001</c:v>
                </c:pt>
                <c:pt idx="97">
                  <c:v>0.189665</c:v>
                </c:pt>
                <c:pt idx="98">
                  <c:v>0.18979399999999999</c:v>
                </c:pt>
                <c:pt idx="99">
                  <c:v>0.18992400000000001</c:v>
                </c:pt>
                <c:pt idx="100">
                  <c:v>0.190056</c:v>
                </c:pt>
                <c:pt idx="101">
                  <c:v>0.19019</c:v>
                </c:pt>
                <c:pt idx="102">
                  <c:v>0.19032499999999999</c:v>
                </c:pt>
                <c:pt idx="103">
                  <c:v>0.19046199999999999</c:v>
                </c:pt>
                <c:pt idx="104">
                  <c:v>0.19059999999999999</c:v>
                </c:pt>
                <c:pt idx="105">
                  <c:v>0.19073999999999999</c:v>
                </c:pt>
                <c:pt idx="106">
                  <c:v>0.190882</c:v>
                </c:pt>
                <c:pt idx="107">
                  <c:v>0.191025</c:v>
                </c:pt>
                <c:pt idx="108">
                  <c:v>0.19117000000000001</c:v>
                </c:pt>
                <c:pt idx="109">
                  <c:v>0.19131600000000001</c:v>
                </c:pt>
                <c:pt idx="110">
                  <c:v>0.191464</c:v>
                </c:pt>
                <c:pt idx="111">
                  <c:v>0.19161400000000001</c:v>
                </c:pt>
                <c:pt idx="112">
                  <c:v>0.19176499999999999</c:v>
                </c:pt>
                <c:pt idx="113">
                  <c:v>0.19191800000000001</c:v>
                </c:pt>
                <c:pt idx="114">
                  <c:v>0.19207199999999999</c:v>
                </c:pt>
                <c:pt idx="115">
                  <c:v>0.19222800000000001</c:v>
                </c:pt>
                <c:pt idx="116">
                  <c:v>0.192386</c:v>
                </c:pt>
                <c:pt idx="117">
                  <c:v>0.19254499999999999</c:v>
                </c:pt>
                <c:pt idx="118">
                  <c:v>0.19270599999999999</c:v>
                </c:pt>
                <c:pt idx="119">
                  <c:v>0.19286800000000001</c:v>
                </c:pt>
                <c:pt idx="120">
                  <c:v>0.19303200000000001</c:v>
                </c:pt>
                <c:pt idx="121">
                  <c:v>0.19319700000000001</c:v>
                </c:pt>
                <c:pt idx="122">
                  <c:v>0.19336500000000001</c:v>
                </c:pt>
                <c:pt idx="123">
                  <c:v>0.19353400000000001</c:v>
                </c:pt>
                <c:pt idx="124">
                  <c:v>0.19370399999999999</c:v>
                </c:pt>
                <c:pt idx="125">
                  <c:v>0.19387599999999999</c:v>
                </c:pt>
                <c:pt idx="126">
                  <c:v>0.19405</c:v>
                </c:pt>
                <c:pt idx="127">
                  <c:v>0.19422500000000001</c:v>
                </c:pt>
                <c:pt idx="128">
                  <c:v>0.19440199999999999</c:v>
                </c:pt>
                <c:pt idx="129">
                  <c:v>0.19458</c:v>
                </c:pt>
                <c:pt idx="130">
                  <c:v>0.19475999999999999</c:v>
                </c:pt>
                <c:pt idx="131">
                  <c:v>0.194942</c:v>
                </c:pt>
                <c:pt idx="132">
                  <c:v>0.19512499999999999</c:v>
                </c:pt>
                <c:pt idx="133">
                  <c:v>0.19531000000000001</c:v>
                </c:pt>
                <c:pt idx="134">
                  <c:v>0.195496</c:v>
                </c:pt>
                <c:pt idx="135">
                  <c:v>0.195684</c:v>
                </c:pt>
                <c:pt idx="136">
                  <c:v>0.19587399999999999</c:v>
                </c:pt>
                <c:pt idx="137">
                  <c:v>0.19606499999999999</c:v>
                </c:pt>
                <c:pt idx="138">
                  <c:v>0.19625799999999999</c:v>
                </c:pt>
                <c:pt idx="139">
                  <c:v>0.19645199999999999</c:v>
                </c:pt>
                <c:pt idx="140">
                  <c:v>0.19664799999999999</c:v>
                </c:pt>
                <c:pt idx="141">
                  <c:v>0.19684599999999999</c:v>
                </c:pt>
                <c:pt idx="142">
                  <c:v>0.197045</c:v>
                </c:pt>
                <c:pt idx="143">
                  <c:v>0.197246</c:v>
                </c:pt>
                <c:pt idx="144">
                  <c:v>0.19744800000000001</c:v>
                </c:pt>
                <c:pt idx="145">
                  <c:v>0.19765199999999999</c:v>
                </c:pt>
                <c:pt idx="146">
                  <c:v>0.19785800000000001</c:v>
                </c:pt>
                <c:pt idx="147">
                  <c:v>0.19827400000000001</c:v>
                </c:pt>
                <c:pt idx="148">
                  <c:v>0.19848399999999999</c:v>
                </c:pt>
                <c:pt idx="149">
                  <c:v>0.19869600000000001</c:v>
                </c:pt>
                <c:pt idx="150">
                  <c:v>0.199125</c:v>
                </c:pt>
                <c:pt idx="151">
                  <c:v>0.19934099999999999</c:v>
                </c:pt>
                <c:pt idx="152">
                  <c:v>0.19955999999999999</c:v>
                </c:pt>
                <c:pt idx="153">
                  <c:v>0.19978000000000001</c:v>
                </c:pt>
                <c:pt idx="154">
                  <c:v>0.20000100000000001</c:v>
                </c:pt>
                <c:pt idx="155">
                  <c:v>0.20022499999999999</c:v>
                </c:pt>
                <c:pt idx="156">
                  <c:v>0.20044899999999999</c:v>
                </c:pt>
                <c:pt idx="157">
                  <c:v>0.20067599999999999</c:v>
                </c:pt>
                <c:pt idx="158">
                  <c:v>0.200904</c:v>
                </c:pt>
                <c:pt idx="159">
                  <c:v>0.20113300000000001</c:v>
                </c:pt>
                <c:pt idx="160">
                  <c:v>0.20136499999999999</c:v>
                </c:pt>
                <c:pt idx="161">
                  <c:v>0.201597</c:v>
                </c:pt>
                <c:pt idx="162">
                  <c:v>0.20183200000000001</c:v>
                </c:pt>
                <c:pt idx="163">
                  <c:v>0.202068</c:v>
                </c:pt>
                <c:pt idx="164">
                  <c:v>0.20230500000000001</c:v>
                </c:pt>
                <c:pt idx="165">
                  <c:v>0.202545</c:v>
                </c:pt>
                <c:pt idx="166">
                  <c:v>0.20278499999999999</c:v>
                </c:pt>
                <c:pt idx="167">
                  <c:v>0.20302799999999999</c:v>
                </c:pt>
                <c:pt idx="168">
                  <c:v>0.20327200000000001</c:v>
                </c:pt>
                <c:pt idx="169">
                  <c:v>0.203517</c:v>
                </c:pt>
                <c:pt idx="170">
                  <c:v>0.203764</c:v>
                </c:pt>
                <c:pt idx="171">
                  <c:v>0.204013</c:v>
                </c:pt>
                <c:pt idx="172">
                  <c:v>0.204264</c:v>
                </c:pt>
                <c:pt idx="173">
                  <c:v>0.204516</c:v>
                </c:pt>
                <c:pt idx="174">
                  <c:v>0.20476900000000001</c:v>
                </c:pt>
                <c:pt idx="175">
                  <c:v>0.20502400000000001</c:v>
                </c:pt>
                <c:pt idx="176">
                  <c:v>0.20528099999999999</c:v>
                </c:pt>
                <c:pt idx="177">
                  <c:v>0.20554</c:v>
                </c:pt>
                <c:pt idx="178">
                  <c:v>0.20580000000000001</c:v>
                </c:pt>
                <c:pt idx="179">
                  <c:v>0.20606099999999999</c:v>
                </c:pt>
                <c:pt idx="180">
                  <c:v>0.20632400000000001</c:v>
                </c:pt>
                <c:pt idx="181">
                  <c:v>0.20658899999999999</c:v>
                </c:pt>
                <c:pt idx="182">
                  <c:v>0.20685600000000001</c:v>
                </c:pt>
                <c:pt idx="183">
                  <c:v>0.207124</c:v>
                </c:pt>
                <c:pt idx="184">
                  <c:v>0.20739299999999999</c:v>
                </c:pt>
                <c:pt idx="185">
                  <c:v>0.20766399999999999</c:v>
                </c:pt>
                <c:pt idx="186">
                  <c:v>0.20793700000000001</c:v>
                </c:pt>
                <c:pt idx="187">
                  <c:v>0.20821200000000001</c:v>
                </c:pt>
                <c:pt idx="188">
                  <c:v>0.20848700000000001</c:v>
                </c:pt>
                <c:pt idx="189">
                  <c:v>0.20876500000000001</c:v>
                </c:pt>
                <c:pt idx="190">
                  <c:v>0.20904400000000001</c:v>
                </c:pt>
                <c:pt idx="191">
                  <c:v>0.20960699999999999</c:v>
                </c:pt>
                <c:pt idx="192">
                  <c:v>0.210177</c:v>
                </c:pt>
                <c:pt idx="193">
                  <c:v>0.21046400000000001</c:v>
                </c:pt>
                <c:pt idx="194">
                  <c:v>0.210753</c:v>
                </c:pt>
                <c:pt idx="195">
                  <c:v>0.21104300000000001</c:v>
                </c:pt>
                <c:pt idx="196">
                  <c:v>0.211335</c:v>
                </c:pt>
                <c:pt idx="197">
                  <c:v>0.21162900000000001</c:v>
                </c:pt>
                <c:pt idx="198">
                  <c:v>0.211924</c:v>
                </c:pt>
                <c:pt idx="199">
                  <c:v>0.21222099999999999</c:v>
                </c:pt>
                <c:pt idx="200">
                  <c:v>0.21251900000000001</c:v>
                </c:pt>
                <c:pt idx="201">
                  <c:v>0.21281900000000001</c:v>
                </c:pt>
                <c:pt idx="202">
                  <c:v>0.213121</c:v>
                </c:pt>
                <c:pt idx="203">
                  <c:v>0.213424</c:v>
                </c:pt>
                <c:pt idx="204">
                  <c:v>0.213729</c:v>
                </c:pt>
                <c:pt idx="205">
                  <c:v>0.214035</c:v>
                </c:pt>
                <c:pt idx="206">
                  <c:v>0.21434300000000001</c:v>
                </c:pt>
                <c:pt idx="207">
                  <c:v>0.21465300000000001</c:v>
                </c:pt>
                <c:pt idx="208">
                  <c:v>0.21496399999999999</c:v>
                </c:pt>
                <c:pt idx="209">
                  <c:v>0.215277</c:v>
                </c:pt>
                <c:pt idx="210">
                  <c:v>0.215591</c:v>
                </c:pt>
                <c:pt idx="211">
                  <c:v>0.21590699999999999</c:v>
                </c:pt>
                <c:pt idx="212">
                  <c:v>0.216225</c:v>
                </c:pt>
                <c:pt idx="213">
                  <c:v>0.21654399999999999</c:v>
                </c:pt>
                <c:pt idx="214">
                  <c:v>0.216865</c:v>
                </c:pt>
                <c:pt idx="215">
                  <c:v>0.21718699999999999</c:v>
                </c:pt>
                <c:pt idx="216">
                  <c:v>0.217837</c:v>
                </c:pt>
                <c:pt idx="217">
                  <c:v>0.218164</c:v>
                </c:pt>
                <c:pt idx="218">
                  <c:v>0.21849299999999999</c:v>
                </c:pt>
                <c:pt idx="219">
                  <c:v>0.21882299999999999</c:v>
                </c:pt>
                <c:pt idx="220">
                  <c:v>0.21915499999999999</c:v>
                </c:pt>
                <c:pt idx="221">
                  <c:v>0.21948899999999999</c:v>
                </c:pt>
                <c:pt idx="222">
                  <c:v>0.21982399999999999</c:v>
                </c:pt>
                <c:pt idx="223">
                  <c:v>0.220161</c:v>
                </c:pt>
                <c:pt idx="224">
                  <c:v>0.220499</c:v>
                </c:pt>
                <c:pt idx="225">
                  <c:v>0.22083900000000001</c:v>
                </c:pt>
                <c:pt idx="226">
                  <c:v>0.22117999999999999</c:v>
                </c:pt>
                <c:pt idx="227">
                  <c:v>0.221524</c:v>
                </c:pt>
                <c:pt idx="228">
                  <c:v>0.22186800000000001</c:v>
                </c:pt>
                <c:pt idx="229">
                  <c:v>0.222215</c:v>
                </c:pt>
                <c:pt idx="230">
                  <c:v>0.22256300000000001</c:v>
                </c:pt>
                <c:pt idx="231">
                  <c:v>0.222912</c:v>
                </c:pt>
                <c:pt idx="232">
                  <c:v>0.22326399999999999</c:v>
                </c:pt>
                <c:pt idx="233">
                  <c:v>0.22361600000000001</c:v>
                </c:pt>
                <c:pt idx="234">
                  <c:v>0.223971</c:v>
                </c:pt>
                <c:pt idx="235">
                  <c:v>0.224327</c:v>
                </c:pt>
                <c:pt idx="236">
                  <c:v>0.22468399999999999</c:v>
                </c:pt>
                <c:pt idx="237">
                  <c:v>0.22504299999999999</c:v>
                </c:pt>
                <c:pt idx="238">
                  <c:v>0.22540399999999999</c:v>
                </c:pt>
                <c:pt idx="239">
                  <c:v>0.225767</c:v>
                </c:pt>
                <c:pt idx="240">
                  <c:v>0.226131</c:v>
                </c:pt>
                <c:pt idx="241">
                  <c:v>0.226496</c:v>
                </c:pt>
                <c:pt idx="242">
                  <c:v>0.22686300000000001</c:v>
                </c:pt>
                <c:pt idx="243">
                  <c:v>0.22723199999999999</c:v>
                </c:pt>
                <c:pt idx="244">
                  <c:v>0.227602</c:v>
                </c:pt>
                <c:pt idx="245">
                  <c:v>0.22797400000000001</c:v>
                </c:pt>
                <c:pt idx="246">
                  <c:v>0.228348</c:v>
                </c:pt>
                <c:pt idx="247">
                  <c:v>0.22872300000000001</c:v>
                </c:pt>
                <c:pt idx="248">
                  <c:v>0.2291</c:v>
                </c:pt>
                <c:pt idx="249">
                  <c:v>0.22947799999999999</c:v>
                </c:pt>
                <c:pt idx="250">
                  <c:v>0.22985800000000001</c:v>
                </c:pt>
                <c:pt idx="251">
                  <c:v>0.23024</c:v>
                </c:pt>
                <c:pt idx="252">
                  <c:v>0.23062299999999999</c:v>
                </c:pt>
                <c:pt idx="253">
                  <c:v>0.23100799999999999</c:v>
                </c:pt>
                <c:pt idx="254">
                  <c:v>0.23139399999999999</c:v>
                </c:pt>
                <c:pt idx="255">
                  <c:v>0.23178199999999999</c:v>
                </c:pt>
                <c:pt idx="256">
                  <c:v>0.23217199999999999</c:v>
                </c:pt>
                <c:pt idx="257">
                  <c:v>0.23256299999999999</c:v>
                </c:pt>
                <c:pt idx="258">
                  <c:v>0.232956</c:v>
                </c:pt>
                <c:pt idx="259">
                  <c:v>0.23335</c:v>
                </c:pt>
                <c:pt idx="260">
                  <c:v>0.23374600000000001</c:v>
                </c:pt>
              </c:numCache>
            </c:numRef>
          </c:xVal>
          <c:yVal>
            <c:numRef>
              <c:f>'Comparision Graph'!$B$2:$B$262</c:f>
              <c:numCache>
                <c:formatCode>General</c:formatCode>
                <c:ptCount val="26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250</c:v>
                </c:pt>
                <c:pt idx="25">
                  <c:v>251</c:v>
                </c:pt>
                <c:pt idx="26">
                  <c:v>252</c:v>
                </c:pt>
                <c:pt idx="27">
                  <c:v>253</c:v>
                </c:pt>
                <c:pt idx="28">
                  <c:v>254</c:v>
                </c:pt>
                <c:pt idx="29">
                  <c:v>255</c:v>
                </c:pt>
                <c:pt idx="30">
                  <c:v>256</c:v>
                </c:pt>
                <c:pt idx="31">
                  <c:v>257</c:v>
                </c:pt>
                <c:pt idx="32">
                  <c:v>258</c:v>
                </c:pt>
                <c:pt idx="33">
                  <c:v>259</c:v>
                </c:pt>
                <c:pt idx="34">
                  <c:v>260</c:v>
                </c:pt>
                <c:pt idx="35">
                  <c:v>261</c:v>
                </c:pt>
                <c:pt idx="36">
                  <c:v>262</c:v>
                </c:pt>
                <c:pt idx="37">
                  <c:v>263</c:v>
                </c:pt>
                <c:pt idx="38">
                  <c:v>264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274</c:v>
                </c:pt>
                <c:pt idx="44">
                  <c:v>275</c:v>
                </c:pt>
                <c:pt idx="45">
                  <c:v>276</c:v>
                </c:pt>
                <c:pt idx="46">
                  <c:v>277</c:v>
                </c:pt>
                <c:pt idx="47">
                  <c:v>279</c:v>
                </c:pt>
                <c:pt idx="48">
                  <c:v>280</c:v>
                </c:pt>
                <c:pt idx="49">
                  <c:v>281</c:v>
                </c:pt>
                <c:pt idx="50">
                  <c:v>282</c:v>
                </c:pt>
                <c:pt idx="51">
                  <c:v>283</c:v>
                </c:pt>
                <c:pt idx="52">
                  <c:v>284</c:v>
                </c:pt>
                <c:pt idx="53">
                  <c:v>285</c:v>
                </c:pt>
                <c:pt idx="54">
                  <c:v>286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293</c:v>
                </c:pt>
                <c:pt idx="62">
                  <c:v>294</c:v>
                </c:pt>
                <c:pt idx="63">
                  <c:v>295</c:v>
                </c:pt>
                <c:pt idx="64">
                  <c:v>296</c:v>
                </c:pt>
                <c:pt idx="65">
                  <c:v>297</c:v>
                </c:pt>
                <c:pt idx="66">
                  <c:v>298</c:v>
                </c:pt>
                <c:pt idx="67">
                  <c:v>299</c:v>
                </c:pt>
                <c:pt idx="68">
                  <c:v>300</c:v>
                </c:pt>
                <c:pt idx="69">
                  <c:v>301</c:v>
                </c:pt>
                <c:pt idx="70">
                  <c:v>302</c:v>
                </c:pt>
                <c:pt idx="71">
                  <c:v>303</c:v>
                </c:pt>
                <c:pt idx="72">
                  <c:v>304</c:v>
                </c:pt>
                <c:pt idx="73">
                  <c:v>305</c:v>
                </c:pt>
                <c:pt idx="74">
                  <c:v>306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323</c:v>
                </c:pt>
                <c:pt idx="91">
                  <c:v>324</c:v>
                </c:pt>
                <c:pt idx="92">
                  <c:v>325</c:v>
                </c:pt>
                <c:pt idx="93">
                  <c:v>326</c:v>
                </c:pt>
                <c:pt idx="94">
                  <c:v>327</c:v>
                </c:pt>
                <c:pt idx="95">
                  <c:v>328</c:v>
                </c:pt>
                <c:pt idx="96">
                  <c:v>329</c:v>
                </c:pt>
                <c:pt idx="97">
                  <c:v>330</c:v>
                </c:pt>
                <c:pt idx="98">
                  <c:v>331</c:v>
                </c:pt>
                <c:pt idx="99">
                  <c:v>332</c:v>
                </c:pt>
                <c:pt idx="100">
                  <c:v>333</c:v>
                </c:pt>
                <c:pt idx="101">
                  <c:v>334</c:v>
                </c:pt>
                <c:pt idx="102">
                  <c:v>335</c:v>
                </c:pt>
                <c:pt idx="103">
                  <c:v>336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340</c:v>
                </c:pt>
                <c:pt idx="108">
                  <c:v>341</c:v>
                </c:pt>
                <c:pt idx="109">
                  <c:v>342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349</c:v>
                </c:pt>
                <c:pt idx="117">
                  <c:v>350</c:v>
                </c:pt>
                <c:pt idx="118">
                  <c:v>351</c:v>
                </c:pt>
                <c:pt idx="119">
                  <c:v>352</c:v>
                </c:pt>
                <c:pt idx="120">
                  <c:v>353</c:v>
                </c:pt>
                <c:pt idx="121">
                  <c:v>354</c:v>
                </c:pt>
                <c:pt idx="122">
                  <c:v>355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363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368</c:v>
                </c:pt>
                <c:pt idx="136">
                  <c:v>369</c:v>
                </c:pt>
                <c:pt idx="137">
                  <c:v>370</c:v>
                </c:pt>
                <c:pt idx="138">
                  <c:v>371</c:v>
                </c:pt>
                <c:pt idx="139">
                  <c:v>372</c:v>
                </c:pt>
                <c:pt idx="140">
                  <c:v>373</c:v>
                </c:pt>
                <c:pt idx="141">
                  <c:v>374</c:v>
                </c:pt>
                <c:pt idx="142">
                  <c:v>375</c:v>
                </c:pt>
                <c:pt idx="143">
                  <c:v>376</c:v>
                </c:pt>
                <c:pt idx="144">
                  <c:v>377</c:v>
                </c:pt>
                <c:pt idx="145">
                  <c:v>378</c:v>
                </c:pt>
                <c:pt idx="146">
                  <c:v>379</c:v>
                </c:pt>
                <c:pt idx="147">
                  <c:v>381</c:v>
                </c:pt>
                <c:pt idx="148">
                  <c:v>382</c:v>
                </c:pt>
                <c:pt idx="149">
                  <c:v>383</c:v>
                </c:pt>
                <c:pt idx="150">
                  <c:v>385</c:v>
                </c:pt>
                <c:pt idx="151">
                  <c:v>386</c:v>
                </c:pt>
                <c:pt idx="152">
                  <c:v>387</c:v>
                </c:pt>
                <c:pt idx="153">
                  <c:v>388</c:v>
                </c:pt>
                <c:pt idx="154">
                  <c:v>389</c:v>
                </c:pt>
                <c:pt idx="155">
                  <c:v>390</c:v>
                </c:pt>
                <c:pt idx="156">
                  <c:v>391</c:v>
                </c:pt>
                <c:pt idx="157">
                  <c:v>392</c:v>
                </c:pt>
                <c:pt idx="158">
                  <c:v>393</c:v>
                </c:pt>
                <c:pt idx="159">
                  <c:v>394</c:v>
                </c:pt>
                <c:pt idx="160">
                  <c:v>395</c:v>
                </c:pt>
                <c:pt idx="161">
                  <c:v>396</c:v>
                </c:pt>
                <c:pt idx="162">
                  <c:v>397</c:v>
                </c:pt>
                <c:pt idx="163">
                  <c:v>398</c:v>
                </c:pt>
                <c:pt idx="164">
                  <c:v>399</c:v>
                </c:pt>
                <c:pt idx="165">
                  <c:v>400</c:v>
                </c:pt>
                <c:pt idx="166">
                  <c:v>401</c:v>
                </c:pt>
                <c:pt idx="167">
                  <c:v>402</c:v>
                </c:pt>
                <c:pt idx="168">
                  <c:v>403</c:v>
                </c:pt>
                <c:pt idx="169">
                  <c:v>404</c:v>
                </c:pt>
                <c:pt idx="170">
                  <c:v>405</c:v>
                </c:pt>
                <c:pt idx="171">
                  <c:v>406</c:v>
                </c:pt>
                <c:pt idx="172">
                  <c:v>407</c:v>
                </c:pt>
                <c:pt idx="173">
                  <c:v>408</c:v>
                </c:pt>
                <c:pt idx="174">
                  <c:v>409</c:v>
                </c:pt>
                <c:pt idx="175">
                  <c:v>410</c:v>
                </c:pt>
                <c:pt idx="176">
                  <c:v>411</c:v>
                </c:pt>
                <c:pt idx="177">
                  <c:v>412</c:v>
                </c:pt>
                <c:pt idx="178">
                  <c:v>413</c:v>
                </c:pt>
                <c:pt idx="179">
                  <c:v>414</c:v>
                </c:pt>
                <c:pt idx="180">
                  <c:v>415</c:v>
                </c:pt>
                <c:pt idx="181">
                  <c:v>416</c:v>
                </c:pt>
                <c:pt idx="182">
                  <c:v>417</c:v>
                </c:pt>
                <c:pt idx="183">
                  <c:v>418</c:v>
                </c:pt>
                <c:pt idx="184">
                  <c:v>419</c:v>
                </c:pt>
                <c:pt idx="185">
                  <c:v>420</c:v>
                </c:pt>
                <c:pt idx="186">
                  <c:v>421</c:v>
                </c:pt>
                <c:pt idx="187">
                  <c:v>422</c:v>
                </c:pt>
                <c:pt idx="188">
                  <c:v>423</c:v>
                </c:pt>
                <c:pt idx="189">
                  <c:v>424</c:v>
                </c:pt>
                <c:pt idx="190">
                  <c:v>425</c:v>
                </c:pt>
                <c:pt idx="191">
                  <c:v>427</c:v>
                </c:pt>
                <c:pt idx="192">
                  <c:v>429</c:v>
                </c:pt>
                <c:pt idx="193">
                  <c:v>430</c:v>
                </c:pt>
                <c:pt idx="194">
                  <c:v>431</c:v>
                </c:pt>
                <c:pt idx="195">
                  <c:v>432</c:v>
                </c:pt>
                <c:pt idx="196">
                  <c:v>433</c:v>
                </c:pt>
                <c:pt idx="197">
                  <c:v>434</c:v>
                </c:pt>
                <c:pt idx="198">
                  <c:v>435</c:v>
                </c:pt>
                <c:pt idx="199">
                  <c:v>436</c:v>
                </c:pt>
                <c:pt idx="200">
                  <c:v>437</c:v>
                </c:pt>
                <c:pt idx="201">
                  <c:v>438</c:v>
                </c:pt>
                <c:pt idx="202">
                  <c:v>439</c:v>
                </c:pt>
                <c:pt idx="203">
                  <c:v>440</c:v>
                </c:pt>
                <c:pt idx="204">
                  <c:v>441</c:v>
                </c:pt>
                <c:pt idx="205">
                  <c:v>442</c:v>
                </c:pt>
                <c:pt idx="206">
                  <c:v>443</c:v>
                </c:pt>
                <c:pt idx="207">
                  <c:v>444</c:v>
                </c:pt>
                <c:pt idx="208">
                  <c:v>445</c:v>
                </c:pt>
                <c:pt idx="209">
                  <c:v>446</c:v>
                </c:pt>
                <c:pt idx="210">
                  <c:v>447</c:v>
                </c:pt>
                <c:pt idx="211">
                  <c:v>448</c:v>
                </c:pt>
                <c:pt idx="212">
                  <c:v>449</c:v>
                </c:pt>
                <c:pt idx="213">
                  <c:v>450</c:v>
                </c:pt>
                <c:pt idx="214">
                  <c:v>451</c:v>
                </c:pt>
                <c:pt idx="215">
                  <c:v>452</c:v>
                </c:pt>
                <c:pt idx="216">
                  <c:v>454</c:v>
                </c:pt>
                <c:pt idx="217">
                  <c:v>455</c:v>
                </c:pt>
                <c:pt idx="218">
                  <c:v>456</c:v>
                </c:pt>
                <c:pt idx="219">
                  <c:v>457</c:v>
                </c:pt>
                <c:pt idx="220">
                  <c:v>458</c:v>
                </c:pt>
                <c:pt idx="221">
                  <c:v>459</c:v>
                </c:pt>
                <c:pt idx="222">
                  <c:v>460</c:v>
                </c:pt>
                <c:pt idx="223">
                  <c:v>461</c:v>
                </c:pt>
                <c:pt idx="224">
                  <c:v>462</c:v>
                </c:pt>
                <c:pt idx="225">
                  <c:v>463</c:v>
                </c:pt>
                <c:pt idx="226">
                  <c:v>464</c:v>
                </c:pt>
                <c:pt idx="227">
                  <c:v>465</c:v>
                </c:pt>
                <c:pt idx="228">
                  <c:v>466</c:v>
                </c:pt>
                <c:pt idx="229">
                  <c:v>467</c:v>
                </c:pt>
                <c:pt idx="230">
                  <c:v>468</c:v>
                </c:pt>
                <c:pt idx="231">
                  <c:v>469</c:v>
                </c:pt>
                <c:pt idx="232">
                  <c:v>470</c:v>
                </c:pt>
                <c:pt idx="233">
                  <c:v>471</c:v>
                </c:pt>
                <c:pt idx="234">
                  <c:v>472</c:v>
                </c:pt>
                <c:pt idx="235">
                  <c:v>473</c:v>
                </c:pt>
                <c:pt idx="236">
                  <c:v>474</c:v>
                </c:pt>
                <c:pt idx="237">
                  <c:v>475</c:v>
                </c:pt>
                <c:pt idx="238">
                  <c:v>476</c:v>
                </c:pt>
                <c:pt idx="239">
                  <c:v>477</c:v>
                </c:pt>
                <c:pt idx="240">
                  <c:v>478</c:v>
                </c:pt>
                <c:pt idx="241">
                  <c:v>479</c:v>
                </c:pt>
                <c:pt idx="242">
                  <c:v>480</c:v>
                </c:pt>
                <c:pt idx="243">
                  <c:v>481</c:v>
                </c:pt>
                <c:pt idx="244">
                  <c:v>482</c:v>
                </c:pt>
                <c:pt idx="245">
                  <c:v>483</c:v>
                </c:pt>
                <c:pt idx="246">
                  <c:v>484</c:v>
                </c:pt>
                <c:pt idx="247">
                  <c:v>485</c:v>
                </c:pt>
                <c:pt idx="248">
                  <c:v>486</c:v>
                </c:pt>
                <c:pt idx="249">
                  <c:v>487</c:v>
                </c:pt>
                <c:pt idx="250">
                  <c:v>488</c:v>
                </c:pt>
                <c:pt idx="251">
                  <c:v>489</c:v>
                </c:pt>
                <c:pt idx="252">
                  <c:v>490</c:v>
                </c:pt>
                <c:pt idx="253">
                  <c:v>491</c:v>
                </c:pt>
                <c:pt idx="254">
                  <c:v>492</c:v>
                </c:pt>
                <c:pt idx="255">
                  <c:v>493</c:v>
                </c:pt>
                <c:pt idx="256">
                  <c:v>494</c:v>
                </c:pt>
                <c:pt idx="257">
                  <c:v>495</c:v>
                </c:pt>
                <c:pt idx="258">
                  <c:v>496</c:v>
                </c:pt>
                <c:pt idx="259">
                  <c:v>497</c:v>
                </c:pt>
                <c:pt idx="26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</c:valAx>
      <c:valAx>
        <c:axId val="188198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83935185185185"/>
          <c:y val="0.12080231481481479"/>
          <c:w val="0.36572013888888893"/>
          <c:h val="0.1383442129629629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84A788-3D89-4075-A27D-BFCB8BE74A7B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CC1746-E690-4CDC-9B8F-30B6BBC1275B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CC1746-E690-4CDC-9B8F-30B6BBC1275B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A2F90B-94EE-45BF-9FE2-627AF2596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15062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4DF6DC-38B8-4EA2-8321-DA94D0E53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1201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A159AF-B301-4AD8-A42A-C6EC8A343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14300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94C08C-7CB3-4D84-9A2A-00BCEF48D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1430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FA8447-26C3-4A6E-8FC9-01B1171B7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12776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A1ECCC-7C0A-4874-8525-5C84F611C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16586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17787F1-171B-4383-B5EE-DFBA76778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10490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526B3D2-30D2-441B-BF85-0A614F141252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526B3D2-30D2-441B-BF85-0A614F141252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5964F6-B675-4996-AF98-20F49AD70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15062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A0A01D-8DFA-4B70-8B5A-B4C203E24ECC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A0A01D-8DFA-4B70-8B5A-B4C203E24ECC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45</xdr:col>
      <xdr:colOff>586740</xdr:colOff>
      <xdr:row>5</xdr:row>
      <xdr:rowOff>255270</xdr:rowOff>
    </xdr:from>
    <xdr:to>
      <xdr:col>53</xdr:col>
      <xdr:colOff>29940</xdr:colOff>
      <xdr:row>28</xdr:row>
      <xdr:rowOff>18510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E60B44-14D4-4F5A-A1E7-75EC46421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A6626C-1539-48E9-A0B2-A9F8DC4BB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232807"/>
          <a:ext cx="281964" cy="236240"/>
        </a:xfrm>
        <a:prstGeom prst="rect">
          <a:avLst/>
        </a:prstGeom>
      </xdr:spPr>
    </xdr:pic>
    <xdr:clientData/>
  </xdr:twoCellAnchor>
  <xdr:twoCellAnchor>
    <xdr:from>
      <xdr:col>47</xdr:col>
      <xdr:colOff>144780</xdr:colOff>
      <xdr:row>8</xdr:row>
      <xdr:rowOff>22860</xdr:rowOff>
    </xdr:from>
    <xdr:to>
      <xdr:col>49</xdr:col>
      <xdr:colOff>160020</xdr:colOff>
      <xdr:row>10</xdr:row>
      <xdr:rowOff>106680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B59E9EC-391A-9239-A90D-02E65F95197B}"/>
            </a:ext>
          </a:extLst>
        </xdr:cNvPr>
        <xdr:cNvSpPr txBox="1"/>
      </xdr:nvSpPr>
      <xdr:spPr>
        <a:xfrm>
          <a:off x="36141660" y="1950720"/>
          <a:ext cx="123444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Data Points</a:t>
          </a:r>
        </a:p>
        <a:p>
          <a:r>
            <a:rPr lang="en-IN" sz="1100" baseline="0"/>
            <a:t>         Parity Line</a:t>
          </a:r>
          <a:endParaRPr lang="en-IN" sz="1100"/>
        </a:p>
      </xdr:txBody>
    </xdr:sp>
    <xdr:clientData/>
  </xdr:twoCellAnchor>
  <xdr:twoCellAnchor>
    <xdr:from>
      <xdr:col>47</xdr:col>
      <xdr:colOff>259080</xdr:colOff>
      <xdr:row>8</xdr:row>
      <xdr:rowOff>114300</xdr:rowOff>
    </xdr:from>
    <xdr:to>
      <xdr:col>47</xdr:col>
      <xdr:colOff>365760</xdr:colOff>
      <xdr:row>9</xdr:row>
      <xdr:rowOff>53340</xdr:rowOff>
    </xdr:to>
    <xdr:sp macro="" textlink="">
      <xdr:nvSpPr>
        <xdr:cNvPr id="17" name="Flowchart: Connector 16">
          <a:extLst>
            <a:ext uri="{FF2B5EF4-FFF2-40B4-BE49-F238E27FC236}">
              <a16:creationId xmlns:a16="http://schemas.microsoft.com/office/drawing/2014/main" id="{69859790-3DD9-0383-D9D6-00852A8E5383}"/>
            </a:ext>
          </a:extLst>
        </xdr:cNvPr>
        <xdr:cNvSpPr/>
      </xdr:nvSpPr>
      <xdr:spPr>
        <a:xfrm>
          <a:off x="36255960" y="2042160"/>
          <a:ext cx="10668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47</xdr:col>
      <xdr:colOff>251460</xdr:colOff>
      <xdr:row>9</xdr:row>
      <xdr:rowOff>175260</xdr:rowOff>
    </xdr:from>
    <xdr:to>
      <xdr:col>47</xdr:col>
      <xdr:colOff>464820</xdr:colOff>
      <xdr:row>9</xdr:row>
      <xdr:rowOff>175260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3031A72-3645-4F92-1200-ABD6459878C6}"/>
            </a:ext>
          </a:extLst>
        </xdr:cNvPr>
        <xdr:cNvCxnSpPr/>
      </xdr:nvCxnSpPr>
      <xdr:spPr>
        <a:xfrm>
          <a:off x="36248340" y="2286000"/>
          <a:ext cx="21336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0.13229</cdr:x>
      <cdr:y>0.06967</cdr:y>
    </cdr:from>
    <cdr:to>
      <cdr:x>0.95426</cdr:x>
      <cdr:y>0.72584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06D2361-BBF4-B62C-1A1C-8892ED11C9E6}"/>
            </a:ext>
          </a:extLst>
        </cdr:cNvPr>
        <cdr:cNvCxnSpPr/>
      </cdr:nvCxnSpPr>
      <cdr:spPr>
        <a:xfrm xmlns:a="http://schemas.openxmlformats.org/drawingml/2006/main" flipV="1">
          <a:off x="571500" y="300990"/>
          <a:ext cx="3550920" cy="28346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283882</xdr:colOff>
      <xdr:row>17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B814EF-F8A0-4968-85AB-EC3D0BFD1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83820</xdr:rowOff>
    </xdr:from>
    <xdr:to>
      <xdr:col>13</xdr:col>
      <xdr:colOff>68040</xdr:colOff>
      <xdr:row>26</xdr:row>
      <xdr:rowOff>14700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136C-5B61-4A1C-88FB-5F22955323A1}">
  <dimension ref="A1:AR62"/>
  <sheetViews>
    <sheetView tabSelected="1" topLeftCell="AN6" zoomScaleNormal="100" workbookViewId="0">
      <selection activeCell="BE11" sqref="BE11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2" customWidth="1"/>
    <col min="6" max="6" width="11.33203125" customWidth="1"/>
    <col min="7" max="7" width="11.21875" customWidth="1"/>
    <col min="8" max="8" width="8.88671875" style="5"/>
    <col min="10" max="11" width="8.88671875" style="2"/>
    <col min="12" max="12" width="7.109375" style="2" customWidth="1"/>
    <col min="13" max="13" width="8.88671875" style="2"/>
    <col min="14" max="14" width="11.88671875" style="2" customWidth="1"/>
    <col min="15" max="15" width="13.44140625" style="2" customWidth="1"/>
    <col min="16" max="16" width="12.44140625" style="2" customWidth="1"/>
    <col min="17" max="17" width="15.5546875" style="2" customWidth="1"/>
    <col min="18" max="18" width="8.88671875" style="5"/>
    <col min="19" max="19" width="9.109375" customWidth="1"/>
    <col min="21" max="21" width="14.21875" customWidth="1"/>
    <col min="22" max="22" width="8.88671875" style="5"/>
    <col min="25" max="25" width="8.8867187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5"/>
    <col min="40" max="42" width="21.5546875" style="2" customWidth="1"/>
    <col min="44" max="44" width="13.44140625" style="2" customWidth="1"/>
  </cols>
  <sheetData>
    <row r="1" spans="1:44" ht="23.4" x14ac:dyDescent="0.45">
      <c r="B1" s="6" t="s">
        <v>4</v>
      </c>
      <c r="C1" s="6"/>
      <c r="D1" s="6"/>
      <c r="E1" s="10"/>
      <c r="F1" s="6"/>
      <c r="G1" s="6"/>
      <c r="H1" t="s">
        <v>34</v>
      </c>
      <c r="R1"/>
      <c r="V1"/>
      <c r="Y1"/>
      <c r="AD1"/>
      <c r="AG1"/>
      <c r="AL1"/>
    </row>
    <row r="2" spans="1:44" x14ac:dyDescent="0.3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4" x14ac:dyDescent="0.3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4" x14ac:dyDescent="0.3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4" x14ac:dyDescent="0.3">
      <c r="H5"/>
      <c r="R5"/>
      <c r="V5"/>
      <c r="Y5"/>
      <c r="AD5"/>
      <c r="AG5"/>
      <c r="AL5"/>
    </row>
    <row r="6" spans="1:44" ht="42" customHeight="1" x14ac:dyDescent="0.35">
      <c r="A6" t="s">
        <v>8</v>
      </c>
      <c r="B6" t="s">
        <v>7</v>
      </c>
      <c r="C6" t="s">
        <v>10</v>
      </c>
      <c r="D6" t="s">
        <v>9</v>
      </c>
      <c r="E6" s="2" t="s">
        <v>26</v>
      </c>
      <c r="F6" s="2" t="s">
        <v>23</v>
      </c>
      <c r="G6" s="2" t="s">
        <v>24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N6" s="8" t="s">
        <v>28</v>
      </c>
      <c r="AO6" s="8" t="s">
        <v>29</v>
      </c>
      <c r="AP6" s="8" t="s">
        <v>30</v>
      </c>
      <c r="AQ6" s="7" t="s">
        <v>25</v>
      </c>
      <c r="AR6" s="13" t="s">
        <v>27</v>
      </c>
    </row>
    <row r="7" spans="1:44" x14ac:dyDescent="0.3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 t="shared" ref="Z7:Z38" si="0">($AF$8+($AF$9*F7)+($AF$10*G7)) + (($AF$11+($AF$12*F7)+($AF$13*G7))*AA7) + (($AF$14 + ($AF$15*F7) + ($AF$16*G7))*AB7) + (($AF$17 + ($AF$18*F7) + ($AF$19*G7))*AA7*AB7) + (($AF$21+($AF$22*F7)+($AF$23*G7))*AB7*AB7)</f>
        <v>-1522.5432983634639</v>
      </c>
      <c r="AA7">
        <f t="shared" ref="AA7:AA62" si="1">D7/(1000+D7)</f>
        <v>5.7606835531961713E-2</v>
      </c>
      <c r="AB7">
        <f>AA7*AA7</f>
        <v>3.3185475000064866E-3</v>
      </c>
      <c r="AC7">
        <f>Z7*AB7</f>
        <v>-5.0526322564357029</v>
      </c>
      <c r="AH7">
        <f t="shared" ref="AH7:AH38" si="2">($AF$11+($AF$12*F7)+($AF$13*G7)) + (2*($AF$14 + ($AF$15*F7) + ($AF$16*G7))*AA7) + (3*($AF$17 + ($AF$18*F7)+($AF$19*G7))*AB7) + (4*($AF$21+($AF$22*F7)+($AF$23*G7))*AB7*AA7)</f>
        <v>5144.5465354867556</v>
      </c>
      <c r="AI7">
        <f>AB7</f>
        <v>3.3185475000064866E-3</v>
      </c>
      <c r="AJ7">
        <f>1-AA7</f>
        <v>0.94239316446803834</v>
      </c>
      <c r="AK7">
        <f>AH7*AI7*AJ7</f>
        <v>16.08893383518528</v>
      </c>
      <c r="AM7">
        <f t="shared" ref="AM7:AM62" si="3">(Q7-U7)+X7-AC7-AK7</f>
        <v>-34.115013883908006</v>
      </c>
      <c r="AN7" s="2">
        <f t="shared" ref="AN7:AN62" si="4">-AR7*A7*18*2</f>
        <v>-35.362749600000008</v>
      </c>
      <c r="AO7" s="2">
        <f>(AN7-AM7)^2</f>
        <v>1.5568444172116214</v>
      </c>
      <c r="AP7" s="2">
        <f>STDEV(AO7:AO62)</f>
        <v>1.6508155470273069</v>
      </c>
      <c r="AR7" s="2">
        <v>0.93910000000000005</v>
      </c>
    </row>
    <row r="8" spans="1:44" x14ac:dyDescent="0.3">
      <c r="A8">
        <v>1.046</v>
      </c>
      <c r="B8" s="9">
        <v>323.14999999999998</v>
      </c>
      <c r="C8">
        <v>58.44</v>
      </c>
      <c r="D8">
        <f t="shared" ref="D8:D62" si="5">C8*A8</f>
        <v>61.128239999999998</v>
      </c>
      <c r="E8" s="2">
        <v>1.7999999999999999E-2</v>
      </c>
      <c r="F8">
        <f t="shared" ref="F8:F62" si="6">1/B8</f>
        <v>3.0945381401825778E-3</v>
      </c>
      <c r="G8">
        <f t="shared" ref="G8:G62" si="7">LN(B8)</f>
        <v>5.7781166117089047</v>
      </c>
      <c r="I8">
        <f t="shared" ref="I8:I62" si="8">18*A8</f>
        <v>18.827999999999999</v>
      </c>
      <c r="J8" s="2">
        <f t="shared" ref="J8:J62" si="9">A8</f>
        <v>1.046</v>
      </c>
      <c r="K8" s="2">
        <f t="shared" ref="K8:K62" si="10">POWER(J8,0.5)</f>
        <v>1.0227414140436477</v>
      </c>
      <c r="L8" s="2">
        <v>0.2</v>
      </c>
      <c r="M8" s="2">
        <f t="shared" ref="M8:M62" si="11">1 + (L8*K8)</f>
        <v>1.2045482828087295</v>
      </c>
      <c r="N8" s="2">
        <f t="shared" ref="N8:N62" si="12">LN(M8)</f>
        <v>0.18610462762325694</v>
      </c>
      <c r="O8" s="2">
        <f t="shared" ref="O8:O62" si="13">J8*N8</f>
        <v>0.19466544049392676</v>
      </c>
      <c r="P8" s="2">
        <f t="shared" ref="P8:P62" si="14" xml:space="preserve"> -2 * I8</f>
        <v>-37.655999999999999</v>
      </c>
      <c r="Q8" s="2">
        <f t="shared" ref="Q8:Q62" si="15">O8*P8</f>
        <v>-7.330321827239306</v>
      </c>
      <c r="S8">
        <f t="shared" ref="S8:S62" si="16">POWER(J8, -0.5)</f>
        <v>0.97776425816792323</v>
      </c>
      <c r="T8">
        <f t="shared" ref="T8:T62" si="17">2*M8</f>
        <v>2.409096565617459</v>
      </c>
      <c r="U8">
        <f t="shared" ref="U8:U62" si="18">(S8/T8)*(1+(2*I8))</f>
        <v>15.689057758484616</v>
      </c>
      <c r="W8">
        <f t="shared" ref="W8:W62" si="19">1-AA8</f>
        <v>0.94239316446803834</v>
      </c>
      <c r="X8">
        <f t="shared" ref="X8:X62" si="20">LN(W8)</f>
        <v>-5.9332719434509129E-2</v>
      </c>
      <c r="Z8">
        <f t="shared" si="0"/>
        <v>-1550.8430267715187</v>
      </c>
      <c r="AA8">
        <f t="shared" si="1"/>
        <v>5.7606835531961713E-2</v>
      </c>
      <c r="AB8">
        <f t="shared" ref="AB8:AB62" si="21">AA8*AA8</f>
        <v>3.3185475000064866E-3</v>
      </c>
      <c r="AC8">
        <f t="shared" ref="AC8:AC62" si="22">Z8*AB8</f>
        <v>-5.146546249395116</v>
      </c>
      <c r="AH8">
        <f t="shared" si="2"/>
        <v>5127.2332705424869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16.034788737607109</v>
      </c>
      <c r="AM8">
        <f t="shared" si="3"/>
        <v>-33.966954793370419</v>
      </c>
      <c r="AN8" s="2">
        <f t="shared" si="4"/>
        <v>-35.498311200000003</v>
      </c>
      <c r="AO8" s="2">
        <f t="shared" ref="AO8:AO62" si="26">(AN8-AM8)^2</f>
        <v>2.3450524441254719</v>
      </c>
      <c r="AQ8">
        <f t="shared" ref="AQ8:AQ62" si="27">-AM8/(A8*18*2)</f>
        <v>0.90203300386048491</v>
      </c>
      <c r="AR8" s="2">
        <v>0.94269999999999998</v>
      </c>
    </row>
    <row r="9" spans="1:44" x14ac:dyDescent="0.3">
      <c r="A9">
        <v>1.0469999999999999</v>
      </c>
      <c r="B9" s="9">
        <v>348.15</v>
      </c>
      <c r="C9">
        <v>58.44</v>
      </c>
      <c r="D9">
        <f t="shared" si="5"/>
        <v>61.186679999999996</v>
      </c>
      <c r="E9" s="2">
        <v>1.7999999999999999E-2</v>
      </c>
      <c r="F9">
        <f t="shared" si="6"/>
        <v>2.8723251472066642E-3</v>
      </c>
      <c r="G9">
        <f t="shared" si="7"/>
        <v>5.852633421388556</v>
      </c>
      <c r="I9">
        <f t="shared" si="8"/>
        <v>18.846</v>
      </c>
      <c r="J9" s="2">
        <f t="shared" si="9"/>
        <v>1.0469999999999999</v>
      </c>
      <c r="K9" s="2">
        <f t="shared" si="10"/>
        <v>1.0232301793829186</v>
      </c>
      <c r="L9" s="2">
        <v>0.2</v>
      </c>
      <c r="M9" s="2">
        <f t="shared" si="11"/>
        <v>1.2046460358765838</v>
      </c>
      <c r="N9" s="2">
        <f t="shared" si="12"/>
        <v>0.18618577763025287</v>
      </c>
      <c r="O9" s="2">
        <f t="shared" si="13"/>
        <v>0.19493650917887476</v>
      </c>
      <c r="P9" s="2">
        <f t="shared" si="14"/>
        <v>-37.692</v>
      </c>
      <c r="Q9" s="2">
        <f t="shared" si="15"/>
        <v>-7.3475469039701471</v>
      </c>
      <c r="S9">
        <f t="shared" si="16"/>
        <v>0.97729721048989382</v>
      </c>
      <c r="T9">
        <f t="shared" si="17"/>
        <v>2.4092920717531676</v>
      </c>
      <c r="U9">
        <f t="shared" si="18"/>
        <v>15.694893994632702</v>
      </c>
      <c r="W9">
        <f t="shared" si="19"/>
        <v>0.94234126647726113</v>
      </c>
      <c r="X9">
        <f t="shared" si="20"/>
        <v>-5.9387791374553536E-2</v>
      </c>
      <c r="Z9">
        <f t="shared" si="0"/>
        <v>-1576.7677057730994</v>
      </c>
      <c r="AA9">
        <f t="shared" si="1"/>
        <v>5.7658733522738898E-2</v>
      </c>
      <c r="AB9">
        <f t="shared" si="21"/>
        <v>3.3245295514462143E-3</v>
      </c>
      <c r="AC9">
        <f t="shared" si="22"/>
        <v>-5.2420108336087186</v>
      </c>
      <c r="AE9" s="12" t="s">
        <v>11</v>
      </c>
      <c r="AF9">
        <v>-0.21229483949342581</v>
      </c>
      <c r="AH9">
        <f t="shared" si="2"/>
        <v>5108.5904453441835</v>
      </c>
      <c r="AI9">
        <f t="shared" si="23"/>
        <v>3.3245295514462143E-3</v>
      </c>
      <c r="AJ9">
        <f t="shared" si="24"/>
        <v>0.94234126647726113</v>
      </c>
      <c r="AK9">
        <f t="shared" si="25"/>
        <v>16.004403581264814</v>
      </c>
      <c r="AM9">
        <f t="shared" si="3"/>
        <v>-33.864221437633503</v>
      </c>
      <c r="AN9" s="2">
        <f t="shared" si="4"/>
        <v>-35.505863999999995</v>
      </c>
      <c r="AO9" s="2">
        <f t="shared" si="26"/>
        <v>2.6949903025732218</v>
      </c>
      <c r="AQ9">
        <f t="shared" si="27"/>
        <v>0.89844586218915168</v>
      </c>
      <c r="AR9" s="2">
        <v>0.94199999999999995</v>
      </c>
    </row>
    <row r="10" spans="1:44" x14ac:dyDescent="0.3">
      <c r="A10">
        <v>1.0489999999999999</v>
      </c>
      <c r="B10" s="9">
        <v>373.15</v>
      </c>
      <c r="C10">
        <v>58.44</v>
      </c>
      <c r="D10">
        <f t="shared" si="5"/>
        <v>61.30355999999999</v>
      </c>
      <c r="E10" s="2">
        <v>1.7999999999999999E-2</v>
      </c>
      <c r="F10">
        <f t="shared" si="6"/>
        <v>2.6798874447273215E-3</v>
      </c>
      <c r="G10">
        <f t="shared" si="7"/>
        <v>5.9219804835773964</v>
      </c>
      <c r="I10">
        <f t="shared" si="8"/>
        <v>18.881999999999998</v>
      </c>
      <c r="J10" s="2">
        <f t="shared" si="9"/>
        <v>1.0489999999999999</v>
      </c>
      <c r="K10" s="2">
        <f t="shared" si="10"/>
        <v>1.0242070103255494</v>
      </c>
      <c r="L10" s="2">
        <v>0.2</v>
      </c>
      <c r="M10" s="2">
        <f t="shared" si="11"/>
        <v>1.2048414020651099</v>
      </c>
      <c r="N10" s="2">
        <f t="shared" si="12"/>
        <v>0.18634794173692376</v>
      </c>
      <c r="O10" s="2">
        <f t="shared" si="13"/>
        <v>0.19547899088203302</v>
      </c>
      <c r="P10" s="2">
        <f t="shared" si="14"/>
        <v>-37.763999999999996</v>
      </c>
      <c r="Q10" s="2">
        <f t="shared" si="15"/>
        <v>-7.3820686116690943</v>
      </c>
      <c r="S10">
        <f t="shared" si="16"/>
        <v>0.97636511947144833</v>
      </c>
      <c r="T10">
        <f t="shared" si="17"/>
        <v>2.4096828041302198</v>
      </c>
      <c r="U10">
        <f t="shared" si="18"/>
        <v>15.706555828144554</v>
      </c>
      <c r="W10">
        <f t="shared" si="19"/>
        <v>0.94223748764208426</v>
      </c>
      <c r="X10">
        <f t="shared" si="20"/>
        <v>-5.9497926156721628E-2</v>
      </c>
      <c r="Z10">
        <f t="shared" si="0"/>
        <v>-1600.6130361598885</v>
      </c>
      <c r="AA10">
        <f t="shared" si="1"/>
        <v>5.7762512357915755E-2</v>
      </c>
      <c r="AB10">
        <f t="shared" si="21"/>
        <v>3.3365078338983703E-3</v>
      </c>
      <c r="AC10">
        <f t="shared" si="22"/>
        <v>-5.3404579341873237</v>
      </c>
      <c r="AE10" s="12" t="s">
        <v>12</v>
      </c>
      <c r="AF10">
        <v>-335.43716634342428</v>
      </c>
      <c r="AH10">
        <f t="shared" si="2"/>
        <v>5088.4696137252768</v>
      </c>
      <c r="AI10">
        <f t="shared" si="23"/>
        <v>3.3365078338983703E-3</v>
      </c>
      <c r="AJ10">
        <f t="shared" si="24"/>
        <v>0.94223748764208426</v>
      </c>
      <c r="AK10">
        <f t="shared" si="25"/>
        <v>15.997043040869665</v>
      </c>
      <c r="AM10">
        <f t="shared" si="3"/>
        <v>-33.804707472652716</v>
      </c>
      <c r="AN10" s="2">
        <f t="shared" si="4"/>
        <v>-35.180942399999999</v>
      </c>
      <c r="AO10" s="2">
        <f t="shared" si="26"/>
        <v>1.894022575250583</v>
      </c>
      <c r="AQ10">
        <f t="shared" si="27"/>
        <v>0.89515696093244146</v>
      </c>
      <c r="AR10" s="2">
        <v>0.93159999999999998</v>
      </c>
    </row>
    <row r="11" spans="1:44" x14ac:dyDescent="0.3">
      <c r="A11">
        <v>1.8620000000000001</v>
      </c>
      <c r="B11" s="9">
        <v>298.14999999999998</v>
      </c>
      <c r="C11">
        <v>58.44</v>
      </c>
      <c r="D11">
        <f t="shared" si="5"/>
        <v>108.81528</v>
      </c>
      <c r="E11" s="2">
        <v>1.7999999999999999E-2</v>
      </c>
      <c r="F11">
        <f t="shared" si="6"/>
        <v>3.3540164346805303E-3</v>
      </c>
      <c r="G11">
        <f t="shared" si="7"/>
        <v>5.697596715569115</v>
      </c>
      <c r="I11">
        <f t="shared" si="8"/>
        <v>33.516000000000005</v>
      </c>
      <c r="J11" s="2">
        <f t="shared" si="9"/>
        <v>1.8620000000000001</v>
      </c>
      <c r="K11" s="2">
        <f t="shared" si="10"/>
        <v>1.3645512082732549</v>
      </c>
      <c r="L11" s="2">
        <v>0.2</v>
      </c>
      <c r="M11" s="2">
        <f t="shared" si="11"/>
        <v>1.2729102416546509</v>
      </c>
      <c r="N11" s="2">
        <f t="shared" si="12"/>
        <v>0.24130580778430552</v>
      </c>
      <c r="O11" s="2">
        <f t="shared" si="13"/>
        <v>0.44931141409437692</v>
      </c>
      <c r="P11" s="2">
        <f t="shared" si="14"/>
        <v>-67.032000000000011</v>
      </c>
      <c r="Q11" s="2">
        <f t="shared" si="15"/>
        <v>-30.118242709574279</v>
      </c>
      <c r="S11">
        <f t="shared" si="16"/>
        <v>0.7328416800608244</v>
      </c>
      <c r="T11">
        <f t="shared" si="17"/>
        <v>2.5458204833093019</v>
      </c>
      <c r="U11">
        <f t="shared" si="18"/>
        <v>19.583739507464998</v>
      </c>
      <c r="W11">
        <f t="shared" si="19"/>
        <v>0.9018634735985962</v>
      </c>
      <c r="X11">
        <f t="shared" si="20"/>
        <v>-0.10329213002232987</v>
      </c>
      <c r="Z11">
        <f t="shared" si="0"/>
        <v>-1353.6810002364916</v>
      </c>
      <c r="AA11">
        <f t="shared" si="1"/>
        <v>9.8136526401403842E-2</v>
      </c>
      <c r="AB11">
        <f t="shared" si="21"/>
        <v>9.6307778141334326E-3</v>
      </c>
      <c r="AC11">
        <f t="shared" si="22"/>
        <v>-13.037000944491558</v>
      </c>
      <c r="AE11" s="12" t="s">
        <v>13</v>
      </c>
      <c r="AF11">
        <v>10342.499398930206</v>
      </c>
      <c r="AH11">
        <f t="shared" si="2"/>
        <v>3235.7643087639226</v>
      </c>
      <c r="AI11">
        <f t="shared" si="23"/>
        <v>9.6307778141334326E-3</v>
      </c>
      <c r="AJ11">
        <f t="shared" si="24"/>
        <v>0.9018634735985962</v>
      </c>
      <c r="AK11">
        <f t="shared" si="25"/>
        <v>28.104705696884324</v>
      </c>
      <c r="AM11">
        <f t="shared" si="3"/>
        <v>-64.872979099454369</v>
      </c>
      <c r="AN11" s="2">
        <f t="shared" si="4"/>
        <v>-64.826647200000011</v>
      </c>
      <c r="AO11" s="2">
        <f t="shared" si="26"/>
        <v>2.1466449070487808E-3</v>
      </c>
      <c r="AQ11">
        <f t="shared" si="27"/>
        <v>0.9677911907664154</v>
      </c>
      <c r="AR11" s="2">
        <v>0.96709999999999996</v>
      </c>
    </row>
    <row r="12" spans="1:44" x14ac:dyDescent="0.3">
      <c r="A12">
        <v>1.863</v>
      </c>
      <c r="B12" s="9">
        <v>323.14999999999998</v>
      </c>
      <c r="C12">
        <v>58.44</v>
      </c>
      <c r="D12">
        <f t="shared" si="5"/>
        <v>108.87371999999999</v>
      </c>
      <c r="E12" s="2">
        <v>1.7999999999999999E-2</v>
      </c>
      <c r="F12">
        <f t="shared" si="6"/>
        <v>3.0945381401825778E-3</v>
      </c>
      <c r="G12">
        <f t="shared" si="7"/>
        <v>5.7781166117089047</v>
      </c>
      <c r="I12">
        <f t="shared" si="8"/>
        <v>33.533999999999999</v>
      </c>
      <c r="J12" s="2">
        <f t="shared" si="9"/>
        <v>1.863</v>
      </c>
      <c r="K12" s="2">
        <f t="shared" si="10"/>
        <v>1.3649175799292792</v>
      </c>
      <c r="L12" s="2">
        <v>0.2</v>
      </c>
      <c r="M12" s="2">
        <f t="shared" si="11"/>
        <v>1.2729835159858558</v>
      </c>
      <c r="N12" s="2">
        <f t="shared" si="12"/>
        <v>0.2413633705408072</v>
      </c>
      <c r="O12" s="2">
        <f t="shared" si="13"/>
        <v>0.44965995931752378</v>
      </c>
      <c r="P12" s="2">
        <f t="shared" si="14"/>
        <v>-67.067999999999998</v>
      </c>
      <c r="Q12" s="2">
        <f t="shared" si="15"/>
        <v>-30.157794151507684</v>
      </c>
      <c r="S12">
        <f t="shared" si="16"/>
        <v>0.73264497043976329</v>
      </c>
      <c r="T12">
        <f t="shared" si="17"/>
        <v>2.5459670319717116</v>
      </c>
      <c r="U12">
        <f t="shared" si="18"/>
        <v>19.587715481638615</v>
      </c>
      <c r="W12">
        <f t="shared" si="19"/>
        <v>0.90181594347821681</v>
      </c>
      <c r="X12">
        <f t="shared" si="20"/>
        <v>-0.10334483353487249</v>
      </c>
      <c r="Z12">
        <f t="shared" si="0"/>
        <v>-1382.3552699387662</v>
      </c>
      <c r="AA12">
        <f t="shared" si="1"/>
        <v>9.8184056521783192E-2</v>
      </c>
      <c r="AB12">
        <f t="shared" si="21"/>
        <v>9.6401089550727168E-3</v>
      </c>
      <c r="AC12">
        <f t="shared" si="22"/>
        <v>-13.326055416828662</v>
      </c>
      <c r="AE12" s="12" t="s">
        <v>14</v>
      </c>
      <c r="AF12">
        <v>-0.20743384607744536</v>
      </c>
      <c r="AH12">
        <f t="shared" si="2"/>
        <v>3224.8171508218347</v>
      </c>
      <c r="AI12">
        <f t="shared" si="23"/>
        <v>9.6401089550727168E-3</v>
      </c>
      <c r="AJ12">
        <f t="shared" si="24"/>
        <v>0.90181594347821681</v>
      </c>
      <c r="AK12">
        <f t="shared" si="25"/>
        <v>28.035283128641243</v>
      </c>
      <c r="AM12">
        <f t="shared" si="3"/>
        <v>-64.558082178493748</v>
      </c>
      <c r="AN12" s="2">
        <f t="shared" si="4"/>
        <v>-66.088807200000005</v>
      </c>
      <c r="AO12" s="2">
        <f t="shared" si="26"/>
        <v>2.3431190914653302</v>
      </c>
      <c r="AQ12">
        <f t="shared" si="27"/>
        <v>0.96257652201487665</v>
      </c>
      <c r="AR12" s="2">
        <v>0.98540000000000005</v>
      </c>
    </row>
    <row r="13" spans="1:44" x14ac:dyDescent="0.3">
      <c r="A13">
        <v>1.8640000000000001</v>
      </c>
      <c r="B13" s="9">
        <v>348.15</v>
      </c>
      <c r="C13">
        <v>58.44</v>
      </c>
      <c r="D13">
        <f t="shared" si="5"/>
        <v>108.93216</v>
      </c>
      <c r="E13" s="2">
        <v>1.7999999999999999E-2</v>
      </c>
      <c r="F13">
        <f t="shared" si="6"/>
        <v>2.8723251472066642E-3</v>
      </c>
      <c r="G13">
        <f t="shared" si="7"/>
        <v>5.852633421388556</v>
      </c>
      <c r="I13">
        <f t="shared" si="8"/>
        <v>33.552</v>
      </c>
      <c r="J13" s="2">
        <f t="shared" si="9"/>
        <v>1.8640000000000001</v>
      </c>
      <c r="K13" s="2">
        <f t="shared" si="10"/>
        <v>1.3652838532700811</v>
      </c>
      <c r="L13" s="2">
        <v>0.2</v>
      </c>
      <c r="M13" s="2">
        <f t="shared" si="11"/>
        <v>1.2730567706540161</v>
      </c>
      <c r="N13" s="2">
        <f t="shared" si="12"/>
        <v>0.24142091453849249</v>
      </c>
      <c r="O13" s="2">
        <f t="shared" si="13"/>
        <v>0.45000858469975002</v>
      </c>
      <c r="P13" s="2">
        <f t="shared" si="14"/>
        <v>-67.103999999999999</v>
      </c>
      <c r="Q13" s="2">
        <f t="shared" si="15"/>
        <v>-30.197376067692026</v>
      </c>
      <c r="S13">
        <f t="shared" si="16"/>
        <v>0.73244841913630954</v>
      </c>
      <c r="T13">
        <f t="shared" si="17"/>
        <v>2.5461135413080322</v>
      </c>
      <c r="U13">
        <f t="shared" si="18"/>
        <v>19.59168997280171</v>
      </c>
      <c r="W13">
        <f t="shared" si="19"/>
        <v>0.90176841836745003</v>
      </c>
      <c r="X13">
        <f t="shared" si="20"/>
        <v>-0.10339753426990121</v>
      </c>
      <c r="Z13">
        <f t="shared" si="0"/>
        <v>-1408.8812242585577</v>
      </c>
      <c r="AA13">
        <f t="shared" si="1"/>
        <v>9.8231581632549997E-2</v>
      </c>
      <c r="AB13">
        <f t="shared" si="21"/>
        <v>9.6494436300323342E-3</v>
      </c>
      <c r="AC13">
        <f t="shared" si="22"/>
        <v>-13.594919954893896</v>
      </c>
      <c r="AE13" s="12" t="s">
        <v>15</v>
      </c>
      <c r="AF13">
        <v>-323.24019157058052</v>
      </c>
      <c r="AH13">
        <f t="shared" si="2"/>
        <v>3214.5485540761938</v>
      </c>
      <c r="AI13">
        <f t="shared" si="23"/>
        <v>9.6494436300323342E-3</v>
      </c>
      <c r="AJ13">
        <f t="shared" si="24"/>
        <v>0.90176841836745003</v>
      </c>
      <c r="AK13">
        <f t="shared" si="25"/>
        <v>27.971598432640079</v>
      </c>
      <c r="AM13">
        <f t="shared" si="3"/>
        <v>-64.269142052509821</v>
      </c>
      <c r="AN13" s="2">
        <f t="shared" si="4"/>
        <v>-66.010204800000011</v>
      </c>
      <c r="AO13" s="2">
        <f t="shared" si="26"/>
        <v>3.0312994906980895</v>
      </c>
      <c r="AQ13">
        <f t="shared" si="27"/>
        <v>0.95775426282352505</v>
      </c>
      <c r="AR13" s="2">
        <v>0.98370000000000002</v>
      </c>
    </row>
    <row r="14" spans="1:44" x14ac:dyDescent="0.3">
      <c r="A14">
        <v>1.8680000000000001</v>
      </c>
      <c r="B14" s="9">
        <v>373.15</v>
      </c>
      <c r="C14">
        <v>58.44</v>
      </c>
      <c r="D14">
        <f t="shared" si="5"/>
        <v>109.16592</v>
      </c>
      <c r="E14" s="2">
        <v>1.7999999999999999E-2</v>
      </c>
      <c r="F14">
        <f t="shared" si="6"/>
        <v>2.6798874447273215E-3</v>
      </c>
      <c r="G14">
        <f t="shared" si="7"/>
        <v>5.9219804835773964</v>
      </c>
      <c r="I14">
        <f t="shared" si="8"/>
        <v>33.624000000000002</v>
      </c>
      <c r="J14" s="2">
        <f t="shared" si="9"/>
        <v>1.8680000000000001</v>
      </c>
      <c r="K14" s="2">
        <f t="shared" si="10"/>
        <v>1.366747965061591</v>
      </c>
      <c r="L14" s="2">
        <v>0.2</v>
      </c>
      <c r="M14" s="2">
        <f t="shared" si="11"/>
        <v>1.2733495930123182</v>
      </c>
      <c r="N14" s="2">
        <f t="shared" si="12"/>
        <v>0.24165090325024799</v>
      </c>
      <c r="O14" s="2">
        <f t="shared" si="13"/>
        <v>0.45140388727146324</v>
      </c>
      <c r="P14" s="2">
        <f t="shared" si="14"/>
        <v>-67.248000000000005</v>
      </c>
      <c r="Q14" s="2">
        <f t="shared" si="15"/>
        <v>-30.356008611231363</v>
      </c>
      <c r="S14">
        <f t="shared" si="16"/>
        <v>0.7316637928595241</v>
      </c>
      <c r="T14">
        <f t="shared" si="17"/>
        <v>2.5466991860246364</v>
      </c>
      <c r="U14">
        <f t="shared" si="18"/>
        <v>19.607573131958329</v>
      </c>
      <c r="W14">
        <f t="shared" si="19"/>
        <v>0.9015783680046715</v>
      </c>
      <c r="X14">
        <f t="shared" si="20"/>
        <v>-0.10360830944073172</v>
      </c>
      <c r="Z14">
        <f t="shared" si="0"/>
        <v>-1433.1007796980564</v>
      </c>
      <c r="AA14">
        <f t="shared" si="1"/>
        <v>9.8421631995328537E-2</v>
      </c>
      <c r="AB14">
        <f t="shared" si="21"/>
        <v>9.6868176446238772E-3</v>
      </c>
      <c r="AC14">
        <f t="shared" si="22"/>
        <v>-13.882185919303369</v>
      </c>
      <c r="AE14" s="12" t="s">
        <v>16</v>
      </c>
      <c r="AF14">
        <v>-35421.306685297444</v>
      </c>
      <c r="AH14">
        <f t="shared" si="2"/>
        <v>3198.6924985220958</v>
      </c>
      <c r="AI14">
        <f t="shared" si="23"/>
        <v>9.6868176446238772E-3</v>
      </c>
      <c r="AJ14">
        <f t="shared" si="24"/>
        <v>0.9015783680046715</v>
      </c>
      <c r="AK14">
        <f t="shared" si="25"/>
        <v>27.935541811823676</v>
      </c>
      <c r="AM14">
        <f t="shared" si="3"/>
        <v>-64.120545945150724</v>
      </c>
      <c r="AN14" s="2">
        <f t="shared" si="4"/>
        <v>-65.546625599999999</v>
      </c>
      <c r="AO14" s="2">
        <f t="shared" si="26"/>
        <v>2.0337031819750271</v>
      </c>
      <c r="AQ14">
        <f t="shared" si="27"/>
        <v>0.9534937239048108</v>
      </c>
      <c r="AR14" s="2">
        <v>0.97470000000000001</v>
      </c>
    </row>
    <row r="15" spans="1:44" x14ac:dyDescent="0.3">
      <c r="A15">
        <v>2.508</v>
      </c>
      <c r="B15" s="9">
        <v>298.14999999999998</v>
      </c>
      <c r="C15">
        <v>58.44</v>
      </c>
      <c r="D15">
        <f t="shared" si="5"/>
        <v>146.56752</v>
      </c>
      <c r="E15" s="2">
        <v>1.7999999999999999E-2</v>
      </c>
      <c r="F15">
        <f t="shared" si="6"/>
        <v>3.3540164346805303E-3</v>
      </c>
      <c r="G15">
        <f t="shared" si="7"/>
        <v>5.697596715569115</v>
      </c>
      <c r="I15">
        <f t="shared" si="8"/>
        <v>45.143999999999998</v>
      </c>
      <c r="J15" s="2">
        <f t="shared" si="9"/>
        <v>2.508</v>
      </c>
      <c r="K15" s="2">
        <f t="shared" si="10"/>
        <v>1.5836666315863324</v>
      </c>
      <c r="L15" s="2">
        <v>0.2</v>
      </c>
      <c r="M15" s="2">
        <f t="shared" si="11"/>
        <v>1.3167333263172665</v>
      </c>
      <c r="N15" s="2">
        <f t="shared" si="12"/>
        <v>0.27515391654612203</v>
      </c>
      <c r="O15" s="2">
        <f t="shared" si="13"/>
        <v>0.69008602269767405</v>
      </c>
      <c r="P15" s="2">
        <f t="shared" si="14"/>
        <v>-90.287999999999997</v>
      </c>
      <c r="Q15" s="2">
        <f t="shared" si="15"/>
        <v>-62.306486817327595</v>
      </c>
      <c r="S15">
        <f t="shared" si="16"/>
        <v>0.631446025353402</v>
      </c>
      <c r="T15">
        <f t="shared" si="17"/>
        <v>2.6334666526345329</v>
      </c>
      <c r="U15">
        <f t="shared" si="18"/>
        <v>21.888807555164814</v>
      </c>
      <c r="W15">
        <f t="shared" si="19"/>
        <v>0.87216843540099587</v>
      </c>
      <c r="X15">
        <f t="shared" si="20"/>
        <v>-0.13677271386259451</v>
      </c>
      <c r="Z15">
        <f t="shared" si="0"/>
        <v>-1276.4262664337055</v>
      </c>
      <c r="AA15">
        <f t="shared" si="1"/>
        <v>0.12783156459900416</v>
      </c>
      <c r="AB15">
        <f t="shared" si="21"/>
        <v>1.6340908907829375E-2</v>
      </c>
      <c r="AC15">
        <f t="shared" si="22"/>
        <v>-20.857965347353929</v>
      </c>
      <c r="AE15" s="12" t="s">
        <v>17</v>
      </c>
      <c r="AF15">
        <v>-4.1501701317020814</v>
      </c>
      <c r="AH15">
        <f t="shared" si="2"/>
        <v>1982.248196159529</v>
      </c>
      <c r="AI15">
        <f t="shared" si="23"/>
        <v>1.6340908907829375E-2</v>
      </c>
      <c r="AJ15">
        <f t="shared" si="24"/>
        <v>0.87216843540099587</v>
      </c>
      <c r="AK15">
        <f t="shared" si="25"/>
        <v>28.251050759009779</v>
      </c>
      <c r="AM15">
        <f t="shared" si="3"/>
        <v>-91.725152498010857</v>
      </c>
      <c r="AN15" s="2">
        <f t="shared" si="4"/>
        <v>-90.947102400000006</v>
      </c>
      <c r="AO15" s="2">
        <f t="shared" si="26"/>
        <v>0.60536195501469536</v>
      </c>
      <c r="AQ15">
        <f t="shared" si="27"/>
        <v>1.0159174253279601</v>
      </c>
      <c r="AR15" s="2">
        <v>1.0073000000000001</v>
      </c>
    </row>
    <row r="16" spans="1:44" x14ac:dyDescent="0.3">
      <c r="A16">
        <v>2.5089999999999999</v>
      </c>
      <c r="B16" s="9">
        <v>310.64999999999998</v>
      </c>
      <c r="C16">
        <v>58.44</v>
      </c>
      <c r="D16">
        <f t="shared" si="5"/>
        <v>146.62595999999999</v>
      </c>
      <c r="E16" s="2">
        <v>1.7999999999999999E-2</v>
      </c>
      <c r="F16">
        <f t="shared" si="6"/>
        <v>3.2190568163528088E-3</v>
      </c>
      <c r="G16">
        <f t="shared" si="7"/>
        <v>5.7386668765097024</v>
      </c>
      <c r="I16">
        <f t="shared" si="8"/>
        <v>45.161999999999999</v>
      </c>
      <c r="J16" s="2">
        <f t="shared" si="9"/>
        <v>2.5089999999999999</v>
      </c>
      <c r="K16" s="2">
        <f t="shared" si="10"/>
        <v>1.5839823231336896</v>
      </c>
      <c r="L16" s="2">
        <v>0.2</v>
      </c>
      <c r="M16" s="2">
        <f t="shared" si="11"/>
        <v>1.3167964646267381</v>
      </c>
      <c r="N16" s="2">
        <f t="shared" si="12"/>
        <v>0.27520186611532821</v>
      </c>
      <c r="O16" s="2">
        <f t="shared" si="13"/>
        <v>0.69048148208335847</v>
      </c>
      <c r="P16" s="2">
        <f t="shared" si="14"/>
        <v>-90.323999999999998</v>
      </c>
      <c r="Q16" s="2">
        <f t="shared" si="15"/>
        <v>-62.367049387697271</v>
      </c>
      <c r="S16">
        <f t="shared" si="16"/>
        <v>0.63132017661765227</v>
      </c>
      <c r="T16">
        <f t="shared" si="17"/>
        <v>2.6335929292534761</v>
      </c>
      <c r="U16">
        <f t="shared" si="18"/>
        <v>21.892025593254228</v>
      </c>
      <c r="W16">
        <f t="shared" si="19"/>
        <v>0.87212398365723387</v>
      </c>
      <c r="X16">
        <f t="shared" si="20"/>
        <v>-0.13682368208705728</v>
      </c>
      <c r="Z16">
        <f t="shared" si="0"/>
        <v>-1291.1389825039862</v>
      </c>
      <c r="AA16">
        <f t="shared" si="1"/>
        <v>0.12787601634276619</v>
      </c>
      <c r="AB16">
        <f t="shared" si="21"/>
        <v>1.6352275555695406E-2</v>
      </c>
      <c r="AC16">
        <f t="shared" si="22"/>
        <v>-21.113060422605372</v>
      </c>
      <c r="AE16" s="12" t="s">
        <v>18</v>
      </c>
      <c r="AF16">
        <v>357.18730600093494</v>
      </c>
      <c r="AH16">
        <f t="shared" si="2"/>
        <v>1978.2320374391488</v>
      </c>
      <c r="AI16">
        <f t="shared" si="23"/>
        <v>1.6352275555695406E-2</v>
      </c>
      <c r="AJ16">
        <f t="shared" si="24"/>
        <v>0.87212398365723387</v>
      </c>
      <c r="AK16">
        <f t="shared" si="25"/>
        <v>28.211985876640817</v>
      </c>
      <c r="AM16">
        <f t="shared" si="3"/>
        <v>-91.494824117073989</v>
      </c>
      <c r="AN16" s="2">
        <f t="shared" si="4"/>
        <v>-92.392419599999997</v>
      </c>
      <c r="AO16" s="2">
        <f t="shared" si="26"/>
        <v>0.80567765096917265</v>
      </c>
      <c r="AQ16">
        <f t="shared" si="27"/>
        <v>1.0129624918855895</v>
      </c>
      <c r="AR16" s="2">
        <v>1.0228999999999999</v>
      </c>
    </row>
    <row r="17" spans="1:44" x14ac:dyDescent="0.3">
      <c r="A17">
        <v>2.5089999999999999</v>
      </c>
      <c r="B17" s="9">
        <v>323.14999999999998</v>
      </c>
      <c r="C17">
        <v>58.44</v>
      </c>
      <c r="D17">
        <f t="shared" si="5"/>
        <v>146.62595999999999</v>
      </c>
      <c r="E17" s="2">
        <v>1.7999999999999999E-2</v>
      </c>
      <c r="F17">
        <f t="shared" si="6"/>
        <v>3.0945381401825778E-3</v>
      </c>
      <c r="G17">
        <f t="shared" si="7"/>
        <v>5.7781166117089047</v>
      </c>
      <c r="I17">
        <f t="shared" si="8"/>
        <v>45.161999999999999</v>
      </c>
      <c r="J17" s="2">
        <f t="shared" si="9"/>
        <v>2.5089999999999999</v>
      </c>
      <c r="K17" s="2">
        <f t="shared" si="10"/>
        <v>1.5839823231336896</v>
      </c>
      <c r="L17" s="2">
        <v>0.2</v>
      </c>
      <c r="M17" s="2">
        <f t="shared" si="11"/>
        <v>1.3167964646267381</v>
      </c>
      <c r="N17" s="2">
        <f t="shared" si="12"/>
        <v>0.27520186611532821</v>
      </c>
      <c r="O17" s="2">
        <f t="shared" si="13"/>
        <v>0.69048148208335847</v>
      </c>
      <c r="P17" s="2">
        <f t="shared" si="14"/>
        <v>-90.323999999999998</v>
      </c>
      <c r="Q17" s="2">
        <f t="shared" si="15"/>
        <v>-62.367049387697271</v>
      </c>
      <c r="S17">
        <f t="shared" si="16"/>
        <v>0.63132017661765227</v>
      </c>
      <c r="T17">
        <f t="shared" si="17"/>
        <v>2.6335929292534761</v>
      </c>
      <c r="U17">
        <f t="shared" si="18"/>
        <v>21.892025593254228</v>
      </c>
      <c r="W17">
        <f t="shared" si="19"/>
        <v>0.87212398365723387</v>
      </c>
      <c r="X17">
        <f t="shared" si="20"/>
        <v>-0.13682368208705728</v>
      </c>
      <c r="Z17">
        <f t="shared" si="0"/>
        <v>-1305.3558080790817</v>
      </c>
      <c r="AA17">
        <f t="shared" si="1"/>
        <v>0.12787601634276619</v>
      </c>
      <c r="AB17">
        <f t="shared" si="21"/>
        <v>1.6352275555695406E-2</v>
      </c>
      <c r="AC17">
        <f t="shared" si="22"/>
        <v>-21.345537871936592</v>
      </c>
      <c r="AE17" s="12" t="s">
        <v>19</v>
      </c>
      <c r="AF17">
        <v>3024.9923720238589</v>
      </c>
      <c r="AH17">
        <f t="shared" si="2"/>
        <v>1976.1193243349621</v>
      </c>
      <c r="AI17">
        <f t="shared" si="23"/>
        <v>1.6352275555695406E-2</v>
      </c>
      <c r="AJ17">
        <f t="shared" si="24"/>
        <v>0.87212398365723387</v>
      </c>
      <c r="AK17">
        <f t="shared" si="25"/>
        <v>28.181856027801715</v>
      </c>
      <c r="AM17">
        <f t="shared" si="3"/>
        <v>-91.23221681890368</v>
      </c>
      <c r="AN17" s="2">
        <f t="shared" si="4"/>
        <v>-92.771780399999983</v>
      </c>
      <c r="AO17" s="2">
        <f t="shared" si="26"/>
        <v>2.3702560202380725</v>
      </c>
      <c r="AQ17">
        <f t="shared" si="27"/>
        <v>1.0100550996291537</v>
      </c>
      <c r="AR17" s="2">
        <v>1.0270999999999999</v>
      </c>
    </row>
    <row r="18" spans="1:44" x14ac:dyDescent="0.3">
      <c r="A18">
        <v>2.5099999999999998</v>
      </c>
      <c r="B18" s="9">
        <v>335.65</v>
      </c>
      <c r="C18">
        <v>58.44</v>
      </c>
      <c r="D18">
        <f t="shared" si="5"/>
        <v>146.68439999999998</v>
      </c>
      <c r="E18" s="2">
        <v>1.7999999999999999E-2</v>
      </c>
      <c r="F18">
        <f t="shared" si="6"/>
        <v>2.9792939073439596E-3</v>
      </c>
      <c r="G18">
        <f t="shared" si="7"/>
        <v>5.8160689503847607</v>
      </c>
      <c r="I18">
        <f t="shared" si="8"/>
        <v>45.179999999999993</v>
      </c>
      <c r="J18" s="2">
        <f t="shared" si="9"/>
        <v>2.5099999999999998</v>
      </c>
      <c r="K18" s="2">
        <f t="shared" si="10"/>
        <v>1.5842979517754858</v>
      </c>
      <c r="L18" s="2">
        <v>0.2</v>
      </c>
      <c r="M18" s="2">
        <f t="shared" si="11"/>
        <v>1.3168595903550973</v>
      </c>
      <c r="N18" s="2">
        <f t="shared" si="12"/>
        <v>0.27524980383160808</v>
      </c>
      <c r="O18" s="2">
        <f t="shared" si="13"/>
        <v>0.69087700761733617</v>
      </c>
      <c r="P18" s="2">
        <f t="shared" si="14"/>
        <v>-90.359999999999985</v>
      </c>
      <c r="Q18" s="2">
        <f t="shared" si="15"/>
        <v>-62.427646408302486</v>
      </c>
      <c r="S18">
        <f t="shared" si="16"/>
        <v>0.63119440309780317</v>
      </c>
      <c r="T18">
        <f t="shared" si="17"/>
        <v>2.6337191807101945</v>
      </c>
      <c r="U18">
        <f t="shared" si="18"/>
        <v>21.895242700653228</v>
      </c>
      <c r="W18">
        <f t="shared" si="19"/>
        <v>0.8720795364443783</v>
      </c>
      <c r="X18">
        <f t="shared" si="20"/>
        <v>-0.13687464771389263</v>
      </c>
      <c r="Z18">
        <f t="shared" si="0"/>
        <v>-1318.9453035120821</v>
      </c>
      <c r="AA18">
        <f t="shared" si="1"/>
        <v>0.12792046355562173</v>
      </c>
      <c r="AB18">
        <f t="shared" si="21"/>
        <v>1.6363644996285148E-2</v>
      </c>
      <c r="AC18">
        <f t="shared" si="22"/>
        <v>-21.58275271618928</v>
      </c>
      <c r="AE18" s="12" t="s">
        <v>20</v>
      </c>
      <c r="AF18">
        <v>-1.176700101678172</v>
      </c>
      <c r="AH18">
        <f t="shared" si="2"/>
        <v>1972.2774912837904</v>
      </c>
      <c r="AI18">
        <f t="shared" si="23"/>
        <v>1.6363644996285148E-2</v>
      </c>
      <c r="AJ18">
        <f t="shared" si="24"/>
        <v>0.8720795364443783</v>
      </c>
      <c r="AK18">
        <f t="shared" si="25"/>
        <v>28.14518859900058</v>
      </c>
      <c r="AM18">
        <f t="shared" si="3"/>
        <v>-91.022199639480903</v>
      </c>
      <c r="AN18" s="2">
        <f t="shared" si="4"/>
        <v>-92.763575999999986</v>
      </c>
      <c r="AO18" s="2">
        <f t="shared" si="26"/>
        <v>3.0323916289746897</v>
      </c>
      <c r="AQ18">
        <f t="shared" si="27"/>
        <v>1.0073284599322812</v>
      </c>
      <c r="AR18" s="2">
        <v>1.0266</v>
      </c>
    </row>
    <row r="19" spans="1:44" x14ac:dyDescent="0.3">
      <c r="A19">
        <v>2.5110000000000001</v>
      </c>
      <c r="B19" s="9">
        <v>348.15</v>
      </c>
      <c r="C19">
        <v>58.44</v>
      </c>
      <c r="D19">
        <f t="shared" si="5"/>
        <v>146.74284</v>
      </c>
      <c r="E19" s="2">
        <v>1.7999999999999999E-2</v>
      </c>
      <c r="F19">
        <f t="shared" si="6"/>
        <v>2.8723251472066642E-3</v>
      </c>
      <c r="G19">
        <f t="shared" si="7"/>
        <v>5.852633421388556</v>
      </c>
      <c r="I19">
        <f t="shared" si="8"/>
        <v>45.198</v>
      </c>
      <c r="J19" s="2">
        <f t="shared" si="9"/>
        <v>2.5110000000000001</v>
      </c>
      <c r="K19" s="2">
        <f t="shared" si="10"/>
        <v>1.5846135175493108</v>
      </c>
      <c r="L19" s="2">
        <v>0.2</v>
      </c>
      <c r="M19" s="2">
        <f t="shared" si="11"/>
        <v>1.3169227035098623</v>
      </c>
      <c r="N19" s="2">
        <f t="shared" si="12"/>
        <v>0.27529772970226501</v>
      </c>
      <c r="O19" s="2">
        <f t="shared" si="13"/>
        <v>0.69127259928238749</v>
      </c>
      <c r="P19" s="2">
        <f t="shared" si="14"/>
        <v>-90.396000000000001</v>
      </c>
      <c r="Q19" s="2">
        <f t="shared" si="15"/>
        <v>-62.488277884730699</v>
      </c>
      <c r="S19">
        <f t="shared" si="16"/>
        <v>0.63106870471896093</v>
      </c>
      <c r="T19">
        <f t="shared" si="17"/>
        <v>2.6338454070197246</v>
      </c>
      <c r="U19">
        <f t="shared" si="18"/>
        <v>21.89845887794819</v>
      </c>
      <c r="W19">
        <f t="shared" si="19"/>
        <v>0.87203509376173649</v>
      </c>
      <c r="X19">
        <f t="shared" si="20"/>
        <v>-0.13692561074336526</v>
      </c>
      <c r="Z19">
        <f t="shared" si="0"/>
        <v>-1332.034906074337</v>
      </c>
      <c r="AA19">
        <f t="shared" si="1"/>
        <v>0.12796490623826351</v>
      </c>
      <c r="AB19">
        <f t="shared" si="21"/>
        <v>1.637501722856757E-2</v>
      </c>
      <c r="AC19">
        <f t="shared" si="22"/>
        <v>-21.812094536020652</v>
      </c>
      <c r="AE19" s="12" t="s">
        <v>21</v>
      </c>
      <c r="AF19">
        <v>9279.0527892786067</v>
      </c>
      <c r="AH19">
        <f t="shared" si="2"/>
        <v>1968.5146343731053</v>
      </c>
      <c r="AI19">
        <f t="shared" si="23"/>
        <v>1.637501722856757E-2</v>
      </c>
      <c r="AJ19">
        <f t="shared" si="24"/>
        <v>0.87203509376173649</v>
      </c>
      <c r="AK19">
        <f t="shared" si="25"/>
        <v>28.109581266316859</v>
      </c>
      <c r="AM19">
        <f t="shared" si="3"/>
        <v>-90.821149103718454</v>
      </c>
      <c r="AN19" s="2">
        <f t="shared" si="4"/>
        <v>-92.683018800000013</v>
      </c>
      <c r="AO19" s="2">
        <f t="shared" si="26"/>
        <v>3.4665587659315849</v>
      </c>
      <c r="AQ19">
        <f t="shared" si="27"/>
        <v>1.0047031849165722</v>
      </c>
      <c r="AR19" s="2">
        <v>1.0253000000000001</v>
      </c>
    </row>
    <row r="20" spans="1:44" x14ac:dyDescent="0.3">
      <c r="A20">
        <v>2.5129999999999999</v>
      </c>
      <c r="B20" s="9">
        <v>360.65</v>
      </c>
      <c r="C20">
        <v>58.44</v>
      </c>
      <c r="D20">
        <f t="shared" si="5"/>
        <v>146.85971999999998</v>
      </c>
      <c r="E20" s="2">
        <v>1.7999999999999999E-2</v>
      </c>
      <c r="F20">
        <f t="shared" si="6"/>
        <v>2.772771384999307E-3</v>
      </c>
      <c r="G20">
        <f t="shared" si="7"/>
        <v>5.8879079589496817</v>
      </c>
      <c r="I20">
        <f t="shared" si="8"/>
        <v>45.233999999999995</v>
      </c>
      <c r="J20" s="2">
        <f t="shared" si="9"/>
        <v>2.5129999999999999</v>
      </c>
      <c r="K20" s="2">
        <f t="shared" si="10"/>
        <v>1.5852444606432157</v>
      </c>
      <c r="L20" s="2">
        <v>0.2</v>
      </c>
      <c r="M20" s="2">
        <f t="shared" si="11"/>
        <v>1.3170488921286432</v>
      </c>
      <c r="N20" s="2">
        <f t="shared" si="12"/>
        <v>0.2753935459358845</v>
      </c>
      <c r="O20" s="2">
        <f t="shared" si="13"/>
        <v>0.69206398093687771</v>
      </c>
      <c r="P20" s="2">
        <f t="shared" si="14"/>
        <v>-90.467999999999989</v>
      </c>
      <c r="Q20" s="2">
        <f t="shared" si="15"/>
        <v>-62.609644227397446</v>
      </c>
      <c r="S20">
        <f t="shared" si="16"/>
        <v>0.63081753308524302</v>
      </c>
      <c r="T20">
        <f t="shared" si="17"/>
        <v>2.6340977842572864</v>
      </c>
      <c r="U20">
        <f t="shared" si="18"/>
        <v>21.904888444568531</v>
      </c>
      <c r="W20">
        <f t="shared" si="19"/>
        <v>0.87194622198432437</v>
      </c>
      <c r="X20">
        <f t="shared" si="20"/>
        <v>-0.13702752901128093</v>
      </c>
      <c r="Z20">
        <f t="shared" si="0"/>
        <v>-1344.5726351916869</v>
      </c>
      <c r="AA20">
        <f t="shared" si="1"/>
        <v>0.12805377801567569</v>
      </c>
      <c r="AB20">
        <f t="shared" si="21"/>
        <v>1.6397770064087946E-2</v>
      </c>
      <c r="AC20">
        <f t="shared" si="22"/>
        <v>-22.047992906338084</v>
      </c>
      <c r="AE20" s="12" t="s">
        <v>22</v>
      </c>
      <c r="AF20">
        <v>0</v>
      </c>
      <c r="AH20">
        <f t="shared" si="2"/>
        <v>1963.0211452884</v>
      </c>
      <c r="AI20">
        <f t="shared" si="23"/>
        <v>1.6397770064087946E-2</v>
      </c>
      <c r="AJ20">
        <f t="shared" si="24"/>
        <v>0.87194622198432437</v>
      </c>
      <c r="AK20">
        <f t="shared" si="25"/>
        <v>28.067224622189855</v>
      </c>
      <c r="AM20">
        <f t="shared" si="3"/>
        <v>-90.670791916829032</v>
      </c>
      <c r="AN20" s="2">
        <f t="shared" si="4"/>
        <v>-92.214032399999994</v>
      </c>
      <c r="AO20" s="2">
        <f t="shared" si="26"/>
        <v>2.3815911888977439</v>
      </c>
      <c r="AQ20">
        <f t="shared" si="27"/>
        <v>1.0022415872665367</v>
      </c>
      <c r="AR20" s="2">
        <v>1.0193000000000001</v>
      </c>
    </row>
    <row r="21" spans="1:44" x14ac:dyDescent="0.3">
      <c r="A21">
        <v>2.516</v>
      </c>
      <c r="B21" s="9">
        <v>373.15</v>
      </c>
      <c r="C21">
        <v>58.44</v>
      </c>
      <c r="D21">
        <f t="shared" si="5"/>
        <v>147.03504000000001</v>
      </c>
      <c r="E21" s="2">
        <v>1.7999999999999999E-2</v>
      </c>
      <c r="F21">
        <f t="shared" si="6"/>
        <v>2.6798874447273215E-3</v>
      </c>
      <c r="G21">
        <f t="shared" si="7"/>
        <v>5.9219804835773964</v>
      </c>
      <c r="I21">
        <f t="shared" si="8"/>
        <v>45.287999999999997</v>
      </c>
      <c r="J21" s="2">
        <f t="shared" si="9"/>
        <v>2.516</v>
      </c>
      <c r="K21" s="2">
        <f t="shared" si="10"/>
        <v>1.5861904047118682</v>
      </c>
      <c r="L21" s="2">
        <v>0.2</v>
      </c>
      <c r="M21" s="2">
        <f t="shared" si="11"/>
        <v>1.3172380809423736</v>
      </c>
      <c r="N21" s="2">
        <f t="shared" si="12"/>
        <v>0.27553718162629309</v>
      </c>
      <c r="O21" s="2">
        <f t="shared" si="13"/>
        <v>0.69325154897175345</v>
      </c>
      <c r="P21" s="2">
        <f t="shared" si="14"/>
        <v>-90.575999999999993</v>
      </c>
      <c r="Q21" s="2">
        <f t="shared" si="15"/>
        <v>-62.791952299665539</v>
      </c>
      <c r="S21">
        <f t="shared" si="16"/>
        <v>0.63044133732586172</v>
      </c>
      <c r="T21">
        <f t="shared" si="17"/>
        <v>2.6344761618847472</v>
      </c>
      <c r="U21">
        <f t="shared" si="18"/>
        <v>21.914525833344328</v>
      </c>
      <c r="W21">
        <f t="shared" si="19"/>
        <v>0.87181294827749989</v>
      </c>
      <c r="X21">
        <f t="shared" si="20"/>
        <v>-0.13718038693955087</v>
      </c>
      <c r="Z21">
        <f t="shared" si="0"/>
        <v>-1356.5909425118796</v>
      </c>
      <c r="AA21">
        <f t="shared" si="1"/>
        <v>0.12818705172250014</v>
      </c>
      <c r="AB21">
        <f t="shared" si="21"/>
        <v>1.6431920229306927E-2</v>
      </c>
      <c r="AC21">
        <f t="shared" si="22"/>
        <v>-22.291394151155504</v>
      </c>
      <c r="AE21" s="12" t="s">
        <v>31</v>
      </c>
      <c r="AF21">
        <v>102073.33231707064</v>
      </c>
      <c r="AH21">
        <f t="shared" si="2"/>
        <v>1955.7999442632638</v>
      </c>
      <c r="AI21">
        <f t="shared" si="23"/>
        <v>1.6431920229306927E-2</v>
      </c>
      <c r="AJ21">
        <f t="shared" si="24"/>
        <v>0.87181294827749989</v>
      </c>
      <c r="AK21">
        <f t="shared" si="25"/>
        <v>28.017931055198531</v>
      </c>
      <c r="AM21">
        <f t="shared" si="3"/>
        <v>-90.570195423992445</v>
      </c>
      <c r="AN21" s="2">
        <f t="shared" si="4"/>
        <v>-92.025216</v>
      </c>
      <c r="AO21" s="2">
        <f t="shared" si="26"/>
        <v>2.1170848766053592</v>
      </c>
      <c r="AQ21">
        <f t="shared" si="27"/>
        <v>0.99993591485594913</v>
      </c>
      <c r="AR21" s="2">
        <v>1.016</v>
      </c>
    </row>
    <row r="22" spans="1:44" x14ac:dyDescent="0.3">
      <c r="A22">
        <v>3.0329999999999999</v>
      </c>
      <c r="B22" s="9">
        <v>298.14999999999998</v>
      </c>
      <c r="C22">
        <v>58.44</v>
      </c>
      <c r="D22">
        <f t="shared" si="5"/>
        <v>177.24851999999998</v>
      </c>
      <c r="E22" s="2">
        <v>1.7999999999999999E-2</v>
      </c>
      <c r="F22">
        <f t="shared" si="6"/>
        <v>3.3540164346805303E-3</v>
      </c>
      <c r="G22">
        <f t="shared" si="7"/>
        <v>5.697596715569115</v>
      </c>
      <c r="I22">
        <f t="shared" si="8"/>
        <v>54.594000000000001</v>
      </c>
      <c r="J22" s="2">
        <f t="shared" si="9"/>
        <v>3.0329999999999999</v>
      </c>
      <c r="K22" s="2">
        <f t="shared" si="10"/>
        <v>1.7415510328439991</v>
      </c>
      <c r="L22" s="2">
        <v>0.2</v>
      </c>
      <c r="M22" s="2">
        <f t="shared" si="11"/>
        <v>1.3483102065688</v>
      </c>
      <c r="N22" s="2">
        <f t="shared" si="12"/>
        <v>0.29885210958310771</v>
      </c>
      <c r="O22" s="2">
        <f t="shared" si="13"/>
        <v>0.90641844836556562</v>
      </c>
      <c r="P22" s="2">
        <f t="shared" si="14"/>
        <v>-109.188</v>
      </c>
      <c r="Q22" s="2">
        <f t="shared" si="15"/>
        <v>-98.970017540139381</v>
      </c>
      <c r="S22">
        <f t="shared" si="16"/>
        <v>0.57420080212462876</v>
      </c>
      <c r="T22">
        <f t="shared" si="17"/>
        <v>2.6966204131375999</v>
      </c>
      <c r="U22">
        <f t="shared" si="18"/>
        <v>23.462715655590539</v>
      </c>
      <c r="W22">
        <f t="shared" si="19"/>
        <v>0.84943831570924377</v>
      </c>
      <c r="X22">
        <f t="shared" si="20"/>
        <v>-0.1631799529736099</v>
      </c>
      <c r="Z22">
        <f t="shared" si="0"/>
        <v>-1241.8137114577062</v>
      </c>
      <c r="AA22">
        <f t="shared" si="1"/>
        <v>0.1505616842907562</v>
      </c>
      <c r="AB22">
        <f t="shared" si="21"/>
        <v>2.2668820776469343E-2</v>
      </c>
      <c r="AC22">
        <f t="shared" si="22"/>
        <v>-28.150452462796956</v>
      </c>
      <c r="AE22" s="12" t="s">
        <v>32</v>
      </c>
      <c r="AF22">
        <v>-0.35397631676411506</v>
      </c>
      <c r="AH22">
        <f t="shared" si="2"/>
        <v>1067.2618955925473</v>
      </c>
      <c r="AI22">
        <f t="shared" si="23"/>
        <v>2.2668820776469343E-2</v>
      </c>
      <c r="AJ22">
        <f t="shared" si="24"/>
        <v>0.84943831570924377</v>
      </c>
      <c r="AK22">
        <f t="shared" si="25"/>
        <v>20.550944190392688</v>
      </c>
      <c r="AM22">
        <f t="shared" si="3"/>
        <v>-114.99640487629925</v>
      </c>
      <c r="AN22" s="2">
        <f t="shared" si="4"/>
        <v>-114.156054</v>
      </c>
      <c r="AO22" s="2">
        <f t="shared" si="26"/>
        <v>0.70618959529692482</v>
      </c>
      <c r="AQ22">
        <f t="shared" si="27"/>
        <v>1.0531963665998025</v>
      </c>
      <c r="AR22" s="2">
        <v>1.0455000000000001</v>
      </c>
    </row>
    <row r="23" spans="1:44" x14ac:dyDescent="0.3">
      <c r="A23">
        <v>3.0339999999999998</v>
      </c>
      <c r="B23" s="9">
        <v>310.64999999999998</v>
      </c>
      <c r="C23">
        <v>58.44</v>
      </c>
      <c r="D23">
        <f t="shared" si="5"/>
        <v>177.30695999999998</v>
      </c>
      <c r="E23" s="2">
        <v>1.7999999999999999E-2</v>
      </c>
      <c r="F23">
        <f t="shared" si="6"/>
        <v>3.2190568163528088E-3</v>
      </c>
      <c r="G23">
        <f t="shared" si="7"/>
        <v>5.7386668765097024</v>
      </c>
      <c r="I23">
        <f t="shared" si="8"/>
        <v>54.611999999999995</v>
      </c>
      <c r="J23" s="2">
        <f t="shared" si="9"/>
        <v>3.0339999999999998</v>
      </c>
      <c r="K23" s="2">
        <f t="shared" si="10"/>
        <v>1.7418381095842403</v>
      </c>
      <c r="L23" s="2">
        <v>0.2</v>
      </c>
      <c r="M23" s="2">
        <f t="shared" si="11"/>
        <v>1.3483676219168481</v>
      </c>
      <c r="N23" s="2">
        <f t="shared" si="12"/>
        <v>0.29889469186524042</v>
      </c>
      <c r="O23" s="2">
        <f t="shared" si="13"/>
        <v>0.9068464951191394</v>
      </c>
      <c r="P23" s="2">
        <f t="shared" si="14"/>
        <v>-109.22399999999999</v>
      </c>
      <c r="Q23" s="2">
        <f t="shared" si="15"/>
        <v>-99.04940158289287</v>
      </c>
      <c r="S23">
        <f t="shared" si="16"/>
        <v>0.57410616663949909</v>
      </c>
      <c r="T23">
        <f t="shared" si="17"/>
        <v>2.6967352438336962</v>
      </c>
      <c r="U23">
        <f t="shared" si="18"/>
        <v>23.465513812068735</v>
      </c>
      <c r="W23">
        <f t="shared" si="19"/>
        <v>0.84939615068613883</v>
      </c>
      <c r="X23">
        <f t="shared" si="20"/>
        <v>-0.16322959291669756</v>
      </c>
      <c r="Z23">
        <f t="shared" si="0"/>
        <v>-1256.6093813188231</v>
      </c>
      <c r="AA23">
        <f t="shared" si="1"/>
        <v>0.15060384931386117</v>
      </c>
      <c r="AB23">
        <f t="shared" si="21"/>
        <v>2.2681519428152202E-2</v>
      </c>
      <c r="AC23">
        <f t="shared" si="22"/>
        <v>-28.501810095981206</v>
      </c>
      <c r="AE23" s="12" t="s">
        <v>33</v>
      </c>
      <c r="AF23">
        <v>-33101.670390369683</v>
      </c>
      <c r="AH23">
        <f t="shared" si="2"/>
        <v>1064.0819050900609</v>
      </c>
      <c r="AI23">
        <f t="shared" si="23"/>
        <v>2.2681519428152202E-2</v>
      </c>
      <c r="AJ23">
        <f t="shared" si="24"/>
        <v>0.84939615068613883</v>
      </c>
      <c r="AK23">
        <f t="shared" si="25"/>
        <v>20.500171343118048</v>
      </c>
      <c r="AM23">
        <f t="shared" si="3"/>
        <v>-114.67650623501513</v>
      </c>
      <c r="AN23" s="2">
        <f t="shared" si="4"/>
        <v>-115.26408719999998</v>
      </c>
      <c r="AO23" s="2">
        <f t="shared" si="26"/>
        <v>0.34525139041252989</v>
      </c>
      <c r="AQ23">
        <f t="shared" si="27"/>
        <v>1.0499204042611068</v>
      </c>
      <c r="AR23" s="2">
        <v>1.0552999999999999</v>
      </c>
    </row>
    <row r="24" spans="1:44" x14ac:dyDescent="0.3">
      <c r="A24">
        <v>3.0350000000000001</v>
      </c>
      <c r="B24" s="9">
        <v>323.14999999999998</v>
      </c>
      <c r="C24">
        <v>58.44</v>
      </c>
      <c r="D24">
        <f t="shared" si="5"/>
        <v>177.36539999999999</v>
      </c>
      <c r="E24" s="2">
        <v>1.7999999999999999E-2</v>
      </c>
      <c r="F24">
        <f t="shared" si="6"/>
        <v>3.0945381401825778E-3</v>
      </c>
      <c r="G24">
        <f t="shared" si="7"/>
        <v>5.7781166117089047</v>
      </c>
      <c r="I24">
        <f t="shared" si="8"/>
        <v>54.63</v>
      </c>
      <c r="J24" s="2">
        <f t="shared" si="9"/>
        <v>3.0350000000000001</v>
      </c>
      <c r="K24" s="2">
        <f t="shared" si="10"/>
        <v>1.7421251390184347</v>
      </c>
      <c r="L24" s="2">
        <v>0.2</v>
      </c>
      <c r="M24" s="2">
        <f t="shared" si="11"/>
        <v>1.3484250278036869</v>
      </c>
      <c r="N24" s="2">
        <f t="shared" si="12"/>
        <v>0.29893726531771064</v>
      </c>
      <c r="O24" s="2">
        <f t="shared" si="13"/>
        <v>0.90727460023925188</v>
      </c>
      <c r="P24" s="2">
        <f t="shared" si="14"/>
        <v>-109.26</v>
      </c>
      <c r="Q24" s="2">
        <f t="shared" si="15"/>
        <v>-99.128822822140663</v>
      </c>
      <c r="S24">
        <f t="shared" si="16"/>
        <v>0.57401157793029145</v>
      </c>
      <c r="T24">
        <f t="shared" si="17"/>
        <v>2.6968500556073738</v>
      </c>
      <c r="U24">
        <f t="shared" si="18"/>
        <v>23.468311280784167</v>
      </c>
      <c r="W24">
        <f t="shared" si="19"/>
        <v>0.8493539898488609</v>
      </c>
      <c r="X24">
        <f t="shared" si="20"/>
        <v>-0.16327923039578357</v>
      </c>
      <c r="Z24">
        <f t="shared" si="0"/>
        <v>-1270.8197140487071</v>
      </c>
      <c r="AA24">
        <f t="shared" si="1"/>
        <v>0.15064601015113915</v>
      </c>
      <c r="AB24">
        <f t="shared" si="21"/>
        <v>2.2694220374457123E-2</v>
      </c>
      <c r="AC24">
        <f t="shared" si="22"/>
        <v>-28.840262646825941</v>
      </c>
      <c r="AH24">
        <f t="shared" si="2"/>
        <v>1060.9616392630958</v>
      </c>
      <c r="AI24">
        <f t="shared" si="23"/>
        <v>2.2694220374457123E-2</v>
      </c>
      <c r="AJ24">
        <f t="shared" si="24"/>
        <v>0.8493539898488609</v>
      </c>
      <c r="AK24">
        <f t="shared" si="25"/>
        <v>20.450488225899942</v>
      </c>
      <c r="AM24">
        <f t="shared" si="3"/>
        <v>-114.37063891239463</v>
      </c>
      <c r="AN24" s="2">
        <f t="shared" si="4"/>
        <v>-115.684488</v>
      </c>
      <c r="AO24" s="2">
        <f t="shared" si="26"/>
        <v>1.7261994250014805</v>
      </c>
      <c r="AQ24">
        <f t="shared" si="27"/>
        <v>1.0467750220793943</v>
      </c>
      <c r="AR24" s="2">
        <v>1.0588</v>
      </c>
    </row>
    <row r="25" spans="1:44" x14ac:dyDescent="0.3">
      <c r="A25">
        <v>3.036</v>
      </c>
      <c r="B25" s="9">
        <v>335.65</v>
      </c>
      <c r="C25">
        <v>58.44</v>
      </c>
      <c r="D25">
        <f t="shared" si="5"/>
        <v>177.42383999999998</v>
      </c>
      <c r="E25" s="2">
        <v>1.7999999999999999E-2</v>
      </c>
      <c r="F25">
        <f t="shared" si="6"/>
        <v>2.9792939073439596E-3</v>
      </c>
      <c r="G25">
        <f t="shared" si="7"/>
        <v>5.8160689503847607</v>
      </c>
      <c r="I25">
        <f t="shared" si="8"/>
        <v>54.648000000000003</v>
      </c>
      <c r="J25" s="2">
        <f t="shared" si="9"/>
        <v>3.036</v>
      </c>
      <c r="K25" s="2">
        <f t="shared" si="10"/>
        <v>1.7424121211699601</v>
      </c>
      <c r="L25" s="2">
        <v>0.2</v>
      </c>
      <c r="M25" s="2">
        <f t="shared" si="11"/>
        <v>1.3484824242339921</v>
      </c>
      <c r="N25" s="2">
        <f t="shared" si="12"/>
        <v>0.2989798299450363</v>
      </c>
      <c r="O25" s="2">
        <f t="shared" si="13"/>
        <v>0.90770276371313019</v>
      </c>
      <c r="P25" s="2">
        <f t="shared" si="14"/>
        <v>-109.29600000000001</v>
      </c>
      <c r="Q25" s="2">
        <f t="shared" si="15"/>
        <v>-99.20828126279028</v>
      </c>
      <c r="S25">
        <f t="shared" si="16"/>
        <v>0.57391703595848498</v>
      </c>
      <c r="T25">
        <f t="shared" si="17"/>
        <v>2.6969648484679842</v>
      </c>
      <c r="U25">
        <f t="shared" si="18"/>
        <v>23.471108062099947</v>
      </c>
      <c r="W25">
        <f t="shared" si="19"/>
        <v>0.8493118331967866</v>
      </c>
      <c r="X25">
        <f t="shared" si="20"/>
        <v>-0.16332886541111269</v>
      </c>
      <c r="Z25">
        <f t="shared" si="0"/>
        <v>-1284.4891586233248</v>
      </c>
      <c r="AA25">
        <f t="shared" si="1"/>
        <v>0.15068816680321337</v>
      </c>
      <c r="AB25">
        <f t="shared" si="21"/>
        <v>2.2706923614513055E-2</v>
      </c>
      <c r="AC25">
        <f t="shared" si="22"/>
        <v>-29.166797208529978</v>
      </c>
      <c r="AH25">
        <f t="shared" si="2"/>
        <v>1057.8965717139167</v>
      </c>
      <c r="AI25">
        <f t="shared" si="23"/>
        <v>2.2706923614513055E-2</v>
      </c>
      <c r="AJ25">
        <f t="shared" si="24"/>
        <v>0.8493118331967866</v>
      </c>
      <c r="AK25">
        <f t="shared" si="25"/>
        <v>20.401809297460073</v>
      </c>
      <c r="AM25">
        <f t="shared" si="3"/>
        <v>-114.07773027923143</v>
      </c>
      <c r="AN25" s="2">
        <f t="shared" si="4"/>
        <v>-115.5914496</v>
      </c>
      <c r="AO25" s="2">
        <f t="shared" si="26"/>
        <v>2.2913461820680689</v>
      </c>
      <c r="AQ25">
        <f t="shared" si="27"/>
        <v>1.0437502770387885</v>
      </c>
      <c r="AR25" s="2">
        <v>1.0576000000000001</v>
      </c>
    </row>
    <row r="26" spans="1:44" x14ac:dyDescent="0.3">
      <c r="A26">
        <v>3.036</v>
      </c>
      <c r="B26" s="9">
        <v>348.15</v>
      </c>
      <c r="C26">
        <v>58.44</v>
      </c>
      <c r="D26">
        <f t="shared" si="5"/>
        <v>177.42383999999998</v>
      </c>
      <c r="E26" s="2">
        <v>1.7999999999999999E-2</v>
      </c>
      <c r="F26">
        <f t="shared" si="6"/>
        <v>2.8723251472066642E-3</v>
      </c>
      <c r="G26">
        <f t="shared" si="7"/>
        <v>5.852633421388556</v>
      </c>
      <c r="I26">
        <f t="shared" si="8"/>
        <v>54.648000000000003</v>
      </c>
      <c r="J26" s="2">
        <f t="shared" si="9"/>
        <v>3.036</v>
      </c>
      <c r="K26" s="2">
        <f t="shared" si="10"/>
        <v>1.7424121211699601</v>
      </c>
      <c r="L26" s="2">
        <v>0.2</v>
      </c>
      <c r="M26" s="2">
        <f t="shared" si="11"/>
        <v>1.3484824242339921</v>
      </c>
      <c r="N26" s="2">
        <f t="shared" si="12"/>
        <v>0.2989798299450363</v>
      </c>
      <c r="O26" s="2">
        <f t="shared" si="13"/>
        <v>0.90770276371313019</v>
      </c>
      <c r="P26" s="2">
        <f t="shared" si="14"/>
        <v>-109.29600000000001</v>
      </c>
      <c r="Q26" s="2">
        <f t="shared" si="15"/>
        <v>-99.20828126279028</v>
      </c>
      <c r="S26">
        <f t="shared" si="16"/>
        <v>0.57391703595848498</v>
      </c>
      <c r="T26">
        <f t="shared" si="17"/>
        <v>2.6969648484679842</v>
      </c>
      <c r="U26">
        <f t="shared" si="18"/>
        <v>23.471108062099947</v>
      </c>
      <c r="W26">
        <f t="shared" si="19"/>
        <v>0.8493118331967866</v>
      </c>
      <c r="X26">
        <f t="shared" si="20"/>
        <v>-0.16332886541111269</v>
      </c>
      <c r="Z26">
        <f t="shared" si="0"/>
        <v>-1297.7017876920884</v>
      </c>
      <c r="AA26">
        <f t="shared" si="1"/>
        <v>0.15068816680321337</v>
      </c>
      <c r="AB26">
        <f t="shared" si="21"/>
        <v>2.2706923614513055E-2</v>
      </c>
      <c r="AC26">
        <f t="shared" si="22"/>
        <v>-29.46681536754129</v>
      </c>
      <c r="AH26">
        <f t="shared" si="2"/>
        <v>1056.5603993575137</v>
      </c>
      <c r="AI26">
        <f t="shared" si="23"/>
        <v>2.2706923614513055E-2</v>
      </c>
      <c r="AJ26">
        <f t="shared" si="24"/>
        <v>0.8493118331967866</v>
      </c>
      <c r="AK26">
        <f t="shared" si="25"/>
        <v>20.376040867603354</v>
      </c>
      <c r="AM26">
        <f t="shared" si="3"/>
        <v>-113.7519436903634</v>
      </c>
      <c r="AN26" s="2">
        <f t="shared" si="4"/>
        <v>-115.56959039999998</v>
      </c>
      <c r="AO26" s="2">
        <f t="shared" si="26"/>
        <v>3.3038395610526745</v>
      </c>
      <c r="AQ26">
        <f t="shared" si="27"/>
        <v>1.0407695038278015</v>
      </c>
      <c r="AR26" s="2">
        <v>1.0573999999999999</v>
      </c>
    </row>
    <row r="27" spans="1:44" x14ac:dyDescent="0.3">
      <c r="A27">
        <v>3.0390000000000001</v>
      </c>
      <c r="B27" s="9">
        <v>360.65</v>
      </c>
      <c r="C27">
        <v>58.44</v>
      </c>
      <c r="D27">
        <f t="shared" si="5"/>
        <v>177.59916000000001</v>
      </c>
      <c r="E27" s="2">
        <v>1.7999999999999999E-2</v>
      </c>
      <c r="F27">
        <f t="shared" si="6"/>
        <v>2.772771384999307E-3</v>
      </c>
      <c r="G27">
        <f t="shared" si="7"/>
        <v>5.8879079589496817</v>
      </c>
      <c r="I27">
        <f t="shared" si="8"/>
        <v>54.702000000000005</v>
      </c>
      <c r="J27" s="2">
        <f t="shared" si="9"/>
        <v>3.0390000000000001</v>
      </c>
      <c r="K27" s="2">
        <f t="shared" si="10"/>
        <v>1.7432727841620199</v>
      </c>
      <c r="L27" s="2">
        <v>0.2</v>
      </c>
      <c r="M27" s="2">
        <f t="shared" si="11"/>
        <v>1.348654556832404</v>
      </c>
      <c r="N27" s="2">
        <f t="shared" si="12"/>
        <v>0.29910747092126694</v>
      </c>
      <c r="O27" s="2">
        <f t="shared" si="13"/>
        <v>0.90898760412973023</v>
      </c>
      <c r="P27" s="2">
        <f t="shared" si="14"/>
        <v>-109.40400000000001</v>
      </c>
      <c r="Q27" s="2">
        <f t="shared" si="15"/>
        <v>-99.446879842209015</v>
      </c>
      <c r="S27">
        <f t="shared" si="16"/>
        <v>0.57363369008292853</v>
      </c>
      <c r="T27">
        <f t="shared" si="17"/>
        <v>2.697309113664808</v>
      </c>
      <c r="U27">
        <f t="shared" si="18"/>
        <v>23.479494285275969</v>
      </c>
      <c r="W27">
        <f t="shared" si="19"/>
        <v>0.84918538834555557</v>
      </c>
      <c r="X27">
        <f t="shared" si="20"/>
        <v>-0.1634777556770029</v>
      </c>
      <c r="Z27">
        <f t="shared" si="0"/>
        <v>-1310.315183052461</v>
      </c>
      <c r="AA27">
        <f t="shared" si="1"/>
        <v>0.15081461165444446</v>
      </c>
      <c r="AB27">
        <f t="shared" si="21"/>
        <v>2.2745047088480894E-2</v>
      </c>
      <c r="AC27">
        <f t="shared" si="22"/>
        <v>-29.803180539279687</v>
      </c>
      <c r="AH27">
        <f t="shared" si="2"/>
        <v>1050.2391002546885</v>
      </c>
      <c r="AI27">
        <f t="shared" si="23"/>
        <v>2.2745047088480894E-2</v>
      </c>
      <c r="AJ27">
        <f t="shared" si="24"/>
        <v>0.84918538834555557</v>
      </c>
      <c r="AK27">
        <f t="shared" si="25"/>
        <v>20.285117891436588</v>
      </c>
      <c r="AM27">
        <f t="shared" si="3"/>
        <v>-113.5717892353189</v>
      </c>
      <c r="AN27" s="2">
        <f t="shared" si="4"/>
        <v>-114.7866768</v>
      </c>
      <c r="AO27" s="2">
        <f t="shared" si="26"/>
        <v>1.4759517948167549</v>
      </c>
      <c r="AQ27">
        <f t="shared" si="27"/>
        <v>1.0380954008566312</v>
      </c>
      <c r="AR27" s="2">
        <v>1.0491999999999999</v>
      </c>
    </row>
    <row r="28" spans="1:44" x14ac:dyDescent="0.3">
      <c r="A28">
        <v>3.0430000000000001</v>
      </c>
      <c r="B28" s="9">
        <v>373.15</v>
      </c>
      <c r="C28">
        <v>58.44</v>
      </c>
      <c r="D28">
        <f t="shared" si="5"/>
        <v>177.83292</v>
      </c>
      <c r="E28" s="2">
        <v>1.7999999999999999E-2</v>
      </c>
      <c r="F28">
        <f t="shared" si="6"/>
        <v>2.6798874447273215E-3</v>
      </c>
      <c r="G28">
        <f t="shared" si="7"/>
        <v>5.9219804835773964</v>
      </c>
      <c r="I28">
        <f t="shared" si="8"/>
        <v>54.774000000000001</v>
      </c>
      <c r="J28" s="2">
        <f t="shared" si="9"/>
        <v>3.0430000000000001</v>
      </c>
      <c r="K28" s="2">
        <f t="shared" si="10"/>
        <v>1.7444196742756601</v>
      </c>
      <c r="L28" s="2">
        <v>0.2</v>
      </c>
      <c r="M28" s="2">
        <f t="shared" si="11"/>
        <v>1.348883934855132</v>
      </c>
      <c r="N28" s="2">
        <f t="shared" si="12"/>
        <v>0.29927753561097403</v>
      </c>
      <c r="O28" s="2">
        <f t="shared" si="13"/>
        <v>0.91070154086419408</v>
      </c>
      <c r="P28" s="2">
        <f t="shared" si="14"/>
        <v>-109.548</v>
      </c>
      <c r="Q28" s="2">
        <f t="shared" si="15"/>
        <v>-99.765532398590736</v>
      </c>
      <c r="S28">
        <f t="shared" si="16"/>
        <v>0.57325654757662181</v>
      </c>
      <c r="T28">
        <f t="shared" si="17"/>
        <v>2.6977678697102641</v>
      </c>
      <c r="U28">
        <f t="shared" si="18"/>
        <v>23.490666314558219</v>
      </c>
      <c r="W28">
        <f t="shared" si="19"/>
        <v>0.84901685376564273</v>
      </c>
      <c r="X28">
        <f t="shared" si="20"/>
        <v>-0.16367624155375765</v>
      </c>
      <c r="Z28">
        <f t="shared" si="0"/>
        <v>-1322.4512764620331</v>
      </c>
      <c r="AA28">
        <f t="shared" si="1"/>
        <v>0.15098314623435724</v>
      </c>
      <c r="AB28">
        <f t="shared" si="21"/>
        <v>2.2795910446825302E-2</v>
      </c>
      <c r="AC28">
        <f t="shared" si="22"/>
        <v>-30.146480868518314</v>
      </c>
      <c r="AH28">
        <f t="shared" si="2"/>
        <v>1042.2876303635237</v>
      </c>
      <c r="AI28">
        <f t="shared" si="23"/>
        <v>2.2795910446825302E-2</v>
      </c>
      <c r="AJ28">
        <f t="shared" si="24"/>
        <v>0.84901685376564273</v>
      </c>
      <c r="AK28">
        <f t="shared" si="25"/>
        <v>20.172551707589083</v>
      </c>
      <c r="AM28">
        <f t="shared" si="3"/>
        <v>-113.44594579377349</v>
      </c>
      <c r="AN28" s="2">
        <f t="shared" si="4"/>
        <v>-114.149016</v>
      </c>
      <c r="AO28" s="2">
        <f t="shared" si="26"/>
        <v>0.49430771488339226</v>
      </c>
      <c r="AQ28">
        <f t="shared" si="27"/>
        <v>1.0355820808574643</v>
      </c>
      <c r="AR28" s="2">
        <v>1.042</v>
      </c>
    </row>
    <row r="29" spans="1:44" x14ac:dyDescent="0.3">
      <c r="A29">
        <v>3.7250000000000001</v>
      </c>
      <c r="B29" s="9">
        <v>298.14999999999998</v>
      </c>
      <c r="C29">
        <v>58.44</v>
      </c>
      <c r="D29">
        <f t="shared" si="5"/>
        <v>217.68899999999999</v>
      </c>
      <c r="E29" s="2">
        <v>1.7999999999999999E-2</v>
      </c>
      <c r="F29">
        <f t="shared" si="6"/>
        <v>3.3540164346805303E-3</v>
      </c>
      <c r="G29">
        <f t="shared" si="7"/>
        <v>5.697596715569115</v>
      </c>
      <c r="I29">
        <f t="shared" si="8"/>
        <v>67.05</v>
      </c>
      <c r="J29" s="2">
        <f t="shared" si="9"/>
        <v>3.7250000000000001</v>
      </c>
      <c r="K29" s="2">
        <f t="shared" si="10"/>
        <v>1.9300259065618783</v>
      </c>
      <c r="L29" s="2">
        <v>0.2</v>
      </c>
      <c r="M29" s="2">
        <f t="shared" si="11"/>
        <v>1.3860051813123757</v>
      </c>
      <c r="N29" s="2">
        <f t="shared" si="12"/>
        <v>0.32642563908134137</v>
      </c>
      <c r="O29" s="2">
        <f t="shared" si="13"/>
        <v>1.2159355055779966</v>
      </c>
      <c r="P29" s="2">
        <f t="shared" si="14"/>
        <v>-134.1</v>
      </c>
      <c r="Q29" s="2">
        <f t="shared" si="15"/>
        <v>-163.05695129800932</v>
      </c>
      <c r="S29">
        <f t="shared" si="16"/>
        <v>0.51812776015083972</v>
      </c>
      <c r="T29">
        <f t="shared" si="17"/>
        <v>2.7720103626247514</v>
      </c>
      <c r="U29">
        <f t="shared" si="18"/>
        <v>25.25209188976407</v>
      </c>
      <c r="W29">
        <f t="shared" si="19"/>
        <v>0.82122775191366593</v>
      </c>
      <c r="X29">
        <f t="shared" si="20"/>
        <v>-0.19695480006635555</v>
      </c>
      <c r="Z29">
        <f t="shared" si="0"/>
        <v>-1227.5196531393669</v>
      </c>
      <c r="AA29">
        <f t="shared" si="1"/>
        <v>0.17877224808633402</v>
      </c>
      <c r="AB29">
        <f t="shared" si="21"/>
        <v>3.1959516685841759E-2</v>
      </c>
      <c r="AC29">
        <f t="shared" si="22"/>
        <v>-39.230934836706282</v>
      </c>
      <c r="AH29">
        <f t="shared" si="2"/>
        <v>-54.753155064667226</v>
      </c>
      <c r="AI29">
        <f t="shared" si="23"/>
        <v>3.1959516685841759E-2</v>
      </c>
      <c r="AJ29">
        <f t="shared" si="24"/>
        <v>0.82122775191366593</v>
      </c>
      <c r="AK29">
        <f t="shared" si="25"/>
        <v>-1.437053609658717</v>
      </c>
      <c r="AM29">
        <f t="shared" si="3"/>
        <v>-147.83800954147475</v>
      </c>
      <c r="AN29" s="2">
        <f t="shared" si="4"/>
        <v>-145.99467000000001</v>
      </c>
      <c r="AO29" s="2">
        <f t="shared" si="26"/>
        <v>3.3979006651642818</v>
      </c>
      <c r="AQ29">
        <f t="shared" si="27"/>
        <v>1.1024460070206916</v>
      </c>
      <c r="AR29" s="2">
        <v>1.0887</v>
      </c>
    </row>
    <row r="30" spans="1:44" x14ac:dyDescent="0.3">
      <c r="A30">
        <v>3.726</v>
      </c>
      <c r="B30" s="9">
        <v>323.14999999999998</v>
      </c>
      <c r="C30">
        <v>58.44</v>
      </c>
      <c r="D30">
        <f t="shared" si="5"/>
        <v>217.74743999999998</v>
      </c>
      <c r="E30" s="2">
        <v>1.7999999999999999E-2</v>
      </c>
      <c r="F30">
        <f t="shared" si="6"/>
        <v>3.0945381401825778E-3</v>
      </c>
      <c r="G30">
        <f t="shared" si="7"/>
        <v>5.7781166117089047</v>
      </c>
      <c r="I30">
        <f t="shared" si="8"/>
        <v>67.067999999999998</v>
      </c>
      <c r="J30" s="2">
        <f t="shared" si="9"/>
        <v>3.726</v>
      </c>
      <c r="K30" s="2">
        <f t="shared" si="10"/>
        <v>1.9302849530574495</v>
      </c>
      <c r="L30" s="2">
        <v>0.2</v>
      </c>
      <c r="M30" s="2">
        <f t="shared" si="11"/>
        <v>1.3860569906114899</v>
      </c>
      <c r="N30" s="2">
        <f t="shared" si="12"/>
        <v>0.32646301868966687</v>
      </c>
      <c r="O30" s="2">
        <f t="shared" si="13"/>
        <v>1.2164012076376987</v>
      </c>
      <c r="P30" s="2">
        <f t="shared" si="14"/>
        <v>-134.136</v>
      </c>
      <c r="Q30" s="2">
        <f t="shared" si="15"/>
        <v>-163.16319238769034</v>
      </c>
      <c r="S30">
        <f t="shared" si="16"/>
        <v>0.51805822680017433</v>
      </c>
      <c r="T30">
        <f t="shared" si="17"/>
        <v>2.7721139812229798</v>
      </c>
      <c r="U30">
        <f t="shared" si="18"/>
        <v>25.254487012825724</v>
      </c>
      <c r="W30">
        <f t="shared" si="19"/>
        <v>0.82118834099129789</v>
      </c>
      <c r="X30">
        <f t="shared" si="20"/>
        <v>-0.1970027914645717</v>
      </c>
      <c r="Z30">
        <f t="shared" si="0"/>
        <v>-1256.7186770184076</v>
      </c>
      <c r="AA30">
        <f t="shared" si="1"/>
        <v>0.17881165900870213</v>
      </c>
      <c r="AB30">
        <f t="shared" si="21"/>
        <v>3.1973609397444369E-2</v>
      </c>
      <c r="AC30">
        <f t="shared" si="22"/>
        <v>-40.181832101459612</v>
      </c>
      <c r="AH30">
        <f t="shared" si="2"/>
        <v>-61.357751156090444</v>
      </c>
      <c r="AI30">
        <f t="shared" si="23"/>
        <v>3.1973609397444369E-2</v>
      </c>
      <c r="AJ30">
        <f t="shared" si="24"/>
        <v>0.82118834099129789</v>
      </c>
      <c r="AK30">
        <f t="shared" si="25"/>
        <v>-1.6110309120998247</v>
      </c>
      <c r="AM30">
        <f t="shared" si="3"/>
        <v>-146.82181917842121</v>
      </c>
      <c r="AN30" s="2">
        <f t="shared" si="4"/>
        <v>-148.0593168</v>
      </c>
      <c r="AO30" s="2">
        <f t="shared" si="26"/>
        <v>1.5314003634131788</v>
      </c>
      <c r="AQ30">
        <f t="shared" si="27"/>
        <v>1.0945743065129512</v>
      </c>
      <c r="AR30" s="2">
        <v>1.1037999999999999</v>
      </c>
    </row>
    <row r="31" spans="1:44" x14ac:dyDescent="0.3">
      <c r="A31">
        <v>3.7309999999999999</v>
      </c>
      <c r="B31" s="9">
        <v>348.15</v>
      </c>
      <c r="C31">
        <v>58.44</v>
      </c>
      <c r="D31">
        <f t="shared" si="5"/>
        <v>218.03963999999999</v>
      </c>
      <c r="E31" s="2">
        <v>1.7999999999999999E-2</v>
      </c>
      <c r="F31">
        <f t="shared" si="6"/>
        <v>2.8723251472066642E-3</v>
      </c>
      <c r="G31">
        <f t="shared" si="7"/>
        <v>5.852633421388556</v>
      </c>
      <c r="I31">
        <f t="shared" si="8"/>
        <v>67.158000000000001</v>
      </c>
      <c r="J31" s="2">
        <f t="shared" si="9"/>
        <v>3.7309999999999999</v>
      </c>
      <c r="K31" s="2">
        <f t="shared" si="10"/>
        <v>1.9315796644197722</v>
      </c>
      <c r="L31" s="2">
        <v>0.2</v>
      </c>
      <c r="M31" s="2">
        <f t="shared" si="11"/>
        <v>1.3863159328839545</v>
      </c>
      <c r="N31" s="2">
        <f t="shared" si="12"/>
        <v>0.32664982059573305</v>
      </c>
      <c r="O31" s="2">
        <f t="shared" si="13"/>
        <v>1.21873048064268</v>
      </c>
      <c r="P31" s="2">
        <f t="shared" si="14"/>
        <v>-134.316</v>
      </c>
      <c r="Q31" s="2">
        <f t="shared" si="15"/>
        <v>-163.69500323800222</v>
      </c>
      <c r="S31">
        <f t="shared" si="16"/>
        <v>0.51771097947461064</v>
      </c>
      <c r="T31">
        <f t="shared" si="17"/>
        <v>2.772631865767909</v>
      </c>
      <c r="U31">
        <f t="shared" si="18"/>
        <v>25.26645522743571</v>
      </c>
      <c r="W31">
        <f t="shared" si="19"/>
        <v>0.82099134310604205</v>
      </c>
      <c r="X31">
        <f t="shared" si="20"/>
        <v>-0.19724271391411669</v>
      </c>
      <c r="Z31">
        <f t="shared" si="0"/>
        <v>-1283.7525623234806</v>
      </c>
      <c r="AA31">
        <f t="shared" si="1"/>
        <v>0.1790086568939579</v>
      </c>
      <c r="AB31">
        <f t="shared" si="21"/>
        <v>3.2044099242978741E-2</v>
      </c>
      <c r="AC31">
        <f t="shared" si="22"/>
        <v>-41.136694510521863</v>
      </c>
      <c r="AH31">
        <f t="shared" si="2"/>
        <v>-73.95480926660548</v>
      </c>
      <c r="AI31">
        <f t="shared" si="23"/>
        <v>3.2044099242978741E-2</v>
      </c>
      <c r="AJ31">
        <f t="shared" si="24"/>
        <v>0.82099134310604205</v>
      </c>
      <c r="AK31">
        <f t="shared" si="25"/>
        <v>-1.9455978030687651</v>
      </c>
      <c r="AM31">
        <f t="shared" si="3"/>
        <v>-146.07640886576138</v>
      </c>
      <c r="AN31" s="2">
        <f t="shared" si="4"/>
        <v>-148.02966359999999</v>
      </c>
      <c r="AO31" s="2">
        <f t="shared" si="26"/>
        <v>3.8152040568255523</v>
      </c>
      <c r="AQ31">
        <f t="shared" si="27"/>
        <v>1.0875577657595623</v>
      </c>
      <c r="AR31" s="2">
        <v>1.1021000000000001</v>
      </c>
    </row>
    <row r="32" spans="1:44" x14ac:dyDescent="0.3">
      <c r="A32">
        <v>3.738</v>
      </c>
      <c r="B32" s="9">
        <v>373.15</v>
      </c>
      <c r="C32">
        <v>58.44</v>
      </c>
      <c r="D32">
        <f t="shared" si="5"/>
        <v>218.44871999999998</v>
      </c>
      <c r="E32" s="2">
        <v>1.7999999999999999E-2</v>
      </c>
      <c r="F32">
        <f t="shared" si="6"/>
        <v>2.6798874447273215E-3</v>
      </c>
      <c r="G32">
        <f t="shared" si="7"/>
        <v>5.9219804835773964</v>
      </c>
      <c r="I32">
        <f t="shared" si="8"/>
        <v>67.284000000000006</v>
      </c>
      <c r="J32" s="2">
        <f t="shared" si="9"/>
        <v>3.738</v>
      </c>
      <c r="K32" s="2">
        <f t="shared" si="10"/>
        <v>1.9333908037435164</v>
      </c>
      <c r="L32" s="2">
        <v>0.2</v>
      </c>
      <c r="M32" s="2">
        <f t="shared" si="11"/>
        <v>1.3866781607487033</v>
      </c>
      <c r="N32" s="2">
        <f t="shared" si="12"/>
        <v>0.32691107457217738</v>
      </c>
      <c r="O32" s="2">
        <f t="shared" si="13"/>
        <v>1.2219935967507991</v>
      </c>
      <c r="P32" s="2">
        <f t="shared" si="14"/>
        <v>-134.56800000000001</v>
      </c>
      <c r="Q32" s="2">
        <f t="shared" si="15"/>
        <v>-164.44123432756155</v>
      </c>
      <c r="S32">
        <f t="shared" si="16"/>
        <v>0.51722600421174858</v>
      </c>
      <c r="T32">
        <f t="shared" si="17"/>
        <v>2.7733563214974066</v>
      </c>
      <c r="U32">
        <f t="shared" si="18"/>
        <v>25.283190045020653</v>
      </c>
      <c r="W32">
        <f t="shared" si="19"/>
        <v>0.82071570480208633</v>
      </c>
      <c r="X32">
        <f t="shared" si="20"/>
        <v>-0.19757850866738519</v>
      </c>
      <c r="Z32">
        <f t="shared" si="0"/>
        <v>-1308.9220747944737</v>
      </c>
      <c r="AA32">
        <f t="shared" si="1"/>
        <v>0.17928429519791361</v>
      </c>
      <c r="AB32">
        <f t="shared" si="21"/>
        <v>3.2142858504612633E-2</v>
      </c>
      <c r="AC32">
        <f t="shared" si="22"/>
        <v>-42.072497043682759</v>
      </c>
      <c r="AH32">
        <f t="shared" si="2"/>
        <v>-89.470710710948424</v>
      </c>
      <c r="AI32">
        <f t="shared" si="23"/>
        <v>3.2142858504612633E-2</v>
      </c>
      <c r="AJ32">
        <f t="shared" si="24"/>
        <v>0.82071570480208633</v>
      </c>
      <c r="AK32">
        <f t="shared" si="25"/>
        <v>-2.3602506592884311</v>
      </c>
      <c r="AM32">
        <f t="shared" si="3"/>
        <v>-145.4892551782784</v>
      </c>
      <c r="AN32" s="2">
        <f t="shared" si="4"/>
        <v>-146.06010719999998</v>
      </c>
      <c r="AO32" s="2">
        <f t="shared" si="26"/>
        <v>0.3258720307036127</v>
      </c>
      <c r="AQ32">
        <f t="shared" si="27"/>
        <v>1.0811578917593958</v>
      </c>
      <c r="AR32" s="2">
        <v>1.0853999999999999</v>
      </c>
    </row>
    <row r="33" spans="1:44" x14ac:dyDescent="0.3">
      <c r="A33">
        <v>4.883</v>
      </c>
      <c r="B33" s="9">
        <v>298.14999999999998</v>
      </c>
      <c r="C33">
        <v>58.44</v>
      </c>
      <c r="D33">
        <f t="shared" si="5"/>
        <v>285.36252000000002</v>
      </c>
      <c r="E33" s="2">
        <v>1.7999999999999999E-2</v>
      </c>
      <c r="F33">
        <f t="shared" si="6"/>
        <v>3.3540164346805303E-3</v>
      </c>
      <c r="G33">
        <f t="shared" si="7"/>
        <v>5.697596715569115</v>
      </c>
      <c r="I33">
        <f t="shared" si="8"/>
        <v>87.894000000000005</v>
      </c>
      <c r="J33" s="2">
        <f t="shared" si="9"/>
        <v>4.883</v>
      </c>
      <c r="K33" s="2">
        <f t="shared" si="10"/>
        <v>2.2097511172075466</v>
      </c>
      <c r="L33" s="2">
        <v>0.2</v>
      </c>
      <c r="M33" s="2">
        <f t="shared" si="11"/>
        <v>1.4419502234415094</v>
      </c>
      <c r="N33" s="2">
        <f t="shared" si="12"/>
        <v>0.36599651915566184</v>
      </c>
      <c r="O33" s="2">
        <f t="shared" si="13"/>
        <v>1.7871610030370968</v>
      </c>
      <c r="P33" s="2">
        <f t="shared" si="14"/>
        <v>-175.78800000000001</v>
      </c>
      <c r="Q33" s="2">
        <f t="shared" si="15"/>
        <v>-314.16145840188517</v>
      </c>
      <c r="S33">
        <f t="shared" si="16"/>
        <v>0.45253965128149631</v>
      </c>
      <c r="T33">
        <f t="shared" si="17"/>
        <v>2.8839004468830187</v>
      </c>
      <c r="U33">
        <f t="shared" si="18"/>
        <v>27.741449937088763</v>
      </c>
      <c r="W33">
        <f t="shared" si="19"/>
        <v>0.77799063255710932</v>
      </c>
      <c r="X33">
        <f t="shared" si="20"/>
        <v>-0.25104079529125839</v>
      </c>
      <c r="Z33">
        <f t="shared" si="0"/>
        <v>-1268.0651943462681</v>
      </c>
      <c r="AA33">
        <f t="shared" si="1"/>
        <v>0.22200936744289074</v>
      </c>
      <c r="AB33">
        <f t="shared" si="21"/>
        <v>4.9288159232392471E-2</v>
      </c>
      <c r="AC33">
        <f t="shared" si="22"/>
        <v>-62.500599215993567</v>
      </c>
      <c r="AH33">
        <f t="shared" si="2"/>
        <v>-1845.9126360387136</v>
      </c>
      <c r="AI33">
        <f t="shared" si="23"/>
        <v>4.9288159232392471E-2</v>
      </c>
      <c r="AJ33">
        <f t="shared" si="24"/>
        <v>0.77799063255710932</v>
      </c>
      <c r="AK33">
        <f t="shared" si="25"/>
        <v>-70.782860491498894</v>
      </c>
      <c r="AM33">
        <f t="shared" si="3"/>
        <v>-208.87048942677271</v>
      </c>
      <c r="AN33" s="2">
        <f t="shared" si="4"/>
        <v>-206.95521239999999</v>
      </c>
      <c r="AO33" s="2">
        <f t="shared" si="26"/>
        <v>3.6682860892833253</v>
      </c>
      <c r="AQ33">
        <f t="shared" si="27"/>
        <v>1.1881953798141665</v>
      </c>
      <c r="AR33" s="2">
        <v>1.1773</v>
      </c>
    </row>
    <row r="34" spans="1:44" x14ac:dyDescent="0.3">
      <c r="A34">
        <v>4.8849999999999998</v>
      </c>
      <c r="B34" s="9">
        <v>310.64999999999998</v>
      </c>
      <c r="C34">
        <v>58.44</v>
      </c>
      <c r="D34">
        <f t="shared" si="5"/>
        <v>285.4794</v>
      </c>
      <c r="E34" s="2">
        <v>1.7999999999999999E-2</v>
      </c>
      <c r="F34">
        <f t="shared" si="6"/>
        <v>3.2190568163528088E-3</v>
      </c>
      <c r="G34">
        <f t="shared" si="7"/>
        <v>5.7386668765097024</v>
      </c>
      <c r="I34">
        <f t="shared" si="8"/>
        <v>87.929999999999993</v>
      </c>
      <c r="J34" s="2">
        <f t="shared" si="9"/>
        <v>4.8849999999999998</v>
      </c>
      <c r="K34" s="2">
        <f t="shared" si="10"/>
        <v>2.2102036105300344</v>
      </c>
      <c r="L34" s="2">
        <v>0.2</v>
      </c>
      <c r="M34" s="2">
        <f t="shared" si="11"/>
        <v>1.442040722106007</v>
      </c>
      <c r="N34" s="2">
        <f t="shared" si="12"/>
        <v>0.36605927848205089</v>
      </c>
      <c r="O34" s="2">
        <f t="shared" si="13"/>
        <v>1.7881995753848186</v>
      </c>
      <c r="P34" s="2">
        <f t="shared" si="14"/>
        <v>-175.85999999999999</v>
      </c>
      <c r="Q34" s="2">
        <f t="shared" si="15"/>
        <v>-314.47277732717419</v>
      </c>
      <c r="S34">
        <f t="shared" si="16"/>
        <v>0.45244700317912678</v>
      </c>
      <c r="T34">
        <f t="shared" si="17"/>
        <v>2.884081444212014</v>
      </c>
      <c r="U34">
        <f t="shared" si="18"/>
        <v>27.74532499519038</v>
      </c>
      <c r="W34">
        <f t="shared" si="19"/>
        <v>0.77791989509905801</v>
      </c>
      <c r="X34">
        <f t="shared" si="20"/>
        <v>-0.25113172270236939</v>
      </c>
      <c r="Z34">
        <f t="shared" si="0"/>
        <v>-1283.3297876355466</v>
      </c>
      <c r="AA34">
        <f t="shared" si="1"/>
        <v>0.22208010490094202</v>
      </c>
      <c r="AB34">
        <f t="shared" si="21"/>
        <v>4.9319572992813407E-2</v>
      </c>
      <c r="AC34">
        <f t="shared" si="22"/>
        <v>-63.293277135143072</v>
      </c>
      <c r="AH34">
        <f t="shared" si="2"/>
        <v>-1858.9248149720711</v>
      </c>
      <c r="AI34">
        <f t="shared" si="23"/>
        <v>4.9319572992813407E-2</v>
      </c>
      <c r="AJ34">
        <f t="shared" si="24"/>
        <v>0.77791989509905801</v>
      </c>
      <c r="AK34">
        <f t="shared" si="25"/>
        <v>-71.320768034219157</v>
      </c>
      <c r="AM34">
        <f t="shared" si="3"/>
        <v>-207.85518887570475</v>
      </c>
      <c r="AN34" s="2">
        <f t="shared" si="4"/>
        <v>-208.25341199999997</v>
      </c>
      <c r="AO34" s="2">
        <f t="shared" si="26"/>
        <v>0.15858165672344138</v>
      </c>
      <c r="AQ34">
        <f t="shared" si="27"/>
        <v>1.1819355673587215</v>
      </c>
      <c r="AR34" s="2">
        <v>1.1841999999999999</v>
      </c>
    </row>
    <row r="35" spans="1:44" x14ac:dyDescent="0.3">
      <c r="A35">
        <v>4.8860000000000001</v>
      </c>
      <c r="B35" s="9">
        <v>323.14999999999998</v>
      </c>
      <c r="C35">
        <v>58.44</v>
      </c>
      <c r="D35">
        <f t="shared" si="5"/>
        <v>285.53784000000002</v>
      </c>
      <c r="E35" s="2">
        <v>1.7999999999999999E-2</v>
      </c>
      <c r="F35">
        <f t="shared" si="6"/>
        <v>3.0945381401825778E-3</v>
      </c>
      <c r="G35">
        <f t="shared" si="7"/>
        <v>5.7781166117089047</v>
      </c>
      <c r="I35">
        <f t="shared" si="8"/>
        <v>87.948000000000008</v>
      </c>
      <c r="J35" s="2">
        <f t="shared" si="9"/>
        <v>4.8860000000000001</v>
      </c>
      <c r="K35" s="2">
        <f t="shared" si="10"/>
        <v>2.2104298224553522</v>
      </c>
      <c r="L35" s="2">
        <v>0.2</v>
      </c>
      <c r="M35" s="2">
        <f t="shared" si="11"/>
        <v>1.4420859644910704</v>
      </c>
      <c r="N35" s="2">
        <f t="shared" si="12"/>
        <v>0.36609065185082651</v>
      </c>
      <c r="O35" s="2">
        <f t="shared" si="13"/>
        <v>1.7887189249431383</v>
      </c>
      <c r="P35" s="2">
        <f t="shared" si="14"/>
        <v>-175.89600000000002</v>
      </c>
      <c r="Q35" s="2">
        <f t="shared" si="15"/>
        <v>-314.62850402179828</v>
      </c>
      <c r="S35">
        <f t="shared" si="16"/>
        <v>0.45240070046159481</v>
      </c>
      <c r="T35">
        <f t="shared" si="17"/>
        <v>2.8841719289821408</v>
      </c>
      <c r="U35">
        <f t="shared" si="18"/>
        <v>27.747262049352617</v>
      </c>
      <c r="W35">
        <f t="shared" si="19"/>
        <v>0.77788453119357415</v>
      </c>
      <c r="X35">
        <f t="shared" si="20"/>
        <v>-0.25117718330769012</v>
      </c>
      <c r="Z35">
        <f t="shared" si="0"/>
        <v>-1297.9326938929362</v>
      </c>
      <c r="AA35">
        <f t="shared" si="1"/>
        <v>0.22211546880642583</v>
      </c>
      <c r="AB35">
        <f t="shared" si="21"/>
        <v>4.9335281483098327E-2</v>
      </c>
      <c r="AC35">
        <f t="shared" si="22"/>
        <v>-64.03387479932411</v>
      </c>
      <c r="AH35">
        <f t="shared" si="2"/>
        <v>-1870.0250274868285</v>
      </c>
      <c r="AI35">
        <f t="shared" si="23"/>
        <v>4.9335281483098327E-2</v>
      </c>
      <c r="AJ35">
        <f t="shared" si="24"/>
        <v>0.77788453119357415</v>
      </c>
      <c r="AK35">
        <f t="shared" si="25"/>
        <v>-71.766235299228029</v>
      </c>
      <c r="AM35">
        <f t="shared" si="3"/>
        <v>-206.82683315590646</v>
      </c>
      <c r="AN35" s="2">
        <f t="shared" si="4"/>
        <v>-208.47193920000001</v>
      </c>
      <c r="AO35" s="2">
        <f t="shared" si="26"/>
        <v>2.7063738963131363</v>
      </c>
      <c r="AQ35">
        <f t="shared" si="27"/>
        <v>1.1758472799603541</v>
      </c>
      <c r="AR35" s="2">
        <v>1.1852</v>
      </c>
    </row>
    <row r="36" spans="1:44" x14ac:dyDescent="0.3">
      <c r="A36">
        <v>4.8869999999999996</v>
      </c>
      <c r="B36" s="9">
        <v>335.65</v>
      </c>
      <c r="C36">
        <v>58.44</v>
      </c>
      <c r="D36">
        <f t="shared" si="5"/>
        <v>285.59627999999998</v>
      </c>
      <c r="E36" s="2">
        <v>1.7999999999999999E-2</v>
      </c>
      <c r="F36">
        <f t="shared" si="6"/>
        <v>2.9792939073439596E-3</v>
      </c>
      <c r="G36">
        <f t="shared" si="7"/>
        <v>5.8160689503847607</v>
      </c>
      <c r="I36">
        <f t="shared" si="8"/>
        <v>87.965999999999994</v>
      </c>
      <c r="J36" s="2">
        <f t="shared" si="9"/>
        <v>4.8869999999999996</v>
      </c>
      <c r="K36" s="2">
        <f t="shared" si="10"/>
        <v>2.2106560112328646</v>
      </c>
      <c r="L36" s="2">
        <v>0.2</v>
      </c>
      <c r="M36" s="2">
        <f t="shared" si="11"/>
        <v>1.4421312022465729</v>
      </c>
      <c r="N36" s="2">
        <f t="shared" si="12"/>
        <v>0.36612202102512303</v>
      </c>
      <c r="O36" s="2">
        <f t="shared" si="13"/>
        <v>1.7892383167497761</v>
      </c>
      <c r="P36" s="2">
        <f t="shared" si="14"/>
        <v>-175.93199999999999</v>
      </c>
      <c r="Q36" s="2">
        <f t="shared" si="15"/>
        <v>-314.7842755424216</v>
      </c>
      <c r="S36">
        <f t="shared" si="16"/>
        <v>0.4523544119567966</v>
      </c>
      <c r="T36">
        <f t="shared" si="17"/>
        <v>2.8842624044931457</v>
      </c>
      <c r="U36">
        <f t="shared" si="18"/>
        <v>27.749198787065541</v>
      </c>
      <c r="W36">
        <f t="shared" si="19"/>
        <v>0.77784917050320024</v>
      </c>
      <c r="X36">
        <f t="shared" si="20"/>
        <v>-0.251222641846438</v>
      </c>
      <c r="Z36">
        <f t="shared" si="0"/>
        <v>-1311.9845268152817</v>
      </c>
      <c r="AA36">
        <f t="shared" si="1"/>
        <v>0.22215082949679971</v>
      </c>
      <c r="AB36">
        <f t="shared" si="21"/>
        <v>4.9350991046116177E-2</v>
      </c>
      <c r="AC36">
        <f t="shared" si="22"/>
        <v>-64.747736635503941</v>
      </c>
      <c r="AH36">
        <f t="shared" si="2"/>
        <v>-1880.7805423077248</v>
      </c>
      <c r="AI36">
        <f t="shared" si="23"/>
        <v>4.9350991046116177E-2</v>
      </c>
      <c r="AJ36">
        <f t="shared" si="24"/>
        <v>0.77784917050320024</v>
      </c>
      <c r="AK36">
        <f t="shared" si="25"/>
        <v>-72.198702770933693</v>
      </c>
      <c r="AM36">
        <f t="shared" si="3"/>
        <v>-205.83825756489594</v>
      </c>
      <c r="AN36" s="2">
        <f t="shared" si="4"/>
        <v>-208.07477640000002</v>
      </c>
      <c r="AO36" s="2">
        <f t="shared" si="26"/>
        <v>5.0020164997753049</v>
      </c>
      <c r="AQ36">
        <f t="shared" si="27"/>
        <v>1.1699875950077072</v>
      </c>
      <c r="AR36" s="2">
        <v>1.1827000000000001</v>
      </c>
    </row>
    <row r="37" spans="1:44" x14ac:dyDescent="0.3">
      <c r="A37">
        <v>4.8899999999999997</v>
      </c>
      <c r="B37" s="9">
        <v>348.15</v>
      </c>
      <c r="C37">
        <v>58.44</v>
      </c>
      <c r="D37">
        <f t="shared" si="5"/>
        <v>285.77159999999998</v>
      </c>
      <c r="E37" s="2">
        <v>1.7999999999999999E-2</v>
      </c>
      <c r="F37">
        <f t="shared" si="6"/>
        <v>2.8723251472066642E-3</v>
      </c>
      <c r="G37">
        <f t="shared" si="7"/>
        <v>5.852633421388556</v>
      </c>
      <c r="I37">
        <f t="shared" si="8"/>
        <v>88.02</v>
      </c>
      <c r="J37" s="2">
        <f t="shared" si="9"/>
        <v>4.8899999999999997</v>
      </c>
      <c r="K37" s="2">
        <f t="shared" si="10"/>
        <v>2.2113344387495979</v>
      </c>
      <c r="L37" s="2">
        <v>0.2</v>
      </c>
      <c r="M37" s="2">
        <f t="shared" si="11"/>
        <v>1.4422668877499196</v>
      </c>
      <c r="N37" s="2">
        <f t="shared" si="12"/>
        <v>0.36621610339462496</v>
      </c>
      <c r="O37" s="2">
        <f t="shared" si="13"/>
        <v>1.790796745599716</v>
      </c>
      <c r="P37" s="2">
        <f t="shared" si="14"/>
        <v>-176.04</v>
      </c>
      <c r="Q37" s="2">
        <f t="shared" si="15"/>
        <v>-315.25185909537402</v>
      </c>
      <c r="S37">
        <f t="shared" si="16"/>
        <v>0.4522156316461346</v>
      </c>
      <c r="T37">
        <f t="shared" si="17"/>
        <v>2.8845337754998392</v>
      </c>
      <c r="U37">
        <f t="shared" si="18"/>
        <v>27.755007102580596</v>
      </c>
      <c r="W37">
        <f t="shared" si="19"/>
        <v>0.77774310771835375</v>
      </c>
      <c r="X37">
        <f t="shared" si="20"/>
        <v>-0.25135900506512421</v>
      </c>
      <c r="Z37">
        <f t="shared" si="0"/>
        <v>-1325.6594418521108</v>
      </c>
      <c r="AA37">
        <f t="shared" si="1"/>
        <v>0.22225689228164627</v>
      </c>
      <c r="AB37">
        <f t="shared" si="21"/>
        <v>4.9398126166695318E-2</v>
      </c>
      <c r="AC37">
        <f t="shared" si="22"/>
        <v>-65.48509236268147</v>
      </c>
      <c r="AH37">
        <f t="shared" si="2"/>
        <v>-1894.3657886165279</v>
      </c>
      <c r="AI37">
        <f t="shared" si="23"/>
        <v>4.9398126166695318E-2</v>
      </c>
      <c r="AJ37">
        <f t="shared" si="24"/>
        <v>0.77774310771835375</v>
      </c>
      <c r="AK37">
        <f t="shared" si="25"/>
        <v>-72.779738043638957</v>
      </c>
      <c r="AM37">
        <f t="shared" si="3"/>
        <v>-204.99339479669928</v>
      </c>
      <c r="AN37" s="2">
        <f t="shared" si="4"/>
        <v>-206.67095999999998</v>
      </c>
      <c r="AO37" s="2">
        <f t="shared" si="26"/>
        <v>2.8142250113253255</v>
      </c>
      <c r="AQ37">
        <f t="shared" si="27"/>
        <v>1.1644705453118569</v>
      </c>
      <c r="AR37" s="2">
        <v>1.1739999999999999</v>
      </c>
    </row>
    <row r="38" spans="1:44" x14ac:dyDescent="0.3">
      <c r="A38">
        <v>4.8940000000000001</v>
      </c>
      <c r="B38" s="9">
        <v>360.65</v>
      </c>
      <c r="C38">
        <v>58.44</v>
      </c>
      <c r="D38">
        <f t="shared" si="5"/>
        <v>286.00536</v>
      </c>
      <c r="E38" s="2">
        <v>1.7999999999999999E-2</v>
      </c>
      <c r="F38">
        <f t="shared" si="6"/>
        <v>2.772771384999307E-3</v>
      </c>
      <c r="G38">
        <f t="shared" si="7"/>
        <v>5.8879079589496817</v>
      </c>
      <c r="I38">
        <f t="shared" si="8"/>
        <v>88.091999999999999</v>
      </c>
      <c r="J38" s="2">
        <f t="shared" si="9"/>
        <v>4.8940000000000001</v>
      </c>
      <c r="K38" s="2">
        <f t="shared" si="10"/>
        <v>2.2122386851332294</v>
      </c>
      <c r="L38" s="2">
        <v>0.2</v>
      </c>
      <c r="M38" s="2">
        <f t="shared" si="11"/>
        <v>1.442447737026646</v>
      </c>
      <c r="N38" s="2">
        <f t="shared" si="12"/>
        <v>0.36634148791301713</v>
      </c>
      <c r="O38" s="2">
        <f t="shared" si="13"/>
        <v>1.7928752418463059</v>
      </c>
      <c r="P38" s="2">
        <f t="shared" si="14"/>
        <v>-176.184</v>
      </c>
      <c r="Q38" s="2">
        <f t="shared" si="15"/>
        <v>-315.87593160944954</v>
      </c>
      <c r="S38">
        <f t="shared" si="16"/>
        <v>0.45203078976976491</v>
      </c>
      <c r="T38">
        <f t="shared" si="17"/>
        <v>2.8848954740532919</v>
      </c>
      <c r="U38">
        <f t="shared" si="18"/>
        <v>27.762747099476538</v>
      </c>
      <c r="W38">
        <f t="shared" si="19"/>
        <v>0.77760173565684054</v>
      </c>
      <c r="X38">
        <f t="shared" si="20"/>
        <v>-0.25154079376941663</v>
      </c>
      <c r="Z38">
        <f t="shared" si="0"/>
        <v>-1338.9287166208378</v>
      </c>
      <c r="AA38">
        <f t="shared" si="1"/>
        <v>0.22239826434315949</v>
      </c>
      <c r="AB38">
        <f t="shared" si="21"/>
        <v>4.9460987982849841E-2</v>
      </c>
      <c r="AC38">
        <f t="shared" si="22"/>
        <v>-66.224737162675822</v>
      </c>
      <c r="AH38">
        <f t="shared" si="2"/>
        <v>-1909.2704043941299</v>
      </c>
      <c r="AI38">
        <f t="shared" si="23"/>
        <v>4.9460987982849841E-2</v>
      </c>
      <c r="AJ38">
        <f t="shared" si="24"/>
        <v>0.77760173565684054</v>
      </c>
      <c r="AK38">
        <f t="shared" si="25"/>
        <v>-73.432353756090819</v>
      </c>
      <c r="AM38">
        <f t="shared" si="3"/>
        <v>-204.23312858392887</v>
      </c>
      <c r="AN38" s="2">
        <f t="shared" si="4"/>
        <v>-205.34245200000001</v>
      </c>
      <c r="AO38" s="2">
        <f t="shared" si="26"/>
        <v>1.2305984414437319</v>
      </c>
      <c r="AQ38">
        <f t="shared" si="27"/>
        <v>1.1592036086360218</v>
      </c>
      <c r="AR38" s="2">
        <v>1.1655</v>
      </c>
    </row>
    <row r="39" spans="1:44" x14ac:dyDescent="0.3">
      <c r="A39">
        <v>4.9000000000000004</v>
      </c>
      <c r="B39" s="9">
        <v>373.15</v>
      </c>
      <c r="C39">
        <v>58.44</v>
      </c>
      <c r="D39">
        <f t="shared" si="5"/>
        <v>286.35599999999999</v>
      </c>
      <c r="E39" s="2">
        <v>1.7999999999999999E-2</v>
      </c>
      <c r="F39">
        <f t="shared" si="6"/>
        <v>2.6798874447273215E-3</v>
      </c>
      <c r="G39">
        <f t="shared" si="7"/>
        <v>5.9219804835773964</v>
      </c>
      <c r="I39">
        <f t="shared" si="8"/>
        <v>88.2</v>
      </c>
      <c r="J39" s="2">
        <f t="shared" si="9"/>
        <v>4.9000000000000004</v>
      </c>
      <c r="K39" s="2">
        <f t="shared" si="10"/>
        <v>2.2135943621178655</v>
      </c>
      <c r="L39" s="2">
        <v>0.2</v>
      </c>
      <c r="M39" s="2">
        <f t="shared" si="11"/>
        <v>1.4427188724235731</v>
      </c>
      <c r="N39" s="2">
        <f t="shared" si="12"/>
        <v>0.36652943920625425</v>
      </c>
      <c r="O39" s="2">
        <f t="shared" si="13"/>
        <v>1.795994252110646</v>
      </c>
      <c r="P39" s="2">
        <f t="shared" si="14"/>
        <v>-176.4</v>
      </c>
      <c r="Q39" s="2">
        <f t="shared" si="15"/>
        <v>-316.81338607231794</v>
      </c>
      <c r="S39">
        <f t="shared" si="16"/>
        <v>0.45175395145262565</v>
      </c>
      <c r="T39">
        <f t="shared" si="17"/>
        <v>2.8854377448471462</v>
      </c>
      <c r="U39">
        <f t="shared" si="18"/>
        <v>27.774347629164044</v>
      </c>
      <c r="W39">
        <f t="shared" si="19"/>
        <v>0.77738977390395814</v>
      </c>
      <c r="X39">
        <f t="shared" si="20"/>
        <v>-0.25181341487749592</v>
      </c>
      <c r="Z39">
        <f t="shared" ref="Z39:Z62" si="28">($AF$8+($AF$9*F39)+($AF$10*G39)) + (($AF$11+($AF$12*F39)+($AF$13*G39))*AA39) + (($AF$14 + ($AF$15*F39) + ($AF$16*G39))*AB39) + (($AF$17 + ($AF$18*F39) + ($AF$19*G39))*AA39*AB39) + (($AF$21+($AF$22*F39)+($AF$23*G39))*AB39*AB39)</f>
        <v>-1351.894181307817</v>
      </c>
      <c r="AA39">
        <f t="shared" si="1"/>
        <v>0.22261022609604184</v>
      </c>
      <c r="AB39">
        <f t="shared" si="21"/>
        <v>4.9555312762530862E-2</v>
      </c>
      <c r="AC39">
        <f t="shared" si="22"/>
        <v>-66.993538976554476</v>
      </c>
      <c r="AH39">
        <f t="shared" ref="AH39:AH62" si="29">($AF$11+($AF$12*F39)+($AF$13*G39)) + (2*($AF$14 + ($AF$15*F39) + ($AF$16*G39))*AA39) + (3*($AF$17 + ($AF$18*F39)+($AF$19*G39))*AB39) + (4*($AF$21+($AF$22*F39)+($AF$23*G39))*AB39*AA39)</f>
        <v>-1927.1284889488143</v>
      </c>
      <c r="AI39">
        <f t="shared" si="23"/>
        <v>4.9555312762530862E-2</v>
      </c>
      <c r="AJ39">
        <f t="shared" si="24"/>
        <v>0.77738977390395814</v>
      </c>
      <c r="AK39">
        <f t="shared" si="25"/>
        <v>-74.240299733076995</v>
      </c>
      <c r="AM39">
        <f t="shared" si="3"/>
        <v>-203.60570840672801</v>
      </c>
      <c r="AN39" s="2">
        <f t="shared" si="4"/>
        <v>-203.01876000000001</v>
      </c>
      <c r="AO39" s="2">
        <f t="shared" si="26"/>
        <v>0.34450843216053584</v>
      </c>
      <c r="AQ39">
        <f t="shared" si="27"/>
        <v>1.1542273719202267</v>
      </c>
      <c r="AR39" s="2">
        <v>1.1509</v>
      </c>
    </row>
    <row r="40" spans="1:44" x14ac:dyDescent="0.3">
      <c r="A40">
        <v>5.1020000000000003</v>
      </c>
      <c r="B40" s="9">
        <v>298.14999999999998</v>
      </c>
      <c r="C40">
        <v>58.44</v>
      </c>
      <c r="D40">
        <f t="shared" si="5"/>
        <v>298.16088000000002</v>
      </c>
      <c r="E40" s="2">
        <v>1.7999999999999999E-2</v>
      </c>
      <c r="F40">
        <f t="shared" si="6"/>
        <v>3.3540164346805303E-3</v>
      </c>
      <c r="G40">
        <f t="shared" si="7"/>
        <v>5.697596715569115</v>
      </c>
      <c r="I40">
        <f t="shared" si="8"/>
        <v>91.836000000000013</v>
      </c>
      <c r="J40" s="2">
        <f t="shared" si="9"/>
        <v>5.1020000000000003</v>
      </c>
      <c r="K40" s="2">
        <f t="shared" si="10"/>
        <v>2.2587607221660289</v>
      </c>
      <c r="L40" s="2">
        <v>0.2</v>
      </c>
      <c r="M40" s="2">
        <f t="shared" si="11"/>
        <v>1.4517521444332058</v>
      </c>
      <c r="N40" s="2">
        <f t="shared" si="12"/>
        <v>0.37277120240563227</v>
      </c>
      <c r="O40" s="2">
        <f t="shared" si="13"/>
        <v>1.9018786746735359</v>
      </c>
      <c r="P40" s="2">
        <f t="shared" si="14"/>
        <v>-183.67200000000003</v>
      </c>
      <c r="Q40" s="2">
        <f t="shared" si="15"/>
        <v>-349.32185993463776</v>
      </c>
      <c r="S40">
        <f t="shared" si="16"/>
        <v>0.44272064330968813</v>
      </c>
      <c r="T40">
        <f t="shared" si="17"/>
        <v>2.9035042888664115</v>
      </c>
      <c r="U40">
        <f t="shared" si="18"/>
        <v>28.158424616347581</v>
      </c>
      <c r="W40">
        <f t="shared" si="19"/>
        <v>0.7703205476350512</v>
      </c>
      <c r="X40">
        <f t="shared" si="20"/>
        <v>-0.26094855513145587</v>
      </c>
      <c r="Z40">
        <f t="shared" si="28"/>
        <v>-1283.5126994462273</v>
      </c>
      <c r="AA40">
        <f t="shared" si="1"/>
        <v>0.22967945236494883</v>
      </c>
      <c r="AB40">
        <f t="shared" si="21"/>
        <v>5.2752650838662797E-2</v>
      </c>
      <c r="AC40">
        <f t="shared" si="22"/>
        <v>-67.708697280876379</v>
      </c>
      <c r="AH40">
        <f t="shared" si="29"/>
        <v>-2183.3857083557559</v>
      </c>
      <c r="AI40">
        <f t="shared" si="23"/>
        <v>5.2752650838662797E-2</v>
      </c>
      <c r="AJ40">
        <f t="shared" si="24"/>
        <v>0.7703205476350512</v>
      </c>
      <c r="AK40">
        <f t="shared" si="25"/>
        <v>-88.725046096765482</v>
      </c>
      <c r="AM40">
        <f t="shared" si="3"/>
        <v>-221.30748972847493</v>
      </c>
      <c r="AN40" s="2">
        <f t="shared" si="4"/>
        <v>-219.46967280000004</v>
      </c>
      <c r="AO40" s="2">
        <f t="shared" si="26"/>
        <v>3.3775710625888919</v>
      </c>
      <c r="AQ40">
        <f t="shared" si="27"/>
        <v>1.2049059722139188</v>
      </c>
      <c r="AR40" s="2">
        <v>1.1949000000000001</v>
      </c>
    </row>
    <row r="41" spans="1:44" x14ac:dyDescent="0.3">
      <c r="A41">
        <v>5.1040000000000001</v>
      </c>
      <c r="B41" s="9">
        <v>323.14999999999998</v>
      </c>
      <c r="C41">
        <v>58.44</v>
      </c>
      <c r="D41">
        <f t="shared" si="5"/>
        <v>298.27776</v>
      </c>
      <c r="E41" s="2">
        <v>1.7999999999999999E-2</v>
      </c>
      <c r="F41">
        <f t="shared" si="6"/>
        <v>3.0945381401825778E-3</v>
      </c>
      <c r="G41">
        <f t="shared" si="7"/>
        <v>5.7781166117089047</v>
      </c>
      <c r="I41">
        <f t="shared" si="8"/>
        <v>91.872</v>
      </c>
      <c r="J41" s="2">
        <f t="shared" si="9"/>
        <v>5.1040000000000001</v>
      </c>
      <c r="K41" s="2">
        <f t="shared" si="10"/>
        <v>2.25920339943087</v>
      </c>
      <c r="L41" s="2">
        <v>0.2</v>
      </c>
      <c r="M41" s="2">
        <f t="shared" si="11"/>
        <v>1.451840679886174</v>
      </c>
      <c r="N41" s="2">
        <f t="shared" si="12"/>
        <v>0.37283218578612159</v>
      </c>
      <c r="O41" s="2">
        <f t="shared" si="13"/>
        <v>1.9029354762523647</v>
      </c>
      <c r="P41" s="2">
        <f t="shared" si="14"/>
        <v>-183.744</v>
      </c>
      <c r="Q41" s="2">
        <f t="shared" si="15"/>
        <v>-349.65297614851448</v>
      </c>
      <c r="S41">
        <f t="shared" si="16"/>
        <v>0.44263389487281946</v>
      </c>
      <c r="T41">
        <f t="shared" si="17"/>
        <v>2.9036813597723481</v>
      </c>
      <c r="U41">
        <f t="shared" si="18"/>
        <v>28.16216593434871</v>
      </c>
      <c r="W41">
        <f t="shared" si="19"/>
        <v>0.77025119801790332</v>
      </c>
      <c r="X41">
        <f t="shared" si="20"/>
        <v>-0.26103858614415021</v>
      </c>
      <c r="Z41">
        <f t="shared" si="28"/>
        <v>-1313.5004654936977</v>
      </c>
      <c r="AA41">
        <f t="shared" si="1"/>
        <v>0.22974880198209666</v>
      </c>
      <c r="AB41">
        <f t="shared" si="21"/>
        <v>5.2784512012208663E-2</v>
      </c>
      <c r="AC41">
        <f t="shared" si="22"/>
        <v>-69.332481098893751</v>
      </c>
      <c r="AH41">
        <f t="shared" si="29"/>
        <v>-2210.2635606709182</v>
      </c>
      <c r="AI41">
        <f t="shared" si="23"/>
        <v>5.2784512012208663E-2</v>
      </c>
      <c r="AJ41">
        <f t="shared" si="24"/>
        <v>0.77025119801790332</v>
      </c>
      <c r="AK41">
        <f t="shared" si="25"/>
        <v>-89.863422961494123</v>
      </c>
      <c r="AM41">
        <f t="shared" si="3"/>
        <v>-218.88027660861945</v>
      </c>
      <c r="AN41" s="2">
        <f t="shared" si="4"/>
        <v>-220.91541119999999</v>
      </c>
      <c r="AO41" s="2">
        <f t="shared" si="26"/>
        <v>4.1417728050336384</v>
      </c>
      <c r="AQ41">
        <f t="shared" si="27"/>
        <v>1.1912240759351025</v>
      </c>
      <c r="AR41" s="2">
        <v>1.2022999999999999</v>
      </c>
    </row>
    <row r="42" spans="1:44" x14ac:dyDescent="0.3">
      <c r="A42">
        <v>5.1079999999999997</v>
      </c>
      <c r="B42" s="9">
        <v>348.15</v>
      </c>
      <c r="C42">
        <v>58.44</v>
      </c>
      <c r="D42">
        <f t="shared" si="5"/>
        <v>298.51151999999996</v>
      </c>
      <c r="E42" s="2">
        <v>1.7999999999999999E-2</v>
      </c>
      <c r="F42">
        <f t="shared" si="6"/>
        <v>2.8723251472066642E-3</v>
      </c>
      <c r="G42">
        <f t="shared" si="7"/>
        <v>5.852633421388556</v>
      </c>
      <c r="I42">
        <f t="shared" si="8"/>
        <v>91.943999999999988</v>
      </c>
      <c r="J42" s="2">
        <f t="shared" si="9"/>
        <v>5.1079999999999997</v>
      </c>
      <c r="K42" s="2">
        <f t="shared" si="10"/>
        <v>2.2600884938426637</v>
      </c>
      <c r="L42" s="2">
        <v>0.2</v>
      </c>
      <c r="M42" s="2">
        <f t="shared" si="11"/>
        <v>1.4520176987685327</v>
      </c>
      <c r="N42" s="2">
        <f t="shared" si="12"/>
        <v>0.37295410556284286</v>
      </c>
      <c r="O42" s="2">
        <f t="shared" si="13"/>
        <v>1.9050495712150013</v>
      </c>
      <c r="P42" s="2">
        <f t="shared" si="14"/>
        <v>-183.88799999999998</v>
      </c>
      <c r="Q42" s="2">
        <f t="shared" si="15"/>
        <v>-350.31575555158412</v>
      </c>
      <c r="S42">
        <f t="shared" si="16"/>
        <v>0.44246055086974623</v>
      </c>
      <c r="T42">
        <f t="shared" si="17"/>
        <v>2.9040353975370654</v>
      </c>
      <c r="U42">
        <f t="shared" si="18"/>
        <v>28.169645038963928</v>
      </c>
      <c r="W42">
        <f t="shared" si="19"/>
        <v>0.77011253623687526</v>
      </c>
      <c r="X42">
        <f t="shared" si="20"/>
        <v>-0.26121862385643729</v>
      </c>
      <c r="Z42">
        <f t="shared" si="28"/>
        <v>-1341.4222741187109</v>
      </c>
      <c r="AA42">
        <f t="shared" si="1"/>
        <v>0.22988746376312469</v>
      </c>
      <c r="AB42">
        <f t="shared" si="21"/>
        <v>5.2848245995441967E-2</v>
      </c>
      <c r="AC42">
        <f t="shared" si="22"/>
        <v>-70.891814326390815</v>
      </c>
      <c r="AH42">
        <f t="shared" si="29"/>
        <v>-2238.616662584157</v>
      </c>
      <c r="AI42">
        <f t="shared" si="23"/>
        <v>5.2848245995441967E-2</v>
      </c>
      <c r="AJ42">
        <f t="shared" si="24"/>
        <v>0.77011253623687526</v>
      </c>
      <c r="AK42">
        <f t="shared" si="25"/>
        <v>-91.109676157314979</v>
      </c>
      <c r="AM42">
        <f t="shared" si="3"/>
        <v>-216.7451287306987</v>
      </c>
      <c r="AN42" s="2">
        <f t="shared" si="4"/>
        <v>-218.29344479999997</v>
      </c>
      <c r="AO42" s="2">
        <f t="shared" si="26"/>
        <v>2.3972826504565634</v>
      </c>
      <c r="AQ42">
        <f t="shared" si="27"/>
        <v>1.1786801136055574</v>
      </c>
      <c r="AR42" s="2">
        <v>1.1871</v>
      </c>
    </row>
    <row r="43" spans="1:44" x14ac:dyDescent="0.3">
      <c r="A43">
        <v>5.1130000000000004</v>
      </c>
      <c r="B43" s="9">
        <v>360.65</v>
      </c>
      <c r="C43">
        <v>58.44</v>
      </c>
      <c r="D43">
        <f t="shared" si="5"/>
        <v>298.80372</v>
      </c>
      <c r="E43" s="2">
        <v>1.7999999999999999E-2</v>
      </c>
      <c r="F43">
        <f t="shared" si="6"/>
        <v>2.772771384999307E-3</v>
      </c>
      <c r="G43">
        <f t="shared" si="7"/>
        <v>5.8879079589496817</v>
      </c>
      <c r="I43">
        <f t="shared" si="8"/>
        <v>92.034000000000006</v>
      </c>
      <c r="J43" s="2">
        <f t="shared" si="9"/>
        <v>5.1130000000000004</v>
      </c>
      <c r="K43" s="2">
        <f t="shared" si="10"/>
        <v>2.2611943746613203</v>
      </c>
      <c r="L43" s="2">
        <v>0.2</v>
      </c>
      <c r="M43" s="2">
        <f t="shared" si="11"/>
        <v>1.4522388749322641</v>
      </c>
      <c r="N43" s="2">
        <f t="shared" si="12"/>
        <v>0.37310641728775168</v>
      </c>
      <c r="O43" s="2">
        <f t="shared" si="13"/>
        <v>1.9076931115922744</v>
      </c>
      <c r="P43" s="2">
        <f t="shared" si="14"/>
        <v>-184.06800000000001</v>
      </c>
      <c r="Q43" s="2">
        <f t="shared" si="15"/>
        <v>-351.14525566456678</v>
      </c>
      <c r="S43">
        <f t="shared" si="16"/>
        <v>0.44224415698441633</v>
      </c>
      <c r="T43">
        <f t="shared" si="17"/>
        <v>2.9044777498645282</v>
      </c>
      <c r="U43">
        <f t="shared" si="18"/>
        <v>28.178987306275431</v>
      </c>
      <c r="W43">
        <f t="shared" si="19"/>
        <v>0.76993927920070937</v>
      </c>
      <c r="X43">
        <f t="shared" si="20"/>
        <v>-0.26144362542477428</v>
      </c>
      <c r="Z43">
        <f t="shared" si="28"/>
        <v>-1354.8848893062213</v>
      </c>
      <c r="AA43">
        <f t="shared" si="1"/>
        <v>0.2300607207992906</v>
      </c>
      <c r="AB43">
        <f t="shared" si="21"/>
        <v>5.292793525468914E-2</v>
      </c>
      <c r="AC43">
        <f t="shared" si="22"/>
        <v>-71.711259698756351</v>
      </c>
      <c r="AH43">
        <f t="shared" si="29"/>
        <v>-2257.0431037424196</v>
      </c>
      <c r="AI43">
        <f t="shared" si="23"/>
        <v>5.292793525468914E-2</v>
      </c>
      <c r="AJ43">
        <f t="shared" si="24"/>
        <v>0.76993927920070937</v>
      </c>
      <c r="AK43">
        <f t="shared" si="25"/>
        <v>-91.977432326665493</v>
      </c>
      <c r="AM43">
        <f t="shared" si="3"/>
        <v>-215.8969945708451</v>
      </c>
      <c r="AN43" s="2">
        <f t="shared" si="4"/>
        <v>-216.24308640000004</v>
      </c>
      <c r="AO43" s="2">
        <f t="shared" si="26"/>
        <v>0.11977955420781446</v>
      </c>
      <c r="AQ43">
        <f t="shared" si="27"/>
        <v>1.1729197610168258</v>
      </c>
      <c r="AR43" s="2">
        <v>1.1748000000000001</v>
      </c>
    </row>
    <row r="44" spans="1:44" x14ac:dyDescent="0.3">
      <c r="A44">
        <v>5.1189999999999998</v>
      </c>
      <c r="B44" s="9">
        <v>373.15</v>
      </c>
      <c r="C44">
        <v>58.44</v>
      </c>
      <c r="D44">
        <f t="shared" si="5"/>
        <v>299.15436</v>
      </c>
      <c r="E44" s="2">
        <v>1.7999999999999999E-2</v>
      </c>
      <c r="F44">
        <f t="shared" si="6"/>
        <v>2.6798874447273215E-3</v>
      </c>
      <c r="G44">
        <f t="shared" si="7"/>
        <v>5.9219804835773964</v>
      </c>
      <c r="I44">
        <f t="shared" si="8"/>
        <v>92.141999999999996</v>
      </c>
      <c r="J44" s="2">
        <f t="shared" si="9"/>
        <v>5.1189999999999998</v>
      </c>
      <c r="K44" s="2">
        <f t="shared" si="10"/>
        <v>2.2625207181371843</v>
      </c>
      <c r="L44" s="2">
        <v>0.2</v>
      </c>
      <c r="M44" s="2">
        <f t="shared" si="11"/>
        <v>1.4525041436274369</v>
      </c>
      <c r="N44" s="2">
        <f t="shared" si="12"/>
        <v>0.3732890624954105</v>
      </c>
      <c r="O44" s="2">
        <f t="shared" si="13"/>
        <v>1.9108667109140063</v>
      </c>
      <c r="P44" s="2">
        <f t="shared" si="14"/>
        <v>-184.28399999999999</v>
      </c>
      <c r="Q44" s="2">
        <f t="shared" si="15"/>
        <v>-352.1421609540767</v>
      </c>
      <c r="S44">
        <f t="shared" si="16"/>
        <v>0.44198490293752379</v>
      </c>
      <c r="T44">
        <f t="shared" si="17"/>
        <v>2.9050082872548737</v>
      </c>
      <c r="U44">
        <f t="shared" si="18"/>
        <v>28.190188343063827</v>
      </c>
      <c r="W44">
        <f t="shared" si="19"/>
        <v>0.76973147363335637</v>
      </c>
      <c r="X44">
        <f t="shared" si="20"/>
        <v>-0.26171356049788297</v>
      </c>
      <c r="Z44">
        <f t="shared" si="28"/>
        <v>-1367.9855861917395</v>
      </c>
      <c r="AA44">
        <f t="shared" si="1"/>
        <v>0.23026852636664361</v>
      </c>
      <c r="AB44">
        <f t="shared" si="21"/>
        <v>5.3023594235065641E-2</v>
      </c>
      <c r="AC44">
        <f t="shared" si="22"/>
        <v>-72.535512641649206</v>
      </c>
      <c r="AH44">
        <f t="shared" si="29"/>
        <v>-2276.8060219698427</v>
      </c>
      <c r="AI44">
        <f t="shared" si="23"/>
        <v>5.3023594235065641E-2</v>
      </c>
      <c r="AJ44">
        <f t="shared" si="24"/>
        <v>0.76973147363335637</v>
      </c>
      <c r="AK44">
        <f t="shared" si="25"/>
        <v>-92.925400074001118</v>
      </c>
      <c r="AM44">
        <f t="shared" si="3"/>
        <v>-215.13315014198804</v>
      </c>
      <c r="AN44" s="2">
        <f t="shared" si="4"/>
        <v>-213.25344479999998</v>
      </c>
      <c r="AO44" s="2">
        <f t="shared" si="26"/>
        <v>3.5332921726984381</v>
      </c>
      <c r="AQ44">
        <f t="shared" si="27"/>
        <v>1.1674000463523042</v>
      </c>
      <c r="AR44" s="2">
        <v>1.1572</v>
      </c>
    </row>
    <row r="45" spans="1:44" x14ac:dyDescent="0.3">
      <c r="A45">
        <v>5.6459999999999999</v>
      </c>
      <c r="B45" s="9">
        <v>298.14999999999998</v>
      </c>
      <c r="C45">
        <v>58.44</v>
      </c>
      <c r="D45">
        <f t="shared" si="5"/>
        <v>329.95223999999996</v>
      </c>
      <c r="E45" s="2">
        <v>1.7999999999999999E-2</v>
      </c>
      <c r="F45">
        <f t="shared" si="6"/>
        <v>3.3540164346805303E-3</v>
      </c>
      <c r="G45">
        <f t="shared" si="7"/>
        <v>5.697596715569115</v>
      </c>
      <c r="I45">
        <f t="shared" si="8"/>
        <v>101.628</v>
      </c>
      <c r="J45" s="2">
        <f t="shared" si="9"/>
        <v>5.6459999999999999</v>
      </c>
      <c r="K45" s="2">
        <f t="shared" si="10"/>
        <v>2.3761313095029069</v>
      </c>
      <c r="L45" s="2">
        <v>0.2</v>
      </c>
      <c r="M45" s="2">
        <f t="shared" si="11"/>
        <v>1.4752262619005814</v>
      </c>
      <c r="N45" s="2">
        <f t="shared" si="12"/>
        <v>0.38881137592622778</v>
      </c>
      <c r="O45" s="2">
        <f t="shared" si="13"/>
        <v>2.1952290284794822</v>
      </c>
      <c r="P45" s="2">
        <f t="shared" si="14"/>
        <v>-203.256</v>
      </c>
      <c r="Q45" s="2">
        <f t="shared" si="15"/>
        <v>-446.19347141262563</v>
      </c>
      <c r="S45">
        <f t="shared" si="16"/>
        <v>0.42085216250494284</v>
      </c>
      <c r="T45">
        <f t="shared" si="17"/>
        <v>2.9504525238011627</v>
      </c>
      <c r="U45">
        <f t="shared" si="18"/>
        <v>29.135049153023665</v>
      </c>
      <c r="W45">
        <f t="shared" si="19"/>
        <v>0.75190670004811611</v>
      </c>
      <c r="X45">
        <f t="shared" si="20"/>
        <v>-0.28514303181445477</v>
      </c>
      <c r="Z45">
        <f t="shared" si="28"/>
        <v>-1331.4224422623427</v>
      </c>
      <c r="AA45">
        <f t="shared" si="1"/>
        <v>0.24809329995188395</v>
      </c>
      <c r="AB45">
        <f t="shared" si="21"/>
        <v>6.155028548101546E-2</v>
      </c>
      <c r="AC45">
        <f t="shared" si="22"/>
        <v>-81.949431417078017</v>
      </c>
      <c r="AH45">
        <f t="shared" si="29"/>
        <v>-3029.3614376650949</v>
      </c>
      <c r="AI45">
        <f t="shared" si="23"/>
        <v>6.155028548101546E-2</v>
      </c>
      <c r="AJ45">
        <f t="shared" si="24"/>
        <v>0.75190670004811611</v>
      </c>
      <c r="AK45">
        <f t="shared" si="25"/>
        <v>-140.19906557957754</v>
      </c>
      <c r="AM45">
        <f t="shared" si="3"/>
        <v>-253.4651666008082</v>
      </c>
      <c r="AN45" s="2">
        <f t="shared" si="4"/>
        <v>-251.73255599999999</v>
      </c>
      <c r="AO45" s="2">
        <f t="shared" si="26"/>
        <v>3.0019394940330035</v>
      </c>
      <c r="AQ45">
        <f t="shared" si="27"/>
        <v>1.2470242777620744</v>
      </c>
      <c r="AR45" s="2">
        <v>1.2384999999999999</v>
      </c>
    </row>
    <row r="46" spans="1:44" x14ac:dyDescent="0.3">
      <c r="A46">
        <v>5.649</v>
      </c>
      <c r="B46" s="9">
        <v>323.14999999999998</v>
      </c>
      <c r="C46">
        <v>58.44</v>
      </c>
      <c r="D46">
        <f t="shared" si="5"/>
        <v>330.12756000000002</v>
      </c>
      <c r="E46" s="2">
        <v>1.7999999999999999E-2</v>
      </c>
      <c r="F46">
        <f t="shared" si="6"/>
        <v>3.0945381401825778E-3</v>
      </c>
      <c r="G46">
        <f t="shared" si="7"/>
        <v>5.7781166117089047</v>
      </c>
      <c r="I46">
        <f t="shared" si="8"/>
        <v>101.682</v>
      </c>
      <c r="J46" s="2">
        <f t="shared" si="9"/>
        <v>5.649</v>
      </c>
      <c r="K46" s="2">
        <f t="shared" si="10"/>
        <v>2.376762503911571</v>
      </c>
      <c r="L46" s="2">
        <v>0.2</v>
      </c>
      <c r="M46" s="2">
        <f t="shared" si="11"/>
        <v>1.4753525007823143</v>
      </c>
      <c r="N46" s="2">
        <f t="shared" si="12"/>
        <v>0.38889694482098602</v>
      </c>
      <c r="O46" s="2">
        <f t="shared" si="13"/>
        <v>2.1968788412937501</v>
      </c>
      <c r="P46" s="2">
        <f t="shared" si="14"/>
        <v>-203.364</v>
      </c>
      <c r="Q46" s="2">
        <f t="shared" si="15"/>
        <v>-446.76606868086219</v>
      </c>
      <c r="S46">
        <f t="shared" si="16"/>
        <v>0.42074039722279533</v>
      </c>
      <c r="T46">
        <f t="shared" si="17"/>
        <v>2.9507050015646286</v>
      </c>
      <c r="U46">
        <f t="shared" si="18"/>
        <v>29.140219199291604</v>
      </c>
      <c r="W46">
        <f t="shared" si="19"/>
        <v>0.75180759355140347</v>
      </c>
      <c r="X46">
        <f t="shared" si="20"/>
        <v>-0.28527484740905007</v>
      </c>
      <c r="Z46">
        <f t="shared" si="28"/>
        <v>-1362.1110948096807</v>
      </c>
      <c r="AA46">
        <f t="shared" si="1"/>
        <v>0.24819240644859658</v>
      </c>
      <c r="AB46">
        <f t="shared" si="21"/>
        <v>6.1599470618745364E-2</v>
      </c>
      <c r="AC46">
        <f t="shared" si="22"/>
        <v>-83.90532236419601</v>
      </c>
      <c r="AH46">
        <f t="shared" si="29"/>
        <v>-3070.7430053669295</v>
      </c>
      <c r="AI46">
        <f t="shared" si="23"/>
        <v>6.1599470618745364E-2</v>
      </c>
      <c r="AJ46">
        <f t="shared" si="24"/>
        <v>0.75180759355140347</v>
      </c>
      <c r="AK46">
        <f t="shared" si="25"/>
        <v>-142.20902507787901</v>
      </c>
      <c r="AM46">
        <f t="shared" si="3"/>
        <v>-250.0772152854878</v>
      </c>
      <c r="AN46" s="2">
        <f t="shared" si="4"/>
        <v>-252.13068720000001</v>
      </c>
      <c r="AO46" s="2">
        <f t="shared" si="26"/>
        <v>4.2167469036904626</v>
      </c>
      <c r="AQ46">
        <f t="shared" si="27"/>
        <v>1.2297024807020307</v>
      </c>
      <c r="AR46" s="2">
        <v>1.2398</v>
      </c>
    </row>
    <row r="47" spans="1:44" x14ac:dyDescent="0.3">
      <c r="A47">
        <v>5.6520000000000001</v>
      </c>
      <c r="B47" s="9">
        <v>348.15</v>
      </c>
      <c r="C47">
        <v>58.44</v>
      </c>
      <c r="D47">
        <f t="shared" si="5"/>
        <v>330.30288000000002</v>
      </c>
      <c r="E47" s="2">
        <v>1.7999999999999999E-2</v>
      </c>
      <c r="F47">
        <f t="shared" si="6"/>
        <v>2.8723251472066642E-3</v>
      </c>
      <c r="G47">
        <f t="shared" si="7"/>
        <v>5.852633421388556</v>
      </c>
      <c r="I47">
        <f t="shared" si="8"/>
        <v>101.736</v>
      </c>
      <c r="J47" s="2">
        <f t="shared" si="9"/>
        <v>5.6520000000000001</v>
      </c>
      <c r="K47" s="2">
        <f t="shared" si="10"/>
        <v>2.3773935307390741</v>
      </c>
      <c r="L47" s="2">
        <v>0.2</v>
      </c>
      <c r="M47" s="2">
        <f t="shared" si="11"/>
        <v>1.4754787061478147</v>
      </c>
      <c r="N47" s="2">
        <f t="shared" si="12"/>
        <v>0.38898248367883798</v>
      </c>
      <c r="O47" s="2">
        <f t="shared" si="13"/>
        <v>2.1985289977527924</v>
      </c>
      <c r="P47" s="2">
        <f t="shared" si="14"/>
        <v>-203.47200000000001</v>
      </c>
      <c r="Q47" s="2">
        <f t="shared" si="15"/>
        <v>-447.33909223075619</v>
      </c>
      <c r="S47">
        <f t="shared" si="16"/>
        <v>0.42062872093755727</v>
      </c>
      <c r="T47">
        <f t="shared" si="17"/>
        <v>2.9509574122956295</v>
      </c>
      <c r="U47">
        <f t="shared" si="18"/>
        <v>29.145387008698712</v>
      </c>
      <c r="W47">
        <f t="shared" si="19"/>
        <v>0.75170851317708942</v>
      </c>
      <c r="X47">
        <f t="shared" si="20"/>
        <v>-0.28540664563058438</v>
      </c>
      <c r="Z47">
        <f t="shared" si="28"/>
        <v>-1390.5415849519532</v>
      </c>
      <c r="AA47">
        <f t="shared" si="1"/>
        <v>0.24829148682291061</v>
      </c>
      <c r="AB47">
        <f t="shared" si="21"/>
        <v>6.1648662428731592E-2</v>
      </c>
      <c r="AC47">
        <f t="shared" si="22"/>
        <v>-85.725028763816354</v>
      </c>
      <c r="AH47">
        <f t="shared" si="29"/>
        <v>-3109.5436107838104</v>
      </c>
      <c r="AI47">
        <f t="shared" si="23"/>
        <v>6.1648662428731592E-2</v>
      </c>
      <c r="AJ47">
        <f t="shared" si="24"/>
        <v>0.75170851317708942</v>
      </c>
      <c r="AK47">
        <f t="shared" si="25"/>
        <v>-144.10192389317405</v>
      </c>
      <c r="AM47">
        <f t="shared" si="3"/>
        <v>-246.94293322809511</v>
      </c>
      <c r="AN47" s="2">
        <f t="shared" si="4"/>
        <v>-248.21549279999999</v>
      </c>
      <c r="AO47" s="2">
        <f t="shared" si="26"/>
        <v>1.6194078640467273</v>
      </c>
      <c r="AQ47">
        <f t="shared" si="27"/>
        <v>1.2136457754781744</v>
      </c>
      <c r="AR47" s="2">
        <v>1.2199</v>
      </c>
    </row>
    <row r="48" spans="1:44" x14ac:dyDescent="0.3">
      <c r="A48">
        <v>5.6660000000000004</v>
      </c>
      <c r="B48" s="9">
        <v>373.15</v>
      </c>
      <c r="C48">
        <v>58.44</v>
      </c>
      <c r="D48">
        <f t="shared" si="5"/>
        <v>331.12103999999999</v>
      </c>
      <c r="E48" s="2">
        <v>1.7999999999999999E-2</v>
      </c>
      <c r="F48">
        <f t="shared" si="6"/>
        <v>2.6798874447273215E-3</v>
      </c>
      <c r="G48">
        <f t="shared" si="7"/>
        <v>5.9219804835773964</v>
      </c>
      <c r="I48">
        <f t="shared" si="8"/>
        <v>101.988</v>
      </c>
      <c r="J48" s="2">
        <f t="shared" si="9"/>
        <v>5.6660000000000004</v>
      </c>
      <c r="K48" s="2">
        <f t="shared" si="10"/>
        <v>2.380336110720501</v>
      </c>
      <c r="L48" s="2">
        <v>0.2</v>
      </c>
      <c r="M48" s="2">
        <f t="shared" si="11"/>
        <v>1.4760672221441002</v>
      </c>
      <c r="N48" s="2">
        <f t="shared" si="12"/>
        <v>0.38938126859927147</v>
      </c>
      <c r="O48" s="2">
        <f t="shared" si="13"/>
        <v>2.2062342678834721</v>
      </c>
      <c r="P48" s="2">
        <f t="shared" si="14"/>
        <v>-203.976</v>
      </c>
      <c r="Q48" s="2">
        <f t="shared" si="15"/>
        <v>-450.01884102579908</v>
      </c>
      <c r="S48">
        <f t="shared" si="16"/>
        <v>0.42010873821399586</v>
      </c>
      <c r="T48">
        <f t="shared" si="17"/>
        <v>2.9521344442882005</v>
      </c>
      <c r="U48">
        <f t="shared" si="18"/>
        <v>29.169473934617784</v>
      </c>
      <c r="W48">
        <f t="shared" si="19"/>
        <v>0.75124648318983822</v>
      </c>
      <c r="X48">
        <f t="shared" si="20"/>
        <v>-0.28602147442176251</v>
      </c>
      <c r="Z48">
        <f t="shared" si="28"/>
        <v>-1418.1729408504648</v>
      </c>
      <c r="AA48">
        <f t="shared" si="1"/>
        <v>0.24875351681016175</v>
      </c>
      <c r="AB48">
        <f t="shared" si="21"/>
        <v>6.1878312125423426E-2</v>
      </c>
      <c r="AC48">
        <f t="shared" si="22"/>
        <v>-87.754147881774713</v>
      </c>
      <c r="AH48">
        <f t="shared" si="29"/>
        <v>-3164.2063208301397</v>
      </c>
      <c r="AI48">
        <f t="shared" si="23"/>
        <v>6.1878312125423426E-2</v>
      </c>
      <c r="AJ48">
        <f t="shared" si="24"/>
        <v>0.75124648318983822</v>
      </c>
      <c r="AK48">
        <f t="shared" si="25"/>
        <v>-147.09086586864038</v>
      </c>
      <c r="AM48">
        <f t="shared" si="3"/>
        <v>-244.62932268442353</v>
      </c>
      <c r="AN48" s="2">
        <f t="shared" si="4"/>
        <v>-242.50706640000004</v>
      </c>
      <c r="AO48" s="2">
        <f t="shared" si="26"/>
        <v>4.5039717367749796</v>
      </c>
      <c r="AQ48">
        <f t="shared" si="27"/>
        <v>1.1993044411324054</v>
      </c>
      <c r="AR48" s="2">
        <v>1.1889000000000001</v>
      </c>
    </row>
    <row r="49" spans="1:44" x14ac:dyDescent="0.3">
      <c r="A49">
        <v>6.1020000000000003</v>
      </c>
      <c r="B49" s="9">
        <v>298.14999999999998</v>
      </c>
      <c r="C49">
        <v>58.44</v>
      </c>
      <c r="D49">
        <f t="shared" si="5"/>
        <v>356.60088000000002</v>
      </c>
      <c r="E49" s="2">
        <v>1.7999999999999999E-2</v>
      </c>
      <c r="F49">
        <f t="shared" si="6"/>
        <v>3.3540164346805303E-3</v>
      </c>
      <c r="G49">
        <f t="shared" si="7"/>
        <v>5.697596715569115</v>
      </c>
      <c r="I49">
        <f t="shared" si="8"/>
        <v>109.83600000000001</v>
      </c>
      <c r="J49" s="2">
        <f t="shared" si="9"/>
        <v>6.1020000000000003</v>
      </c>
      <c r="K49" s="2">
        <f t="shared" si="10"/>
        <v>2.4702226620286685</v>
      </c>
      <c r="L49" s="2">
        <v>0.2</v>
      </c>
      <c r="M49" s="2">
        <f t="shared" si="11"/>
        <v>1.4940445324057336</v>
      </c>
      <c r="N49" s="2">
        <f t="shared" si="12"/>
        <v>0.4014868937668819</v>
      </c>
      <c r="O49" s="2">
        <f t="shared" si="13"/>
        <v>2.4498730257655135</v>
      </c>
      <c r="P49" s="2">
        <f t="shared" si="14"/>
        <v>-219.67200000000003</v>
      </c>
      <c r="Q49" s="2">
        <f t="shared" si="15"/>
        <v>-538.16850731596196</v>
      </c>
      <c r="S49">
        <f t="shared" si="16"/>
        <v>0.4048218062977168</v>
      </c>
      <c r="T49">
        <f t="shared" si="17"/>
        <v>2.9880890648114673</v>
      </c>
      <c r="U49">
        <f t="shared" si="18"/>
        <v>29.896310217569166</v>
      </c>
      <c r="W49">
        <f t="shared" si="19"/>
        <v>0.73713648188109682</v>
      </c>
      <c r="X49">
        <f t="shared" si="20"/>
        <v>-0.30498221821015659</v>
      </c>
      <c r="Z49">
        <f t="shared" si="28"/>
        <v>-1381.446660964275</v>
      </c>
      <c r="AA49">
        <f t="shared" si="1"/>
        <v>0.26286351811890318</v>
      </c>
      <c r="AB49">
        <f t="shared" si="21"/>
        <v>6.909722915784694E-2</v>
      </c>
      <c r="AC49">
        <f t="shared" si="22"/>
        <v>-95.454136501991002</v>
      </c>
      <c r="AH49">
        <f t="shared" si="29"/>
        <v>-3751.3952641150827</v>
      </c>
      <c r="AI49">
        <f t="shared" si="23"/>
        <v>6.909722915784694E-2</v>
      </c>
      <c r="AJ49">
        <f t="shared" si="24"/>
        <v>0.73713648188109682</v>
      </c>
      <c r="AK49">
        <f t="shared" si="25"/>
        <v>-191.07389804009387</v>
      </c>
      <c r="AM49">
        <f t="shared" si="3"/>
        <v>-281.84176520965644</v>
      </c>
      <c r="AN49" s="2">
        <f t="shared" si="4"/>
        <v>-280.03786559999998</v>
      </c>
      <c r="AO49" s="2">
        <f t="shared" si="26"/>
        <v>3.2540538017187606</v>
      </c>
      <c r="AQ49">
        <f t="shared" si="27"/>
        <v>1.2830117867077115</v>
      </c>
      <c r="AR49" s="2">
        <v>1.2747999999999999</v>
      </c>
    </row>
    <row r="50" spans="1:44" x14ac:dyDescent="0.3">
      <c r="A50">
        <v>6.1029999999999998</v>
      </c>
      <c r="B50" s="9">
        <v>310.64999999999998</v>
      </c>
      <c r="C50">
        <v>58.44</v>
      </c>
      <c r="D50">
        <f t="shared" si="5"/>
        <v>356.65931999999998</v>
      </c>
      <c r="E50" s="2">
        <v>1.7999999999999999E-2</v>
      </c>
      <c r="F50">
        <f t="shared" si="6"/>
        <v>3.2190568163528088E-3</v>
      </c>
      <c r="G50">
        <f t="shared" si="7"/>
        <v>5.7386668765097024</v>
      </c>
      <c r="I50">
        <f t="shared" si="8"/>
        <v>109.854</v>
      </c>
      <c r="J50" s="2">
        <f t="shared" si="9"/>
        <v>6.1029999999999998</v>
      </c>
      <c r="K50" s="2">
        <f t="shared" si="10"/>
        <v>2.4704250646396866</v>
      </c>
      <c r="L50" s="2">
        <v>0.2</v>
      </c>
      <c r="M50" s="2">
        <f t="shared" si="11"/>
        <v>1.4940850129279373</v>
      </c>
      <c r="N50" s="2">
        <f t="shared" si="12"/>
        <v>0.40151398798859617</v>
      </c>
      <c r="O50" s="2">
        <f t="shared" si="13"/>
        <v>2.4504398686944024</v>
      </c>
      <c r="P50" s="2">
        <f t="shared" si="14"/>
        <v>-219.708</v>
      </c>
      <c r="Q50" s="2">
        <f t="shared" si="15"/>
        <v>-538.38124267110982</v>
      </c>
      <c r="S50">
        <f t="shared" si="16"/>
        <v>0.4047886391348004</v>
      </c>
      <c r="T50">
        <f t="shared" si="17"/>
        <v>2.9881700258558745</v>
      </c>
      <c r="U50">
        <f t="shared" si="18"/>
        <v>29.897927558715356</v>
      </c>
      <c r="W50">
        <f t="shared" si="19"/>
        <v>0.73710472869489441</v>
      </c>
      <c r="X50">
        <f t="shared" si="20"/>
        <v>-0.30502529553831631</v>
      </c>
      <c r="Z50">
        <f t="shared" si="28"/>
        <v>-1397.387962896539</v>
      </c>
      <c r="AA50">
        <f t="shared" si="1"/>
        <v>0.26289527130510554</v>
      </c>
      <c r="AB50">
        <f t="shared" si="21"/>
        <v>6.9113923674585048E-2</v>
      </c>
      <c r="AC50">
        <f t="shared" si="22"/>
        <v>-96.578965011415278</v>
      </c>
      <c r="AH50">
        <f t="shared" si="29"/>
        <v>-3778.3465004864765</v>
      </c>
      <c r="AI50">
        <f t="shared" si="23"/>
        <v>6.9113923674585048E-2</v>
      </c>
      <c r="AJ50">
        <f t="shared" si="24"/>
        <v>0.73710472869489441</v>
      </c>
      <c r="AK50">
        <f t="shared" si="25"/>
        <v>-192.48483963590638</v>
      </c>
      <c r="AM50">
        <f t="shared" si="3"/>
        <v>-279.52039087804184</v>
      </c>
      <c r="AN50" s="2">
        <f t="shared" si="4"/>
        <v>-280.06178759999995</v>
      </c>
      <c r="AO50" s="2">
        <f t="shared" si="26"/>
        <v>0.29311041054698511</v>
      </c>
      <c r="AQ50">
        <f t="shared" si="27"/>
        <v>1.2722358351905341</v>
      </c>
      <c r="AR50" s="2">
        <v>1.2746999999999999</v>
      </c>
    </row>
    <row r="51" spans="1:44" x14ac:dyDescent="0.3">
      <c r="A51">
        <v>6.1040000000000001</v>
      </c>
      <c r="B51" s="9">
        <v>323.14999999999998</v>
      </c>
      <c r="C51">
        <v>58.44</v>
      </c>
      <c r="D51">
        <f t="shared" si="5"/>
        <v>356.71776</v>
      </c>
      <c r="E51" s="2">
        <v>1.7999999999999999E-2</v>
      </c>
      <c r="F51">
        <f t="shared" si="6"/>
        <v>3.0945381401825778E-3</v>
      </c>
      <c r="G51">
        <f t="shared" si="7"/>
        <v>5.7781166117089047</v>
      </c>
      <c r="I51">
        <f t="shared" si="8"/>
        <v>109.872</v>
      </c>
      <c r="J51" s="2">
        <f t="shared" si="9"/>
        <v>6.1040000000000001</v>
      </c>
      <c r="K51" s="2">
        <f t="shared" si="10"/>
        <v>2.4706274506691615</v>
      </c>
      <c r="L51" s="2">
        <v>0.2</v>
      </c>
      <c r="M51" s="2">
        <f t="shared" si="11"/>
        <v>1.4941254901338323</v>
      </c>
      <c r="N51" s="2">
        <f t="shared" si="12"/>
        <v>0.40154107925666854</v>
      </c>
      <c r="O51" s="2">
        <f t="shared" si="13"/>
        <v>2.4510067477827047</v>
      </c>
      <c r="P51" s="2">
        <f t="shared" si="14"/>
        <v>-219.744</v>
      </c>
      <c r="Q51" s="2">
        <f t="shared" si="15"/>
        <v>-538.5940267847626</v>
      </c>
      <c r="S51">
        <f t="shared" si="16"/>
        <v>0.40475548012273288</v>
      </c>
      <c r="T51">
        <f t="shared" si="17"/>
        <v>2.9882509802676647</v>
      </c>
      <c r="U51">
        <f t="shared" si="18"/>
        <v>29.899544681554659</v>
      </c>
      <c r="W51">
        <f t="shared" si="19"/>
        <v>0.73707297824420026</v>
      </c>
      <c r="X51">
        <f t="shared" si="20"/>
        <v>-0.30506837101089962</v>
      </c>
      <c r="Z51">
        <f t="shared" si="28"/>
        <v>-1412.7066226836921</v>
      </c>
      <c r="AA51">
        <f t="shared" si="1"/>
        <v>0.26292702175579979</v>
      </c>
      <c r="AB51">
        <f t="shared" si="21"/>
        <v>6.9130618769374819E-2</v>
      </c>
      <c r="AC51">
        <f t="shared" si="22"/>
        <v>-97.661282965717362</v>
      </c>
      <c r="AH51">
        <f t="shared" si="29"/>
        <v>-3804.3285099917239</v>
      </c>
      <c r="AI51">
        <f t="shared" si="23"/>
        <v>6.9130618769374819E-2</v>
      </c>
      <c r="AJ51">
        <f t="shared" si="24"/>
        <v>0.73707297824420026</v>
      </c>
      <c r="AK51">
        <f t="shared" si="25"/>
        <v>-193.84693828855134</v>
      </c>
      <c r="AM51">
        <f t="shared" si="3"/>
        <v>-277.29041858305936</v>
      </c>
      <c r="AN51" s="2">
        <f t="shared" si="4"/>
        <v>-279.47041919999998</v>
      </c>
      <c r="AO51" s="2">
        <f t="shared" si="26"/>
        <v>4.7524026898614729</v>
      </c>
      <c r="AQ51">
        <f t="shared" si="27"/>
        <v>1.2618793622718225</v>
      </c>
      <c r="AR51" s="2">
        <v>1.2718</v>
      </c>
    </row>
    <row r="52" spans="1:44" x14ac:dyDescent="0.3">
      <c r="A52">
        <v>6.1050000000000004</v>
      </c>
      <c r="B52" s="9">
        <v>335.65</v>
      </c>
      <c r="C52">
        <v>58.44</v>
      </c>
      <c r="D52">
        <f t="shared" si="5"/>
        <v>356.77620000000002</v>
      </c>
      <c r="E52" s="2">
        <v>1.7999999999999999E-2</v>
      </c>
      <c r="F52">
        <f t="shared" si="6"/>
        <v>2.9792939073439596E-3</v>
      </c>
      <c r="G52">
        <f t="shared" si="7"/>
        <v>5.8160689503847607</v>
      </c>
      <c r="I52">
        <f t="shared" si="8"/>
        <v>109.89000000000001</v>
      </c>
      <c r="J52" s="2">
        <f t="shared" si="9"/>
        <v>6.1050000000000004</v>
      </c>
      <c r="K52" s="2">
        <f t="shared" si="10"/>
        <v>2.4708298201211676</v>
      </c>
      <c r="L52" s="2">
        <v>0.2</v>
      </c>
      <c r="M52" s="2">
        <f t="shared" si="11"/>
        <v>1.4941659640242335</v>
      </c>
      <c r="N52" s="2">
        <f t="shared" si="12"/>
        <v>0.40156816757186437</v>
      </c>
      <c r="O52" s="2">
        <f t="shared" si="13"/>
        <v>2.4515736630262319</v>
      </c>
      <c r="P52" s="2">
        <f t="shared" si="14"/>
        <v>-219.78000000000003</v>
      </c>
      <c r="Q52" s="2">
        <f t="shared" si="15"/>
        <v>-538.80685965990529</v>
      </c>
      <c r="S52">
        <f t="shared" si="16"/>
        <v>0.40472232925817642</v>
      </c>
      <c r="T52">
        <f t="shared" si="17"/>
        <v>2.988331928048467</v>
      </c>
      <c r="U52">
        <f t="shared" si="18"/>
        <v>29.901161586147261</v>
      </c>
      <c r="W52">
        <f t="shared" si="19"/>
        <v>0.73704123052866044</v>
      </c>
      <c r="X52">
        <f t="shared" si="20"/>
        <v>-0.30511144462806683</v>
      </c>
      <c r="Z52">
        <f t="shared" si="28"/>
        <v>-1427.4499472876751</v>
      </c>
      <c r="AA52">
        <f t="shared" si="1"/>
        <v>0.2629587694713395</v>
      </c>
      <c r="AB52">
        <f t="shared" si="21"/>
        <v>6.9147314441881075E-2</v>
      </c>
      <c r="AC52">
        <f t="shared" si="22"/>
        <v>-98.704330355147434</v>
      </c>
      <c r="AH52">
        <f t="shared" si="29"/>
        <v>-3829.4154750943917</v>
      </c>
      <c r="AI52">
        <f t="shared" si="23"/>
        <v>6.9147314441881075E-2</v>
      </c>
      <c r="AJ52">
        <f t="shared" si="24"/>
        <v>0.73704123052866044</v>
      </c>
      <c r="AK52">
        <f t="shared" si="25"/>
        <v>-195.16394522910798</v>
      </c>
      <c r="AM52">
        <f t="shared" si="3"/>
        <v>-275.14485710642526</v>
      </c>
      <c r="AN52" s="2">
        <f t="shared" si="4"/>
        <v>-277.73598600000003</v>
      </c>
      <c r="AO52" s="2">
        <f t="shared" si="26"/>
        <v>6.7139489431179706</v>
      </c>
      <c r="AQ52">
        <f t="shared" si="27"/>
        <v>1.2519103517445864</v>
      </c>
      <c r="AR52" s="2">
        <v>1.2637</v>
      </c>
    </row>
    <row r="53" spans="1:44" x14ac:dyDescent="0.3">
      <c r="A53">
        <v>6.1079999999999997</v>
      </c>
      <c r="B53" s="9">
        <v>348.15</v>
      </c>
      <c r="C53">
        <v>58.44</v>
      </c>
      <c r="D53">
        <f t="shared" si="5"/>
        <v>356.95151999999996</v>
      </c>
      <c r="E53" s="2">
        <v>1.7999999999999999E-2</v>
      </c>
      <c r="F53">
        <f t="shared" si="6"/>
        <v>2.8723251472066642E-3</v>
      </c>
      <c r="G53">
        <f t="shared" si="7"/>
        <v>5.852633421388556</v>
      </c>
      <c r="I53">
        <f t="shared" si="8"/>
        <v>109.94399999999999</v>
      </c>
      <c r="J53" s="2">
        <f t="shared" si="9"/>
        <v>6.1079999999999997</v>
      </c>
      <c r="K53" s="2">
        <f t="shared" si="10"/>
        <v>2.4714368290530913</v>
      </c>
      <c r="L53" s="2">
        <v>0.2</v>
      </c>
      <c r="M53" s="2">
        <f t="shared" si="11"/>
        <v>1.4942873658106182</v>
      </c>
      <c r="N53" s="2">
        <f t="shared" si="12"/>
        <v>0.40164941480784389</v>
      </c>
      <c r="O53" s="2">
        <f t="shared" si="13"/>
        <v>2.4532746256463103</v>
      </c>
      <c r="P53" s="2">
        <f t="shared" si="14"/>
        <v>-219.88799999999998</v>
      </c>
      <c r="Q53" s="2">
        <f t="shared" si="15"/>
        <v>-539.44565088411582</v>
      </c>
      <c r="S53">
        <f t="shared" si="16"/>
        <v>0.40462292551622331</v>
      </c>
      <c r="T53">
        <f t="shared" si="17"/>
        <v>2.9885747316212363</v>
      </c>
      <c r="U53">
        <f t="shared" si="18"/>
        <v>29.906010991046159</v>
      </c>
      <c r="W53">
        <f t="shared" si="19"/>
        <v>0.73694600378943531</v>
      </c>
      <c r="X53">
        <f t="shared" si="20"/>
        <v>-0.30524065434866754</v>
      </c>
      <c r="Z53">
        <f t="shared" si="28"/>
        <v>-1441.9047948222963</v>
      </c>
      <c r="AA53">
        <f t="shared" si="1"/>
        <v>0.26305399621056463</v>
      </c>
      <c r="AB53">
        <f t="shared" si="21"/>
        <v>6.9197404922347758E-2</v>
      </c>
      <c r="AC53">
        <f t="shared" si="22"/>
        <v>-99.7760699467932</v>
      </c>
      <c r="AH53">
        <f t="shared" si="29"/>
        <v>-3856.9920145219003</v>
      </c>
      <c r="AI53">
        <f t="shared" si="23"/>
        <v>6.9197404922347758E-2</v>
      </c>
      <c r="AJ53">
        <f t="shared" si="24"/>
        <v>0.73694600378943531</v>
      </c>
      <c r="AK53">
        <f t="shared" si="25"/>
        <v>-196.68634750571911</v>
      </c>
      <c r="AM53">
        <f t="shared" si="3"/>
        <v>-273.19448507699838</v>
      </c>
      <c r="AN53" s="2">
        <f t="shared" si="4"/>
        <v>-274.92596639999999</v>
      </c>
      <c r="AO53" s="2">
        <f t="shared" si="26"/>
        <v>2.9980275719034299</v>
      </c>
      <c r="AQ53">
        <f t="shared" si="27"/>
        <v>1.2424256215755221</v>
      </c>
      <c r="AR53" s="2">
        <v>1.2503</v>
      </c>
    </row>
    <row r="54" spans="1:44" x14ac:dyDescent="0.3">
      <c r="A54">
        <v>6.1120000000000001</v>
      </c>
      <c r="B54" s="9">
        <v>360.65</v>
      </c>
      <c r="C54">
        <v>58.44</v>
      </c>
      <c r="D54">
        <f t="shared" si="5"/>
        <v>357.18527999999998</v>
      </c>
      <c r="E54" s="2">
        <v>1.7999999999999999E-2</v>
      </c>
      <c r="F54">
        <f t="shared" si="6"/>
        <v>2.772771384999307E-3</v>
      </c>
      <c r="G54">
        <f t="shared" si="7"/>
        <v>5.8879079589496817</v>
      </c>
      <c r="I54">
        <f t="shared" si="8"/>
        <v>110.01600000000001</v>
      </c>
      <c r="J54" s="2">
        <f t="shared" si="9"/>
        <v>6.1120000000000001</v>
      </c>
      <c r="K54" s="2">
        <f t="shared" si="10"/>
        <v>2.4722459424579908</v>
      </c>
      <c r="L54" s="2">
        <v>0.2</v>
      </c>
      <c r="M54" s="2">
        <f t="shared" si="11"/>
        <v>1.4944491884915982</v>
      </c>
      <c r="N54" s="2">
        <f t="shared" si="12"/>
        <v>0.40175770316193471</v>
      </c>
      <c r="O54" s="2">
        <f t="shared" si="13"/>
        <v>2.4555430817257449</v>
      </c>
      <c r="P54" s="2">
        <f t="shared" si="14"/>
        <v>-220.03200000000001</v>
      </c>
      <c r="Q54" s="2">
        <f t="shared" si="15"/>
        <v>-540.29805535827916</v>
      </c>
      <c r="S54">
        <f t="shared" si="16"/>
        <v>0.4044905010566085</v>
      </c>
      <c r="T54">
        <f t="shared" si="17"/>
        <v>2.9888983769831965</v>
      </c>
      <c r="U54">
        <f t="shared" si="18"/>
        <v>29.912473812436659</v>
      </c>
      <c r="W54">
        <f t="shared" si="19"/>
        <v>0.73681907307453254</v>
      </c>
      <c r="X54">
        <f t="shared" si="20"/>
        <v>-0.30541290800999965</v>
      </c>
      <c r="Z54">
        <f t="shared" si="28"/>
        <v>-1455.9904447590068</v>
      </c>
      <c r="AA54">
        <f t="shared" si="1"/>
        <v>0.26318092692546741</v>
      </c>
      <c r="AB54">
        <f t="shared" si="21"/>
        <v>6.9264200297348213E-2</v>
      </c>
      <c r="AC54">
        <f t="shared" si="22"/>
        <v>-100.84801379681295</v>
      </c>
      <c r="AH54">
        <f t="shared" si="29"/>
        <v>-3885.5269277298148</v>
      </c>
      <c r="AI54">
        <f t="shared" si="23"/>
        <v>6.9264200297348213E-2</v>
      </c>
      <c r="AJ54">
        <f t="shared" si="24"/>
        <v>0.73681907307453254</v>
      </c>
      <c r="AK54">
        <f t="shared" si="25"/>
        <v>-198.29858115099648</v>
      </c>
      <c r="AM54">
        <f t="shared" si="3"/>
        <v>-271.36934713091642</v>
      </c>
      <c r="AN54" s="2">
        <f t="shared" si="4"/>
        <v>-271.8055296</v>
      </c>
      <c r="AO54" s="2">
        <f t="shared" si="26"/>
        <v>0.19025514633584478</v>
      </c>
      <c r="AQ54">
        <f t="shared" si="27"/>
        <v>1.233317640756419</v>
      </c>
      <c r="AR54" s="2">
        <v>1.2353000000000001</v>
      </c>
    </row>
    <row r="55" spans="1:44" x14ac:dyDescent="0.3">
      <c r="A55">
        <v>6.117</v>
      </c>
      <c r="B55" s="9">
        <v>373.15</v>
      </c>
      <c r="C55">
        <v>58.44</v>
      </c>
      <c r="D55">
        <f t="shared" si="5"/>
        <v>357.47747999999996</v>
      </c>
      <c r="E55" s="2">
        <v>1.7999999999999999E-2</v>
      </c>
      <c r="F55">
        <f t="shared" si="6"/>
        <v>2.6798874447273215E-3</v>
      </c>
      <c r="G55">
        <f t="shared" si="7"/>
        <v>5.9219804835773964</v>
      </c>
      <c r="I55">
        <f t="shared" si="8"/>
        <v>110.10599999999999</v>
      </c>
      <c r="J55" s="2">
        <f t="shared" si="9"/>
        <v>6.117</v>
      </c>
      <c r="K55" s="2">
        <f t="shared" si="10"/>
        <v>2.4732569619835298</v>
      </c>
      <c r="L55" s="2">
        <v>0.2</v>
      </c>
      <c r="M55" s="2">
        <f t="shared" si="11"/>
        <v>1.494651392396706</v>
      </c>
      <c r="N55" s="2">
        <f t="shared" si="12"/>
        <v>0.40189299730807954</v>
      </c>
      <c r="O55" s="2">
        <f t="shared" si="13"/>
        <v>2.4583794645335226</v>
      </c>
      <c r="P55" s="2">
        <f t="shared" si="14"/>
        <v>-220.21199999999999</v>
      </c>
      <c r="Q55" s="2">
        <f t="shared" si="15"/>
        <v>-541.36465864385605</v>
      </c>
      <c r="S55">
        <f t="shared" si="16"/>
        <v>0.40432515317697076</v>
      </c>
      <c r="T55">
        <f t="shared" si="17"/>
        <v>2.9893027847934119</v>
      </c>
      <c r="U55">
        <f t="shared" si="18"/>
        <v>29.920547439882466</v>
      </c>
      <c r="W55">
        <f t="shared" si="19"/>
        <v>0.73666047115566147</v>
      </c>
      <c r="X55">
        <f t="shared" si="20"/>
        <v>-0.30562818336974878</v>
      </c>
      <c r="Z55">
        <f t="shared" si="28"/>
        <v>-1469.7430950343469</v>
      </c>
      <c r="AA55">
        <f t="shared" si="1"/>
        <v>0.26333952884433853</v>
      </c>
      <c r="AB55">
        <f t="shared" si="21"/>
        <v>6.9347707451958202E-2</v>
      </c>
      <c r="AC55">
        <f t="shared" si="22"/>
        <v>-101.92331418397748</v>
      </c>
      <c r="AH55">
        <f t="shared" si="29"/>
        <v>-3915.1111130221916</v>
      </c>
      <c r="AI55">
        <f t="shared" si="23"/>
        <v>6.9347707451958202E-2</v>
      </c>
      <c r="AJ55">
        <f t="shared" si="24"/>
        <v>0.73666047115566147</v>
      </c>
      <c r="AK55">
        <f t="shared" si="25"/>
        <v>-200.00624990682971</v>
      </c>
      <c r="AM55">
        <f t="shared" si="3"/>
        <v>-269.66127017630117</v>
      </c>
      <c r="AN55" s="2">
        <f t="shared" si="4"/>
        <v>-267.90991919999999</v>
      </c>
      <c r="AO55" s="2">
        <f t="shared" si="26"/>
        <v>3.0672302421911053</v>
      </c>
      <c r="AQ55">
        <f t="shared" si="27"/>
        <v>1.224553022434296</v>
      </c>
      <c r="AR55" s="2">
        <v>1.2165999999999999</v>
      </c>
    </row>
    <row r="56" spans="1:44" x14ac:dyDescent="0.3">
      <c r="A56">
        <v>6.12</v>
      </c>
      <c r="B56" s="9">
        <v>298.14999999999998</v>
      </c>
      <c r="C56">
        <v>58.44</v>
      </c>
      <c r="D56">
        <f t="shared" si="5"/>
        <v>357.65280000000001</v>
      </c>
      <c r="E56" s="2">
        <v>1.7999999999999999E-2</v>
      </c>
      <c r="F56">
        <f t="shared" si="6"/>
        <v>3.3540164346805303E-3</v>
      </c>
      <c r="G56">
        <f t="shared" si="7"/>
        <v>5.697596715569115</v>
      </c>
      <c r="I56">
        <f t="shared" si="8"/>
        <v>110.16</v>
      </c>
      <c r="J56" s="2">
        <f t="shared" si="9"/>
        <v>6.12</v>
      </c>
      <c r="K56" s="2">
        <f t="shared" si="10"/>
        <v>2.4738633753705965</v>
      </c>
      <c r="L56" s="2">
        <v>0.2</v>
      </c>
      <c r="M56" s="2">
        <f t="shared" si="11"/>
        <v>1.4947726750741193</v>
      </c>
      <c r="N56" s="2">
        <f t="shared" si="12"/>
        <v>0.4019741384742323</v>
      </c>
      <c r="O56" s="2">
        <f t="shared" si="13"/>
        <v>2.4600817274623017</v>
      </c>
      <c r="P56" s="2">
        <f t="shared" si="14"/>
        <v>-220.32</v>
      </c>
      <c r="Q56" s="2">
        <f t="shared" si="15"/>
        <v>-542.00520619449435</v>
      </c>
      <c r="S56">
        <f t="shared" si="16"/>
        <v>0.4042260417272216</v>
      </c>
      <c r="T56">
        <f t="shared" si="17"/>
        <v>2.9895453501482385</v>
      </c>
      <c r="U56">
        <f t="shared" si="18"/>
        <v>29.925389006268993</v>
      </c>
      <c r="W56">
        <f t="shared" si="19"/>
        <v>0.73656534277394048</v>
      </c>
      <c r="X56">
        <f t="shared" si="20"/>
        <v>-0.30575732634423886</v>
      </c>
      <c r="Z56">
        <f t="shared" si="28"/>
        <v>-1383.5974503509517</v>
      </c>
      <c r="AA56">
        <f t="shared" si="1"/>
        <v>0.26343465722605958</v>
      </c>
      <c r="AB56">
        <f t="shared" si="21"/>
        <v>6.9397818627811497E-2</v>
      </c>
      <c r="AC56">
        <f t="shared" si="22"/>
        <v>-96.018644913357775</v>
      </c>
      <c r="AH56">
        <f t="shared" si="29"/>
        <v>-3780.194281215483</v>
      </c>
      <c r="AI56">
        <f t="shared" si="23"/>
        <v>6.9397818627811497E-2</v>
      </c>
      <c r="AJ56">
        <f t="shared" si="24"/>
        <v>0.73656534277394048</v>
      </c>
      <c r="AK56">
        <f t="shared" si="25"/>
        <v>-193.2285169711154</v>
      </c>
      <c r="AM56">
        <f t="shared" si="3"/>
        <v>-282.98919064263453</v>
      </c>
      <c r="AN56" s="2">
        <f t="shared" si="4"/>
        <v>-280.46735999999999</v>
      </c>
      <c r="AO56" s="2">
        <f t="shared" si="26"/>
        <v>6.3596297901305405</v>
      </c>
      <c r="AQ56">
        <f t="shared" si="27"/>
        <v>1.2844462175137734</v>
      </c>
      <c r="AR56" s="2">
        <v>1.2729999999999999</v>
      </c>
    </row>
    <row r="57" spans="1:44" x14ac:dyDescent="0.3">
      <c r="A57">
        <v>6.1210000000000004</v>
      </c>
      <c r="B57" s="9">
        <v>310.64999999999998</v>
      </c>
      <c r="C57">
        <v>58.44</v>
      </c>
      <c r="D57">
        <f t="shared" si="5"/>
        <v>357.71124000000003</v>
      </c>
      <c r="E57" s="2">
        <v>1.7999999999999999E-2</v>
      </c>
      <c r="F57">
        <f t="shared" si="6"/>
        <v>3.2190568163528088E-3</v>
      </c>
      <c r="G57">
        <f t="shared" si="7"/>
        <v>5.7386668765097024</v>
      </c>
      <c r="I57">
        <f t="shared" si="8"/>
        <v>110.17800000000001</v>
      </c>
      <c r="J57" s="2">
        <f t="shared" si="9"/>
        <v>6.1210000000000004</v>
      </c>
      <c r="K57" s="2">
        <f t="shared" si="10"/>
        <v>2.4740654801358835</v>
      </c>
      <c r="L57" s="2">
        <v>0.2</v>
      </c>
      <c r="M57" s="2">
        <f t="shared" si="11"/>
        <v>1.4948130960271766</v>
      </c>
      <c r="N57" s="2">
        <f t="shared" si="12"/>
        <v>0.40200117964726068</v>
      </c>
      <c r="O57" s="2">
        <f t="shared" si="13"/>
        <v>2.460649220620883</v>
      </c>
      <c r="P57" s="2">
        <f t="shared" si="14"/>
        <v>-220.35600000000002</v>
      </c>
      <c r="Q57" s="2">
        <f t="shared" si="15"/>
        <v>-542.21881965913531</v>
      </c>
      <c r="S57">
        <f t="shared" si="16"/>
        <v>0.40419302077044333</v>
      </c>
      <c r="T57">
        <f t="shared" si="17"/>
        <v>2.9896261920543532</v>
      </c>
      <c r="U57">
        <f t="shared" si="18"/>
        <v>29.927002427076555</v>
      </c>
      <c r="W57">
        <f t="shared" si="19"/>
        <v>0.73653363877285127</v>
      </c>
      <c r="X57">
        <f t="shared" si="20"/>
        <v>-0.30580037029646645</v>
      </c>
      <c r="Z57">
        <f t="shared" si="28"/>
        <v>-1399.5540402763856</v>
      </c>
      <c r="AA57">
        <f t="shared" si="1"/>
        <v>0.26346636122714873</v>
      </c>
      <c r="AB57">
        <f t="shared" si="21"/>
        <v>6.9414523498274414E-2</v>
      </c>
      <c r="AC57">
        <f t="shared" si="22"/>
        <v>-97.14937681587007</v>
      </c>
      <c r="AH57">
        <f t="shared" si="29"/>
        <v>-3807.4317516758865</v>
      </c>
      <c r="AI57">
        <f t="shared" si="23"/>
        <v>6.9414523498274414E-2</v>
      </c>
      <c r="AJ57">
        <f t="shared" si="24"/>
        <v>0.73653363877285127</v>
      </c>
      <c r="AK57">
        <f t="shared" si="25"/>
        <v>-194.65925670231758</v>
      </c>
      <c r="AM57">
        <f t="shared" si="3"/>
        <v>-280.64298893832063</v>
      </c>
      <c r="AN57" s="2">
        <f t="shared" si="4"/>
        <v>-280.77761520000001</v>
      </c>
      <c r="AO57" s="2">
        <f t="shared" si="26"/>
        <v>1.8124230333766655E-2</v>
      </c>
      <c r="AQ57">
        <f t="shared" si="27"/>
        <v>1.2735890510733567</v>
      </c>
      <c r="AR57" s="2">
        <v>1.2742</v>
      </c>
    </row>
    <row r="58" spans="1:44" x14ac:dyDescent="0.3">
      <c r="A58">
        <v>6.1219999999999999</v>
      </c>
      <c r="B58" s="9">
        <v>323.14999999999998</v>
      </c>
      <c r="C58">
        <v>58.44</v>
      </c>
      <c r="D58">
        <f t="shared" si="5"/>
        <v>357.76967999999999</v>
      </c>
      <c r="E58" s="2">
        <v>1.7999999999999999E-2</v>
      </c>
      <c r="F58">
        <f t="shared" si="6"/>
        <v>3.0945381401825778E-3</v>
      </c>
      <c r="G58">
        <f t="shared" si="7"/>
        <v>5.7781166117089047</v>
      </c>
      <c r="I58">
        <f t="shared" si="8"/>
        <v>110.196</v>
      </c>
      <c r="J58" s="2">
        <f t="shared" si="9"/>
        <v>6.1219999999999999</v>
      </c>
      <c r="K58" s="2">
        <f t="shared" si="10"/>
        <v>2.4742675683927153</v>
      </c>
      <c r="L58" s="2">
        <v>0.2</v>
      </c>
      <c r="M58" s="2">
        <f t="shared" si="11"/>
        <v>1.494853513678543</v>
      </c>
      <c r="N58" s="2">
        <f t="shared" si="12"/>
        <v>0.40202821788037851</v>
      </c>
      <c r="O58" s="2">
        <f t="shared" si="13"/>
        <v>2.4612167498636772</v>
      </c>
      <c r="P58" s="2">
        <f t="shared" si="14"/>
        <v>-220.392</v>
      </c>
      <c r="Q58" s="2">
        <f t="shared" si="15"/>
        <v>-542.43248193595559</v>
      </c>
      <c r="S58">
        <f t="shared" si="16"/>
        <v>0.40416000790472317</v>
      </c>
      <c r="T58">
        <f t="shared" si="17"/>
        <v>2.989707027357086</v>
      </c>
      <c r="U58">
        <f t="shared" si="18"/>
        <v>29.928615630656367</v>
      </c>
      <c r="W58">
        <f t="shared" si="19"/>
        <v>0.73650193750091697</v>
      </c>
      <c r="X58">
        <f t="shared" si="20"/>
        <v>-0.30584341239599183</v>
      </c>
      <c r="Z58">
        <f t="shared" si="28"/>
        <v>-1414.8874287925414</v>
      </c>
      <c r="AA58">
        <f t="shared" si="1"/>
        <v>0.26349806249908309</v>
      </c>
      <c r="AB58">
        <f t="shared" si="21"/>
        <v>6.9431228940770695E-2</v>
      </c>
      <c r="AC58">
        <f t="shared" si="22"/>
        <v>-98.23737299391334</v>
      </c>
      <c r="AH58">
        <f t="shared" si="29"/>
        <v>-3833.6889312421972</v>
      </c>
      <c r="AI58">
        <f t="shared" si="23"/>
        <v>6.9431228940770695E-2</v>
      </c>
      <c r="AJ58">
        <f t="shared" si="24"/>
        <v>0.73650193750091697</v>
      </c>
      <c r="AK58">
        <f t="shared" si="25"/>
        <v>-196.0404167169026</v>
      </c>
      <c r="AM58">
        <f t="shared" si="3"/>
        <v>-278.38915126819205</v>
      </c>
      <c r="AN58" s="2">
        <f t="shared" si="4"/>
        <v>-280.31658479999999</v>
      </c>
      <c r="AO58" s="2">
        <f t="shared" si="26"/>
        <v>3.7150000195376109</v>
      </c>
      <c r="AQ58">
        <f t="shared" si="27"/>
        <v>1.2631545213446589</v>
      </c>
      <c r="AR58" s="2">
        <v>1.2719</v>
      </c>
    </row>
    <row r="59" spans="1:44" x14ac:dyDescent="0.3">
      <c r="A59">
        <v>6.1230000000000002</v>
      </c>
      <c r="B59" s="9">
        <v>335.65</v>
      </c>
      <c r="C59">
        <v>58.44</v>
      </c>
      <c r="D59">
        <f t="shared" si="5"/>
        <v>357.82812000000001</v>
      </c>
      <c r="E59" s="2">
        <v>1.7999999999999999E-2</v>
      </c>
      <c r="F59">
        <f t="shared" si="6"/>
        <v>2.9792939073439596E-3</v>
      </c>
      <c r="G59">
        <f t="shared" si="7"/>
        <v>5.8160689503847607</v>
      </c>
      <c r="I59">
        <f t="shared" si="8"/>
        <v>110.214</v>
      </c>
      <c r="J59" s="2">
        <f t="shared" si="9"/>
        <v>6.1230000000000002</v>
      </c>
      <c r="K59" s="2">
        <f t="shared" si="10"/>
        <v>2.4744696401451365</v>
      </c>
      <c r="L59" s="2">
        <v>0.2</v>
      </c>
      <c r="M59" s="2">
        <f t="shared" si="11"/>
        <v>1.4948939280290272</v>
      </c>
      <c r="N59" s="2">
        <f t="shared" si="12"/>
        <v>0.40205525317434537</v>
      </c>
      <c r="O59" s="2">
        <f t="shared" si="13"/>
        <v>2.4617843151865166</v>
      </c>
      <c r="P59" s="2">
        <f t="shared" si="14"/>
        <v>-220.428</v>
      </c>
      <c r="Q59" s="2">
        <f t="shared" si="15"/>
        <v>-542.64619302793346</v>
      </c>
      <c r="S59">
        <f t="shared" si="16"/>
        <v>0.40412700312675748</v>
      </c>
      <c r="T59">
        <f t="shared" si="17"/>
        <v>2.9897878560580544</v>
      </c>
      <c r="U59">
        <f t="shared" si="18"/>
        <v>29.930228617068163</v>
      </c>
      <c r="W59">
        <f t="shared" si="19"/>
        <v>0.73647023895778507</v>
      </c>
      <c r="X59">
        <f t="shared" si="20"/>
        <v>-0.30588645264297459</v>
      </c>
      <c r="Z59">
        <f t="shared" si="28"/>
        <v>-1429.6449656036943</v>
      </c>
      <c r="AA59">
        <f t="shared" si="1"/>
        <v>0.26352976104221498</v>
      </c>
      <c r="AB59">
        <f t="shared" si="21"/>
        <v>6.9447934954966928E-2</v>
      </c>
      <c r="AC59">
        <f t="shared" si="22"/>
        <v>-99.285890579941295</v>
      </c>
      <c r="AH59">
        <f t="shared" si="29"/>
        <v>-3859.0408456879613</v>
      </c>
      <c r="AI59">
        <f t="shared" si="23"/>
        <v>6.9447934954966928E-2</v>
      </c>
      <c r="AJ59">
        <f t="shared" si="24"/>
        <v>0.73647023895778507</v>
      </c>
      <c r="AK59">
        <f t="shared" si="25"/>
        <v>-197.37580456051987</v>
      </c>
      <c r="AM59">
        <f t="shared" si="3"/>
        <v>-276.22061295718345</v>
      </c>
      <c r="AN59" s="2">
        <f t="shared" si="4"/>
        <v>-278.33443560000001</v>
      </c>
      <c r="AO59" s="2">
        <f t="shared" si="26"/>
        <v>4.4682461652839782</v>
      </c>
      <c r="AQ59">
        <f t="shared" si="27"/>
        <v>1.2531103714463836</v>
      </c>
      <c r="AR59" s="2">
        <v>1.2626999999999999</v>
      </c>
    </row>
    <row r="60" spans="1:44" x14ac:dyDescent="0.3">
      <c r="A60">
        <v>6.1260000000000003</v>
      </c>
      <c r="B60" s="9">
        <v>348.15</v>
      </c>
      <c r="C60">
        <v>58.44</v>
      </c>
      <c r="D60">
        <f t="shared" si="5"/>
        <v>358.00344000000001</v>
      </c>
      <c r="E60" s="2">
        <v>1.7999999999999999E-2</v>
      </c>
      <c r="F60">
        <f t="shared" si="6"/>
        <v>2.8723251472066642E-3</v>
      </c>
      <c r="G60">
        <f t="shared" si="7"/>
        <v>5.852633421388556</v>
      </c>
      <c r="I60">
        <f t="shared" si="8"/>
        <v>110.268</v>
      </c>
      <c r="J60" s="2">
        <f t="shared" si="9"/>
        <v>6.1260000000000003</v>
      </c>
      <c r="K60" s="2">
        <f t="shared" si="10"/>
        <v>2.4750757564163566</v>
      </c>
      <c r="L60" s="2">
        <v>0.2</v>
      </c>
      <c r="M60" s="2">
        <f t="shared" si="11"/>
        <v>1.4950151512832712</v>
      </c>
      <c r="N60" s="2">
        <f t="shared" si="12"/>
        <v>0.40213634142893429</v>
      </c>
      <c r="O60" s="2">
        <f t="shared" si="13"/>
        <v>2.4634872275936517</v>
      </c>
      <c r="P60" s="2">
        <f t="shared" si="14"/>
        <v>-220.536</v>
      </c>
      <c r="Q60" s="2">
        <f t="shared" si="15"/>
        <v>-543.28761922459353</v>
      </c>
      <c r="S60">
        <f t="shared" si="16"/>
        <v>0.40402803728637882</v>
      </c>
      <c r="T60">
        <f t="shared" si="17"/>
        <v>2.9900303025665425</v>
      </c>
      <c r="U60">
        <f t="shared" si="18"/>
        <v>29.93506627389214</v>
      </c>
      <c r="W60">
        <f t="shared" si="19"/>
        <v>0.73637515969768086</v>
      </c>
      <c r="X60">
        <f t="shared" si="20"/>
        <v>-0.30601556227026216</v>
      </c>
      <c r="Z60">
        <f t="shared" si="28"/>
        <v>-1444.1150618940833</v>
      </c>
      <c r="AA60">
        <f t="shared" si="1"/>
        <v>0.26362484030231914</v>
      </c>
      <c r="AB60">
        <f t="shared" si="21"/>
        <v>6.9498056424423277E-2</v>
      </c>
      <c r="AC60">
        <f t="shared" si="22"/>
        <v>-100.36319005487451</v>
      </c>
      <c r="AH60">
        <f t="shared" si="29"/>
        <v>-3886.8762369510805</v>
      </c>
      <c r="AI60">
        <f t="shared" si="23"/>
        <v>6.9498056424423277E-2</v>
      </c>
      <c r="AJ60">
        <f t="shared" si="24"/>
        <v>0.73637515969768086</v>
      </c>
      <c r="AK60">
        <f t="shared" si="25"/>
        <v>-198.91727522455773</v>
      </c>
      <c r="AM60">
        <f t="shared" si="3"/>
        <v>-274.24823578132379</v>
      </c>
      <c r="AN60" s="2">
        <f t="shared" si="4"/>
        <v>-275.559732</v>
      </c>
      <c r="AO60" s="2">
        <f t="shared" si="26"/>
        <v>1.7200223316020007</v>
      </c>
      <c r="AQ60">
        <f t="shared" si="27"/>
        <v>1.2435531422594215</v>
      </c>
      <c r="AR60" s="2">
        <v>1.2495000000000001</v>
      </c>
    </row>
    <row r="61" spans="1:44" x14ac:dyDescent="0.3">
      <c r="A61">
        <v>6.13</v>
      </c>
      <c r="B61" s="9">
        <v>360.65</v>
      </c>
      <c r="C61">
        <v>58.44</v>
      </c>
      <c r="D61">
        <f t="shared" si="5"/>
        <v>358.23719999999997</v>
      </c>
      <c r="E61" s="2">
        <v>1.7999999999999999E-2</v>
      </c>
      <c r="F61">
        <f t="shared" si="6"/>
        <v>2.772771384999307E-3</v>
      </c>
      <c r="G61">
        <f t="shared" si="7"/>
        <v>5.8879079589496817</v>
      </c>
      <c r="I61">
        <f t="shared" si="8"/>
        <v>110.34</v>
      </c>
      <c r="J61" s="2">
        <f t="shared" si="9"/>
        <v>6.13</v>
      </c>
      <c r="K61" s="2">
        <f t="shared" si="10"/>
        <v>2.4758836806279896</v>
      </c>
      <c r="L61" s="2">
        <v>0.2</v>
      </c>
      <c r="M61" s="2">
        <f t="shared" si="11"/>
        <v>1.4951767361255979</v>
      </c>
      <c r="N61" s="2">
        <f t="shared" si="12"/>
        <v>0.40224441799964822</v>
      </c>
      <c r="O61" s="2">
        <f t="shared" si="13"/>
        <v>2.4657582823378434</v>
      </c>
      <c r="P61" s="2">
        <f t="shared" si="14"/>
        <v>-220.68</v>
      </c>
      <c r="Q61" s="2">
        <f t="shared" si="15"/>
        <v>-544.14353774631536</v>
      </c>
      <c r="S61">
        <f t="shared" si="16"/>
        <v>0.40389619586100967</v>
      </c>
      <c r="T61">
        <f t="shared" si="17"/>
        <v>2.9903534722511957</v>
      </c>
      <c r="U61">
        <f t="shared" si="18"/>
        <v>29.94151344625638</v>
      </c>
      <c r="W61">
        <f t="shared" si="19"/>
        <v>0.73624842553274195</v>
      </c>
      <c r="X61">
        <f t="shared" si="20"/>
        <v>-0.30618768251405409</v>
      </c>
      <c r="Z61">
        <f t="shared" si="28"/>
        <v>-1458.2163060345611</v>
      </c>
      <c r="AA61">
        <f t="shared" si="1"/>
        <v>0.263751574467258</v>
      </c>
      <c r="AB61">
        <f t="shared" si="21"/>
        <v>6.9564893033957548E-2</v>
      </c>
      <c r="AC61">
        <f t="shared" si="22"/>
        <v>-101.44066134966694</v>
      </c>
      <c r="AH61">
        <f t="shared" si="29"/>
        <v>-3915.6632801432597</v>
      </c>
      <c r="AI61">
        <f t="shared" si="23"/>
        <v>6.9564893033957548E-2</v>
      </c>
      <c r="AJ61">
        <f t="shared" si="24"/>
        <v>0.73624842553274195</v>
      </c>
      <c r="AK61">
        <f t="shared" si="25"/>
        <v>-200.54869446968556</v>
      </c>
      <c r="AM61">
        <f t="shared" si="3"/>
        <v>-272.40188305573338</v>
      </c>
      <c r="AN61" s="2">
        <f t="shared" si="4"/>
        <v>-272.561868</v>
      </c>
      <c r="AO61" s="2">
        <f t="shared" si="26"/>
        <v>2.5595182391995257E-2</v>
      </c>
      <c r="AQ61">
        <f t="shared" si="27"/>
        <v>1.2343750365041388</v>
      </c>
      <c r="AR61" s="2">
        <v>1.2351000000000001</v>
      </c>
    </row>
    <row r="62" spans="1:44" x14ac:dyDescent="0.3">
      <c r="A62">
        <v>6.1349999999999998</v>
      </c>
      <c r="B62" s="9">
        <v>373.15</v>
      </c>
      <c r="C62">
        <v>58.44</v>
      </c>
      <c r="D62">
        <f t="shared" si="5"/>
        <v>358.52939999999995</v>
      </c>
      <c r="E62" s="2">
        <v>1.7999999999999999E-2</v>
      </c>
      <c r="F62">
        <f t="shared" si="6"/>
        <v>2.6798874447273215E-3</v>
      </c>
      <c r="G62">
        <f t="shared" si="7"/>
        <v>5.9219804835773964</v>
      </c>
      <c r="I62">
        <f t="shared" si="8"/>
        <v>110.42999999999999</v>
      </c>
      <c r="J62" s="2">
        <f t="shared" si="9"/>
        <v>6.1349999999999998</v>
      </c>
      <c r="K62" s="2">
        <f t="shared" si="10"/>
        <v>2.476893215300167</v>
      </c>
      <c r="L62" s="2">
        <v>0.2</v>
      </c>
      <c r="M62" s="2">
        <f t="shared" si="11"/>
        <v>1.4953786430600333</v>
      </c>
      <c r="N62" s="2">
        <f t="shared" si="12"/>
        <v>0.40237944772432582</v>
      </c>
      <c r="O62" s="2">
        <f t="shared" si="13"/>
        <v>2.4685979117887387</v>
      </c>
      <c r="P62" s="2">
        <f t="shared" si="14"/>
        <v>-220.85999999999999</v>
      </c>
      <c r="Q62" s="2">
        <f t="shared" si="15"/>
        <v>-545.2145347976608</v>
      </c>
      <c r="S62">
        <f t="shared" si="16"/>
        <v>0.40373157543605009</v>
      </c>
      <c r="T62">
        <f t="shared" si="17"/>
        <v>2.9907572861200666</v>
      </c>
      <c r="U62">
        <f t="shared" si="18"/>
        <v>29.949567536603546</v>
      </c>
      <c r="W62">
        <f t="shared" si="19"/>
        <v>0.73609006915860631</v>
      </c>
      <c r="X62">
        <f t="shared" si="20"/>
        <v>-0.30640279116646957</v>
      </c>
      <c r="Z62">
        <f t="shared" si="28"/>
        <v>-1471.9849435591327</v>
      </c>
      <c r="AA62">
        <f t="shared" si="1"/>
        <v>0.26390993084139364</v>
      </c>
      <c r="AB62">
        <f t="shared" si="21"/>
        <v>6.9648451596709168E-2</v>
      </c>
      <c r="AC62">
        <f t="shared" si="22"/>
        <v>-102.52147209256293</v>
      </c>
      <c r="AH62">
        <f t="shared" si="29"/>
        <v>-3945.4936886971827</v>
      </c>
      <c r="AI62">
        <f t="shared" si="23"/>
        <v>6.9648451596709168E-2</v>
      </c>
      <c r="AJ62">
        <f t="shared" si="24"/>
        <v>0.73609006915860631</v>
      </c>
      <c r="AK62">
        <f t="shared" si="25"/>
        <v>-202.27573006689971</v>
      </c>
      <c r="AM62">
        <f t="shared" si="3"/>
        <v>-270.67330296596816</v>
      </c>
      <c r="AN62" s="2">
        <f t="shared" si="4"/>
        <v>-268.411158</v>
      </c>
      <c r="AO62" s="2">
        <f t="shared" si="26"/>
        <v>5.1172998470550954</v>
      </c>
      <c r="AQ62">
        <f t="shared" si="27"/>
        <v>1.2255424384948301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activeCell="G27" sqref="G27"/>
    </sheetView>
  </sheetViews>
  <sheetFormatPr defaultRowHeight="14.4" x14ac:dyDescent="0.3"/>
  <sheetData>
    <row r="1" spans="1:2" x14ac:dyDescent="0.3">
      <c r="A1">
        <v>0.166354</v>
      </c>
      <c r="B1">
        <v>250</v>
      </c>
    </row>
    <row r="2" spans="1:2" x14ac:dyDescent="0.3">
      <c r="A2">
        <v>0.161664</v>
      </c>
      <c r="B2">
        <v>251</v>
      </c>
    </row>
    <row r="3" spans="1:2" x14ac:dyDescent="0.3">
      <c r="A3">
        <v>0.15679399999999999</v>
      </c>
      <c r="B3">
        <v>252</v>
      </c>
    </row>
    <row r="4" spans="1:2" x14ac:dyDescent="0.3">
      <c r="A4">
        <v>0.15174399999999999</v>
      </c>
      <c r="B4">
        <v>253</v>
      </c>
    </row>
    <row r="5" spans="1:2" x14ac:dyDescent="0.3">
      <c r="A5">
        <v>0.14651500000000001</v>
      </c>
      <c r="B5">
        <v>254</v>
      </c>
    </row>
    <row r="6" spans="1:2" x14ac:dyDescent="0.3">
      <c r="A6">
        <v>0.14110500000000001</v>
      </c>
      <c r="B6">
        <v>255</v>
      </c>
    </row>
    <row r="7" spans="1:2" x14ac:dyDescent="0.3">
      <c r="A7">
        <v>0.135515</v>
      </c>
      <c r="B7">
        <v>256</v>
      </c>
    </row>
    <row r="8" spans="1:2" x14ac:dyDescent="0.3">
      <c r="A8">
        <v>0.129746</v>
      </c>
      <c r="B8">
        <v>257</v>
      </c>
    </row>
    <row r="9" spans="1:2" x14ac:dyDescent="0.3">
      <c r="A9">
        <v>0.123796</v>
      </c>
      <c r="B9">
        <v>258</v>
      </c>
    </row>
    <row r="10" spans="1:2" x14ac:dyDescent="0.3">
      <c r="A10">
        <v>0.11766699999999999</v>
      </c>
      <c r="B10">
        <v>259</v>
      </c>
    </row>
    <row r="11" spans="1:2" x14ac:dyDescent="0.3">
      <c r="A11">
        <v>0.111357</v>
      </c>
      <c r="B11">
        <v>260</v>
      </c>
    </row>
    <row r="12" spans="1:2" x14ac:dyDescent="0.3">
      <c r="A12">
        <v>0.104868</v>
      </c>
      <c r="B12">
        <v>261</v>
      </c>
    </row>
    <row r="13" spans="1:2" x14ac:dyDescent="0.3">
      <c r="A13">
        <v>9.8199099999999998E-2</v>
      </c>
      <c r="B13">
        <v>262</v>
      </c>
    </row>
    <row r="14" spans="1:2" x14ac:dyDescent="0.3">
      <c r="A14">
        <v>7.5022500000000006E-2</v>
      </c>
      <c r="B14">
        <v>263</v>
      </c>
    </row>
    <row r="15" spans="1:2" x14ac:dyDescent="0.3">
      <c r="A15">
        <v>8.4321599999999997E-2</v>
      </c>
      <c r="B15">
        <v>264</v>
      </c>
    </row>
    <row r="16" spans="1:2" x14ac:dyDescent="0.3">
      <c r="A16">
        <v>7.7113399999999999E-2</v>
      </c>
      <c r="B16">
        <v>265</v>
      </c>
    </row>
    <row r="17" spans="1:2" x14ac:dyDescent="0.3">
      <c r="A17">
        <v>6.9725899999999993E-2</v>
      </c>
      <c r="B17">
        <v>266</v>
      </c>
    </row>
    <row r="18" spans="1:2" x14ac:dyDescent="0.3">
      <c r="A18">
        <v>6.2159499999999999E-2</v>
      </c>
      <c r="B18">
        <v>267</v>
      </c>
    </row>
    <row r="19" spans="1:2" x14ac:dyDescent="0.3">
      <c r="A19">
        <v>4.04365E-2</v>
      </c>
      <c r="B19">
        <v>268</v>
      </c>
    </row>
    <row r="20" spans="1:2" x14ac:dyDescent="0.3">
      <c r="A20">
        <v>4.66723E-2</v>
      </c>
      <c r="B20">
        <v>269</v>
      </c>
    </row>
    <row r="21" spans="1:2" x14ac:dyDescent="0.3">
      <c r="A21">
        <v>3.8449499999999998E-2</v>
      </c>
      <c r="B21">
        <v>270</v>
      </c>
    </row>
    <row r="22" spans="1:2" x14ac:dyDescent="0.3">
      <c r="A22">
        <v>2.9701600000000002E-2</v>
      </c>
      <c r="B22">
        <v>271</v>
      </c>
    </row>
    <row r="23" spans="1:2" x14ac:dyDescent="0.3">
      <c r="A23">
        <v>2.1536199999999998E-2</v>
      </c>
      <c r="B23">
        <v>272</v>
      </c>
    </row>
    <row r="24" spans="1:2" x14ac:dyDescent="0.3">
      <c r="A24">
        <v>1.2898099999999999E-2</v>
      </c>
      <c r="B24">
        <v>273</v>
      </c>
    </row>
    <row r="25" spans="1:2" x14ac:dyDescent="0.3">
      <c r="A25">
        <v>0.16370000000000001</v>
      </c>
      <c r="B25">
        <v>254</v>
      </c>
    </row>
    <row r="26" spans="1:2" x14ac:dyDescent="0.3">
      <c r="A26">
        <v>0.15389</v>
      </c>
      <c r="B26">
        <v>252</v>
      </c>
    </row>
    <row r="27" spans="1:2" x14ac:dyDescent="0.3">
      <c r="A27">
        <v>0.15493499999999999</v>
      </c>
      <c r="B27">
        <v>253</v>
      </c>
    </row>
    <row r="28" spans="1:2" x14ac:dyDescent="0.3">
      <c r="A28">
        <v>0.155998</v>
      </c>
      <c r="B28">
        <v>254</v>
      </c>
    </row>
    <row r="29" spans="1:2" x14ac:dyDescent="0.3">
      <c r="A29">
        <v>0.157079</v>
      </c>
      <c r="B29">
        <v>255</v>
      </c>
    </row>
    <row r="30" spans="1:2" x14ac:dyDescent="0.3">
      <c r="A30">
        <v>0.15817800000000001</v>
      </c>
      <c r="B30">
        <v>256</v>
      </c>
    </row>
    <row r="31" spans="1:2" x14ac:dyDescent="0.3">
      <c r="A31">
        <v>0.15929499999999999</v>
      </c>
      <c r="B31">
        <v>257</v>
      </c>
    </row>
    <row r="32" spans="1:2" x14ac:dyDescent="0.3">
      <c r="A32">
        <v>0.16042999999999999</v>
      </c>
      <c r="B32">
        <v>258</v>
      </c>
    </row>
    <row r="33" spans="1:2" x14ac:dyDescent="0.3">
      <c r="A33">
        <v>0.161583</v>
      </c>
      <c r="B33">
        <v>259</v>
      </c>
    </row>
    <row r="34" spans="1:2" x14ac:dyDescent="0.3">
      <c r="A34">
        <v>0.16561600000000001</v>
      </c>
      <c r="B34">
        <v>261</v>
      </c>
    </row>
    <row r="35" spans="1:2" x14ac:dyDescent="0.3">
      <c r="A35">
        <v>0.16514999999999999</v>
      </c>
      <c r="B35">
        <v>262</v>
      </c>
    </row>
    <row r="36" spans="1:2" x14ac:dyDescent="0.3">
      <c r="A36">
        <v>0.168878</v>
      </c>
      <c r="B36">
        <v>265</v>
      </c>
    </row>
    <row r="37" spans="1:2" x14ac:dyDescent="0.3">
      <c r="A37">
        <v>0.170157</v>
      </c>
      <c r="B37">
        <v>266</v>
      </c>
    </row>
    <row r="38" spans="1:2" x14ac:dyDescent="0.3">
      <c r="A38">
        <v>0.17276900000000001</v>
      </c>
      <c r="B38">
        <v>268</v>
      </c>
    </row>
    <row r="39" spans="1:2" x14ac:dyDescent="0.3">
      <c r="A39">
        <v>0.17410200000000001</v>
      </c>
      <c r="B39">
        <v>269</v>
      </c>
    </row>
    <row r="40" spans="1:2" x14ac:dyDescent="0.3">
      <c r="A40">
        <v>0.175453</v>
      </c>
      <c r="B40">
        <v>270</v>
      </c>
    </row>
    <row r="41" spans="1:2" x14ac:dyDescent="0.3">
      <c r="A41">
        <v>0.17682200000000001</v>
      </c>
      <c r="B41">
        <v>271</v>
      </c>
    </row>
    <row r="42" spans="1:2" x14ac:dyDescent="0.3">
      <c r="A42">
        <v>0.17820900000000001</v>
      </c>
      <c r="B42">
        <v>272</v>
      </c>
    </row>
    <row r="43" spans="1:2" x14ac:dyDescent="0.3">
      <c r="A43">
        <v>0.179614</v>
      </c>
      <c r="B43">
        <v>273</v>
      </c>
    </row>
    <row r="44" spans="1:2" x14ac:dyDescent="0.3">
      <c r="A44">
        <v>0.185054</v>
      </c>
      <c r="B44">
        <v>270</v>
      </c>
    </row>
    <row r="45" spans="1:2" x14ac:dyDescent="0.3">
      <c r="A45">
        <v>0.18490500000000001</v>
      </c>
      <c r="B45">
        <v>271</v>
      </c>
    </row>
    <row r="46" spans="1:2" x14ac:dyDescent="0.3">
      <c r="A46">
        <v>0.18493999999999999</v>
      </c>
      <c r="B46">
        <v>272</v>
      </c>
    </row>
    <row r="47" spans="1:2" x14ac:dyDescent="0.3">
      <c r="A47">
        <v>0.18501300000000001</v>
      </c>
      <c r="B47">
        <v>274</v>
      </c>
    </row>
    <row r="48" spans="1:2" x14ac:dyDescent="0.3">
      <c r="A48">
        <v>0.185053</v>
      </c>
      <c r="B48">
        <v>275</v>
      </c>
    </row>
    <row r="49" spans="1:2" x14ac:dyDescent="0.3">
      <c r="A49">
        <v>0.185136</v>
      </c>
      <c r="B49">
        <v>277</v>
      </c>
    </row>
    <row r="50" spans="1:2" x14ac:dyDescent="0.3">
      <c r="A50">
        <v>0.18518000000000001</v>
      </c>
      <c r="B50">
        <v>278</v>
      </c>
    </row>
    <row r="51" spans="1:2" x14ac:dyDescent="0.3">
      <c r="A51">
        <v>0.185225</v>
      </c>
      <c r="B51">
        <v>279</v>
      </c>
    </row>
    <row r="52" spans="1:2" x14ac:dyDescent="0.3">
      <c r="A52">
        <v>0.18527299999999999</v>
      </c>
      <c r="B52">
        <v>280</v>
      </c>
    </row>
    <row r="53" spans="1:2" x14ac:dyDescent="0.3">
      <c r="A53">
        <v>0.18532100000000001</v>
      </c>
      <c r="B53">
        <v>281</v>
      </c>
    </row>
    <row r="54" spans="1:2" x14ac:dyDescent="0.3">
      <c r="A54">
        <v>0.18542400000000001</v>
      </c>
      <c r="B54">
        <v>283</v>
      </c>
    </row>
    <row r="55" spans="1:2" x14ac:dyDescent="0.3">
      <c r="A55">
        <v>0.185477</v>
      </c>
      <c r="B55">
        <v>284</v>
      </c>
    </row>
    <row r="56" spans="1:2" x14ac:dyDescent="0.3">
      <c r="A56">
        <v>0.185533</v>
      </c>
      <c r="B56">
        <v>285</v>
      </c>
    </row>
    <row r="57" spans="1:2" x14ac:dyDescent="0.3">
      <c r="A57">
        <v>0.18532199999999999</v>
      </c>
      <c r="B57">
        <v>286</v>
      </c>
    </row>
    <row r="58" spans="1:2" x14ac:dyDescent="0.3">
      <c r="A58">
        <v>0.18564800000000001</v>
      </c>
      <c r="B58">
        <v>287</v>
      </c>
    </row>
    <row r="59" spans="1:2" x14ac:dyDescent="0.3">
      <c r="A59">
        <v>0.18570800000000001</v>
      </c>
      <c r="B59">
        <v>288</v>
      </c>
    </row>
    <row r="60" spans="1:2" x14ac:dyDescent="0.3">
      <c r="A60">
        <v>0.18576899999999999</v>
      </c>
      <c r="B60">
        <v>289</v>
      </c>
    </row>
    <row r="61" spans="1:2" x14ac:dyDescent="0.3">
      <c r="A61">
        <v>0.185833</v>
      </c>
      <c r="B61">
        <v>290</v>
      </c>
    </row>
    <row r="62" spans="1:2" x14ac:dyDescent="0.3">
      <c r="A62">
        <v>0.18589700000000001</v>
      </c>
      <c r="B62">
        <v>291</v>
      </c>
    </row>
    <row r="63" spans="1:2" x14ac:dyDescent="0.3">
      <c r="A63">
        <v>0.186032</v>
      </c>
      <c r="B63">
        <v>293</v>
      </c>
    </row>
    <row r="64" spans="1:2" x14ac:dyDescent="0.3">
      <c r="A64">
        <v>0.18610099999999999</v>
      </c>
      <c r="B64">
        <v>294</v>
      </c>
    </row>
    <row r="65" spans="1:2" x14ac:dyDescent="0.3">
      <c r="A65">
        <v>0.18617300000000001</v>
      </c>
      <c r="B65">
        <v>295</v>
      </c>
    </row>
    <row r="66" spans="1:2" x14ac:dyDescent="0.3">
      <c r="A66">
        <v>0.18624499999999999</v>
      </c>
      <c r="B66">
        <v>296</v>
      </c>
    </row>
    <row r="67" spans="1:2" x14ac:dyDescent="0.3">
      <c r="A67">
        <v>0.186473</v>
      </c>
      <c r="B67">
        <v>299</v>
      </c>
    </row>
    <row r="68" spans="1:2" x14ac:dyDescent="0.3">
      <c r="A68">
        <v>0.186553</v>
      </c>
      <c r="B68">
        <v>300</v>
      </c>
    </row>
    <row r="69" spans="1:2" x14ac:dyDescent="0.3">
      <c r="A69">
        <v>0.18671599999999999</v>
      </c>
      <c r="B69">
        <v>302</v>
      </c>
    </row>
    <row r="70" spans="1:2" x14ac:dyDescent="0.3">
      <c r="A70">
        <v>0.18706100000000001</v>
      </c>
      <c r="B70">
        <v>306</v>
      </c>
    </row>
    <row r="71" spans="1:2" x14ac:dyDescent="0.3">
      <c r="A71">
        <v>0.18715200000000001</v>
      </c>
      <c r="B71">
        <v>307</v>
      </c>
    </row>
    <row r="72" spans="1:2" x14ac:dyDescent="0.3">
      <c r="A72">
        <v>0.18724399999999999</v>
      </c>
      <c r="B72">
        <v>308</v>
      </c>
    </row>
    <row r="73" spans="1:2" x14ac:dyDescent="0.3">
      <c r="A73">
        <v>0.18732599999999999</v>
      </c>
      <c r="B73">
        <v>309</v>
      </c>
    </row>
    <row r="74" spans="1:2" x14ac:dyDescent="0.3">
      <c r="A74">
        <v>0.18743299999999999</v>
      </c>
      <c r="B74">
        <v>310</v>
      </c>
    </row>
    <row r="75" spans="1:2" x14ac:dyDescent="0.3">
      <c r="A75">
        <v>0.187529</v>
      </c>
      <c r="B75">
        <v>311</v>
      </c>
    </row>
    <row r="76" spans="1:2" x14ac:dyDescent="0.3">
      <c r="A76">
        <v>0.18772800000000001</v>
      </c>
      <c r="B76">
        <v>313</v>
      </c>
    </row>
    <row r="77" spans="1:2" x14ac:dyDescent="0.3">
      <c r="A77">
        <v>0.187829</v>
      </c>
      <c r="B77">
        <v>314</v>
      </c>
    </row>
    <row r="78" spans="1:2" x14ac:dyDescent="0.3">
      <c r="A78">
        <v>0.188252</v>
      </c>
      <c r="B78">
        <v>318</v>
      </c>
    </row>
    <row r="79" spans="1:2" x14ac:dyDescent="0.3">
      <c r="A79">
        <v>0.188361</v>
      </c>
      <c r="B79">
        <v>319</v>
      </c>
    </row>
    <row r="80" spans="1:2" x14ac:dyDescent="0.3">
      <c r="A80">
        <v>0.188585</v>
      </c>
      <c r="B80">
        <v>321</v>
      </c>
    </row>
    <row r="81" spans="1:2" x14ac:dyDescent="0.3">
      <c r="A81">
        <v>0.18870000000000001</v>
      </c>
      <c r="B81">
        <v>322</v>
      </c>
    </row>
    <row r="82" spans="1:2" x14ac:dyDescent="0.3">
      <c r="A82">
        <v>0.18881600000000001</v>
      </c>
      <c r="B82">
        <v>323</v>
      </c>
    </row>
    <row r="83" spans="1:2" x14ac:dyDescent="0.3">
      <c r="A83">
        <v>0.18893299999999999</v>
      </c>
      <c r="B83">
        <v>324</v>
      </c>
    </row>
    <row r="84" spans="1:2" x14ac:dyDescent="0.3">
      <c r="A84">
        <v>0.189053</v>
      </c>
      <c r="B84">
        <v>325</v>
      </c>
    </row>
    <row r="85" spans="1:2" x14ac:dyDescent="0.3">
      <c r="A85">
        <v>0.18917300000000001</v>
      </c>
      <c r="B85">
        <v>326</v>
      </c>
    </row>
    <row r="86" spans="1:2" x14ac:dyDescent="0.3">
      <c r="A86">
        <v>0.18942000000000001</v>
      </c>
      <c r="B86">
        <v>328</v>
      </c>
    </row>
    <row r="87" spans="1:2" x14ac:dyDescent="0.3">
      <c r="A87">
        <v>0.18954499999999999</v>
      </c>
      <c r="B87">
        <v>329</v>
      </c>
    </row>
    <row r="88" spans="1:2" x14ac:dyDescent="0.3">
      <c r="A88">
        <v>0.18967200000000001</v>
      </c>
      <c r="B88">
        <v>330</v>
      </c>
    </row>
    <row r="89" spans="1:2" x14ac:dyDescent="0.3">
      <c r="A89">
        <v>0.189801</v>
      </c>
      <c r="B89">
        <v>331</v>
      </c>
    </row>
    <row r="90" spans="1:2" x14ac:dyDescent="0.3">
      <c r="A90">
        <v>0.18993199999999999</v>
      </c>
      <c r="B90">
        <v>332</v>
      </c>
    </row>
    <row r="91" spans="1:2" x14ac:dyDescent="0.3">
      <c r="A91">
        <v>0.19006400000000001</v>
      </c>
      <c r="B91">
        <v>333</v>
      </c>
    </row>
    <row r="92" spans="1:2" x14ac:dyDescent="0.3">
      <c r="A92">
        <v>0.190197</v>
      </c>
      <c r="B92">
        <v>334</v>
      </c>
    </row>
    <row r="93" spans="1:2" x14ac:dyDescent="0.3">
      <c r="A93">
        <v>0.188471</v>
      </c>
      <c r="B93">
        <v>335</v>
      </c>
    </row>
    <row r="94" spans="1:2" x14ac:dyDescent="0.3">
      <c r="A94">
        <v>0.190469</v>
      </c>
      <c r="B94">
        <v>336</v>
      </c>
    </row>
    <row r="95" spans="1:2" x14ac:dyDescent="0.3">
      <c r="A95">
        <v>0.190608</v>
      </c>
      <c r="B95">
        <v>337</v>
      </c>
    </row>
    <row r="96" spans="1:2" x14ac:dyDescent="0.3">
      <c r="A96">
        <v>0.190748</v>
      </c>
      <c r="B96">
        <v>338</v>
      </c>
    </row>
    <row r="97" spans="1:2" x14ac:dyDescent="0.3">
      <c r="A97">
        <v>0.190889</v>
      </c>
      <c r="B97">
        <v>339</v>
      </c>
    </row>
    <row r="98" spans="1:2" x14ac:dyDescent="0.3">
      <c r="A98">
        <v>0.19117700000000001</v>
      </c>
      <c r="B98">
        <v>341</v>
      </c>
    </row>
    <row r="99" spans="1:2" x14ac:dyDescent="0.3">
      <c r="A99">
        <v>0.19132399999999999</v>
      </c>
      <c r="B99">
        <v>342</v>
      </c>
    </row>
    <row r="100" spans="1:2" x14ac:dyDescent="0.3">
      <c r="A100">
        <v>0.191472</v>
      </c>
      <c r="B100">
        <v>343</v>
      </c>
    </row>
    <row r="101" spans="1:2" x14ac:dyDescent="0.3">
      <c r="A101">
        <v>0.19192500000000001</v>
      </c>
      <c r="B101">
        <v>346</v>
      </c>
    </row>
    <row r="102" spans="1:2" x14ac:dyDescent="0.3">
      <c r="A102">
        <v>0.192713</v>
      </c>
      <c r="B102">
        <v>351</v>
      </c>
    </row>
    <row r="103" spans="1:2" x14ac:dyDescent="0.3">
      <c r="A103">
        <v>0.19287599999999999</v>
      </c>
      <c r="B103">
        <v>352</v>
      </c>
    </row>
    <row r="104" spans="1:2" x14ac:dyDescent="0.3">
      <c r="A104">
        <v>0.19303999999999999</v>
      </c>
      <c r="B104">
        <v>353</v>
      </c>
    </row>
    <row r="105" spans="1:2" x14ac:dyDescent="0.3">
      <c r="A105">
        <v>0.19320499999999999</v>
      </c>
      <c r="B105">
        <v>354</v>
      </c>
    </row>
    <row r="106" spans="1:2" x14ac:dyDescent="0.3">
      <c r="A106">
        <v>0.19354099999999999</v>
      </c>
      <c r="B106">
        <v>356</v>
      </c>
    </row>
    <row r="107" spans="1:2" x14ac:dyDescent="0.3">
      <c r="A107">
        <v>0.193712</v>
      </c>
      <c r="B107">
        <v>357</v>
      </c>
    </row>
    <row r="108" spans="1:2" x14ac:dyDescent="0.3">
      <c r="A108">
        <v>0.193884</v>
      </c>
      <c r="B108">
        <v>358</v>
      </c>
    </row>
    <row r="109" spans="1:2" x14ac:dyDescent="0.3">
      <c r="A109">
        <v>0.19405700000000001</v>
      </c>
      <c r="B109">
        <v>359</v>
      </c>
    </row>
    <row r="110" spans="1:2" x14ac:dyDescent="0.3">
      <c r="A110">
        <v>0.19423199999999999</v>
      </c>
      <c r="B110">
        <v>360</v>
      </c>
    </row>
    <row r="111" spans="1:2" x14ac:dyDescent="0.3">
      <c r="A111">
        <v>0.194409</v>
      </c>
      <c r="B111">
        <v>361</v>
      </c>
    </row>
    <row r="112" spans="1:2" x14ac:dyDescent="0.3">
      <c r="A112">
        <v>0.19458700000000001</v>
      </c>
      <c r="B112">
        <v>362</v>
      </c>
    </row>
    <row r="113" spans="1:2" x14ac:dyDescent="0.3">
      <c r="A113">
        <v>0.194767</v>
      </c>
      <c r="B113">
        <v>363</v>
      </c>
    </row>
    <row r="114" spans="1:2" x14ac:dyDescent="0.3">
      <c r="A114">
        <v>0.19494900000000001</v>
      </c>
      <c r="B114">
        <v>364</v>
      </c>
    </row>
    <row r="115" spans="1:2" x14ac:dyDescent="0.3">
      <c r="A115">
        <v>0.195132</v>
      </c>
      <c r="B115">
        <v>365</v>
      </c>
    </row>
    <row r="116" spans="1:2" x14ac:dyDescent="0.3">
      <c r="A116">
        <v>0.19531699999999999</v>
      </c>
      <c r="B116">
        <v>366</v>
      </c>
    </row>
    <row r="117" spans="1:2" x14ac:dyDescent="0.3">
      <c r="A117">
        <v>0.19550300000000001</v>
      </c>
      <c r="B117">
        <v>367</v>
      </c>
    </row>
    <row r="118" spans="1:2" x14ac:dyDescent="0.3">
      <c r="A118">
        <v>0.195881</v>
      </c>
      <c r="B118">
        <v>369</v>
      </c>
    </row>
    <row r="119" spans="1:2" x14ac:dyDescent="0.3">
      <c r="A119">
        <v>0.196072</v>
      </c>
      <c r="B119">
        <v>370</v>
      </c>
    </row>
    <row r="120" spans="1:2" x14ac:dyDescent="0.3">
      <c r="A120">
        <v>0.196265</v>
      </c>
      <c r="B120">
        <v>371</v>
      </c>
    </row>
    <row r="121" spans="1:2" x14ac:dyDescent="0.3">
      <c r="A121">
        <v>0.19645899999999999</v>
      </c>
      <c r="B121">
        <v>372</v>
      </c>
    </row>
    <row r="122" spans="1:2" x14ac:dyDescent="0.3">
      <c r="A122">
        <v>0.196655</v>
      </c>
      <c r="B122">
        <v>373</v>
      </c>
    </row>
    <row r="123" spans="1:2" x14ac:dyDescent="0.3">
      <c r="A123">
        <v>0.196853</v>
      </c>
      <c r="B123">
        <v>374</v>
      </c>
    </row>
    <row r="124" spans="1:2" x14ac:dyDescent="0.3">
      <c r="A124">
        <v>0.19725300000000001</v>
      </c>
      <c r="B124">
        <v>376</v>
      </c>
    </row>
    <row r="125" spans="1:2" x14ac:dyDescent="0.3">
      <c r="A125">
        <v>0.19745499999999999</v>
      </c>
      <c r="B125">
        <v>377</v>
      </c>
    </row>
    <row r="126" spans="1:2" x14ac:dyDescent="0.3">
      <c r="A126">
        <v>0.197659</v>
      </c>
      <c r="B126">
        <v>378</v>
      </c>
    </row>
    <row r="127" spans="1:2" x14ac:dyDescent="0.3">
      <c r="A127">
        <v>0.19786500000000001</v>
      </c>
      <c r="B127">
        <v>379</v>
      </c>
    </row>
    <row r="128" spans="1:2" x14ac:dyDescent="0.3">
      <c r="A128">
        <v>0.198072</v>
      </c>
      <c r="B128">
        <v>380</v>
      </c>
    </row>
    <row r="129" spans="1:2" x14ac:dyDescent="0.3">
      <c r="A129">
        <v>0.19828100000000001</v>
      </c>
      <c r="B129">
        <v>381</v>
      </c>
    </row>
    <row r="130" spans="1:2" x14ac:dyDescent="0.3">
      <c r="A130">
        <v>0.198491</v>
      </c>
      <c r="B130">
        <v>382</v>
      </c>
    </row>
    <row r="131" spans="1:2" x14ac:dyDescent="0.3">
      <c r="A131">
        <v>0.19870299999999999</v>
      </c>
      <c r="B131">
        <v>383</v>
      </c>
    </row>
    <row r="132" spans="1:2" x14ac:dyDescent="0.3">
      <c r="A132">
        <v>0.19891700000000001</v>
      </c>
      <c r="B132">
        <v>384</v>
      </c>
    </row>
    <row r="133" spans="1:2" x14ac:dyDescent="0.3">
      <c r="A133">
        <v>0.199349</v>
      </c>
      <c r="B133">
        <v>386</v>
      </c>
    </row>
    <row r="134" spans="1:2" x14ac:dyDescent="0.3">
      <c r="A134">
        <v>0.19956699999999999</v>
      </c>
      <c r="B134">
        <v>387</v>
      </c>
    </row>
    <row r="135" spans="1:2" x14ac:dyDescent="0.3">
      <c r="A135">
        <v>0.20000899999999999</v>
      </c>
      <c r="B135">
        <v>389</v>
      </c>
    </row>
    <row r="136" spans="1:2" x14ac:dyDescent="0.3">
      <c r="A136">
        <v>0.20023199999999999</v>
      </c>
      <c r="B136">
        <v>390</v>
      </c>
    </row>
    <row r="137" spans="1:2" x14ac:dyDescent="0.3">
      <c r="A137">
        <v>0.20091100000000001</v>
      </c>
      <c r="B137">
        <v>393</v>
      </c>
    </row>
    <row r="138" spans="1:2" x14ac:dyDescent="0.3">
      <c r="A138">
        <v>0.20114099999999999</v>
      </c>
      <c r="B138">
        <v>394</v>
      </c>
    </row>
    <row r="139" spans="1:2" x14ac:dyDescent="0.3">
      <c r="A139">
        <v>0.201372</v>
      </c>
      <c r="B139">
        <v>395</v>
      </c>
    </row>
    <row r="140" spans="1:2" x14ac:dyDescent="0.3">
      <c r="A140">
        <v>0.20160500000000001</v>
      </c>
      <c r="B140">
        <v>396</v>
      </c>
    </row>
    <row r="141" spans="1:2" x14ac:dyDescent="0.3">
      <c r="A141">
        <v>0.20183899999999999</v>
      </c>
      <c r="B141">
        <v>397</v>
      </c>
    </row>
    <row r="142" spans="1:2" x14ac:dyDescent="0.3">
      <c r="A142">
        <v>0.202075</v>
      </c>
      <c r="B142">
        <v>398</v>
      </c>
    </row>
    <row r="143" spans="1:2" x14ac:dyDescent="0.3">
      <c r="A143">
        <v>0.20231299999999999</v>
      </c>
      <c r="B143">
        <v>399</v>
      </c>
    </row>
    <row r="144" spans="1:2" x14ac:dyDescent="0.3">
      <c r="A144">
        <v>0.20303499999999999</v>
      </c>
      <c r="B144">
        <v>402</v>
      </c>
    </row>
    <row r="145" spans="1:2" x14ac:dyDescent="0.3">
      <c r="A145">
        <v>0.20352500000000001</v>
      </c>
      <c r="B145">
        <v>404</v>
      </c>
    </row>
    <row r="146" spans="1:2" x14ac:dyDescent="0.3">
      <c r="A146">
        <v>0.20377200000000001</v>
      </c>
      <c r="B146">
        <v>405</v>
      </c>
    </row>
    <row r="147" spans="1:2" x14ac:dyDescent="0.3">
      <c r="A147">
        <v>0.20427100000000001</v>
      </c>
      <c r="B147">
        <v>407</v>
      </c>
    </row>
    <row r="148" spans="1:2" x14ac:dyDescent="0.3">
      <c r="A148">
        <v>0.20452300000000001</v>
      </c>
      <c r="B148">
        <v>408</v>
      </c>
    </row>
    <row r="149" spans="1:2" x14ac:dyDescent="0.3">
      <c r="A149">
        <v>0.20477699999999999</v>
      </c>
      <c r="B149">
        <v>409</v>
      </c>
    </row>
    <row r="150" spans="1:2" x14ac:dyDescent="0.3">
      <c r="A150">
        <v>0.20503199999999999</v>
      </c>
      <c r="B150">
        <v>410</v>
      </c>
    </row>
    <row r="151" spans="1:2" x14ac:dyDescent="0.3">
      <c r="A151">
        <v>0.205289</v>
      </c>
      <c r="B151">
        <v>411</v>
      </c>
    </row>
    <row r="152" spans="1:2" x14ac:dyDescent="0.3">
      <c r="A152">
        <v>0.206069</v>
      </c>
      <c r="B152">
        <v>414</v>
      </c>
    </row>
    <row r="153" spans="1:2" x14ac:dyDescent="0.3">
      <c r="A153">
        <v>0.20633199999999999</v>
      </c>
      <c r="B153">
        <v>415</v>
      </c>
    </row>
    <row r="154" spans="1:2" x14ac:dyDescent="0.3">
      <c r="A154">
        <v>0.206597</v>
      </c>
      <c r="B154">
        <v>416</v>
      </c>
    </row>
    <row r="155" spans="1:2" x14ac:dyDescent="0.3">
      <c r="A155">
        <v>0.20713100000000001</v>
      </c>
      <c r="B155">
        <v>418</v>
      </c>
    </row>
    <row r="156" spans="1:2" x14ac:dyDescent="0.3">
      <c r="A156">
        <v>0.207401</v>
      </c>
      <c r="B156">
        <v>419</v>
      </c>
    </row>
    <row r="157" spans="1:2" x14ac:dyDescent="0.3">
      <c r="A157">
        <v>0.207672</v>
      </c>
      <c r="B157">
        <v>420</v>
      </c>
    </row>
    <row r="158" spans="1:2" x14ac:dyDescent="0.3">
      <c r="A158">
        <v>0.20821899999999999</v>
      </c>
      <c r="B158">
        <v>422</v>
      </c>
    </row>
    <row r="159" spans="1:2" x14ac:dyDescent="0.3">
      <c r="A159">
        <v>0.20849500000000001</v>
      </c>
      <c r="B159">
        <v>423</v>
      </c>
    </row>
    <row r="160" spans="1:2" x14ac:dyDescent="0.3">
      <c r="A160">
        <v>0.20877299999999999</v>
      </c>
      <c r="B160">
        <v>424</v>
      </c>
    </row>
    <row r="161" spans="1:2" x14ac:dyDescent="0.3">
      <c r="A161">
        <v>0.20905199999999999</v>
      </c>
      <c r="B161">
        <v>425</v>
      </c>
    </row>
    <row r="162" spans="1:2" x14ac:dyDescent="0.3">
      <c r="A162">
        <v>0.20933299999999999</v>
      </c>
      <c r="B162">
        <v>426</v>
      </c>
    </row>
    <row r="163" spans="1:2" x14ac:dyDescent="0.3">
      <c r="A163">
        <v>0.209615</v>
      </c>
      <c r="B163">
        <v>427</v>
      </c>
    </row>
    <row r="164" spans="1:2" x14ac:dyDescent="0.3">
      <c r="A164">
        <v>0.209899</v>
      </c>
      <c r="B164">
        <v>428</v>
      </c>
    </row>
    <row r="165" spans="1:2" x14ac:dyDescent="0.3">
      <c r="A165">
        <v>0.21047199999999999</v>
      </c>
      <c r="B165">
        <v>430</v>
      </c>
    </row>
    <row r="166" spans="1:2" x14ac:dyDescent="0.3">
      <c r="A166">
        <v>0.21105099999999999</v>
      </c>
      <c r="B166">
        <v>432</v>
      </c>
    </row>
    <row r="167" spans="1:2" x14ac:dyDescent="0.3">
      <c r="A167">
        <v>0.21163599999999999</v>
      </c>
      <c r="B167">
        <v>434</v>
      </c>
    </row>
    <row r="168" spans="1:2" x14ac:dyDescent="0.3">
      <c r="A168">
        <v>0.21193200000000001</v>
      </c>
      <c r="B168">
        <v>435</v>
      </c>
    </row>
    <row r="169" spans="1:2" x14ac:dyDescent="0.3">
      <c r="A169">
        <v>0.21252699999999999</v>
      </c>
      <c r="B169">
        <v>437</v>
      </c>
    </row>
    <row r="170" spans="1:2" x14ac:dyDescent="0.3">
      <c r="A170">
        <v>0.21282699999999999</v>
      </c>
      <c r="B170">
        <v>438</v>
      </c>
    </row>
    <row r="171" spans="1:2" x14ac:dyDescent="0.3">
      <c r="A171">
        <v>0.21312800000000001</v>
      </c>
      <c r="B171">
        <v>439</v>
      </c>
    </row>
    <row r="172" spans="1:2" x14ac:dyDescent="0.3">
      <c r="A172">
        <v>0.21404300000000001</v>
      </c>
      <c r="B172">
        <v>442</v>
      </c>
    </row>
    <row r="173" spans="1:2" x14ac:dyDescent="0.3">
      <c r="A173">
        <v>0.214972</v>
      </c>
      <c r="B173">
        <v>445</v>
      </c>
    </row>
    <row r="174" spans="1:2" x14ac:dyDescent="0.3">
      <c r="A174">
        <v>0.215284</v>
      </c>
      <c r="B174">
        <v>446</v>
      </c>
    </row>
    <row r="175" spans="1:2" x14ac:dyDescent="0.3">
      <c r="A175">
        <v>0.21559900000000001</v>
      </c>
      <c r="B175">
        <v>447</v>
      </c>
    </row>
    <row r="176" spans="1:2" x14ac:dyDescent="0.3">
      <c r="A176">
        <v>0.21623200000000001</v>
      </c>
      <c r="B176">
        <v>449</v>
      </c>
    </row>
    <row r="177" spans="1:2" x14ac:dyDescent="0.3">
      <c r="A177">
        <v>0.21655199999999999</v>
      </c>
      <c r="B177">
        <v>450</v>
      </c>
    </row>
    <row r="178" spans="1:2" x14ac:dyDescent="0.3">
      <c r="A178">
        <v>0.21687200000000001</v>
      </c>
      <c r="B178">
        <v>451</v>
      </c>
    </row>
    <row r="179" spans="1:2" x14ac:dyDescent="0.3">
      <c r="A179">
        <v>0.217195</v>
      </c>
      <c r="B179">
        <v>452</v>
      </c>
    </row>
    <row r="180" spans="1:2" x14ac:dyDescent="0.3">
      <c r="A180">
        <v>0.21751899999999999</v>
      </c>
      <c r="B180">
        <v>453</v>
      </c>
    </row>
    <row r="181" spans="1:2" x14ac:dyDescent="0.3">
      <c r="A181">
        <v>0.218171</v>
      </c>
      <c r="B181">
        <v>455</v>
      </c>
    </row>
    <row r="182" spans="1:2" x14ac:dyDescent="0.3">
      <c r="A182">
        <v>0.2185</v>
      </c>
      <c r="B182">
        <v>456</v>
      </c>
    </row>
    <row r="183" spans="1:2" x14ac:dyDescent="0.3">
      <c r="A183">
        <v>0.218831</v>
      </c>
      <c r="B183">
        <v>457</v>
      </c>
    </row>
    <row r="184" spans="1:2" x14ac:dyDescent="0.3">
      <c r="A184">
        <v>0.219163</v>
      </c>
      <c r="B184">
        <v>458</v>
      </c>
    </row>
    <row r="185" spans="1:2" x14ac:dyDescent="0.3">
      <c r="A185">
        <v>0.219831</v>
      </c>
      <c r="B185">
        <v>460</v>
      </c>
    </row>
    <row r="186" spans="1:2" x14ac:dyDescent="0.3">
      <c r="A186">
        <v>0.220168</v>
      </c>
      <c r="B186">
        <v>461</v>
      </c>
    </row>
    <row r="187" spans="1:2" x14ac:dyDescent="0.3">
      <c r="A187">
        <v>0.22084699999999999</v>
      </c>
      <c r="B187">
        <v>463</v>
      </c>
    </row>
    <row r="188" spans="1:2" x14ac:dyDescent="0.3">
      <c r="A188">
        <v>0.221188</v>
      </c>
      <c r="B188">
        <v>464</v>
      </c>
    </row>
    <row r="189" spans="1:2" x14ac:dyDescent="0.3">
      <c r="A189">
        <v>0.221051</v>
      </c>
      <c r="B189">
        <v>465</v>
      </c>
    </row>
    <row r="190" spans="1:2" x14ac:dyDescent="0.3">
      <c r="A190">
        <v>0.22257099999999999</v>
      </c>
      <c r="B190">
        <v>468</v>
      </c>
    </row>
    <row r="191" spans="1:2" x14ac:dyDescent="0.3">
      <c r="A191">
        <v>0.22292000000000001</v>
      </c>
      <c r="B191">
        <v>469</v>
      </c>
    </row>
    <row r="192" spans="1:2" x14ac:dyDescent="0.3">
      <c r="A192">
        <v>0.22362399999999999</v>
      </c>
      <c r="B192">
        <v>471</v>
      </c>
    </row>
    <row r="193" spans="1:2" x14ac:dyDescent="0.3">
      <c r="A193">
        <v>0.22397800000000001</v>
      </c>
      <c r="B193">
        <v>472</v>
      </c>
    </row>
    <row r="194" spans="1:2" x14ac:dyDescent="0.3">
      <c r="A194">
        <v>0.224692</v>
      </c>
      <c r="B194">
        <v>474</v>
      </c>
    </row>
    <row r="195" spans="1:2" x14ac:dyDescent="0.3">
      <c r="A195">
        <v>0.225051</v>
      </c>
      <c r="B195">
        <v>475</v>
      </c>
    </row>
    <row r="196" spans="1:2" x14ac:dyDescent="0.3">
      <c r="A196">
        <v>0.225412</v>
      </c>
      <c r="B196">
        <v>476</v>
      </c>
    </row>
    <row r="197" spans="1:2" x14ac:dyDescent="0.3">
      <c r="A197">
        <v>0.225774</v>
      </c>
      <c r="B197">
        <v>477</v>
      </c>
    </row>
    <row r="198" spans="1:2" x14ac:dyDescent="0.3">
      <c r="A198">
        <v>0.22613800000000001</v>
      </c>
      <c r="B198">
        <v>478</v>
      </c>
    </row>
    <row r="199" spans="1:2" x14ac:dyDescent="0.3">
      <c r="A199">
        <v>0.224855</v>
      </c>
      <c r="B199">
        <v>479</v>
      </c>
    </row>
    <row r="200" spans="1:2" x14ac:dyDescent="0.3">
      <c r="A200">
        <v>0.22724</v>
      </c>
      <c r="B200">
        <v>481</v>
      </c>
    </row>
    <row r="201" spans="1:2" x14ac:dyDescent="0.3">
      <c r="A201">
        <v>0.22798199999999999</v>
      </c>
      <c r="B201">
        <v>483</v>
      </c>
    </row>
    <row r="202" spans="1:2" x14ac:dyDescent="0.3">
      <c r="A202">
        <v>0.228356</v>
      </c>
      <c r="B202">
        <v>484</v>
      </c>
    </row>
    <row r="203" spans="1:2" x14ac:dyDescent="0.3">
      <c r="A203">
        <v>0.22873099999999999</v>
      </c>
      <c r="B203">
        <v>485</v>
      </c>
    </row>
    <row r="204" spans="1:2" x14ac:dyDescent="0.3">
      <c r="A204">
        <v>0.22910800000000001</v>
      </c>
      <c r="B204">
        <v>486</v>
      </c>
    </row>
    <row r="205" spans="1:2" x14ac:dyDescent="0.3">
      <c r="A205">
        <v>0.229486</v>
      </c>
      <c r="B205">
        <v>487</v>
      </c>
    </row>
    <row r="206" spans="1:2" x14ac:dyDescent="0.3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J193"/>
  <sheetViews>
    <sheetView zoomScale="102" zoomScaleNormal="100" workbookViewId="0">
      <selection activeCell="L16" sqref="L16"/>
    </sheetView>
  </sheetViews>
  <sheetFormatPr defaultRowHeight="14.4" x14ac:dyDescent="0.3"/>
  <cols>
    <col min="4" max="4" width="9.109375" customWidth="1"/>
  </cols>
  <sheetData>
    <row r="1" spans="1:10" x14ac:dyDescent="0.3">
      <c r="A1" s="1">
        <v>1.5902699999999999E-2</v>
      </c>
      <c r="B1" s="1">
        <v>273</v>
      </c>
    </row>
    <row r="2" spans="1:10" x14ac:dyDescent="0.3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0" x14ac:dyDescent="0.3">
      <c r="A3">
        <v>2.9703E-2</v>
      </c>
      <c r="B3">
        <v>271</v>
      </c>
    </row>
    <row r="4" spans="1:10" x14ac:dyDescent="0.3">
      <c r="A4">
        <v>3.8424600000000003E-2</v>
      </c>
      <c r="B4">
        <v>270</v>
      </c>
      <c r="D4">
        <v>0.16634499999999999</v>
      </c>
      <c r="E4">
        <v>250</v>
      </c>
      <c r="G4">
        <v>0.168045</v>
      </c>
      <c r="H4">
        <v>250</v>
      </c>
    </row>
    <row r="5" spans="1:10" x14ac:dyDescent="0.3">
      <c r="A5">
        <v>4.66723E-2</v>
      </c>
      <c r="B5">
        <v>269</v>
      </c>
      <c r="D5">
        <v>0.16165499999999999</v>
      </c>
      <c r="E5">
        <v>251</v>
      </c>
      <c r="G5">
        <v>0.169243</v>
      </c>
      <c r="H5">
        <v>251</v>
      </c>
    </row>
    <row r="6" spans="1:10" x14ac:dyDescent="0.3">
      <c r="A6">
        <v>6.2159499999999999E-2</v>
      </c>
      <c r="B6">
        <v>267</v>
      </c>
      <c r="D6">
        <v>0.15678600000000001</v>
      </c>
      <c r="E6">
        <v>252</v>
      </c>
      <c r="G6">
        <v>0.17043700000000001</v>
      </c>
      <c r="H6">
        <v>252</v>
      </c>
    </row>
    <row r="7" spans="1:10" x14ac:dyDescent="0.3">
      <c r="A7">
        <v>6.9725899999999993E-2</v>
      </c>
      <c r="B7">
        <v>266</v>
      </c>
      <c r="D7">
        <v>0.15173600000000001</v>
      </c>
      <c r="E7">
        <v>253</v>
      </c>
      <c r="G7">
        <v>0.171627</v>
      </c>
      <c r="H7">
        <v>253</v>
      </c>
    </row>
    <row r="8" spans="1:10" x14ac:dyDescent="0.3">
      <c r="A8">
        <v>7.7113399999999999E-2</v>
      </c>
      <c r="B8">
        <v>265</v>
      </c>
      <c r="D8">
        <v>0.146506</v>
      </c>
      <c r="E8">
        <v>254</v>
      </c>
      <c r="G8">
        <v>0.17281299999999999</v>
      </c>
      <c r="H8">
        <v>254</v>
      </c>
    </row>
    <row r="9" spans="1:10" x14ac:dyDescent="0.3">
      <c r="A9">
        <v>8.4321599999999997E-2</v>
      </c>
      <c r="B9">
        <v>264</v>
      </c>
      <c r="D9">
        <v>0.141096</v>
      </c>
      <c r="E9">
        <v>255</v>
      </c>
      <c r="G9">
        <v>0.17399500000000001</v>
      </c>
      <c r="H9">
        <v>255</v>
      </c>
    </row>
    <row r="10" spans="1:10" x14ac:dyDescent="0.3">
      <c r="A10">
        <v>9.1350200000000006E-2</v>
      </c>
      <c r="B10">
        <v>263</v>
      </c>
      <c r="D10">
        <v>0.13550599999999999</v>
      </c>
      <c r="E10">
        <v>256</v>
      </c>
      <c r="G10">
        <v>0.175173</v>
      </c>
      <c r="H10">
        <v>256</v>
      </c>
    </row>
    <row r="11" spans="1:10" x14ac:dyDescent="0.3">
      <c r="A11">
        <v>9.8199099999999998E-2</v>
      </c>
      <c r="B11">
        <v>262</v>
      </c>
      <c r="D11">
        <v>0.12973599999999999</v>
      </c>
      <c r="E11">
        <v>257</v>
      </c>
      <c r="G11">
        <v>0.176347</v>
      </c>
      <c r="H11">
        <v>257</v>
      </c>
    </row>
    <row r="12" spans="1:10" x14ac:dyDescent="0.3">
      <c r="A12">
        <v>0.104868</v>
      </c>
      <c r="B12">
        <v>261</v>
      </c>
      <c r="D12">
        <v>0.12378599999999999</v>
      </c>
      <c r="E12">
        <v>258</v>
      </c>
      <c r="G12">
        <v>0.17751700000000001</v>
      </c>
      <c r="H12">
        <v>258</v>
      </c>
    </row>
    <row r="13" spans="1:10" x14ac:dyDescent="0.3">
      <c r="A13">
        <v>0.111357</v>
      </c>
      <c r="B13">
        <v>260</v>
      </c>
      <c r="D13">
        <v>0.117656</v>
      </c>
      <c r="E13">
        <v>259</v>
      </c>
      <c r="G13">
        <v>0.17868300000000001</v>
      </c>
      <c r="H13">
        <v>259</v>
      </c>
    </row>
    <row r="14" spans="1:10" x14ac:dyDescent="0.3">
      <c r="A14">
        <v>0.11766699999999999</v>
      </c>
      <c r="B14">
        <v>259</v>
      </c>
      <c r="D14">
        <v>0.111346</v>
      </c>
      <c r="E14">
        <v>260</v>
      </c>
      <c r="G14">
        <v>0.179845</v>
      </c>
      <c r="H14">
        <v>260</v>
      </c>
    </row>
    <row r="15" spans="1:10" x14ac:dyDescent="0.3">
      <c r="A15">
        <v>0.123796</v>
      </c>
      <c r="B15">
        <v>258</v>
      </c>
      <c r="D15">
        <v>0.104856</v>
      </c>
      <c r="E15">
        <v>261</v>
      </c>
      <c r="G15">
        <v>0.181003</v>
      </c>
      <c r="H15">
        <v>261</v>
      </c>
    </row>
    <row r="16" spans="1:10" x14ac:dyDescent="0.3">
      <c r="A16">
        <v>0.129746</v>
      </c>
      <c r="B16">
        <v>257</v>
      </c>
      <c r="D16">
        <v>9.8186399999999993E-2</v>
      </c>
      <c r="E16">
        <v>262</v>
      </c>
      <c r="G16">
        <v>0.18215700000000001</v>
      </c>
      <c r="H16">
        <v>262</v>
      </c>
    </row>
    <row r="17" spans="1:8" x14ac:dyDescent="0.3">
      <c r="A17">
        <v>0.135515</v>
      </c>
      <c r="B17">
        <v>256</v>
      </c>
      <c r="D17">
        <v>9.1336500000000001E-2</v>
      </c>
      <c r="E17">
        <v>263</v>
      </c>
      <c r="G17">
        <v>0.183307</v>
      </c>
      <c r="H17">
        <v>263</v>
      </c>
    </row>
    <row r="18" spans="1:8" x14ac:dyDescent="0.3">
      <c r="A18">
        <v>0.14110500000000001</v>
      </c>
      <c r="B18">
        <v>255</v>
      </c>
      <c r="D18">
        <v>8.4306599999999995E-2</v>
      </c>
      <c r="E18">
        <v>264</v>
      </c>
      <c r="G18">
        <v>0.18445300000000001</v>
      </c>
      <c r="H18">
        <v>264</v>
      </c>
    </row>
    <row r="19" spans="1:8" x14ac:dyDescent="0.3">
      <c r="A19">
        <v>0.14651500000000001</v>
      </c>
      <c r="B19">
        <v>254</v>
      </c>
      <c r="D19">
        <v>7.7096700000000004E-2</v>
      </c>
      <c r="E19">
        <v>265</v>
      </c>
    </row>
    <row r="20" spans="1:8" x14ac:dyDescent="0.3">
      <c r="A20">
        <v>0.15174399999999999</v>
      </c>
      <c r="B20">
        <v>253</v>
      </c>
      <c r="D20">
        <v>6.9706699999999996E-2</v>
      </c>
      <c r="E20">
        <v>266</v>
      </c>
    </row>
    <row r="21" spans="1:8" x14ac:dyDescent="0.3">
      <c r="A21">
        <v>0.16042999999999999</v>
      </c>
      <c r="B21">
        <v>258</v>
      </c>
      <c r="D21">
        <v>6.2136799999999999E-2</v>
      </c>
      <c r="E21">
        <v>267</v>
      </c>
    </row>
    <row r="22" spans="1:8" x14ac:dyDescent="0.3">
      <c r="A22">
        <v>0.161583</v>
      </c>
      <c r="B22">
        <v>259</v>
      </c>
      <c r="D22">
        <v>5.4386900000000002E-2</v>
      </c>
      <c r="E22">
        <v>268</v>
      </c>
    </row>
    <row r="23" spans="1:8" x14ac:dyDescent="0.3">
      <c r="A23">
        <v>0.16275400000000001</v>
      </c>
      <c r="B23">
        <v>260</v>
      </c>
      <c r="D23">
        <v>4.6456999999999998E-2</v>
      </c>
      <c r="E23">
        <v>269</v>
      </c>
    </row>
    <row r="24" spans="1:8" x14ac:dyDescent="0.3">
      <c r="A24">
        <v>0.16394300000000001</v>
      </c>
      <c r="B24">
        <v>261</v>
      </c>
      <c r="D24">
        <v>3.8346999999999999E-2</v>
      </c>
      <c r="E24">
        <v>270</v>
      </c>
    </row>
    <row r="25" spans="1:8" x14ac:dyDescent="0.3">
      <c r="A25">
        <v>0.16514999999999999</v>
      </c>
      <c r="B25">
        <v>262</v>
      </c>
      <c r="D25">
        <v>3.00571E-2</v>
      </c>
      <c r="E25">
        <v>271</v>
      </c>
    </row>
    <row r="26" spans="1:8" x14ac:dyDescent="0.3">
      <c r="A26">
        <v>0.166375</v>
      </c>
      <c r="B26">
        <v>263</v>
      </c>
      <c r="D26">
        <v>2.1587200000000001E-2</v>
      </c>
      <c r="E26">
        <v>272</v>
      </c>
    </row>
    <row r="27" spans="1:8" x14ac:dyDescent="0.3">
      <c r="A27">
        <v>0.16761699999999999</v>
      </c>
      <c r="B27">
        <v>264</v>
      </c>
      <c r="D27">
        <v>1.2937300000000001E-2</v>
      </c>
      <c r="E27">
        <v>273</v>
      </c>
    </row>
    <row r="28" spans="1:8" x14ac:dyDescent="0.3">
      <c r="A28">
        <v>0.170157</v>
      </c>
      <c r="B28">
        <v>266</v>
      </c>
      <c r="D28" t="s">
        <v>0</v>
      </c>
    </row>
    <row r="29" spans="1:8" x14ac:dyDescent="0.3">
      <c r="A29">
        <v>0.171454</v>
      </c>
      <c r="B29">
        <v>267</v>
      </c>
    </row>
    <row r="30" spans="1:8" x14ac:dyDescent="0.3">
      <c r="A30">
        <v>0.17276900000000001</v>
      </c>
      <c r="B30">
        <v>268</v>
      </c>
    </row>
    <row r="31" spans="1:8" x14ac:dyDescent="0.3">
      <c r="A31">
        <v>0.17410200000000001</v>
      </c>
      <c r="B31">
        <v>269</v>
      </c>
    </row>
    <row r="32" spans="1:8" x14ac:dyDescent="0.3">
      <c r="A32">
        <v>0.175453</v>
      </c>
      <c r="B32">
        <v>270</v>
      </c>
    </row>
    <row r="33" spans="1:2" x14ac:dyDescent="0.3">
      <c r="A33">
        <v>0.17682200000000001</v>
      </c>
      <c r="B33">
        <v>271</v>
      </c>
    </row>
    <row r="34" spans="1:2" x14ac:dyDescent="0.3">
      <c r="A34">
        <v>0.179614</v>
      </c>
      <c r="B34">
        <v>273</v>
      </c>
    </row>
    <row r="35" spans="1:2" x14ac:dyDescent="0.3">
      <c r="A35" s="1">
        <v>0.179614</v>
      </c>
      <c r="B35" s="1">
        <v>273</v>
      </c>
    </row>
    <row r="36" spans="1:2" x14ac:dyDescent="0.3">
      <c r="A36">
        <v>0.184976</v>
      </c>
      <c r="B36">
        <v>273</v>
      </c>
    </row>
    <row r="37" spans="1:2" x14ac:dyDescent="0.3">
      <c r="A37">
        <v>0.18501400000000001</v>
      </c>
      <c r="B37">
        <v>274</v>
      </c>
    </row>
    <row r="38" spans="1:2" x14ac:dyDescent="0.3">
      <c r="A38">
        <v>0.185053</v>
      </c>
      <c r="B38">
        <v>275</v>
      </c>
    </row>
    <row r="39" spans="1:2" x14ac:dyDescent="0.3">
      <c r="A39">
        <v>0.18509400000000001</v>
      </c>
      <c r="B39">
        <v>276</v>
      </c>
    </row>
    <row r="40" spans="1:2" x14ac:dyDescent="0.3">
      <c r="A40">
        <v>0.18518000000000001</v>
      </c>
      <c r="B40">
        <v>278</v>
      </c>
    </row>
    <row r="41" spans="1:2" x14ac:dyDescent="0.3">
      <c r="A41">
        <v>0.185226</v>
      </c>
      <c r="B41">
        <v>279</v>
      </c>
    </row>
    <row r="42" spans="1:2" x14ac:dyDescent="0.3">
      <c r="A42">
        <v>0.18527299999999999</v>
      </c>
      <c r="B42">
        <v>280</v>
      </c>
    </row>
    <row r="43" spans="1:2" x14ac:dyDescent="0.3">
      <c r="A43">
        <v>0.18532199999999999</v>
      </c>
      <c r="B43">
        <v>281</v>
      </c>
    </row>
    <row r="44" spans="1:2" x14ac:dyDescent="0.3">
      <c r="A44">
        <v>0.18537200000000001</v>
      </c>
      <c r="B44">
        <v>282</v>
      </c>
    </row>
    <row r="45" spans="1:2" x14ac:dyDescent="0.3">
      <c r="A45">
        <v>0.18542400000000001</v>
      </c>
      <c r="B45">
        <v>283</v>
      </c>
    </row>
    <row r="46" spans="1:2" x14ac:dyDescent="0.3">
      <c r="A46">
        <v>0.185477</v>
      </c>
      <c r="B46">
        <v>284</v>
      </c>
    </row>
    <row r="47" spans="1:2" x14ac:dyDescent="0.3">
      <c r="A47">
        <v>0.185533</v>
      </c>
      <c r="B47">
        <v>285</v>
      </c>
    </row>
    <row r="48" spans="1:2" x14ac:dyDescent="0.3">
      <c r="A48">
        <v>0.185589</v>
      </c>
      <c r="B48">
        <v>286</v>
      </c>
    </row>
    <row r="49" spans="1:2" x14ac:dyDescent="0.3">
      <c r="A49">
        <v>0.18564800000000001</v>
      </c>
      <c r="B49">
        <v>287</v>
      </c>
    </row>
    <row r="50" spans="1:2" x14ac:dyDescent="0.3">
      <c r="A50">
        <v>0.18570800000000001</v>
      </c>
      <c r="B50">
        <v>288</v>
      </c>
    </row>
    <row r="51" spans="1:2" x14ac:dyDescent="0.3">
      <c r="A51">
        <v>0.18576899999999999</v>
      </c>
      <c r="B51">
        <v>289</v>
      </c>
    </row>
    <row r="52" spans="1:2" x14ac:dyDescent="0.3">
      <c r="A52">
        <v>0.185833</v>
      </c>
      <c r="B52">
        <v>290</v>
      </c>
    </row>
    <row r="53" spans="1:2" x14ac:dyDescent="0.3">
      <c r="A53">
        <v>0.18589700000000001</v>
      </c>
      <c r="B53">
        <v>291</v>
      </c>
    </row>
    <row r="54" spans="1:2" x14ac:dyDescent="0.3">
      <c r="A54">
        <v>0.18596399999999999</v>
      </c>
      <c r="B54">
        <v>292</v>
      </c>
    </row>
    <row r="55" spans="1:2" x14ac:dyDescent="0.3">
      <c r="A55">
        <v>0.18617300000000001</v>
      </c>
      <c r="B55">
        <v>295</v>
      </c>
    </row>
    <row r="56" spans="1:2" x14ac:dyDescent="0.3">
      <c r="A56">
        <v>0.18624499999999999</v>
      </c>
      <c r="B56">
        <v>296</v>
      </c>
    </row>
    <row r="57" spans="1:2" x14ac:dyDescent="0.3">
      <c r="A57">
        <v>0.18632000000000001</v>
      </c>
      <c r="B57">
        <v>297</v>
      </c>
    </row>
    <row r="58" spans="1:2" x14ac:dyDescent="0.3">
      <c r="A58">
        <v>0.18639600000000001</v>
      </c>
      <c r="B58">
        <v>298</v>
      </c>
    </row>
    <row r="59" spans="1:2" x14ac:dyDescent="0.3">
      <c r="A59">
        <v>0.186553</v>
      </c>
      <c r="B59">
        <v>300</v>
      </c>
    </row>
    <row r="60" spans="1:2" x14ac:dyDescent="0.3">
      <c r="A60">
        <v>0.18671599999999999</v>
      </c>
      <c r="B60">
        <v>302</v>
      </c>
    </row>
    <row r="61" spans="1:2" x14ac:dyDescent="0.3">
      <c r="A61">
        <v>0.18679999999999999</v>
      </c>
      <c r="B61">
        <v>303</v>
      </c>
    </row>
    <row r="62" spans="1:2" x14ac:dyDescent="0.3">
      <c r="A62">
        <v>0.186885</v>
      </c>
      <c r="B62">
        <v>304</v>
      </c>
    </row>
    <row r="63" spans="1:2" x14ac:dyDescent="0.3">
      <c r="A63">
        <v>0.186973</v>
      </c>
      <c r="B63">
        <v>305</v>
      </c>
    </row>
    <row r="64" spans="1:2" x14ac:dyDescent="0.3">
      <c r="A64">
        <v>0.18706100000000001</v>
      </c>
      <c r="B64">
        <v>306</v>
      </c>
    </row>
    <row r="65" spans="1:2" x14ac:dyDescent="0.3">
      <c r="A65">
        <v>0.18715200000000001</v>
      </c>
      <c r="B65">
        <v>307</v>
      </c>
    </row>
    <row r="66" spans="1:2" x14ac:dyDescent="0.3">
      <c r="A66">
        <v>0.18724399999999999</v>
      </c>
      <c r="B66">
        <v>308</v>
      </c>
    </row>
    <row r="67" spans="1:2" x14ac:dyDescent="0.3">
      <c r="A67">
        <v>0.187337</v>
      </c>
      <c r="B67">
        <v>309</v>
      </c>
    </row>
    <row r="68" spans="1:2" x14ac:dyDescent="0.3">
      <c r="A68">
        <v>0.18743299999999999</v>
      </c>
      <c r="B68">
        <v>310</v>
      </c>
    </row>
    <row r="69" spans="1:2" x14ac:dyDescent="0.3">
      <c r="A69">
        <v>0.187529</v>
      </c>
      <c r="B69">
        <v>311</v>
      </c>
    </row>
    <row r="70" spans="1:2" x14ac:dyDescent="0.3">
      <c r="A70">
        <v>0.18762799999999999</v>
      </c>
      <c r="B70">
        <v>312</v>
      </c>
    </row>
    <row r="71" spans="1:2" x14ac:dyDescent="0.3">
      <c r="A71">
        <v>0.18772800000000001</v>
      </c>
      <c r="B71">
        <v>313</v>
      </c>
    </row>
    <row r="72" spans="1:2" x14ac:dyDescent="0.3">
      <c r="A72">
        <v>0.187829</v>
      </c>
      <c r="B72">
        <v>314</v>
      </c>
    </row>
    <row r="73" spans="1:2" x14ac:dyDescent="0.3">
      <c r="A73">
        <v>0.18803700000000001</v>
      </c>
      <c r="B73">
        <v>316</v>
      </c>
    </row>
    <row r="74" spans="1:2" x14ac:dyDescent="0.3">
      <c r="A74">
        <v>0.18814400000000001</v>
      </c>
      <c r="B74">
        <v>317</v>
      </c>
    </row>
    <row r="75" spans="1:2" x14ac:dyDescent="0.3">
      <c r="A75">
        <v>0.188252</v>
      </c>
      <c r="B75">
        <v>318</v>
      </c>
    </row>
    <row r="76" spans="1:2" x14ac:dyDescent="0.3">
      <c r="A76">
        <v>0.188585</v>
      </c>
      <c r="B76">
        <v>321</v>
      </c>
    </row>
    <row r="77" spans="1:2" x14ac:dyDescent="0.3">
      <c r="A77">
        <v>0.18870000000000001</v>
      </c>
      <c r="B77">
        <v>322</v>
      </c>
    </row>
    <row r="78" spans="1:2" x14ac:dyDescent="0.3">
      <c r="A78">
        <v>0.18893299999999999</v>
      </c>
      <c r="B78">
        <v>324</v>
      </c>
    </row>
    <row r="79" spans="1:2" x14ac:dyDescent="0.3">
      <c r="A79">
        <v>0.18929599999999999</v>
      </c>
      <c r="B79">
        <v>327</v>
      </c>
    </row>
    <row r="80" spans="1:2" x14ac:dyDescent="0.3">
      <c r="A80">
        <v>0.18942000000000001</v>
      </c>
      <c r="B80">
        <v>328</v>
      </c>
    </row>
    <row r="81" spans="1:2" x14ac:dyDescent="0.3">
      <c r="A81">
        <v>0.18954499999999999</v>
      </c>
      <c r="B81">
        <v>329</v>
      </c>
    </row>
    <row r="82" spans="1:2" x14ac:dyDescent="0.3">
      <c r="A82">
        <v>0.18967300000000001</v>
      </c>
      <c r="B82">
        <v>330</v>
      </c>
    </row>
    <row r="83" spans="1:2" x14ac:dyDescent="0.3">
      <c r="A83">
        <v>0.189801</v>
      </c>
      <c r="B83">
        <v>331</v>
      </c>
    </row>
    <row r="84" spans="1:2" x14ac:dyDescent="0.3">
      <c r="A84">
        <v>0.18993199999999999</v>
      </c>
      <c r="B84">
        <v>332</v>
      </c>
    </row>
    <row r="85" spans="1:2" x14ac:dyDescent="0.3">
      <c r="A85">
        <v>0.190197</v>
      </c>
      <c r="B85">
        <v>334</v>
      </c>
    </row>
    <row r="86" spans="1:2" x14ac:dyDescent="0.3">
      <c r="A86">
        <v>0.190333</v>
      </c>
      <c r="B86">
        <v>335</v>
      </c>
    </row>
    <row r="87" spans="1:2" x14ac:dyDescent="0.3">
      <c r="A87">
        <v>0.190748</v>
      </c>
      <c r="B87">
        <v>338</v>
      </c>
    </row>
    <row r="88" spans="1:2" x14ac:dyDescent="0.3">
      <c r="A88">
        <v>0.190889</v>
      </c>
      <c r="B88">
        <v>339</v>
      </c>
    </row>
    <row r="89" spans="1:2" x14ac:dyDescent="0.3">
      <c r="A89">
        <v>0.19103200000000001</v>
      </c>
      <c r="B89">
        <v>340</v>
      </c>
    </row>
    <row r="90" spans="1:2" x14ac:dyDescent="0.3">
      <c r="A90">
        <v>0.19117700000000001</v>
      </c>
      <c r="B90">
        <v>341</v>
      </c>
    </row>
    <row r="91" spans="1:2" x14ac:dyDescent="0.3">
      <c r="A91">
        <v>0.19132399999999999</v>
      </c>
      <c r="B91">
        <v>342</v>
      </c>
    </row>
    <row r="92" spans="1:2" x14ac:dyDescent="0.3">
      <c r="A92">
        <v>0.19162100000000001</v>
      </c>
      <c r="B92">
        <v>344</v>
      </c>
    </row>
    <row r="93" spans="1:2" x14ac:dyDescent="0.3">
      <c r="A93">
        <v>0.191772</v>
      </c>
      <c r="B93">
        <v>345</v>
      </c>
    </row>
    <row r="94" spans="1:2" x14ac:dyDescent="0.3">
      <c r="A94">
        <v>0.19192500000000001</v>
      </c>
      <c r="B94">
        <v>346</v>
      </c>
    </row>
    <row r="95" spans="1:2" x14ac:dyDescent="0.3">
      <c r="A95">
        <v>0.19223599999999999</v>
      </c>
      <c r="B95">
        <v>348</v>
      </c>
    </row>
    <row r="96" spans="1:2" x14ac:dyDescent="0.3">
      <c r="A96">
        <v>0.19239300000000001</v>
      </c>
      <c r="B96">
        <v>349</v>
      </c>
    </row>
    <row r="97" spans="1:2" x14ac:dyDescent="0.3">
      <c r="A97">
        <v>0.19287599999999999</v>
      </c>
      <c r="B97">
        <v>352</v>
      </c>
    </row>
    <row r="98" spans="1:2" x14ac:dyDescent="0.3">
      <c r="A98">
        <v>0.19303999999999999</v>
      </c>
      <c r="B98">
        <v>353</v>
      </c>
    </row>
    <row r="99" spans="1:2" x14ac:dyDescent="0.3">
      <c r="A99">
        <v>0.19320499999999999</v>
      </c>
      <c r="B99">
        <v>354</v>
      </c>
    </row>
    <row r="100" spans="1:2" x14ac:dyDescent="0.3">
      <c r="A100">
        <v>0.19337199999999999</v>
      </c>
      <c r="B100">
        <v>355</v>
      </c>
    </row>
    <row r="101" spans="1:2" x14ac:dyDescent="0.3">
      <c r="A101">
        <v>0.19354099999999999</v>
      </c>
      <c r="B101">
        <v>356</v>
      </c>
    </row>
    <row r="102" spans="1:2" x14ac:dyDescent="0.3">
      <c r="A102">
        <v>0.193712</v>
      </c>
      <c r="B102">
        <v>357</v>
      </c>
    </row>
    <row r="103" spans="1:2" x14ac:dyDescent="0.3">
      <c r="A103">
        <v>0.19423199999999999</v>
      </c>
      <c r="B103">
        <v>360</v>
      </c>
    </row>
    <row r="104" spans="1:2" x14ac:dyDescent="0.3">
      <c r="A104">
        <v>0.194409</v>
      </c>
      <c r="B104">
        <v>361</v>
      </c>
    </row>
    <row r="105" spans="1:2" x14ac:dyDescent="0.3">
      <c r="A105">
        <v>0.19458800000000001</v>
      </c>
      <c r="B105">
        <v>362</v>
      </c>
    </row>
    <row r="106" spans="1:2" x14ac:dyDescent="0.3">
      <c r="A106">
        <v>0.195132</v>
      </c>
      <c r="B106">
        <v>365</v>
      </c>
    </row>
    <row r="107" spans="1:2" x14ac:dyDescent="0.3">
      <c r="A107">
        <v>0.19531699999999999</v>
      </c>
      <c r="B107">
        <v>366</v>
      </c>
    </row>
    <row r="108" spans="1:2" x14ac:dyDescent="0.3">
      <c r="A108">
        <v>0.19569300000000001</v>
      </c>
      <c r="B108">
        <v>368</v>
      </c>
    </row>
    <row r="109" spans="1:2" x14ac:dyDescent="0.3">
      <c r="A109">
        <v>0.195881</v>
      </c>
      <c r="B109">
        <v>369</v>
      </c>
    </row>
    <row r="110" spans="1:2" x14ac:dyDescent="0.3">
      <c r="A110">
        <v>0.196072</v>
      </c>
      <c r="B110">
        <v>370</v>
      </c>
    </row>
    <row r="111" spans="1:2" x14ac:dyDescent="0.3">
      <c r="A111">
        <v>0.19645899999999999</v>
      </c>
      <c r="B111">
        <v>372</v>
      </c>
    </row>
    <row r="112" spans="1:2" x14ac:dyDescent="0.3">
      <c r="A112">
        <v>0.19786500000000001</v>
      </c>
      <c r="B112">
        <v>379</v>
      </c>
    </row>
    <row r="113" spans="1:2" x14ac:dyDescent="0.3">
      <c r="A113">
        <v>0.19828100000000001</v>
      </c>
      <c r="B113">
        <v>381</v>
      </c>
    </row>
    <row r="114" spans="1:2" x14ac:dyDescent="0.3">
      <c r="A114">
        <v>0.198491</v>
      </c>
      <c r="B114">
        <v>382</v>
      </c>
    </row>
    <row r="115" spans="1:2" x14ac:dyDescent="0.3">
      <c r="A115">
        <v>0.199349</v>
      </c>
      <c r="B115">
        <v>386</v>
      </c>
    </row>
    <row r="116" spans="1:2" x14ac:dyDescent="0.3">
      <c r="A116">
        <v>0.19956699999999999</v>
      </c>
      <c r="B116">
        <v>387</v>
      </c>
    </row>
    <row r="117" spans="1:2" x14ac:dyDescent="0.3">
      <c r="A117">
        <v>0.19978699999999999</v>
      </c>
      <c r="B117">
        <v>388</v>
      </c>
    </row>
    <row r="118" spans="1:2" x14ac:dyDescent="0.3">
      <c r="A118">
        <v>0.20000899999999999</v>
      </c>
      <c r="B118">
        <v>389</v>
      </c>
    </row>
    <row r="119" spans="1:2" x14ac:dyDescent="0.3">
      <c r="A119">
        <v>0.20023199999999999</v>
      </c>
      <c r="B119">
        <v>390</v>
      </c>
    </row>
    <row r="120" spans="1:2" x14ac:dyDescent="0.3">
      <c r="A120">
        <v>0.200457</v>
      </c>
      <c r="B120">
        <v>391</v>
      </c>
    </row>
    <row r="121" spans="1:2" x14ac:dyDescent="0.3">
      <c r="A121">
        <v>0.200683</v>
      </c>
      <c r="B121">
        <v>392</v>
      </c>
    </row>
    <row r="122" spans="1:2" x14ac:dyDescent="0.3">
      <c r="A122">
        <v>0.20091100000000001</v>
      </c>
      <c r="B122">
        <v>393</v>
      </c>
    </row>
    <row r="123" spans="1:2" x14ac:dyDescent="0.3">
      <c r="A123">
        <v>0.20114099999999999</v>
      </c>
      <c r="B123">
        <v>394</v>
      </c>
    </row>
    <row r="124" spans="1:2" x14ac:dyDescent="0.3">
      <c r="A124">
        <v>0.201372</v>
      </c>
      <c r="B124">
        <v>395</v>
      </c>
    </row>
    <row r="125" spans="1:2" x14ac:dyDescent="0.3">
      <c r="A125">
        <v>0.202075</v>
      </c>
      <c r="B125">
        <v>398</v>
      </c>
    </row>
    <row r="126" spans="1:2" x14ac:dyDescent="0.3">
      <c r="A126">
        <v>0.20231299999999999</v>
      </c>
      <c r="B126">
        <v>399</v>
      </c>
    </row>
    <row r="127" spans="1:2" x14ac:dyDescent="0.3">
      <c r="A127">
        <v>0.20255200000000001</v>
      </c>
      <c r="B127">
        <v>400</v>
      </c>
    </row>
    <row r="128" spans="1:2" x14ac:dyDescent="0.3">
      <c r="A128">
        <v>0.20352500000000001</v>
      </c>
      <c r="B128">
        <v>404</v>
      </c>
    </row>
    <row r="129" spans="1:2" x14ac:dyDescent="0.3">
      <c r="A129">
        <v>0.20377200000000001</v>
      </c>
      <c r="B129">
        <v>405</v>
      </c>
    </row>
    <row r="130" spans="1:2" x14ac:dyDescent="0.3">
      <c r="A130">
        <v>0.20477699999999999</v>
      </c>
      <c r="B130">
        <v>409</v>
      </c>
    </row>
    <row r="131" spans="1:2" x14ac:dyDescent="0.3">
      <c r="A131">
        <v>0.20503199999999999</v>
      </c>
      <c r="B131">
        <v>410</v>
      </c>
    </row>
    <row r="132" spans="1:2" x14ac:dyDescent="0.3">
      <c r="A132">
        <v>0.205289</v>
      </c>
      <c r="B132">
        <v>411</v>
      </c>
    </row>
    <row r="133" spans="1:2" x14ac:dyDescent="0.3">
      <c r="A133">
        <v>0.206069</v>
      </c>
      <c r="B133">
        <v>414</v>
      </c>
    </row>
    <row r="134" spans="1:2" x14ac:dyDescent="0.3">
      <c r="A134">
        <v>0.20633199999999999</v>
      </c>
      <c r="B134">
        <v>415</v>
      </c>
    </row>
    <row r="135" spans="1:2" x14ac:dyDescent="0.3">
      <c r="A135">
        <v>0.20686299999999999</v>
      </c>
      <c r="B135">
        <v>417</v>
      </c>
    </row>
    <row r="136" spans="1:2" x14ac:dyDescent="0.3">
      <c r="A136">
        <v>0.20713100000000001</v>
      </c>
      <c r="B136">
        <v>418</v>
      </c>
    </row>
    <row r="137" spans="1:2" x14ac:dyDescent="0.3">
      <c r="A137">
        <v>0.207401</v>
      </c>
      <c r="B137">
        <v>419</v>
      </c>
    </row>
    <row r="138" spans="1:2" x14ac:dyDescent="0.3">
      <c r="A138">
        <v>0.207672</v>
      </c>
      <c r="B138">
        <v>420</v>
      </c>
    </row>
    <row r="139" spans="1:2" x14ac:dyDescent="0.3">
      <c r="A139">
        <v>0.20794499999999999</v>
      </c>
      <c r="B139">
        <v>421</v>
      </c>
    </row>
    <row r="140" spans="1:2" x14ac:dyDescent="0.3">
      <c r="A140">
        <v>0.20849500000000001</v>
      </c>
      <c r="B140">
        <v>423</v>
      </c>
    </row>
    <row r="141" spans="1:2" x14ac:dyDescent="0.3">
      <c r="A141">
        <v>0.20905199999999999</v>
      </c>
      <c r="B141">
        <v>425</v>
      </c>
    </row>
    <row r="142" spans="1:2" x14ac:dyDescent="0.3">
      <c r="A142">
        <v>0.209615</v>
      </c>
      <c r="B142">
        <v>427</v>
      </c>
    </row>
    <row r="143" spans="1:2" x14ac:dyDescent="0.3">
      <c r="A143">
        <v>0.209899</v>
      </c>
      <c r="B143">
        <v>428</v>
      </c>
    </row>
    <row r="144" spans="1:2" x14ac:dyDescent="0.3">
      <c r="A144">
        <v>0.21018500000000001</v>
      </c>
      <c r="B144">
        <v>429</v>
      </c>
    </row>
    <row r="145" spans="1:2" x14ac:dyDescent="0.3">
      <c r="A145">
        <v>0.21105099999999999</v>
      </c>
      <c r="B145">
        <v>432</v>
      </c>
    </row>
    <row r="146" spans="1:2" x14ac:dyDescent="0.3">
      <c r="A146">
        <v>0.21134500000000001</v>
      </c>
      <c r="B146">
        <v>433</v>
      </c>
    </row>
    <row r="147" spans="1:2" x14ac:dyDescent="0.3">
      <c r="A147">
        <v>0.21163699999999999</v>
      </c>
      <c r="B147">
        <v>434</v>
      </c>
    </row>
    <row r="148" spans="1:2" x14ac:dyDescent="0.3">
      <c r="A148">
        <v>0.21193200000000001</v>
      </c>
      <c r="B148">
        <v>435</v>
      </c>
    </row>
    <row r="149" spans="1:2" x14ac:dyDescent="0.3">
      <c r="A149">
        <v>0.21252699999999999</v>
      </c>
      <c r="B149">
        <v>437</v>
      </c>
    </row>
    <row r="150" spans="1:2" x14ac:dyDescent="0.3">
      <c r="A150">
        <v>0.21282699999999999</v>
      </c>
      <c r="B150">
        <v>438</v>
      </c>
    </row>
    <row r="151" spans="1:2" x14ac:dyDescent="0.3">
      <c r="A151">
        <v>0.21343200000000001</v>
      </c>
      <c r="B151">
        <v>440</v>
      </c>
    </row>
    <row r="152" spans="1:2" x14ac:dyDescent="0.3">
      <c r="A152">
        <v>0.21373600000000001</v>
      </c>
      <c r="B152">
        <v>441</v>
      </c>
    </row>
    <row r="153" spans="1:2" x14ac:dyDescent="0.3">
      <c r="A153">
        <v>0.21435100000000001</v>
      </c>
      <c r="B153">
        <v>443</v>
      </c>
    </row>
    <row r="154" spans="1:2" x14ac:dyDescent="0.3">
      <c r="A154">
        <v>0.21465999999999999</v>
      </c>
      <c r="B154">
        <v>444</v>
      </c>
    </row>
    <row r="155" spans="1:2" x14ac:dyDescent="0.3">
      <c r="A155">
        <v>0.214972</v>
      </c>
      <c r="B155">
        <v>445</v>
      </c>
    </row>
    <row r="156" spans="1:2" x14ac:dyDescent="0.3">
      <c r="A156">
        <v>0.21559900000000001</v>
      </c>
      <c r="B156">
        <v>447</v>
      </c>
    </row>
    <row r="157" spans="1:2" x14ac:dyDescent="0.3">
      <c r="A157">
        <v>0.21655199999999999</v>
      </c>
      <c r="B157">
        <v>450</v>
      </c>
    </row>
    <row r="158" spans="1:2" x14ac:dyDescent="0.3">
      <c r="A158">
        <v>0.21687200000000001</v>
      </c>
      <c r="B158">
        <v>451</v>
      </c>
    </row>
    <row r="159" spans="1:2" x14ac:dyDescent="0.3">
      <c r="A159">
        <v>0.217195</v>
      </c>
      <c r="B159">
        <v>452</v>
      </c>
    </row>
    <row r="160" spans="1:2" x14ac:dyDescent="0.3">
      <c r="A160">
        <v>0.21784400000000001</v>
      </c>
      <c r="B160">
        <v>454</v>
      </c>
    </row>
    <row r="161" spans="1:2" x14ac:dyDescent="0.3">
      <c r="A161">
        <v>0.218171</v>
      </c>
      <c r="B161">
        <v>455</v>
      </c>
    </row>
    <row r="162" spans="1:2" x14ac:dyDescent="0.3">
      <c r="A162">
        <v>0.2185</v>
      </c>
      <c r="B162">
        <v>456</v>
      </c>
    </row>
    <row r="163" spans="1:2" x14ac:dyDescent="0.3">
      <c r="A163">
        <v>0.219163</v>
      </c>
      <c r="B163">
        <v>458</v>
      </c>
    </row>
    <row r="164" spans="1:2" x14ac:dyDescent="0.3">
      <c r="A164">
        <v>0.219496</v>
      </c>
      <c r="B164">
        <v>459</v>
      </c>
    </row>
    <row r="165" spans="1:2" x14ac:dyDescent="0.3">
      <c r="A165">
        <v>0.220168</v>
      </c>
      <c r="B165">
        <v>461</v>
      </c>
    </row>
    <row r="166" spans="1:2" x14ac:dyDescent="0.3">
      <c r="A166">
        <v>0.22050700000000001</v>
      </c>
      <c r="B166">
        <v>462</v>
      </c>
    </row>
    <row r="167" spans="1:2" x14ac:dyDescent="0.3">
      <c r="A167">
        <v>0.221188</v>
      </c>
      <c r="B167">
        <v>464</v>
      </c>
    </row>
    <row r="168" spans="1:2" x14ac:dyDescent="0.3">
      <c r="A168">
        <v>0.22153100000000001</v>
      </c>
      <c r="B168">
        <v>465</v>
      </c>
    </row>
    <row r="169" spans="1:2" x14ac:dyDescent="0.3">
      <c r="A169">
        <v>0.22187599999999999</v>
      </c>
      <c r="B169">
        <v>466</v>
      </c>
    </row>
    <row r="170" spans="1:2" x14ac:dyDescent="0.3">
      <c r="A170">
        <v>0.222223</v>
      </c>
      <c r="B170">
        <v>467</v>
      </c>
    </row>
    <row r="171" spans="1:2" x14ac:dyDescent="0.3">
      <c r="A171">
        <v>0.22257099999999999</v>
      </c>
      <c r="B171">
        <v>468</v>
      </c>
    </row>
    <row r="172" spans="1:2" x14ac:dyDescent="0.3">
      <c r="A172">
        <v>0.22292000000000001</v>
      </c>
      <c r="B172">
        <v>469</v>
      </c>
    </row>
    <row r="173" spans="1:2" x14ac:dyDescent="0.3">
      <c r="A173">
        <v>0.223271</v>
      </c>
      <c r="B173">
        <v>470</v>
      </c>
    </row>
    <row r="174" spans="1:2" x14ac:dyDescent="0.3">
      <c r="A174">
        <v>0.22362399999999999</v>
      </c>
      <c r="B174">
        <v>471</v>
      </c>
    </row>
    <row r="175" spans="1:2" x14ac:dyDescent="0.3">
      <c r="A175">
        <v>0.22397900000000001</v>
      </c>
      <c r="B175">
        <v>472</v>
      </c>
    </row>
    <row r="176" spans="1:2" x14ac:dyDescent="0.3">
      <c r="A176">
        <v>0.22433400000000001</v>
      </c>
      <c r="B176">
        <v>473</v>
      </c>
    </row>
    <row r="177" spans="1:2" x14ac:dyDescent="0.3">
      <c r="A177">
        <v>0.224692</v>
      </c>
      <c r="B177">
        <v>474</v>
      </c>
    </row>
    <row r="178" spans="1:2" x14ac:dyDescent="0.3">
      <c r="A178">
        <v>0.225412</v>
      </c>
      <c r="B178">
        <v>476</v>
      </c>
    </row>
    <row r="179" spans="1:2" x14ac:dyDescent="0.3">
      <c r="A179">
        <v>0.225774</v>
      </c>
      <c r="B179">
        <v>477</v>
      </c>
    </row>
    <row r="180" spans="1:2" x14ac:dyDescent="0.3">
      <c r="A180">
        <v>0.22613800000000001</v>
      </c>
      <c r="B180">
        <v>478</v>
      </c>
    </row>
    <row r="181" spans="1:2" x14ac:dyDescent="0.3">
      <c r="A181">
        <v>0.22687099999999999</v>
      </c>
      <c r="B181">
        <v>480</v>
      </c>
    </row>
    <row r="182" spans="1:2" x14ac:dyDescent="0.3">
      <c r="A182">
        <v>0.22761000000000001</v>
      </c>
      <c r="B182">
        <v>482</v>
      </c>
    </row>
    <row r="183" spans="1:2" x14ac:dyDescent="0.3">
      <c r="A183">
        <v>0.229051</v>
      </c>
      <c r="B183">
        <v>483</v>
      </c>
    </row>
    <row r="184" spans="1:2" x14ac:dyDescent="0.3">
      <c r="A184">
        <v>0.228356</v>
      </c>
      <c r="B184">
        <v>484</v>
      </c>
    </row>
    <row r="185" spans="1:2" x14ac:dyDescent="0.3">
      <c r="A185">
        <v>0.22910800000000001</v>
      </c>
      <c r="B185">
        <v>486</v>
      </c>
    </row>
    <row r="186" spans="1:2" x14ac:dyDescent="0.3">
      <c r="A186">
        <v>0.229486</v>
      </c>
      <c r="B186">
        <v>487</v>
      </c>
    </row>
    <row r="187" spans="1:2" x14ac:dyDescent="0.3">
      <c r="A187">
        <v>0.22986599999999999</v>
      </c>
      <c r="B187">
        <v>488</v>
      </c>
    </row>
    <row r="188" spans="1:2" x14ac:dyDescent="0.3">
      <c r="A188">
        <v>0.23024800000000001</v>
      </c>
      <c r="B188">
        <v>489</v>
      </c>
    </row>
    <row r="189" spans="1:2" x14ac:dyDescent="0.3">
      <c r="A189">
        <v>0.230631</v>
      </c>
      <c r="B189">
        <v>490</v>
      </c>
    </row>
    <row r="190" spans="1:2" x14ac:dyDescent="0.3">
      <c r="A190">
        <v>0.231016</v>
      </c>
      <c r="B190">
        <v>491</v>
      </c>
    </row>
    <row r="191" spans="1:2" x14ac:dyDescent="0.3">
      <c r="A191">
        <v>0.23179</v>
      </c>
      <c r="B191">
        <v>493</v>
      </c>
    </row>
    <row r="192" spans="1:2" x14ac:dyDescent="0.3">
      <c r="A192">
        <v>0.23218</v>
      </c>
      <c r="B192">
        <v>494</v>
      </c>
    </row>
    <row r="193" spans="1:2" x14ac:dyDescent="0.3">
      <c r="A193">
        <v>0.23335800000000001</v>
      </c>
      <c r="B193">
        <v>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E262"/>
  <sheetViews>
    <sheetView topLeftCell="B1" workbookViewId="0">
      <selection activeCell="Q21" sqref="Q21"/>
    </sheetView>
  </sheetViews>
  <sheetFormatPr defaultRowHeight="14.4" x14ac:dyDescent="0.3"/>
  <sheetData>
    <row r="1" spans="1:5" x14ac:dyDescent="0.3">
      <c r="A1" t="s">
        <v>36</v>
      </c>
      <c r="D1" t="s">
        <v>35</v>
      </c>
    </row>
    <row r="2" spans="1:5" x14ac:dyDescent="0.3">
      <c r="A2">
        <v>0.16634499999999999</v>
      </c>
      <c r="B2">
        <v>250</v>
      </c>
      <c r="D2" s="1">
        <v>1.5902699999999999E-2</v>
      </c>
      <c r="E2" s="1">
        <v>273</v>
      </c>
    </row>
    <row r="3" spans="1:5" x14ac:dyDescent="0.3">
      <c r="A3">
        <v>0.16165499999999999</v>
      </c>
      <c r="B3">
        <v>251</v>
      </c>
      <c r="D3">
        <v>2.15353E-2</v>
      </c>
      <c r="E3">
        <v>272</v>
      </c>
    </row>
    <row r="4" spans="1:5" x14ac:dyDescent="0.3">
      <c r="A4">
        <v>0.15678600000000001</v>
      </c>
      <c r="B4">
        <v>252</v>
      </c>
      <c r="D4">
        <v>2.9703E-2</v>
      </c>
      <c r="E4">
        <v>271</v>
      </c>
    </row>
    <row r="5" spans="1:5" x14ac:dyDescent="0.3">
      <c r="A5">
        <v>0.15173600000000001</v>
      </c>
      <c r="B5">
        <v>253</v>
      </c>
      <c r="D5">
        <v>3.8424600000000003E-2</v>
      </c>
      <c r="E5">
        <v>270</v>
      </c>
    </row>
    <row r="6" spans="1:5" x14ac:dyDescent="0.3">
      <c r="A6">
        <v>0.146506</v>
      </c>
      <c r="B6">
        <v>254</v>
      </c>
      <c r="D6">
        <v>4.66723E-2</v>
      </c>
      <c r="E6">
        <v>269</v>
      </c>
    </row>
    <row r="7" spans="1:5" x14ac:dyDescent="0.3">
      <c r="A7">
        <v>0.141096</v>
      </c>
      <c r="B7">
        <v>255</v>
      </c>
      <c r="D7">
        <v>6.2159499999999999E-2</v>
      </c>
      <c r="E7">
        <v>267</v>
      </c>
    </row>
    <row r="8" spans="1:5" x14ac:dyDescent="0.3">
      <c r="A8">
        <v>0.13550599999999999</v>
      </c>
      <c r="B8">
        <v>256</v>
      </c>
      <c r="D8">
        <v>6.9725899999999993E-2</v>
      </c>
      <c r="E8">
        <v>266</v>
      </c>
    </row>
    <row r="9" spans="1:5" x14ac:dyDescent="0.3">
      <c r="A9">
        <v>0.12973599999999999</v>
      </c>
      <c r="B9">
        <v>257</v>
      </c>
      <c r="D9">
        <v>7.7113399999999999E-2</v>
      </c>
      <c r="E9">
        <v>265</v>
      </c>
    </row>
    <row r="10" spans="1:5" x14ac:dyDescent="0.3">
      <c r="A10">
        <v>0.12378599999999999</v>
      </c>
      <c r="B10">
        <v>258</v>
      </c>
      <c r="D10">
        <v>8.4321599999999997E-2</v>
      </c>
      <c r="E10">
        <v>264</v>
      </c>
    </row>
    <row r="11" spans="1:5" x14ac:dyDescent="0.3">
      <c r="A11">
        <v>0.117656</v>
      </c>
      <c r="B11">
        <v>259</v>
      </c>
      <c r="D11">
        <v>9.1350200000000006E-2</v>
      </c>
      <c r="E11">
        <v>263</v>
      </c>
    </row>
    <row r="12" spans="1:5" x14ac:dyDescent="0.3">
      <c r="A12">
        <v>0.111346</v>
      </c>
      <c r="B12">
        <v>260</v>
      </c>
      <c r="D12">
        <v>9.8199099999999998E-2</v>
      </c>
      <c r="E12">
        <v>262</v>
      </c>
    </row>
    <row r="13" spans="1:5" x14ac:dyDescent="0.3">
      <c r="A13">
        <v>0.104856</v>
      </c>
      <c r="B13">
        <v>261</v>
      </c>
      <c r="D13">
        <v>0.104868</v>
      </c>
      <c r="E13">
        <v>261</v>
      </c>
    </row>
    <row r="14" spans="1:5" x14ac:dyDescent="0.3">
      <c r="A14">
        <v>9.8186399999999993E-2</v>
      </c>
      <c r="B14">
        <v>262</v>
      </c>
      <c r="D14">
        <v>0.111357</v>
      </c>
      <c r="E14">
        <v>260</v>
      </c>
    </row>
    <row r="15" spans="1:5" x14ac:dyDescent="0.3">
      <c r="A15">
        <v>9.1336500000000001E-2</v>
      </c>
      <c r="B15">
        <v>263</v>
      </c>
      <c r="D15">
        <v>0.11766699999999999</v>
      </c>
      <c r="E15">
        <v>259</v>
      </c>
    </row>
    <row r="16" spans="1:5" x14ac:dyDescent="0.3">
      <c r="A16">
        <v>8.4306599999999995E-2</v>
      </c>
      <c r="B16">
        <v>264</v>
      </c>
      <c r="D16">
        <v>0.123796</v>
      </c>
      <c r="E16">
        <v>258</v>
      </c>
    </row>
    <row r="17" spans="1:5" x14ac:dyDescent="0.3">
      <c r="A17">
        <v>7.7096700000000004E-2</v>
      </c>
      <c r="B17">
        <v>265</v>
      </c>
      <c r="D17">
        <v>0.129746</v>
      </c>
      <c r="E17">
        <v>257</v>
      </c>
    </row>
    <row r="18" spans="1:5" x14ac:dyDescent="0.3">
      <c r="A18">
        <v>6.9706699999999996E-2</v>
      </c>
      <c r="B18">
        <v>266</v>
      </c>
      <c r="D18">
        <v>0.135515</v>
      </c>
      <c r="E18">
        <v>256</v>
      </c>
    </row>
    <row r="19" spans="1:5" x14ac:dyDescent="0.3">
      <c r="A19">
        <v>6.2136799999999999E-2</v>
      </c>
      <c r="B19">
        <v>267</v>
      </c>
      <c r="D19">
        <v>0.14110500000000001</v>
      </c>
      <c r="E19">
        <v>255</v>
      </c>
    </row>
    <row r="20" spans="1:5" x14ac:dyDescent="0.3">
      <c r="A20">
        <v>5.4386900000000002E-2</v>
      </c>
      <c r="B20">
        <v>268</v>
      </c>
      <c r="D20">
        <v>0.14651500000000001</v>
      </c>
      <c r="E20">
        <v>254</v>
      </c>
    </row>
    <row r="21" spans="1:5" x14ac:dyDescent="0.3">
      <c r="A21">
        <v>4.6456999999999998E-2</v>
      </c>
      <c r="B21">
        <v>269</v>
      </c>
      <c r="D21">
        <v>0.15174399999999999</v>
      </c>
      <c r="E21">
        <v>253</v>
      </c>
    </row>
    <row r="22" spans="1:5" x14ac:dyDescent="0.3">
      <c r="A22">
        <v>3.8346999999999999E-2</v>
      </c>
      <c r="B22">
        <v>270</v>
      </c>
      <c r="D22">
        <v>0.16042999999999999</v>
      </c>
      <c r="E22">
        <v>258</v>
      </c>
    </row>
    <row r="23" spans="1:5" x14ac:dyDescent="0.3">
      <c r="A23">
        <v>3.00571E-2</v>
      </c>
      <c r="B23">
        <v>271</v>
      </c>
      <c r="D23">
        <v>0.161583</v>
      </c>
      <c r="E23">
        <v>259</v>
      </c>
    </row>
    <row r="24" spans="1:5" x14ac:dyDescent="0.3">
      <c r="A24">
        <v>2.1587200000000001E-2</v>
      </c>
      <c r="B24">
        <v>272</v>
      </c>
      <c r="D24">
        <v>0.16275400000000001</v>
      </c>
      <c r="E24">
        <v>260</v>
      </c>
    </row>
    <row r="25" spans="1:5" x14ac:dyDescent="0.3">
      <c r="A25">
        <v>1.2937300000000001E-2</v>
      </c>
      <c r="B25">
        <v>273</v>
      </c>
      <c r="D25">
        <v>0.16394300000000001</v>
      </c>
      <c r="E25">
        <v>261</v>
      </c>
    </row>
    <row r="26" spans="1:5" x14ac:dyDescent="0.3">
      <c r="A26">
        <v>0.168045</v>
      </c>
      <c r="B26">
        <v>250</v>
      </c>
      <c r="D26">
        <v>0.16514999999999999</v>
      </c>
      <c r="E26">
        <v>262</v>
      </c>
    </row>
    <row r="27" spans="1:5" x14ac:dyDescent="0.3">
      <c r="A27">
        <v>0.169243</v>
      </c>
      <c r="B27">
        <v>251</v>
      </c>
      <c r="D27">
        <v>0.166375</v>
      </c>
      <c r="E27">
        <v>263</v>
      </c>
    </row>
    <row r="28" spans="1:5" x14ac:dyDescent="0.3">
      <c r="A28">
        <v>0.17043700000000001</v>
      </c>
      <c r="B28">
        <v>252</v>
      </c>
      <c r="D28">
        <v>0.16761699999999999</v>
      </c>
      <c r="E28">
        <v>264</v>
      </c>
    </row>
    <row r="29" spans="1:5" x14ac:dyDescent="0.3">
      <c r="A29">
        <v>0.171627</v>
      </c>
      <c r="B29">
        <v>253</v>
      </c>
      <c r="D29">
        <v>0.170157</v>
      </c>
      <c r="E29">
        <v>266</v>
      </c>
    </row>
    <row r="30" spans="1:5" x14ac:dyDescent="0.3">
      <c r="A30">
        <v>0.17281299999999999</v>
      </c>
      <c r="B30">
        <v>254</v>
      </c>
      <c r="D30">
        <v>0.171454</v>
      </c>
      <c r="E30">
        <v>267</v>
      </c>
    </row>
    <row r="31" spans="1:5" x14ac:dyDescent="0.3">
      <c r="A31">
        <v>0.17399500000000001</v>
      </c>
      <c r="B31">
        <v>255</v>
      </c>
      <c r="D31">
        <v>0.17276900000000001</v>
      </c>
      <c r="E31">
        <v>268</v>
      </c>
    </row>
    <row r="32" spans="1:5" x14ac:dyDescent="0.3">
      <c r="A32">
        <v>0.175173</v>
      </c>
      <c r="B32">
        <v>256</v>
      </c>
      <c r="D32">
        <v>0.17410200000000001</v>
      </c>
      <c r="E32">
        <v>269</v>
      </c>
    </row>
    <row r="33" spans="1:5" x14ac:dyDescent="0.3">
      <c r="A33">
        <v>0.176347</v>
      </c>
      <c r="B33">
        <v>257</v>
      </c>
      <c r="D33">
        <v>0.18501400000000001</v>
      </c>
      <c r="E33">
        <v>274</v>
      </c>
    </row>
    <row r="34" spans="1:5" x14ac:dyDescent="0.3">
      <c r="A34">
        <v>0.17751700000000001</v>
      </c>
      <c r="B34">
        <v>258</v>
      </c>
      <c r="D34">
        <v>0.185053</v>
      </c>
      <c r="E34">
        <v>275</v>
      </c>
    </row>
    <row r="35" spans="1:5" x14ac:dyDescent="0.3">
      <c r="A35">
        <v>0.17868300000000001</v>
      </c>
      <c r="B35">
        <v>259</v>
      </c>
      <c r="D35">
        <v>0.18509400000000001</v>
      </c>
      <c r="E35">
        <v>276</v>
      </c>
    </row>
    <row r="36" spans="1:5" x14ac:dyDescent="0.3">
      <c r="A36">
        <v>0.179845</v>
      </c>
      <c r="B36">
        <v>260</v>
      </c>
      <c r="D36">
        <v>0.18518000000000001</v>
      </c>
      <c r="E36">
        <v>278</v>
      </c>
    </row>
    <row r="37" spans="1:5" x14ac:dyDescent="0.3">
      <c r="A37">
        <v>0.181003</v>
      </c>
      <c r="B37">
        <v>261</v>
      </c>
      <c r="D37">
        <v>0.185533</v>
      </c>
      <c r="E37">
        <v>285</v>
      </c>
    </row>
    <row r="38" spans="1:5" x14ac:dyDescent="0.3">
      <c r="A38">
        <v>0.18215700000000001</v>
      </c>
      <c r="B38">
        <v>262</v>
      </c>
      <c r="D38">
        <v>0.185589</v>
      </c>
      <c r="E38">
        <v>286</v>
      </c>
    </row>
    <row r="39" spans="1:5" x14ac:dyDescent="0.3">
      <c r="A39">
        <v>0.183307</v>
      </c>
      <c r="B39">
        <v>263</v>
      </c>
      <c r="D39">
        <v>0.18564800000000001</v>
      </c>
      <c r="E39">
        <v>287</v>
      </c>
    </row>
    <row r="40" spans="1:5" x14ac:dyDescent="0.3">
      <c r="A40">
        <v>0.18445300000000001</v>
      </c>
      <c r="B40">
        <v>264</v>
      </c>
      <c r="D40">
        <v>0.18570800000000001</v>
      </c>
      <c r="E40">
        <v>288</v>
      </c>
    </row>
    <row r="41" spans="1:5" x14ac:dyDescent="0.3">
      <c r="A41">
        <v>0.184865</v>
      </c>
      <c r="B41">
        <v>270</v>
      </c>
      <c r="D41">
        <v>0.18624499999999999</v>
      </c>
      <c r="E41">
        <v>296</v>
      </c>
    </row>
    <row r="42" spans="1:5" x14ac:dyDescent="0.3">
      <c r="A42">
        <v>0.18489800000000001</v>
      </c>
      <c r="B42">
        <v>271</v>
      </c>
      <c r="D42">
        <v>0.18632000000000001</v>
      </c>
      <c r="E42">
        <v>297</v>
      </c>
    </row>
    <row r="43" spans="1:5" x14ac:dyDescent="0.3">
      <c r="A43">
        <v>0.18493200000000001</v>
      </c>
      <c r="B43">
        <v>272</v>
      </c>
      <c r="D43">
        <v>0.18639600000000001</v>
      </c>
      <c r="E43">
        <v>298</v>
      </c>
    </row>
    <row r="44" spans="1:5" x14ac:dyDescent="0.3">
      <c r="A44">
        <v>0.18496799999999999</v>
      </c>
      <c r="B44">
        <v>273</v>
      </c>
      <c r="D44">
        <v>0.186553</v>
      </c>
      <c r="E44">
        <v>300</v>
      </c>
    </row>
    <row r="45" spans="1:5" x14ac:dyDescent="0.3">
      <c r="A45">
        <v>0.185006</v>
      </c>
      <c r="B45">
        <v>274</v>
      </c>
      <c r="D45">
        <v>0.18671599999999999</v>
      </c>
      <c r="E45">
        <v>302</v>
      </c>
    </row>
    <row r="46" spans="1:5" x14ac:dyDescent="0.3">
      <c r="A46">
        <v>0.18504499999999999</v>
      </c>
      <c r="B46">
        <v>275</v>
      </c>
      <c r="D46">
        <v>0.18679999999999999</v>
      </c>
      <c r="E46">
        <v>303</v>
      </c>
    </row>
    <row r="47" spans="1:5" x14ac:dyDescent="0.3">
      <c r="A47">
        <v>0.185086</v>
      </c>
      <c r="B47">
        <v>276</v>
      </c>
      <c r="D47">
        <v>0.186885</v>
      </c>
      <c r="E47">
        <v>304</v>
      </c>
    </row>
    <row r="48" spans="1:5" x14ac:dyDescent="0.3">
      <c r="A48">
        <v>0.18512799999999999</v>
      </c>
      <c r="B48">
        <v>277</v>
      </c>
      <c r="D48">
        <v>0.186973</v>
      </c>
      <c r="E48">
        <v>305</v>
      </c>
    </row>
    <row r="49" spans="1:5" x14ac:dyDescent="0.3">
      <c r="A49">
        <v>0.18521799999999999</v>
      </c>
      <c r="B49">
        <v>279</v>
      </c>
      <c r="D49">
        <v>0.18706100000000001</v>
      </c>
      <c r="E49">
        <v>306</v>
      </c>
    </row>
    <row r="50" spans="1:5" x14ac:dyDescent="0.3">
      <c r="A50">
        <v>0.18526500000000001</v>
      </c>
      <c r="B50">
        <v>280</v>
      </c>
      <c r="D50">
        <v>0.18715200000000001</v>
      </c>
      <c r="E50">
        <v>307</v>
      </c>
    </row>
    <row r="51" spans="1:5" x14ac:dyDescent="0.3">
      <c r="A51">
        <v>0.18531400000000001</v>
      </c>
      <c r="B51">
        <v>281</v>
      </c>
      <c r="D51">
        <v>0.18772800000000001</v>
      </c>
      <c r="E51">
        <v>313</v>
      </c>
    </row>
    <row r="52" spans="1:5" x14ac:dyDescent="0.3">
      <c r="A52">
        <v>0.185364</v>
      </c>
      <c r="B52">
        <v>282</v>
      </c>
      <c r="D52">
        <v>0.187829</v>
      </c>
      <c r="E52">
        <v>314</v>
      </c>
    </row>
    <row r="53" spans="1:5" x14ac:dyDescent="0.3">
      <c r="A53">
        <v>0.185416</v>
      </c>
      <c r="B53">
        <v>283</v>
      </c>
      <c r="D53">
        <v>0.18803700000000001</v>
      </c>
      <c r="E53">
        <v>316</v>
      </c>
    </row>
    <row r="54" spans="1:5" x14ac:dyDescent="0.3">
      <c r="A54">
        <v>0.18547</v>
      </c>
      <c r="B54">
        <v>284</v>
      </c>
      <c r="D54">
        <v>0.18814400000000001</v>
      </c>
      <c r="E54">
        <v>317</v>
      </c>
    </row>
    <row r="55" spans="1:5" x14ac:dyDescent="0.3">
      <c r="A55">
        <v>0.185525</v>
      </c>
      <c r="B55">
        <v>285</v>
      </c>
      <c r="D55">
        <v>0.188252</v>
      </c>
      <c r="E55">
        <v>318</v>
      </c>
    </row>
    <row r="56" spans="1:5" x14ac:dyDescent="0.3">
      <c r="A56">
        <v>0.185582</v>
      </c>
      <c r="B56">
        <v>286</v>
      </c>
      <c r="D56">
        <v>0.188585</v>
      </c>
      <c r="E56">
        <v>321</v>
      </c>
    </row>
    <row r="57" spans="1:5" x14ac:dyDescent="0.3">
      <c r="A57">
        <v>0.18564</v>
      </c>
      <c r="B57">
        <v>287</v>
      </c>
      <c r="D57">
        <v>0.18870000000000001</v>
      </c>
      <c r="E57">
        <v>322</v>
      </c>
    </row>
    <row r="58" spans="1:5" x14ac:dyDescent="0.3">
      <c r="A58">
        <v>0.1857</v>
      </c>
      <c r="B58">
        <v>288</v>
      </c>
      <c r="D58">
        <v>0.18893299999999999</v>
      </c>
      <c r="E58">
        <v>324</v>
      </c>
    </row>
    <row r="59" spans="1:5" x14ac:dyDescent="0.3">
      <c r="A59">
        <v>0.18576200000000001</v>
      </c>
      <c r="B59">
        <v>289</v>
      </c>
      <c r="D59">
        <v>0.18929599999999999</v>
      </c>
      <c r="E59">
        <v>327</v>
      </c>
    </row>
    <row r="60" spans="1:5" x14ac:dyDescent="0.3">
      <c r="A60">
        <v>0.18582499999999999</v>
      </c>
      <c r="B60">
        <v>290</v>
      </c>
      <c r="D60">
        <v>0.190197</v>
      </c>
      <c r="E60">
        <v>334</v>
      </c>
    </row>
    <row r="61" spans="1:5" x14ac:dyDescent="0.3">
      <c r="A61">
        <v>0.18589</v>
      </c>
      <c r="B61">
        <v>291</v>
      </c>
      <c r="D61">
        <v>0.190333</v>
      </c>
      <c r="E61">
        <v>335</v>
      </c>
    </row>
    <row r="62" spans="1:5" x14ac:dyDescent="0.3">
      <c r="A62">
        <v>0.18595600000000001</v>
      </c>
      <c r="B62">
        <v>292</v>
      </c>
      <c r="D62">
        <v>0.190748</v>
      </c>
      <c r="E62">
        <v>338</v>
      </c>
    </row>
    <row r="63" spans="1:5" x14ac:dyDescent="0.3">
      <c r="A63">
        <v>0.18602399999999999</v>
      </c>
      <c r="B63">
        <v>293</v>
      </c>
      <c r="D63">
        <v>0.190889</v>
      </c>
      <c r="E63">
        <v>339</v>
      </c>
    </row>
    <row r="64" spans="1:5" x14ac:dyDescent="0.3">
      <c r="A64">
        <v>0.18609400000000001</v>
      </c>
      <c r="B64">
        <v>294</v>
      </c>
      <c r="D64">
        <v>0.19103200000000001</v>
      </c>
      <c r="E64">
        <v>340</v>
      </c>
    </row>
    <row r="65" spans="1:5" x14ac:dyDescent="0.3">
      <c r="A65">
        <v>0.186165</v>
      </c>
      <c r="B65">
        <v>295</v>
      </c>
      <c r="D65">
        <v>0.19117700000000001</v>
      </c>
      <c r="E65">
        <v>341</v>
      </c>
    </row>
    <row r="66" spans="1:5" x14ac:dyDescent="0.3">
      <c r="A66">
        <v>0.18623799999999999</v>
      </c>
      <c r="B66">
        <v>296</v>
      </c>
      <c r="D66">
        <v>0.19132399999999999</v>
      </c>
      <c r="E66">
        <v>342</v>
      </c>
    </row>
    <row r="67" spans="1:5" x14ac:dyDescent="0.3">
      <c r="A67">
        <v>0.18631200000000001</v>
      </c>
      <c r="B67">
        <v>297</v>
      </c>
      <c r="D67">
        <v>0.19223599999999999</v>
      </c>
      <c r="E67">
        <v>348</v>
      </c>
    </row>
    <row r="68" spans="1:5" x14ac:dyDescent="0.3">
      <c r="A68">
        <v>0.186388</v>
      </c>
      <c r="B68">
        <v>298</v>
      </c>
      <c r="D68">
        <v>0.19239300000000001</v>
      </c>
      <c r="E68">
        <v>349</v>
      </c>
    </row>
    <row r="69" spans="1:5" x14ac:dyDescent="0.3">
      <c r="A69">
        <v>0.18646599999999999</v>
      </c>
      <c r="B69">
        <v>299</v>
      </c>
      <c r="D69">
        <v>0.19287599999999999</v>
      </c>
      <c r="E69">
        <v>352</v>
      </c>
    </row>
    <row r="70" spans="1:5" x14ac:dyDescent="0.3">
      <c r="A70">
        <v>0.18654499999999999</v>
      </c>
      <c r="B70">
        <v>300</v>
      </c>
      <c r="D70">
        <v>0.19303999999999999</v>
      </c>
      <c r="E70">
        <v>353</v>
      </c>
    </row>
    <row r="71" spans="1:5" x14ac:dyDescent="0.3">
      <c r="A71">
        <v>0.18662599999999999</v>
      </c>
      <c r="B71">
        <v>301</v>
      </c>
      <c r="D71">
        <v>0.19320499999999999</v>
      </c>
      <c r="E71">
        <v>354</v>
      </c>
    </row>
    <row r="72" spans="1:5" x14ac:dyDescent="0.3">
      <c r="A72">
        <v>0.18670800000000001</v>
      </c>
      <c r="B72">
        <v>302</v>
      </c>
      <c r="D72">
        <v>0.19337199999999999</v>
      </c>
      <c r="E72">
        <v>355</v>
      </c>
    </row>
    <row r="73" spans="1:5" x14ac:dyDescent="0.3">
      <c r="A73">
        <v>0.18679200000000001</v>
      </c>
      <c r="B73">
        <v>303</v>
      </c>
      <c r="D73">
        <v>0.195132</v>
      </c>
      <c r="E73">
        <v>365</v>
      </c>
    </row>
    <row r="74" spans="1:5" x14ac:dyDescent="0.3">
      <c r="A74">
        <v>0.18687799999999999</v>
      </c>
      <c r="B74">
        <v>304</v>
      </c>
      <c r="D74">
        <v>0.19531699999999999</v>
      </c>
      <c r="E74">
        <v>366</v>
      </c>
    </row>
    <row r="75" spans="1:5" x14ac:dyDescent="0.3">
      <c r="A75">
        <v>0.18696499999999999</v>
      </c>
      <c r="B75">
        <v>305</v>
      </c>
      <c r="D75">
        <v>0.19569300000000001</v>
      </c>
      <c r="E75">
        <v>368</v>
      </c>
    </row>
    <row r="76" spans="1:5" x14ac:dyDescent="0.3">
      <c r="A76">
        <v>0.187054</v>
      </c>
      <c r="B76">
        <v>306</v>
      </c>
      <c r="D76">
        <v>0.195881</v>
      </c>
      <c r="E76">
        <v>369</v>
      </c>
    </row>
    <row r="77" spans="1:5" x14ac:dyDescent="0.3">
      <c r="A77">
        <v>0.18723600000000001</v>
      </c>
      <c r="B77">
        <v>308</v>
      </c>
      <c r="D77">
        <v>0.196072</v>
      </c>
      <c r="E77">
        <v>370</v>
      </c>
    </row>
    <row r="78" spans="1:5" x14ac:dyDescent="0.3">
      <c r="A78">
        <v>0.18733</v>
      </c>
      <c r="B78">
        <v>309</v>
      </c>
      <c r="D78">
        <v>0.19645899999999999</v>
      </c>
      <c r="E78">
        <v>372</v>
      </c>
    </row>
    <row r="79" spans="1:5" x14ac:dyDescent="0.3">
      <c r="A79">
        <v>0.18742500000000001</v>
      </c>
      <c r="B79">
        <v>310</v>
      </c>
      <c r="D79">
        <v>0.196655</v>
      </c>
      <c r="E79">
        <v>373</v>
      </c>
    </row>
    <row r="80" spans="1:5" x14ac:dyDescent="0.3">
      <c r="A80">
        <v>0.18752199999999999</v>
      </c>
      <c r="B80">
        <v>311</v>
      </c>
      <c r="D80">
        <v>0.19745499999999999</v>
      </c>
      <c r="E80">
        <v>377</v>
      </c>
    </row>
    <row r="81" spans="1:5" x14ac:dyDescent="0.3">
      <c r="A81">
        <v>0.18762000000000001</v>
      </c>
      <c r="B81">
        <v>312</v>
      </c>
      <c r="D81">
        <v>0.19956699999999999</v>
      </c>
      <c r="E81">
        <v>387</v>
      </c>
    </row>
    <row r="82" spans="1:5" x14ac:dyDescent="0.3">
      <c r="A82">
        <v>0.18772</v>
      </c>
      <c r="B82">
        <v>313</v>
      </c>
      <c r="D82">
        <v>0.19978699999999999</v>
      </c>
      <c r="E82">
        <v>388</v>
      </c>
    </row>
    <row r="83" spans="1:5" x14ac:dyDescent="0.3">
      <c r="A83">
        <v>0.18782199999999999</v>
      </c>
      <c r="B83">
        <v>314</v>
      </c>
      <c r="D83">
        <v>0.20000899999999999</v>
      </c>
      <c r="E83">
        <v>389</v>
      </c>
    </row>
    <row r="84" spans="1:5" x14ac:dyDescent="0.3">
      <c r="A84">
        <v>0.18792500000000001</v>
      </c>
      <c r="B84">
        <v>315</v>
      </c>
      <c r="D84">
        <v>0.20023199999999999</v>
      </c>
      <c r="E84">
        <v>390</v>
      </c>
    </row>
    <row r="85" spans="1:5" x14ac:dyDescent="0.3">
      <c r="A85">
        <v>0.18803</v>
      </c>
      <c r="B85">
        <v>316</v>
      </c>
      <c r="D85">
        <v>0.200457</v>
      </c>
      <c r="E85">
        <v>391</v>
      </c>
    </row>
    <row r="86" spans="1:5" x14ac:dyDescent="0.3">
      <c r="A86">
        <v>0.188136</v>
      </c>
      <c r="B86">
        <v>317</v>
      </c>
      <c r="D86">
        <v>0.200683</v>
      </c>
      <c r="E86">
        <v>392</v>
      </c>
    </row>
    <row r="87" spans="1:5" x14ac:dyDescent="0.3">
      <c r="A87">
        <v>0.18824399999999999</v>
      </c>
      <c r="B87">
        <v>318</v>
      </c>
      <c r="D87">
        <v>0.20091100000000001</v>
      </c>
      <c r="E87">
        <v>393</v>
      </c>
    </row>
    <row r="88" spans="1:5" x14ac:dyDescent="0.3">
      <c r="A88">
        <v>0.18835399999999999</v>
      </c>
      <c r="B88">
        <v>319</v>
      </c>
      <c r="D88">
        <v>0.20114099999999999</v>
      </c>
      <c r="E88">
        <v>394</v>
      </c>
    </row>
    <row r="89" spans="1:5" x14ac:dyDescent="0.3">
      <c r="A89">
        <v>0.18846499999999999</v>
      </c>
      <c r="B89">
        <v>320</v>
      </c>
      <c r="D89">
        <v>0.201372</v>
      </c>
      <c r="E89">
        <v>395</v>
      </c>
    </row>
    <row r="90" spans="1:5" x14ac:dyDescent="0.3">
      <c r="A90">
        <v>0.188578</v>
      </c>
      <c r="B90">
        <v>321</v>
      </c>
      <c r="D90">
        <v>0.20377200000000001</v>
      </c>
      <c r="E90">
        <v>405</v>
      </c>
    </row>
    <row r="91" spans="1:5" x14ac:dyDescent="0.3">
      <c r="A91">
        <v>0.188692</v>
      </c>
      <c r="B91">
        <v>322</v>
      </c>
      <c r="D91">
        <v>0.20477699999999999</v>
      </c>
      <c r="E91">
        <v>409</v>
      </c>
    </row>
    <row r="92" spans="1:5" x14ac:dyDescent="0.3">
      <c r="A92">
        <v>0.188808</v>
      </c>
      <c r="B92">
        <v>323</v>
      </c>
      <c r="D92">
        <v>0.20713100000000001</v>
      </c>
      <c r="E92">
        <v>418</v>
      </c>
    </row>
    <row r="93" spans="1:5" x14ac:dyDescent="0.3">
      <c r="A93">
        <v>0.18892600000000001</v>
      </c>
      <c r="B93">
        <v>324</v>
      </c>
      <c r="D93">
        <v>0.207401</v>
      </c>
      <c r="E93">
        <v>419</v>
      </c>
    </row>
    <row r="94" spans="1:5" x14ac:dyDescent="0.3">
      <c r="A94">
        <v>0.18904499999999999</v>
      </c>
      <c r="B94">
        <v>325</v>
      </c>
      <c r="D94">
        <v>0.207672</v>
      </c>
      <c r="E94">
        <v>420</v>
      </c>
    </row>
    <row r="95" spans="1:5" x14ac:dyDescent="0.3">
      <c r="A95">
        <v>0.189166</v>
      </c>
      <c r="B95">
        <v>326</v>
      </c>
      <c r="D95">
        <v>0.20794499999999999</v>
      </c>
      <c r="E95">
        <v>421</v>
      </c>
    </row>
    <row r="96" spans="1:5" x14ac:dyDescent="0.3">
      <c r="A96">
        <v>0.18928800000000001</v>
      </c>
      <c r="B96">
        <v>327</v>
      </c>
      <c r="D96">
        <v>0.20849500000000001</v>
      </c>
      <c r="E96">
        <v>423</v>
      </c>
    </row>
    <row r="97" spans="1:5" x14ac:dyDescent="0.3">
      <c r="A97">
        <v>0.189412</v>
      </c>
      <c r="B97">
        <v>328</v>
      </c>
      <c r="D97">
        <v>0.21134500000000001</v>
      </c>
      <c r="E97">
        <v>433</v>
      </c>
    </row>
    <row r="98" spans="1:5" x14ac:dyDescent="0.3">
      <c r="A98">
        <v>0.18953800000000001</v>
      </c>
      <c r="B98">
        <v>329</v>
      </c>
      <c r="D98">
        <v>0.21163699999999999</v>
      </c>
      <c r="E98">
        <v>434</v>
      </c>
    </row>
    <row r="99" spans="1:5" x14ac:dyDescent="0.3">
      <c r="A99">
        <v>0.189665</v>
      </c>
      <c r="B99">
        <v>330</v>
      </c>
      <c r="D99">
        <v>0.21193200000000001</v>
      </c>
      <c r="E99">
        <v>435</v>
      </c>
    </row>
    <row r="100" spans="1:5" x14ac:dyDescent="0.3">
      <c r="A100">
        <v>0.18979399999999999</v>
      </c>
      <c r="B100">
        <v>331</v>
      </c>
      <c r="D100">
        <v>0.21252699999999999</v>
      </c>
      <c r="E100">
        <v>437</v>
      </c>
    </row>
    <row r="101" spans="1:5" x14ac:dyDescent="0.3">
      <c r="A101">
        <v>0.18992400000000001</v>
      </c>
      <c r="B101">
        <v>332</v>
      </c>
      <c r="D101">
        <v>0.21282699999999999</v>
      </c>
      <c r="E101">
        <v>438</v>
      </c>
    </row>
    <row r="102" spans="1:5" x14ac:dyDescent="0.3">
      <c r="A102">
        <v>0.190056</v>
      </c>
      <c r="B102">
        <v>333</v>
      </c>
      <c r="D102">
        <v>0.21343200000000001</v>
      </c>
      <c r="E102">
        <v>440</v>
      </c>
    </row>
    <row r="103" spans="1:5" x14ac:dyDescent="0.3">
      <c r="A103">
        <v>0.19019</v>
      </c>
      <c r="B103">
        <v>334</v>
      </c>
      <c r="D103">
        <v>0.21373600000000001</v>
      </c>
      <c r="E103">
        <v>441</v>
      </c>
    </row>
    <row r="104" spans="1:5" x14ac:dyDescent="0.3">
      <c r="A104">
        <v>0.19032499999999999</v>
      </c>
      <c r="B104">
        <v>335</v>
      </c>
      <c r="D104">
        <v>0.21655199999999999</v>
      </c>
      <c r="E104">
        <v>450</v>
      </c>
    </row>
    <row r="105" spans="1:5" x14ac:dyDescent="0.3">
      <c r="A105">
        <v>0.19046199999999999</v>
      </c>
      <c r="B105">
        <v>336</v>
      </c>
      <c r="D105">
        <v>0.21687200000000001</v>
      </c>
      <c r="E105">
        <v>451</v>
      </c>
    </row>
    <row r="106" spans="1:5" x14ac:dyDescent="0.3">
      <c r="A106">
        <v>0.19059999999999999</v>
      </c>
      <c r="B106">
        <v>337</v>
      </c>
      <c r="D106">
        <v>0.217195</v>
      </c>
      <c r="E106">
        <v>452</v>
      </c>
    </row>
    <row r="107" spans="1:5" x14ac:dyDescent="0.3">
      <c r="A107">
        <v>0.19073999999999999</v>
      </c>
      <c r="B107">
        <v>338</v>
      </c>
      <c r="D107">
        <v>0.21784400000000001</v>
      </c>
      <c r="E107">
        <v>454</v>
      </c>
    </row>
    <row r="108" spans="1:5" x14ac:dyDescent="0.3">
      <c r="A108">
        <v>0.190882</v>
      </c>
      <c r="B108">
        <v>339</v>
      </c>
      <c r="D108">
        <v>0.218171</v>
      </c>
      <c r="E108">
        <v>455</v>
      </c>
    </row>
    <row r="109" spans="1:5" x14ac:dyDescent="0.3">
      <c r="A109">
        <v>0.191025</v>
      </c>
      <c r="B109">
        <v>340</v>
      </c>
      <c r="D109">
        <v>0.2185</v>
      </c>
      <c r="E109">
        <v>456</v>
      </c>
    </row>
    <row r="110" spans="1:5" x14ac:dyDescent="0.3">
      <c r="A110">
        <v>0.19117000000000001</v>
      </c>
      <c r="B110">
        <v>341</v>
      </c>
      <c r="D110">
        <v>0.219163</v>
      </c>
      <c r="E110">
        <v>458</v>
      </c>
    </row>
    <row r="111" spans="1:5" x14ac:dyDescent="0.3">
      <c r="A111">
        <v>0.19131600000000001</v>
      </c>
      <c r="B111">
        <v>342</v>
      </c>
      <c r="D111">
        <v>0.219496</v>
      </c>
      <c r="E111">
        <v>459</v>
      </c>
    </row>
    <row r="112" spans="1:5" x14ac:dyDescent="0.3">
      <c r="A112">
        <v>0.191464</v>
      </c>
      <c r="B112">
        <v>343</v>
      </c>
      <c r="D112">
        <v>0.220168</v>
      </c>
      <c r="E112">
        <v>461</v>
      </c>
    </row>
    <row r="113" spans="1:5" x14ac:dyDescent="0.3">
      <c r="A113">
        <v>0.19161400000000001</v>
      </c>
      <c r="B113">
        <v>344</v>
      </c>
      <c r="D113">
        <v>0.222223</v>
      </c>
      <c r="E113">
        <v>467</v>
      </c>
    </row>
    <row r="114" spans="1:5" x14ac:dyDescent="0.3">
      <c r="A114">
        <v>0.19176499999999999</v>
      </c>
      <c r="B114">
        <v>345</v>
      </c>
      <c r="D114">
        <v>0.22257099999999999</v>
      </c>
      <c r="E114">
        <v>468</v>
      </c>
    </row>
    <row r="115" spans="1:5" x14ac:dyDescent="0.3">
      <c r="A115">
        <v>0.19191800000000001</v>
      </c>
      <c r="B115">
        <v>346</v>
      </c>
      <c r="D115">
        <v>0.22292000000000001</v>
      </c>
      <c r="E115">
        <v>469</v>
      </c>
    </row>
    <row r="116" spans="1:5" x14ac:dyDescent="0.3">
      <c r="A116">
        <v>0.19207199999999999</v>
      </c>
      <c r="B116">
        <v>347</v>
      </c>
      <c r="D116">
        <v>0.22397900000000001</v>
      </c>
      <c r="E116">
        <v>472</v>
      </c>
    </row>
    <row r="117" spans="1:5" x14ac:dyDescent="0.3">
      <c r="A117">
        <v>0.19222800000000001</v>
      </c>
      <c r="B117">
        <v>348</v>
      </c>
      <c r="D117">
        <v>0.22433400000000001</v>
      </c>
      <c r="E117">
        <v>473</v>
      </c>
    </row>
    <row r="118" spans="1:5" x14ac:dyDescent="0.3">
      <c r="A118">
        <v>0.192386</v>
      </c>
      <c r="B118">
        <v>349</v>
      </c>
      <c r="D118">
        <v>0.224692</v>
      </c>
      <c r="E118">
        <v>474</v>
      </c>
    </row>
    <row r="119" spans="1:5" x14ac:dyDescent="0.3">
      <c r="A119">
        <v>0.19254499999999999</v>
      </c>
      <c r="B119">
        <v>350</v>
      </c>
      <c r="D119">
        <v>0.225412</v>
      </c>
      <c r="E119">
        <v>476</v>
      </c>
    </row>
    <row r="120" spans="1:5" x14ac:dyDescent="0.3">
      <c r="A120">
        <v>0.19270599999999999</v>
      </c>
      <c r="B120">
        <v>351</v>
      </c>
      <c r="D120">
        <v>0.225774</v>
      </c>
      <c r="E120">
        <v>477</v>
      </c>
    </row>
    <row r="121" spans="1:5" x14ac:dyDescent="0.3">
      <c r="A121">
        <v>0.19286800000000001</v>
      </c>
      <c r="B121">
        <v>352</v>
      </c>
      <c r="D121">
        <v>0.22687099999999999</v>
      </c>
      <c r="E121">
        <v>480</v>
      </c>
    </row>
    <row r="122" spans="1:5" x14ac:dyDescent="0.3">
      <c r="A122">
        <v>0.19303200000000001</v>
      </c>
      <c r="B122">
        <v>353</v>
      </c>
      <c r="D122">
        <v>0.22761000000000001</v>
      </c>
      <c r="E122">
        <v>482</v>
      </c>
    </row>
    <row r="123" spans="1:5" x14ac:dyDescent="0.3">
      <c r="A123">
        <v>0.19319700000000001</v>
      </c>
      <c r="B123">
        <v>354</v>
      </c>
      <c r="D123">
        <v>0.229051</v>
      </c>
      <c r="E123">
        <v>483</v>
      </c>
    </row>
    <row r="124" spans="1:5" x14ac:dyDescent="0.3">
      <c r="A124">
        <v>0.19336500000000001</v>
      </c>
      <c r="B124">
        <v>355</v>
      </c>
      <c r="D124">
        <v>0.228356</v>
      </c>
      <c r="E124">
        <v>484</v>
      </c>
    </row>
    <row r="125" spans="1:5" x14ac:dyDescent="0.3">
      <c r="A125">
        <v>0.19353400000000001</v>
      </c>
      <c r="B125">
        <v>356</v>
      </c>
      <c r="D125">
        <v>0.22986599999999999</v>
      </c>
      <c r="E125">
        <v>488</v>
      </c>
    </row>
    <row r="126" spans="1:5" x14ac:dyDescent="0.3">
      <c r="A126">
        <v>0.19370399999999999</v>
      </c>
      <c r="B126">
        <v>357</v>
      </c>
      <c r="D126">
        <v>0.23024800000000001</v>
      </c>
      <c r="E126">
        <v>489</v>
      </c>
    </row>
    <row r="127" spans="1:5" x14ac:dyDescent="0.3">
      <c r="A127">
        <v>0.19387599999999999</v>
      </c>
      <c r="B127">
        <v>358</v>
      </c>
      <c r="D127">
        <v>0.23179</v>
      </c>
      <c r="E127">
        <v>493</v>
      </c>
    </row>
    <row r="128" spans="1:5" x14ac:dyDescent="0.3">
      <c r="A128">
        <v>0.19405</v>
      </c>
      <c r="B128">
        <v>359</v>
      </c>
      <c r="D128">
        <v>0.23218</v>
      </c>
      <c r="E128">
        <v>494</v>
      </c>
    </row>
    <row r="129" spans="1:5" x14ac:dyDescent="0.3">
      <c r="A129">
        <v>0.19422500000000001</v>
      </c>
      <c r="B129">
        <v>360</v>
      </c>
      <c r="D129">
        <v>0.23335800000000001</v>
      </c>
      <c r="E129">
        <v>497</v>
      </c>
    </row>
    <row r="130" spans="1:5" x14ac:dyDescent="0.3">
      <c r="A130">
        <v>0.19440199999999999</v>
      </c>
      <c r="B130">
        <v>361</v>
      </c>
    </row>
    <row r="131" spans="1:5" x14ac:dyDescent="0.3">
      <c r="A131">
        <v>0.19458</v>
      </c>
      <c r="B131">
        <v>362</v>
      </c>
    </row>
    <row r="132" spans="1:5" x14ac:dyDescent="0.3">
      <c r="A132">
        <v>0.19475999999999999</v>
      </c>
      <c r="B132">
        <v>363</v>
      </c>
    </row>
    <row r="133" spans="1:5" x14ac:dyDescent="0.3">
      <c r="A133">
        <v>0.194942</v>
      </c>
      <c r="B133">
        <v>364</v>
      </c>
    </row>
    <row r="134" spans="1:5" x14ac:dyDescent="0.3">
      <c r="A134">
        <v>0.19512499999999999</v>
      </c>
      <c r="B134">
        <v>365</v>
      </c>
    </row>
    <row r="135" spans="1:5" x14ac:dyDescent="0.3">
      <c r="A135">
        <v>0.19531000000000001</v>
      </c>
      <c r="B135">
        <v>366</v>
      </c>
    </row>
    <row r="136" spans="1:5" x14ac:dyDescent="0.3">
      <c r="A136">
        <v>0.195496</v>
      </c>
      <c r="B136">
        <v>367</v>
      </c>
    </row>
    <row r="137" spans="1:5" x14ac:dyDescent="0.3">
      <c r="A137">
        <v>0.195684</v>
      </c>
      <c r="B137">
        <v>368</v>
      </c>
    </row>
    <row r="138" spans="1:5" x14ac:dyDescent="0.3">
      <c r="A138">
        <v>0.19587399999999999</v>
      </c>
      <c r="B138">
        <v>369</v>
      </c>
    </row>
    <row r="139" spans="1:5" x14ac:dyDescent="0.3">
      <c r="A139">
        <v>0.19606499999999999</v>
      </c>
      <c r="B139">
        <v>370</v>
      </c>
    </row>
    <row r="140" spans="1:5" x14ac:dyDescent="0.3">
      <c r="A140">
        <v>0.19625799999999999</v>
      </c>
      <c r="B140">
        <v>371</v>
      </c>
    </row>
    <row r="141" spans="1:5" x14ac:dyDescent="0.3">
      <c r="A141">
        <v>0.19645199999999999</v>
      </c>
      <c r="B141">
        <v>372</v>
      </c>
    </row>
    <row r="142" spans="1:5" x14ac:dyDescent="0.3">
      <c r="A142">
        <v>0.19664799999999999</v>
      </c>
      <c r="B142">
        <v>373</v>
      </c>
    </row>
    <row r="143" spans="1:5" x14ac:dyDescent="0.3">
      <c r="A143">
        <v>0.19684599999999999</v>
      </c>
      <c r="B143">
        <v>374</v>
      </c>
    </row>
    <row r="144" spans="1:5" x14ac:dyDescent="0.3">
      <c r="A144">
        <v>0.197045</v>
      </c>
      <c r="B144">
        <v>375</v>
      </c>
    </row>
    <row r="145" spans="1:2" x14ac:dyDescent="0.3">
      <c r="A145">
        <v>0.197246</v>
      </c>
      <c r="B145">
        <v>376</v>
      </c>
    </row>
    <row r="146" spans="1:2" x14ac:dyDescent="0.3">
      <c r="A146">
        <v>0.19744800000000001</v>
      </c>
      <c r="B146">
        <v>377</v>
      </c>
    </row>
    <row r="147" spans="1:2" x14ac:dyDescent="0.3">
      <c r="A147">
        <v>0.19765199999999999</v>
      </c>
      <c r="B147">
        <v>378</v>
      </c>
    </row>
    <row r="148" spans="1:2" x14ac:dyDescent="0.3">
      <c r="A148">
        <v>0.19785800000000001</v>
      </c>
      <c r="B148">
        <v>379</v>
      </c>
    </row>
    <row r="149" spans="1:2" x14ac:dyDescent="0.3">
      <c r="A149">
        <v>0.19827400000000001</v>
      </c>
      <c r="B149">
        <v>381</v>
      </c>
    </row>
    <row r="150" spans="1:2" x14ac:dyDescent="0.3">
      <c r="A150">
        <v>0.19848399999999999</v>
      </c>
      <c r="B150">
        <v>382</v>
      </c>
    </row>
    <row r="151" spans="1:2" x14ac:dyDescent="0.3">
      <c r="A151">
        <v>0.19869600000000001</v>
      </c>
      <c r="B151">
        <v>383</v>
      </c>
    </row>
    <row r="152" spans="1:2" x14ac:dyDescent="0.3">
      <c r="A152">
        <v>0.199125</v>
      </c>
      <c r="B152">
        <v>385</v>
      </c>
    </row>
    <row r="153" spans="1:2" x14ac:dyDescent="0.3">
      <c r="A153">
        <v>0.19934099999999999</v>
      </c>
      <c r="B153">
        <v>386</v>
      </c>
    </row>
    <row r="154" spans="1:2" x14ac:dyDescent="0.3">
      <c r="A154">
        <v>0.19955999999999999</v>
      </c>
      <c r="B154">
        <v>387</v>
      </c>
    </row>
    <row r="155" spans="1:2" x14ac:dyDescent="0.3">
      <c r="A155">
        <v>0.19978000000000001</v>
      </c>
      <c r="B155">
        <v>388</v>
      </c>
    </row>
    <row r="156" spans="1:2" x14ac:dyDescent="0.3">
      <c r="A156">
        <v>0.20000100000000001</v>
      </c>
      <c r="B156">
        <v>389</v>
      </c>
    </row>
    <row r="157" spans="1:2" x14ac:dyDescent="0.3">
      <c r="A157">
        <v>0.20022499999999999</v>
      </c>
      <c r="B157">
        <v>390</v>
      </c>
    </row>
    <row r="158" spans="1:2" x14ac:dyDescent="0.3">
      <c r="A158">
        <v>0.20044899999999999</v>
      </c>
      <c r="B158">
        <v>391</v>
      </c>
    </row>
    <row r="159" spans="1:2" x14ac:dyDescent="0.3">
      <c r="A159">
        <v>0.20067599999999999</v>
      </c>
      <c r="B159">
        <v>392</v>
      </c>
    </row>
    <row r="160" spans="1:2" x14ac:dyDescent="0.3">
      <c r="A160">
        <v>0.200904</v>
      </c>
      <c r="B160">
        <v>393</v>
      </c>
    </row>
    <row r="161" spans="1:2" x14ac:dyDescent="0.3">
      <c r="A161">
        <v>0.20113300000000001</v>
      </c>
      <c r="B161">
        <v>394</v>
      </c>
    </row>
    <row r="162" spans="1:2" x14ac:dyDescent="0.3">
      <c r="A162">
        <v>0.20136499999999999</v>
      </c>
      <c r="B162">
        <v>395</v>
      </c>
    </row>
    <row r="163" spans="1:2" x14ac:dyDescent="0.3">
      <c r="A163">
        <v>0.201597</v>
      </c>
      <c r="B163">
        <v>396</v>
      </c>
    </row>
    <row r="164" spans="1:2" x14ac:dyDescent="0.3">
      <c r="A164">
        <v>0.20183200000000001</v>
      </c>
      <c r="B164">
        <v>397</v>
      </c>
    </row>
    <row r="165" spans="1:2" x14ac:dyDescent="0.3">
      <c r="A165">
        <v>0.202068</v>
      </c>
      <c r="B165">
        <v>398</v>
      </c>
    </row>
    <row r="166" spans="1:2" x14ac:dyDescent="0.3">
      <c r="A166">
        <v>0.20230500000000001</v>
      </c>
      <c r="B166">
        <v>399</v>
      </c>
    </row>
    <row r="167" spans="1:2" x14ac:dyDescent="0.3">
      <c r="A167">
        <v>0.202545</v>
      </c>
      <c r="B167">
        <v>400</v>
      </c>
    </row>
    <row r="168" spans="1:2" x14ac:dyDescent="0.3">
      <c r="A168">
        <v>0.20278499999999999</v>
      </c>
      <c r="B168">
        <v>401</v>
      </c>
    </row>
    <row r="169" spans="1:2" x14ac:dyDescent="0.3">
      <c r="A169">
        <v>0.20302799999999999</v>
      </c>
      <c r="B169">
        <v>402</v>
      </c>
    </row>
    <row r="170" spans="1:2" x14ac:dyDescent="0.3">
      <c r="A170">
        <v>0.20327200000000001</v>
      </c>
      <c r="B170">
        <v>403</v>
      </c>
    </row>
    <row r="171" spans="1:2" x14ac:dyDescent="0.3">
      <c r="A171">
        <v>0.203517</v>
      </c>
      <c r="B171">
        <v>404</v>
      </c>
    </row>
    <row r="172" spans="1:2" x14ac:dyDescent="0.3">
      <c r="A172">
        <v>0.203764</v>
      </c>
      <c r="B172">
        <v>405</v>
      </c>
    </row>
    <row r="173" spans="1:2" x14ac:dyDescent="0.3">
      <c r="A173">
        <v>0.204013</v>
      </c>
      <c r="B173">
        <v>406</v>
      </c>
    </row>
    <row r="174" spans="1:2" x14ac:dyDescent="0.3">
      <c r="A174">
        <v>0.204264</v>
      </c>
      <c r="B174">
        <v>407</v>
      </c>
    </row>
    <row r="175" spans="1:2" x14ac:dyDescent="0.3">
      <c r="A175">
        <v>0.204516</v>
      </c>
      <c r="B175">
        <v>408</v>
      </c>
    </row>
    <row r="176" spans="1:2" x14ac:dyDescent="0.3">
      <c r="A176">
        <v>0.20476900000000001</v>
      </c>
      <c r="B176">
        <v>409</v>
      </c>
    </row>
    <row r="177" spans="1:2" x14ac:dyDescent="0.3">
      <c r="A177">
        <v>0.20502400000000001</v>
      </c>
      <c r="B177">
        <v>410</v>
      </c>
    </row>
    <row r="178" spans="1:2" x14ac:dyDescent="0.3">
      <c r="A178">
        <v>0.20528099999999999</v>
      </c>
      <c r="B178">
        <v>411</v>
      </c>
    </row>
    <row r="179" spans="1:2" x14ac:dyDescent="0.3">
      <c r="A179">
        <v>0.20554</v>
      </c>
      <c r="B179">
        <v>412</v>
      </c>
    </row>
    <row r="180" spans="1:2" x14ac:dyDescent="0.3">
      <c r="A180">
        <v>0.20580000000000001</v>
      </c>
      <c r="B180">
        <v>413</v>
      </c>
    </row>
    <row r="181" spans="1:2" x14ac:dyDescent="0.3">
      <c r="A181">
        <v>0.20606099999999999</v>
      </c>
      <c r="B181">
        <v>414</v>
      </c>
    </row>
    <row r="182" spans="1:2" x14ac:dyDescent="0.3">
      <c r="A182">
        <v>0.20632400000000001</v>
      </c>
      <c r="B182">
        <v>415</v>
      </c>
    </row>
    <row r="183" spans="1:2" x14ac:dyDescent="0.3">
      <c r="A183">
        <v>0.20658899999999999</v>
      </c>
      <c r="B183">
        <v>416</v>
      </c>
    </row>
    <row r="184" spans="1:2" x14ac:dyDescent="0.3">
      <c r="A184">
        <v>0.20685600000000001</v>
      </c>
      <c r="B184">
        <v>417</v>
      </c>
    </row>
    <row r="185" spans="1:2" x14ac:dyDescent="0.3">
      <c r="A185">
        <v>0.207124</v>
      </c>
      <c r="B185">
        <v>418</v>
      </c>
    </row>
    <row r="186" spans="1:2" x14ac:dyDescent="0.3">
      <c r="A186">
        <v>0.20739299999999999</v>
      </c>
      <c r="B186">
        <v>419</v>
      </c>
    </row>
    <row r="187" spans="1:2" x14ac:dyDescent="0.3">
      <c r="A187">
        <v>0.20766399999999999</v>
      </c>
      <c r="B187">
        <v>420</v>
      </c>
    </row>
    <row r="188" spans="1:2" x14ac:dyDescent="0.3">
      <c r="A188">
        <v>0.20793700000000001</v>
      </c>
      <c r="B188">
        <v>421</v>
      </c>
    </row>
    <row r="189" spans="1:2" x14ac:dyDescent="0.3">
      <c r="A189">
        <v>0.20821200000000001</v>
      </c>
      <c r="B189">
        <v>422</v>
      </c>
    </row>
    <row r="190" spans="1:2" x14ac:dyDescent="0.3">
      <c r="A190">
        <v>0.20848700000000001</v>
      </c>
      <c r="B190">
        <v>423</v>
      </c>
    </row>
    <row r="191" spans="1:2" x14ac:dyDescent="0.3">
      <c r="A191">
        <v>0.20876500000000001</v>
      </c>
      <c r="B191">
        <v>424</v>
      </c>
    </row>
    <row r="192" spans="1:2" x14ac:dyDescent="0.3">
      <c r="A192">
        <v>0.20904400000000001</v>
      </c>
      <c r="B192">
        <v>425</v>
      </c>
    </row>
    <row r="193" spans="1:2" x14ac:dyDescent="0.3">
      <c r="A193">
        <v>0.20960699999999999</v>
      </c>
      <c r="B193">
        <v>427</v>
      </c>
    </row>
    <row r="194" spans="1:2" x14ac:dyDescent="0.3">
      <c r="A194">
        <v>0.210177</v>
      </c>
      <c r="B194">
        <v>429</v>
      </c>
    </row>
    <row r="195" spans="1:2" x14ac:dyDescent="0.3">
      <c r="A195">
        <v>0.21046400000000001</v>
      </c>
      <c r="B195">
        <v>430</v>
      </c>
    </row>
    <row r="196" spans="1:2" x14ac:dyDescent="0.3">
      <c r="A196">
        <v>0.210753</v>
      </c>
      <c r="B196">
        <v>431</v>
      </c>
    </row>
    <row r="197" spans="1:2" x14ac:dyDescent="0.3">
      <c r="A197">
        <v>0.21104300000000001</v>
      </c>
      <c r="B197">
        <v>432</v>
      </c>
    </row>
    <row r="198" spans="1:2" x14ac:dyDescent="0.3">
      <c r="A198">
        <v>0.211335</v>
      </c>
      <c r="B198">
        <v>433</v>
      </c>
    </row>
    <row r="199" spans="1:2" x14ac:dyDescent="0.3">
      <c r="A199">
        <v>0.21162900000000001</v>
      </c>
      <c r="B199">
        <v>434</v>
      </c>
    </row>
    <row r="200" spans="1:2" x14ac:dyDescent="0.3">
      <c r="A200">
        <v>0.211924</v>
      </c>
      <c r="B200">
        <v>435</v>
      </c>
    </row>
    <row r="201" spans="1:2" x14ac:dyDescent="0.3">
      <c r="A201">
        <v>0.21222099999999999</v>
      </c>
      <c r="B201">
        <v>436</v>
      </c>
    </row>
    <row r="202" spans="1:2" x14ac:dyDescent="0.3">
      <c r="A202">
        <v>0.21251900000000001</v>
      </c>
      <c r="B202">
        <v>437</v>
      </c>
    </row>
    <row r="203" spans="1:2" x14ac:dyDescent="0.3">
      <c r="A203">
        <v>0.21281900000000001</v>
      </c>
      <c r="B203">
        <v>438</v>
      </c>
    </row>
    <row r="204" spans="1:2" x14ac:dyDescent="0.3">
      <c r="A204">
        <v>0.213121</v>
      </c>
      <c r="B204">
        <v>439</v>
      </c>
    </row>
    <row r="205" spans="1:2" x14ac:dyDescent="0.3">
      <c r="A205">
        <v>0.213424</v>
      </c>
      <c r="B205">
        <v>440</v>
      </c>
    </row>
    <row r="206" spans="1:2" x14ac:dyDescent="0.3">
      <c r="A206">
        <v>0.213729</v>
      </c>
      <c r="B206">
        <v>441</v>
      </c>
    </row>
    <row r="207" spans="1:2" x14ac:dyDescent="0.3">
      <c r="A207">
        <v>0.214035</v>
      </c>
      <c r="B207">
        <v>442</v>
      </c>
    </row>
    <row r="208" spans="1:2" x14ac:dyDescent="0.3">
      <c r="A208">
        <v>0.21434300000000001</v>
      </c>
      <c r="B208">
        <v>443</v>
      </c>
    </row>
    <row r="209" spans="1:2" x14ac:dyDescent="0.3">
      <c r="A209">
        <v>0.21465300000000001</v>
      </c>
      <c r="B209">
        <v>444</v>
      </c>
    </row>
    <row r="210" spans="1:2" x14ac:dyDescent="0.3">
      <c r="A210">
        <v>0.21496399999999999</v>
      </c>
      <c r="B210">
        <v>445</v>
      </c>
    </row>
    <row r="211" spans="1:2" x14ac:dyDescent="0.3">
      <c r="A211">
        <v>0.215277</v>
      </c>
      <c r="B211">
        <v>446</v>
      </c>
    </row>
    <row r="212" spans="1:2" x14ac:dyDescent="0.3">
      <c r="A212">
        <v>0.215591</v>
      </c>
      <c r="B212">
        <v>447</v>
      </c>
    </row>
    <row r="213" spans="1:2" x14ac:dyDescent="0.3">
      <c r="A213">
        <v>0.21590699999999999</v>
      </c>
      <c r="B213">
        <v>448</v>
      </c>
    </row>
    <row r="214" spans="1:2" x14ac:dyDescent="0.3">
      <c r="A214">
        <v>0.216225</v>
      </c>
      <c r="B214">
        <v>449</v>
      </c>
    </row>
    <row r="215" spans="1:2" x14ac:dyDescent="0.3">
      <c r="A215">
        <v>0.21654399999999999</v>
      </c>
      <c r="B215">
        <v>450</v>
      </c>
    </row>
    <row r="216" spans="1:2" x14ac:dyDescent="0.3">
      <c r="A216">
        <v>0.216865</v>
      </c>
      <c r="B216">
        <v>451</v>
      </c>
    </row>
    <row r="217" spans="1:2" x14ac:dyDescent="0.3">
      <c r="A217">
        <v>0.21718699999999999</v>
      </c>
      <c r="B217">
        <v>452</v>
      </c>
    </row>
    <row r="218" spans="1:2" x14ac:dyDescent="0.3">
      <c r="A218">
        <v>0.217837</v>
      </c>
      <c r="B218">
        <v>454</v>
      </c>
    </row>
    <row r="219" spans="1:2" x14ac:dyDescent="0.3">
      <c r="A219">
        <v>0.218164</v>
      </c>
      <c r="B219">
        <v>455</v>
      </c>
    </row>
    <row r="220" spans="1:2" x14ac:dyDescent="0.3">
      <c r="A220">
        <v>0.21849299999999999</v>
      </c>
      <c r="B220">
        <v>456</v>
      </c>
    </row>
    <row r="221" spans="1:2" x14ac:dyDescent="0.3">
      <c r="A221">
        <v>0.21882299999999999</v>
      </c>
      <c r="B221">
        <v>457</v>
      </c>
    </row>
    <row r="222" spans="1:2" x14ac:dyDescent="0.3">
      <c r="A222">
        <v>0.21915499999999999</v>
      </c>
      <c r="B222">
        <v>458</v>
      </c>
    </row>
    <row r="223" spans="1:2" x14ac:dyDescent="0.3">
      <c r="A223">
        <v>0.21948899999999999</v>
      </c>
      <c r="B223">
        <v>459</v>
      </c>
    </row>
    <row r="224" spans="1:2" x14ac:dyDescent="0.3">
      <c r="A224">
        <v>0.21982399999999999</v>
      </c>
      <c r="B224">
        <v>460</v>
      </c>
    </row>
    <row r="225" spans="1:2" x14ac:dyDescent="0.3">
      <c r="A225">
        <v>0.220161</v>
      </c>
      <c r="B225">
        <v>461</v>
      </c>
    </row>
    <row r="226" spans="1:2" x14ac:dyDescent="0.3">
      <c r="A226">
        <v>0.220499</v>
      </c>
      <c r="B226">
        <v>462</v>
      </c>
    </row>
    <row r="227" spans="1:2" x14ac:dyDescent="0.3">
      <c r="A227">
        <v>0.22083900000000001</v>
      </c>
      <c r="B227">
        <v>463</v>
      </c>
    </row>
    <row r="228" spans="1:2" x14ac:dyDescent="0.3">
      <c r="A228">
        <v>0.22117999999999999</v>
      </c>
      <c r="B228">
        <v>464</v>
      </c>
    </row>
    <row r="229" spans="1:2" x14ac:dyDescent="0.3">
      <c r="A229">
        <v>0.221524</v>
      </c>
      <c r="B229">
        <v>465</v>
      </c>
    </row>
    <row r="230" spans="1:2" x14ac:dyDescent="0.3">
      <c r="A230">
        <v>0.22186800000000001</v>
      </c>
      <c r="B230">
        <v>466</v>
      </c>
    </row>
    <row r="231" spans="1:2" x14ac:dyDescent="0.3">
      <c r="A231">
        <v>0.222215</v>
      </c>
      <c r="B231">
        <v>467</v>
      </c>
    </row>
    <row r="232" spans="1:2" x14ac:dyDescent="0.3">
      <c r="A232">
        <v>0.22256300000000001</v>
      </c>
      <c r="B232">
        <v>468</v>
      </c>
    </row>
    <row r="233" spans="1:2" x14ac:dyDescent="0.3">
      <c r="A233">
        <v>0.222912</v>
      </c>
      <c r="B233">
        <v>469</v>
      </c>
    </row>
    <row r="234" spans="1:2" x14ac:dyDescent="0.3">
      <c r="A234">
        <v>0.22326399999999999</v>
      </c>
      <c r="B234">
        <v>470</v>
      </c>
    </row>
    <row r="235" spans="1:2" x14ac:dyDescent="0.3">
      <c r="A235">
        <v>0.22361600000000001</v>
      </c>
      <c r="B235">
        <v>471</v>
      </c>
    </row>
    <row r="236" spans="1:2" x14ac:dyDescent="0.3">
      <c r="A236">
        <v>0.223971</v>
      </c>
      <c r="B236">
        <v>472</v>
      </c>
    </row>
    <row r="237" spans="1:2" x14ac:dyDescent="0.3">
      <c r="A237">
        <v>0.224327</v>
      </c>
      <c r="B237">
        <v>473</v>
      </c>
    </row>
    <row r="238" spans="1:2" x14ac:dyDescent="0.3">
      <c r="A238">
        <v>0.22468399999999999</v>
      </c>
      <c r="B238">
        <v>474</v>
      </c>
    </row>
    <row r="239" spans="1:2" x14ac:dyDescent="0.3">
      <c r="A239">
        <v>0.22504299999999999</v>
      </c>
      <c r="B239">
        <v>475</v>
      </c>
    </row>
    <row r="240" spans="1:2" x14ac:dyDescent="0.3">
      <c r="A240">
        <v>0.22540399999999999</v>
      </c>
      <c r="B240">
        <v>476</v>
      </c>
    </row>
    <row r="241" spans="1:2" x14ac:dyDescent="0.3">
      <c r="A241">
        <v>0.225767</v>
      </c>
      <c r="B241">
        <v>477</v>
      </c>
    </row>
    <row r="242" spans="1:2" x14ac:dyDescent="0.3">
      <c r="A242">
        <v>0.226131</v>
      </c>
      <c r="B242">
        <v>478</v>
      </c>
    </row>
    <row r="243" spans="1:2" x14ac:dyDescent="0.3">
      <c r="A243">
        <v>0.226496</v>
      </c>
      <c r="B243">
        <v>479</v>
      </c>
    </row>
    <row r="244" spans="1:2" x14ac:dyDescent="0.3">
      <c r="A244">
        <v>0.22686300000000001</v>
      </c>
      <c r="B244">
        <v>480</v>
      </c>
    </row>
    <row r="245" spans="1:2" x14ac:dyDescent="0.3">
      <c r="A245">
        <v>0.22723199999999999</v>
      </c>
      <c r="B245">
        <v>481</v>
      </c>
    </row>
    <row r="246" spans="1:2" x14ac:dyDescent="0.3">
      <c r="A246">
        <v>0.227602</v>
      </c>
      <c r="B246">
        <v>482</v>
      </c>
    </row>
    <row r="247" spans="1:2" x14ac:dyDescent="0.3">
      <c r="A247">
        <v>0.22797400000000001</v>
      </c>
      <c r="B247">
        <v>483</v>
      </c>
    </row>
    <row r="248" spans="1:2" x14ac:dyDescent="0.3">
      <c r="A248">
        <v>0.228348</v>
      </c>
      <c r="B248">
        <v>484</v>
      </c>
    </row>
    <row r="249" spans="1:2" x14ac:dyDescent="0.3">
      <c r="A249">
        <v>0.22872300000000001</v>
      </c>
      <c r="B249">
        <v>485</v>
      </c>
    </row>
    <row r="250" spans="1:2" x14ac:dyDescent="0.3">
      <c r="A250">
        <v>0.2291</v>
      </c>
      <c r="B250">
        <v>486</v>
      </c>
    </row>
    <row r="251" spans="1:2" x14ac:dyDescent="0.3">
      <c r="A251">
        <v>0.22947799999999999</v>
      </c>
      <c r="B251">
        <v>487</v>
      </c>
    </row>
    <row r="252" spans="1:2" x14ac:dyDescent="0.3">
      <c r="A252">
        <v>0.22985800000000001</v>
      </c>
      <c r="B252">
        <v>488</v>
      </c>
    </row>
    <row r="253" spans="1:2" x14ac:dyDescent="0.3">
      <c r="A253">
        <v>0.23024</v>
      </c>
      <c r="B253">
        <v>489</v>
      </c>
    </row>
    <row r="254" spans="1:2" x14ac:dyDescent="0.3">
      <c r="A254">
        <v>0.23062299999999999</v>
      </c>
      <c r="B254">
        <v>490</v>
      </c>
    </row>
    <row r="255" spans="1:2" x14ac:dyDescent="0.3">
      <c r="A255">
        <v>0.23100799999999999</v>
      </c>
      <c r="B255">
        <v>491</v>
      </c>
    </row>
    <row r="256" spans="1:2" x14ac:dyDescent="0.3">
      <c r="A256">
        <v>0.23139399999999999</v>
      </c>
      <c r="B256">
        <v>492</v>
      </c>
    </row>
    <row r="257" spans="1:2" x14ac:dyDescent="0.3">
      <c r="A257">
        <v>0.23178199999999999</v>
      </c>
      <c r="B257">
        <v>493</v>
      </c>
    </row>
    <row r="258" spans="1:2" x14ac:dyDescent="0.3">
      <c r="A258">
        <v>0.23217199999999999</v>
      </c>
      <c r="B258">
        <v>494</v>
      </c>
    </row>
    <row r="259" spans="1:2" x14ac:dyDescent="0.3">
      <c r="A259">
        <v>0.23256299999999999</v>
      </c>
      <c r="B259">
        <v>495</v>
      </c>
    </row>
    <row r="260" spans="1:2" x14ac:dyDescent="0.3">
      <c r="A260">
        <v>0.232956</v>
      </c>
      <c r="B260">
        <v>496</v>
      </c>
    </row>
    <row r="261" spans="1:2" x14ac:dyDescent="0.3">
      <c r="A261">
        <v>0.23335</v>
      </c>
      <c r="B261">
        <v>497</v>
      </c>
    </row>
    <row r="262" spans="1:2" x14ac:dyDescent="0.3">
      <c r="A262">
        <v>0.23374600000000001</v>
      </c>
      <c r="B262">
        <v>498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testing 12 unknown</vt:lpstr>
      <vt:lpstr>Complete Graph - Paper</vt:lpstr>
      <vt:lpstr>Our work graphs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2024-01-22T16:54:35Z</dcterms:created>
  <dcterms:modified xsi:type="dcterms:W3CDTF">2024-03-13T16:41:54Z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