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MgSO4 - Done\"/>
    </mc:Choice>
  </mc:AlternateContent>
  <xr:revisionPtr revIDLastSave="0" documentId="13_ncr:1_{66FD5317-8E3C-4277-B403-8DF1FCC482FE}" xr6:coauthVersionLast="47" xr6:coauthVersionMax="47" xr10:uidLastSave="{00000000-0000-0000-0000-000000000000}"/>
  <bookViews>
    <workbookView xWindow="-108" yWindow="-108" windowWidth="23256" windowHeight="12456" tabRatio="794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2" l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W12" i="2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11" i="2"/>
  <c r="AU30" i="2"/>
  <c r="AU31" i="2"/>
  <c r="AU20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Z9" i="2" s="1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Z50" i="2"/>
  <c r="AC50" i="2" s="1"/>
  <c r="AB58" i="2"/>
  <c r="AI58" i="2" s="1"/>
  <c r="B16" i="2"/>
  <c r="W26" i="2"/>
  <c r="X26" i="2" s="1"/>
  <c r="W30" i="2"/>
  <c r="X30" i="2" s="1"/>
  <c r="Z58" i="2"/>
  <c r="AC58" i="2" s="1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AH50" i="2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Z15" i="2"/>
  <c r="AC15" i="2" s="1"/>
  <c r="Z21" i="2"/>
  <c r="AC21" i="2" s="1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H9" i="2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Z22" i="2"/>
  <c r="AC22" i="2" s="1"/>
  <c r="AH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AH29" i="2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H53" i="2"/>
  <c r="AK53" i="2" s="1"/>
  <c r="Z53" i="2"/>
  <c r="AC53" i="2" s="1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H21" i="2"/>
  <c r="AK21" i="2" s="1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Z35" i="2"/>
  <c r="AC35" i="2" s="1"/>
  <c r="AB39" i="2"/>
  <c r="AI39" i="2" s="1"/>
  <c r="W39" i="2"/>
  <c r="X39" i="2" s="1"/>
  <c r="W44" i="2"/>
  <c r="X44" i="2" s="1"/>
  <c r="AH45" i="2"/>
  <c r="AK45" i="2" s="1"/>
  <c r="Z45" i="2"/>
  <c r="AC45" i="2" s="1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Z48" i="2" s="1"/>
  <c r="AC48" i="2" s="1"/>
  <c r="Z52" i="2"/>
  <c r="AC52" i="2" s="1"/>
  <c r="AH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Z42" i="2"/>
  <c r="AC42" i="2" s="1"/>
  <c r="W43" i="2"/>
  <c r="X43" i="2" s="1"/>
  <c r="AB44" i="2"/>
  <c r="AH44" i="2" s="1"/>
  <c r="AJ45" i="2"/>
  <c r="K46" i="2"/>
  <c r="M46" i="2" s="1"/>
  <c r="W48" i="2"/>
  <c r="X48" i="2" s="1"/>
  <c r="AB54" i="2"/>
  <c r="AI54" i="2" s="1"/>
  <c r="AJ54" i="2"/>
  <c r="W54" i="2"/>
  <c r="X54" i="2" s="1"/>
  <c r="Z36" i="2"/>
  <c r="AC36" i="2" s="1"/>
  <c r="U37" i="2"/>
  <c r="S38" i="2"/>
  <c r="U38" i="2" s="1"/>
  <c r="O38" i="2"/>
  <c r="Q38" i="2" s="1"/>
  <c r="S45" i="2"/>
  <c r="K45" i="2"/>
  <c r="M45" i="2" s="1"/>
  <c r="Z51" i="2"/>
  <c r="AC51" i="2" s="1"/>
  <c r="AH51" i="2"/>
  <c r="AK51" i="2" s="1"/>
  <c r="AJ59" i="2"/>
  <c r="AB59" i="2"/>
  <c r="AH59" i="2" s="1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H58" i="2"/>
  <c r="AK58" i="2" s="1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H42" i="2" l="1"/>
  <c r="AK42" i="2" s="1"/>
  <c r="U44" i="2"/>
  <c r="Z37" i="2"/>
  <c r="AC37" i="2" s="1"/>
  <c r="T14" i="2"/>
  <c r="U14" i="2" s="1"/>
  <c r="Z47" i="2"/>
  <c r="AC47" i="2" s="1"/>
  <c r="Z46" i="2"/>
  <c r="AC46" i="2" s="1"/>
  <c r="AH37" i="2"/>
  <c r="AK37" i="2" s="1"/>
  <c r="Z54" i="2"/>
  <c r="AC54" i="2" s="1"/>
  <c r="AH35" i="2"/>
  <c r="AK35" i="2" s="1"/>
  <c r="AH49" i="2"/>
  <c r="AK49" i="2" s="1"/>
  <c r="Z56" i="2"/>
  <c r="AC56" i="2" s="1"/>
  <c r="AH14" i="2"/>
  <c r="AK14" i="2" s="1"/>
  <c r="Z29" i="2"/>
  <c r="AC29" i="2" s="1"/>
  <c r="AH30" i="2"/>
  <c r="AK30" i="2" s="1"/>
  <c r="AH60" i="2"/>
  <c r="AK60" i="2" s="1"/>
  <c r="AH56" i="2"/>
  <c r="AK56" i="2" s="1"/>
  <c r="AK52" i="2"/>
  <c r="AH36" i="2"/>
  <c r="AK36" i="2" s="1"/>
  <c r="AM36" i="2" s="1"/>
  <c r="AK29" i="2"/>
  <c r="AH46" i="2"/>
  <c r="AK46" i="2" s="1"/>
  <c r="AH28" i="2"/>
  <c r="AK28" i="2" s="1"/>
  <c r="B32" i="2"/>
  <c r="G31" i="2"/>
  <c r="AH31" i="2" s="1"/>
  <c r="AK31" i="2" s="1"/>
  <c r="F31" i="2"/>
  <c r="G24" i="2"/>
  <c r="F24" i="2"/>
  <c r="Z24" i="2" s="1"/>
  <c r="AC24" i="2" s="1"/>
  <c r="B25" i="2"/>
  <c r="Z8" i="2"/>
  <c r="AC8" i="2" s="1"/>
  <c r="AH8" i="2"/>
  <c r="AK8" i="2" s="1"/>
  <c r="B39" i="2"/>
  <c r="G38" i="2"/>
  <c r="Z38" i="2" s="1"/>
  <c r="AC38" i="2" s="1"/>
  <c r="F38" i="2"/>
  <c r="U40" i="2"/>
  <c r="Z30" i="2"/>
  <c r="AC30" i="2" s="1"/>
  <c r="G16" i="2"/>
  <c r="F16" i="2"/>
  <c r="B17" i="2"/>
  <c r="G10" i="2"/>
  <c r="F10" i="2"/>
  <c r="AH10" i="2" s="1"/>
  <c r="AK10" i="2" s="1"/>
  <c r="B11" i="2"/>
  <c r="Z57" i="2"/>
  <c r="AC57" i="2" s="1"/>
  <c r="T25" i="2"/>
  <c r="U25" i="2" s="1"/>
  <c r="AK50" i="2"/>
  <c r="AH15" i="2"/>
  <c r="AK15" i="2" s="1"/>
  <c r="Z28" i="2"/>
  <c r="AC28" i="2" s="1"/>
  <c r="AH55" i="2"/>
  <c r="AK55" i="2" s="1"/>
  <c r="AH47" i="2"/>
  <c r="AK47" i="2" s="1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H43" i="2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Z59" i="2"/>
  <c r="AC59" i="2" s="1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Z23" i="2"/>
  <c r="AC23" i="2" s="1"/>
  <c r="Z14" i="2"/>
  <c r="AC14" i="2" s="1"/>
  <c r="N49" i="2"/>
  <c r="O49" i="2" s="1"/>
  <c r="Q49" i="2" s="1"/>
  <c r="T49" i="2"/>
  <c r="Z55" i="2"/>
  <c r="AC55" i="2" s="1"/>
  <c r="AH54" i="2"/>
  <c r="AK54" i="2" s="1"/>
  <c r="AI44" i="2"/>
  <c r="AK44" i="2" s="1"/>
  <c r="Z44" i="2"/>
  <c r="AC44" i="2" s="1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H7" i="2"/>
  <c r="AK7" i="2" s="1"/>
  <c r="AH57" i="2"/>
  <c r="AK57" i="2" s="1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Z60" i="2"/>
  <c r="AC60" i="2" s="1"/>
  <c r="AH23" i="2"/>
  <c r="AK23" i="2" s="1"/>
  <c r="Z7" i="2"/>
  <c r="AC7" i="2" s="1"/>
  <c r="N28" i="2"/>
  <c r="O28" i="2" s="1"/>
  <c r="Q28" i="2" s="1"/>
  <c r="T28" i="2"/>
  <c r="U28" i="2" s="1"/>
  <c r="T60" i="2"/>
  <c r="U60" i="2" s="1"/>
  <c r="N60" i="2"/>
  <c r="O60" i="2" s="1"/>
  <c r="Q60" i="2" s="1"/>
  <c r="Z43" i="2"/>
  <c r="AC43" i="2" s="1"/>
  <c r="AI33" i="2"/>
  <c r="AI48" i="2"/>
  <c r="AH48" i="2"/>
  <c r="Z49" i="2"/>
  <c r="AC49" i="2" s="1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Z10" i="2"/>
  <c r="AC10" i="2" s="1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H38" i="2"/>
  <c r="AK38" i="2" s="1"/>
  <c r="AM38" i="2" s="1"/>
  <c r="Z31" i="2"/>
  <c r="AC31" i="2" s="1"/>
  <c r="AM31" i="2" s="1"/>
  <c r="AM30" i="2"/>
  <c r="AO30" i="2" s="1"/>
  <c r="AM7" i="2"/>
  <c r="AO7" i="2" s="1"/>
  <c r="AH24" i="2"/>
  <c r="AK24" i="2" s="1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H16" i="2"/>
  <c r="AK16" i="2" s="1"/>
  <c r="Z16" i="2"/>
  <c r="AC16" i="2" s="1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H32" i="2"/>
  <c r="AK32" i="2" s="1"/>
  <c r="Z32" i="2"/>
  <c r="AC32" i="2" s="1"/>
  <c r="B13" i="2"/>
  <c r="F12" i="2"/>
  <c r="G12" i="2"/>
  <c r="AO50" i="2"/>
  <c r="Z25" i="2"/>
  <c r="AC25" i="2" s="1"/>
  <c r="AH25" i="2"/>
  <c r="AK25" i="2" s="1"/>
  <c r="Z39" i="2"/>
  <c r="AC39" i="2" s="1"/>
  <c r="AH39" i="2"/>
  <c r="AK39" i="2" s="1"/>
  <c r="AO46" i="2"/>
  <c r="AM16" i="2"/>
  <c r="AO10" i="2"/>
  <c r="G18" i="2"/>
  <c r="B19" i="2"/>
  <c r="F18" i="2"/>
  <c r="B41" i="2"/>
  <c r="F40" i="2"/>
  <c r="G40" i="2"/>
  <c r="Z17" i="2"/>
  <c r="AC17" i="2" s="1"/>
  <c r="AH17" i="2"/>
  <c r="AK17" i="2" s="1"/>
  <c r="Z11" i="2"/>
  <c r="AC11" i="2" s="1"/>
  <c r="AH11" i="2"/>
  <c r="AK11" i="2" s="1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Z12" i="2"/>
  <c r="AC12" i="2" s="1"/>
  <c r="AH12" i="2"/>
  <c r="AK12" i="2" s="1"/>
  <c r="G13" i="2"/>
  <c r="F13" i="2"/>
  <c r="F34" i="2"/>
  <c r="G34" i="2"/>
  <c r="Z40" i="2"/>
  <c r="AC40" i="2" s="1"/>
  <c r="AH40" i="2"/>
  <c r="AK40" i="2" s="1"/>
  <c r="AH33" i="2"/>
  <c r="AK33" i="2" s="1"/>
  <c r="Z33" i="2"/>
  <c r="AC33" i="2" s="1"/>
  <c r="G41" i="2"/>
  <c r="F41" i="2"/>
  <c r="AM39" i="2"/>
  <c r="Z18" i="2"/>
  <c r="AC18" i="2" s="1"/>
  <c r="AH18" i="2"/>
  <c r="AK18" i="2" s="1"/>
  <c r="B20" i="2"/>
  <c r="G19" i="2"/>
  <c r="F19" i="2"/>
  <c r="G27" i="2"/>
  <c r="F27" i="2"/>
  <c r="AM11" i="2"/>
  <c r="AH26" i="2"/>
  <c r="AK26" i="2" s="1"/>
  <c r="Z26" i="2"/>
  <c r="AC26" i="2" s="1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Z13" i="2"/>
  <c r="AC13" i="2" s="1"/>
  <c r="AH13" i="2"/>
  <c r="AK13" i="2" s="1"/>
  <c r="AM26" i="2"/>
  <c r="AM40" i="2"/>
  <c r="F20" i="2"/>
  <c r="G20" i="2"/>
  <c r="AQ11" i="2"/>
  <c r="AO11" i="2"/>
  <c r="AQ39" i="2"/>
  <c r="AT39" i="2" s="1"/>
  <c r="AO39" i="2"/>
  <c r="Z27" i="2"/>
  <c r="AC27" i="2" s="1"/>
  <c r="AH27" i="2"/>
  <c r="AK27" i="2" s="1"/>
  <c r="Z41" i="2"/>
  <c r="AC41" i="2" s="1"/>
  <c r="AH41" i="2"/>
  <c r="AK41" i="2" s="1"/>
  <c r="AH34" i="2"/>
  <c r="AK34" i="2" s="1"/>
  <c r="Z34" i="2"/>
  <c r="AC34" i="2" s="1"/>
  <c r="Z19" i="2"/>
  <c r="AC19" i="2" s="1"/>
  <c r="AH19" i="2"/>
  <c r="AK19" i="2" s="1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H20" i="2"/>
  <c r="AK20" i="2" s="1"/>
  <c r="Z20" i="2"/>
  <c r="AC20" i="2" s="1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T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<sst xmlns="http://schemas.openxmlformats.org/spreadsheetml/2006/main" count="75" uniqueCount="48">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</sst>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10.Parity Plot for MgSO</a:t>
            </a:r>
            <a:r>
              <a:rPr lang="en-IN" sz="900"/>
              <a:t>4</a:t>
            </a:r>
            <a:r>
              <a:rPr lang="en-IN" sz="1320"/>
              <a:t> for n=3</a:t>
            </a:r>
          </a:p>
        </c:rich>
      </c:tx>
      <c:layout>
        <c:manualLayout>
          <c:xMode val="edge"/>
          <c:yMode val="edge"/>
          <c:x val="0.23892962962962963"/>
          <c:y val="0.92604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381-9255-4344DB45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189196</xdr:colOff>
      <xdr:row>6</xdr:row>
      <xdr:rowOff>143572</xdr:rowOff>
    </xdr:from>
    <xdr:to>
      <xdr:col>59</xdr:col>
      <xdr:colOff>241996</xdr:colOff>
      <xdr:row>30</xdr:row>
      <xdr:rowOff>82072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abSelected="1" topLeftCell="AR7" zoomScaleNormal="100" workbookViewId="0">
      <selection activeCell="BI15" sqref="BI15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50" ht="23.4" x14ac:dyDescent="0.45">
      <c r="B1" s="6" t="s">
        <v>38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50" x14ac:dyDescent="0.3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50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</f>
        <v>-656201.05668261345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-92.822261266222171</v>
      </c>
      <c r="AH7">
        <f>($AF$12+($AF$13*F7)+($AF$14*G7)) + (2*($AF$15 + ($AF$16*F7) + ($AF$17*G7))*AA7) + (3*($AF$18 + ($AF$19*F7)+($AF$20*G7))*AB7)</f>
        <v>662335.86334726878</v>
      </c>
      <c r="AI7">
        <f>AB7</f>
        <v>1.4145399541945231E-4</v>
      </c>
      <c r="AJ7">
        <f>1-AA7</f>
        <v>0.98810655662058067</v>
      </c>
      <c r="AK7">
        <f>AH7*AI7*AJ7</f>
        <v>92.575756825458242</v>
      </c>
      <c r="AM7">
        <f t="shared" ref="AM7:AM60" si="1">(Q7-U7)+X7-AC7-AK7</f>
        <v>-3.1652468749356331</v>
      </c>
      <c r="AN7" s="1">
        <f>-AR7*A7*18*$L$2</f>
        <v>-2.1618000000000004</v>
      </c>
      <c r="AO7" s="1">
        <f>(AN7-AM7)^2</f>
        <v>1.0069056308180873</v>
      </c>
      <c r="AP7" s="1">
        <f>STDEV(AO7:AO60)</f>
        <v>1.9710581632795083</v>
      </c>
      <c r="AQ7">
        <f>-AM7/(A7*18*$L$2)</f>
        <v>0.87923524303767586</v>
      </c>
      <c r="AR7" s="1">
        <v>0.60050000000000003</v>
      </c>
    </row>
    <row r="8" spans="1:50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</f>
        <v>-666472.12764871889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-94.275145291614521</v>
      </c>
      <c r="AH8">
        <f t="shared" ref="AH8:AH60" si="21">($AF$12+($AF$13*F8)+($AF$14*G8)) + (2*($AF$15 + ($AF$16*F8) + ($AF$17*G8))*AA8) + (3*($AF$18 + ($AF$19*F8)+($AF$20*G8))*AB8)</f>
        <v>672879.58980778279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94.049470557204202</v>
      </c>
      <c r="AM8">
        <f t="shared" si="1"/>
        <v>-3.1860765812892424</v>
      </c>
      <c r="AN8" s="1">
        <f t="shared" ref="AN8:AN60" si="25">-AR8*A8*18*$L$2</f>
        <v>-2.1438000000000001</v>
      </c>
      <c r="AO8" s="1">
        <f t="shared" ref="AO8:AO60" si="26">(AN8-AM8)^2</f>
        <v>1.0863404719039904</v>
      </c>
      <c r="AQ8">
        <f t="shared" ref="AQ8:AQ60" si="27">-AM8/(A8*18*$L$2)</f>
        <v>0.88502127258034513</v>
      </c>
      <c r="AR8" s="1">
        <v>0.59550000000000003</v>
      </c>
    </row>
    <row r="9" spans="1:50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-675955.07053154334</v>
      </c>
      <c r="AA9">
        <f t="shared" si="0"/>
        <v>1.1893443379419281E-2</v>
      </c>
      <c r="AB9">
        <f t="shared" si="19"/>
        <v>1.4145399541945231E-4</v>
      </c>
      <c r="AC9">
        <f t="shared" si="20"/>
        <v>-95.616545450724502</v>
      </c>
      <c r="AE9" s="14" t="s">
        <v>26</v>
      </c>
      <c r="AF9">
        <v>41812.722323949194</v>
      </c>
      <c r="AH9">
        <f t="shared" si="21"/>
        <v>682537.40560682141</v>
      </c>
      <c r="AI9">
        <f t="shared" si="22"/>
        <v>1.4145399541945231E-4</v>
      </c>
      <c r="AJ9">
        <f t="shared" si="23"/>
        <v>0.98810655662058067</v>
      </c>
      <c r="AK9">
        <f t="shared" si="24"/>
        <v>95.399359120324476</v>
      </c>
      <c r="AM9">
        <f t="shared" si="1"/>
        <v>-3.1945649852995359</v>
      </c>
      <c r="AN9" s="1">
        <f t="shared" si="25"/>
        <v>-2.0822400000000001</v>
      </c>
      <c r="AO9" s="1">
        <f t="shared" si="26"/>
        <v>1.2372668729216125</v>
      </c>
      <c r="AQ9">
        <f t="shared" si="27"/>
        <v>0.88737916258320437</v>
      </c>
      <c r="AR9" s="1">
        <v>0.57840000000000003</v>
      </c>
    </row>
    <row r="10" spans="1:50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-684762.02301223285</v>
      </c>
      <c r="AA10">
        <f t="shared" si="0"/>
        <v>1.1893443379419281E-2</v>
      </c>
      <c r="AB10">
        <f t="shared" si="19"/>
        <v>1.4145399541945231E-4</v>
      </c>
      <c r="AC10">
        <f t="shared" si="20"/>
        <v>-96.862324066587291</v>
      </c>
      <c r="AE10" s="14" t="s">
        <v>27</v>
      </c>
      <c r="AF10">
        <v>-1710403.7587340041</v>
      </c>
      <c r="AH10">
        <f t="shared" si="21"/>
        <v>691446.51371383248</v>
      </c>
      <c r="AI10">
        <f t="shared" si="22"/>
        <v>1.4145399541945231E-4</v>
      </c>
      <c r="AJ10">
        <f t="shared" si="23"/>
        <v>0.98810655662058067</v>
      </c>
      <c r="AK10">
        <f t="shared" si="24"/>
        <v>96.644599596173421</v>
      </c>
      <c r="AM10">
        <f t="shared" si="1"/>
        <v>-3.1940268452856913</v>
      </c>
      <c r="AN10" s="1">
        <f t="shared" si="25"/>
        <v>-2.0005199999999999</v>
      </c>
      <c r="AO10" s="1">
        <f t="shared" si="26"/>
        <v>1.4244585897438033</v>
      </c>
      <c r="AQ10">
        <f t="shared" si="27"/>
        <v>0.88722967924602536</v>
      </c>
      <c r="AR10" s="1">
        <v>0.55569999999999997</v>
      </c>
      <c r="AW10">
        <v>0</v>
      </c>
      <c r="AX10">
        <v>0</v>
      </c>
    </row>
    <row r="11" spans="1:50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-692982.81679616985</v>
      </c>
      <c r="AA11">
        <f t="shared" si="0"/>
        <v>1.1893443379419281E-2</v>
      </c>
      <c r="AB11">
        <f t="shared" si="19"/>
        <v>1.4145399541945231E-4</v>
      </c>
      <c r="AC11">
        <f t="shared" si="20"/>
        <v>-98.025188192844567</v>
      </c>
      <c r="AE11" s="14" t="s">
        <v>28</v>
      </c>
      <c r="AF11">
        <v>-124710.76062321351</v>
      </c>
      <c r="AH11">
        <f t="shared" si="21"/>
        <v>699714.55635580956</v>
      </c>
      <c r="AI11">
        <f t="shared" si="22"/>
        <v>1.4145399541945231E-4</v>
      </c>
      <c r="AJ11">
        <f t="shared" si="23"/>
        <v>0.98810655662058067</v>
      </c>
      <c r="AK11">
        <f t="shared" si="24"/>
        <v>97.800237313234319</v>
      </c>
      <c r="AM11">
        <f t="shared" si="1"/>
        <v>-3.1868004360893138</v>
      </c>
      <c r="AN11" s="1">
        <f t="shared" si="25"/>
        <v>-1.9072800000000003</v>
      </c>
      <c r="AO11" s="1">
        <f t="shared" si="26"/>
        <v>1.6371725463701872</v>
      </c>
      <c r="AQ11">
        <f t="shared" si="27"/>
        <v>0.88522234335814276</v>
      </c>
      <c r="AR11" s="1">
        <v>0.52980000000000005</v>
      </c>
      <c r="AW11">
        <f>AW10+0.1</f>
        <v>0.1</v>
      </c>
      <c r="AX11">
        <f>AX10+0.1</f>
        <v>0.1</v>
      </c>
    </row>
    <row r="12" spans="1:50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-700690.51664598635</v>
      </c>
      <c r="AA12">
        <f t="shared" si="0"/>
        <v>1.1893443379419281E-2</v>
      </c>
      <c r="AB12">
        <f t="shared" si="19"/>
        <v>1.4145399541945231E-4</v>
      </c>
      <c r="AC12">
        <f t="shared" si="20"/>
        <v>-99.115473132095033</v>
      </c>
      <c r="AE12" s="14" t="s">
        <v>29</v>
      </c>
      <c r="AF12">
        <v>25437.186586070955</v>
      </c>
      <c r="AH12">
        <f t="shared" si="21"/>
        <v>707427.53329927893</v>
      </c>
      <c r="AI12">
        <f t="shared" si="22"/>
        <v>1.4145399541945231E-4</v>
      </c>
      <c r="AJ12">
        <f t="shared" si="23"/>
        <v>0.98810655662058067</v>
      </c>
      <c r="AK12">
        <f t="shared" si="24"/>
        <v>98.878292598222885</v>
      </c>
      <c r="AM12">
        <f t="shared" si="1"/>
        <v>-3.1745707818274127</v>
      </c>
      <c r="AN12" s="1">
        <f t="shared" si="25"/>
        <v>-1.8046800000000001</v>
      </c>
      <c r="AO12" s="1">
        <f t="shared" si="26"/>
        <v>1.8766007541357199</v>
      </c>
      <c r="AQ12">
        <f t="shared" si="27"/>
        <v>0.88182521717428131</v>
      </c>
      <c r="AR12" s="1">
        <v>0.50129999999999997</v>
      </c>
      <c r="AW12">
        <f t="shared" ref="AW12:AW28" si="29">AW11+0.1</f>
        <v>0.2</v>
      </c>
      <c r="AX12">
        <f t="shared" ref="AX12:AX28" si="30">AX11+0.1</f>
        <v>0.2</v>
      </c>
    </row>
    <row r="13" spans="1:50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-707945.3432058054</v>
      </c>
      <c r="AA13">
        <f t="shared" si="0"/>
        <v>1.1893443379419281E-2</v>
      </c>
      <c r="AB13">
        <f t="shared" si="19"/>
        <v>1.4145399541945231E-4</v>
      </c>
      <c r="AC13">
        <f t="shared" si="20"/>
        <v>-100.14169733505659</v>
      </c>
      <c r="AE13" s="14" t="s">
        <v>30</v>
      </c>
      <c r="AF13">
        <v>-1693135.7578239923</v>
      </c>
      <c r="AH13">
        <f t="shared" si="21"/>
        <v>714655.2364151678</v>
      </c>
      <c r="AI13">
        <f t="shared" si="22"/>
        <v>1.4145399541945231E-4</v>
      </c>
      <c r="AJ13">
        <f t="shared" si="23"/>
        <v>0.98810655662058067</v>
      </c>
      <c r="AK13">
        <f t="shared" si="24"/>
        <v>99.888520374024765</v>
      </c>
      <c r="AM13">
        <f t="shared" si="1"/>
        <v>-3.158574354667735</v>
      </c>
      <c r="AN13" s="1">
        <f t="shared" si="25"/>
        <v>-1.6923600000000001</v>
      </c>
      <c r="AO13" s="1">
        <f t="shared" si="26"/>
        <v>2.149784533833722</v>
      </c>
      <c r="AQ13">
        <f t="shared" si="27"/>
        <v>0.87738176518548194</v>
      </c>
      <c r="AR13" s="1">
        <v>0.47010000000000002</v>
      </c>
      <c r="AW13">
        <f t="shared" si="29"/>
        <v>0.30000000000000004</v>
      </c>
      <c r="AX13">
        <f t="shared" si="30"/>
        <v>0.30000000000000004</v>
      </c>
    </row>
    <row r="14" spans="1:50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-626491.09931124945</v>
      </c>
      <c r="AA14">
        <f t="shared" si="0"/>
        <v>5.6766614820271594E-2</v>
      </c>
      <c r="AB14">
        <f t="shared" si="19"/>
        <v>3.2224485581530786E-3</v>
      </c>
      <c r="AC14">
        <f t="shared" si="20"/>
        <v>-2018.835339671273</v>
      </c>
      <c r="AE14" s="14" t="s">
        <v>31</v>
      </c>
      <c r="AF14">
        <v>114649.06056564055</v>
      </c>
      <c r="AH14">
        <f t="shared" si="21"/>
        <v>661777.55425002309</v>
      </c>
      <c r="AI14">
        <f t="shared" si="22"/>
        <v>3.2224485581530786E-3</v>
      </c>
      <c r="AJ14">
        <f t="shared" si="23"/>
        <v>0.94323338517972843</v>
      </c>
      <c r="AK14">
        <f t="shared" si="24"/>
        <v>2011.4868145509386</v>
      </c>
      <c r="AM14">
        <f t="shared" si="1"/>
        <v>-6.9131705776103445</v>
      </c>
      <c r="AN14" s="1">
        <f t="shared" si="25"/>
        <v>-9.3024000000000004</v>
      </c>
      <c r="AO14" s="1">
        <f t="shared" si="26"/>
        <v>5.7084172328124092</v>
      </c>
      <c r="AQ14">
        <f t="shared" si="27"/>
        <v>0.38406503208946358</v>
      </c>
      <c r="AR14" s="1">
        <v>0.51680000000000004</v>
      </c>
      <c r="AW14">
        <f t="shared" si="29"/>
        <v>0.4</v>
      </c>
      <c r="AX14">
        <f t="shared" si="30"/>
        <v>0.4</v>
      </c>
    </row>
    <row r="15" spans="1:50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-636290.38513484178</v>
      </c>
      <c r="AA15">
        <f t="shared" si="0"/>
        <v>5.6766614820271594E-2</v>
      </c>
      <c r="AB15">
        <f t="shared" si="19"/>
        <v>3.2224485581530786E-3</v>
      </c>
      <c r="AC15">
        <f t="shared" si="20"/>
        <v>-2050.4130341444379</v>
      </c>
      <c r="AE15" s="14" t="s">
        <v>32</v>
      </c>
      <c r="AF15">
        <v>-49205.426779003428</v>
      </c>
      <c r="AH15">
        <f t="shared" si="21"/>
        <v>672262.12432118692</v>
      </c>
      <c r="AI15">
        <f t="shared" si="22"/>
        <v>3.2224485581530786E-3</v>
      </c>
      <c r="AJ15">
        <f t="shared" si="23"/>
        <v>0.94323338517972843</v>
      </c>
      <c r="AK15">
        <f t="shared" si="24"/>
        <v>2043.3548861090344</v>
      </c>
      <c r="AM15">
        <f t="shared" si="1"/>
        <v>-7.2035476625412684</v>
      </c>
      <c r="AN15" s="1">
        <f t="shared" si="25"/>
        <v>-9.4391999999999996</v>
      </c>
      <c r="AO15" s="1">
        <f t="shared" si="26"/>
        <v>4.9981413739846881</v>
      </c>
      <c r="AQ15">
        <f t="shared" si="27"/>
        <v>0.40019709236340378</v>
      </c>
      <c r="AR15" s="1">
        <v>0.52439999999999998</v>
      </c>
      <c r="AW15">
        <f t="shared" si="29"/>
        <v>0.5</v>
      </c>
      <c r="AX15">
        <f t="shared" si="30"/>
        <v>0.5</v>
      </c>
    </row>
    <row r="16" spans="1:50" x14ac:dyDescent="0.3">
      <c r="A16" s="1">
        <v>0.5</v>
      </c>
      <c r="B16" s="1">
        <f t="shared" ref="B16:B20" si="31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-645341.00904683827</v>
      </c>
      <c r="AA16">
        <f t="shared" si="0"/>
        <v>5.6766614820271594E-2</v>
      </c>
      <c r="AB16">
        <f t="shared" si="19"/>
        <v>3.2224485581530786E-3</v>
      </c>
      <c r="AC16">
        <f t="shared" si="20"/>
        <v>-2079.5782041200368</v>
      </c>
      <c r="AE16" s="14" t="s">
        <v>33</v>
      </c>
      <c r="AF16">
        <v>3900142.4071520655</v>
      </c>
      <c r="AH16">
        <f t="shared" si="21"/>
        <v>681873.53406752495</v>
      </c>
      <c r="AI16">
        <f t="shared" si="22"/>
        <v>3.2224485581530786E-3</v>
      </c>
      <c r="AJ16">
        <f t="shared" si="23"/>
        <v>0.94323338517972843</v>
      </c>
      <c r="AK16">
        <f t="shared" si="24"/>
        <v>2072.5689684692547</v>
      </c>
      <c r="AM16">
        <f t="shared" si="1"/>
        <v>-7.2524600471629128</v>
      </c>
      <c r="AN16" s="1">
        <f t="shared" si="25"/>
        <v>-9.1206000000000014</v>
      </c>
      <c r="AO16" s="1">
        <f t="shared" si="26"/>
        <v>3.4899468833861595</v>
      </c>
      <c r="AQ16">
        <f t="shared" si="27"/>
        <v>0.40291444706460627</v>
      </c>
      <c r="AR16" s="1">
        <v>0.50670000000000004</v>
      </c>
      <c r="AW16">
        <f t="shared" si="29"/>
        <v>0.6</v>
      </c>
      <c r="AX16">
        <f t="shared" si="30"/>
        <v>0.6</v>
      </c>
    </row>
    <row r="17" spans="1:50" x14ac:dyDescent="0.3">
      <c r="A17" s="1">
        <v>0.5</v>
      </c>
      <c r="B17" s="1">
        <f t="shared" si="31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-653749.01962550043</v>
      </c>
      <c r="AA17">
        <f t="shared" si="0"/>
        <v>5.6766614820271594E-2</v>
      </c>
      <c r="AB17">
        <f t="shared" si="19"/>
        <v>3.2224485581530786E-3</v>
      </c>
      <c r="AC17">
        <f t="shared" si="20"/>
        <v>-2106.6725856861826</v>
      </c>
      <c r="AE17" s="14" t="s">
        <v>34</v>
      </c>
      <c r="AF17">
        <v>5674.9166878110536</v>
      </c>
      <c r="AH17">
        <f t="shared" si="21"/>
        <v>690745.98087401851</v>
      </c>
      <c r="AI17">
        <f t="shared" si="22"/>
        <v>3.2224485581530786E-3</v>
      </c>
      <c r="AJ17">
        <f t="shared" si="23"/>
        <v>0.94323338517972843</v>
      </c>
      <c r="AK17">
        <f t="shared" si="24"/>
        <v>2099.5369574097258</v>
      </c>
      <c r="AM17">
        <f t="shared" si="1"/>
        <v>-7.1260674214881874</v>
      </c>
      <c r="AN17" s="1">
        <f t="shared" si="25"/>
        <v>-8.6021999999999998</v>
      </c>
      <c r="AO17" s="1">
        <f t="shared" si="26"/>
        <v>2.1789673893439323</v>
      </c>
      <c r="AQ17">
        <f t="shared" si="27"/>
        <v>0.39589263452712153</v>
      </c>
      <c r="AR17" s="1">
        <v>0.47789999999999999</v>
      </c>
      <c r="AW17">
        <f t="shared" si="29"/>
        <v>0.7</v>
      </c>
      <c r="AX17">
        <f t="shared" si="30"/>
        <v>0.7</v>
      </c>
    </row>
    <row r="18" spans="1:50" x14ac:dyDescent="0.3">
      <c r="A18" s="1">
        <v>0.5</v>
      </c>
      <c r="B18" s="1">
        <f t="shared" si="31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-661599.46706694982</v>
      </c>
      <c r="AA18">
        <f t="shared" si="0"/>
        <v>5.6766614820271594E-2</v>
      </c>
      <c r="AB18">
        <f t="shared" si="19"/>
        <v>3.2224485581530786E-3</v>
      </c>
      <c r="AC18">
        <f t="shared" si="20"/>
        <v>-2131.9702487247378</v>
      </c>
      <c r="AE18" s="14" t="s">
        <v>35</v>
      </c>
      <c r="AF18">
        <v>-57730.371463124939</v>
      </c>
      <c r="AH18">
        <f t="shared" si="21"/>
        <v>698984.94162777951</v>
      </c>
      <c r="AI18">
        <f t="shared" si="22"/>
        <v>3.2224485581530786E-3</v>
      </c>
      <c r="AJ18">
        <f t="shared" si="23"/>
        <v>0.94323338517972843</v>
      </c>
      <c r="AK18">
        <f t="shared" si="24"/>
        <v>2124.5794521503854</v>
      </c>
      <c r="AM18">
        <f t="shared" si="1"/>
        <v>-6.8708991235926078</v>
      </c>
      <c r="AN18" s="1">
        <f t="shared" si="25"/>
        <v>-7.9704000000000006</v>
      </c>
      <c r="AO18" s="1">
        <f t="shared" si="26"/>
        <v>1.2089021772206248</v>
      </c>
      <c r="AQ18">
        <f t="shared" si="27"/>
        <v>0.38171661797736711</v>
      </c>
      <c r="AR18" s="1">
        <v>0.44280000000000003</v>
      </c>
      <c r="AW18">
        <f t="shared" si="29"/>
        <v>0.79999999999999993</v>
      </c>
      <c r="AX18">
        <f t="shared" si="30"/>
        <v>0.79999999999999993</v>
      </c>
    </row>
    <row r="19" spans="1:50" x14ac:dyDescent="0.3">
      <c r="A19" s="1">
        <v>0.5</v>
      </c>
      <c r="B19" s="1">
        <f t="shared" si="31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-668961.59297541983</v>
      </c>
      <c r="AA19">
        <f t="shared" si="0"/>
        <v>5.6766614820271594E-2</v>
      </c>
      <c r="AB19">
        <f t="shared" si="19"/>
        <v>3.2224485581530786E-3</v>
      </c>
      <c r="AC19">
        <f t="shared" si="20"/>
        <v>-2155.6943207434283</v>
      </c>
      <c r="AE19" s="14" t="s">
        <v>36</v>
      </c>
      <c r="AF19">
        <v>75602.146763859375</v>
      </c>
      <c r="AH19">
        <f t="shared" si="21"/>
        <v>706674.82062959543</v>
      </c>
      <c r="AI19">
        <f t="shared" si="22"/>
        <v>3.2224485581530786E-3</v>
      </c>
      <c r="AJ19">
        <f t="shared" si="23"/>
        <v>0.94323338517972843</v>
      </c>
      <c r="AK19">
        <f t="shared" si="24"/>
        <v>2147.9530013412073</v>
      </c>
      <c r="AM19">
        <f t="shared" si="1"/>
        <v>-6.5203762957239633</v>
      </c>
      <c r="AN19" s="1">
        <f t="shared" si="25"/>
        <v>-7.2630000000000008</v>
      </c>
      <c r="AO19" s="1">
        <f t="shared" si="26"/>
        <v>0.55148996615266366</v>
      </c>
      <c r="AQ19">
        <f t="shared" si="27"/>
        <v>0.3622431275402202</v>
      </c>
      <c r="AR19" s="1">
        <v>0.40350000000000003</v>
      </c>
      <c r="AW19">
        <f t="shared" si="29"/>
        <v>0.89999999999999991</v>
      </c>
      <c r="AX19">
        <f t="shared" si="30"/>
        <v>0.89999999999999991</v>
      </c>
    </row>
    <row r="20" spans="1:50" x14ac:dyDescent="0.3">
      <c r="A20" s="1">
        <v>0.5</v>
      </c>
      <c r="B20" s="1">
        <f t="shared" si="31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-675892.51320889988</v>
      </c>
      <c r="AA20">
        <f t="shared" si="0"/>
        <v>5.6766614820271594E-2</v>
      </c>
      <c r="AB20">
        <f t="shared" si="19"/>
        <v>3.2224485581530786E-3</v>
      </c>
      <c r="AC20">
        <f t="shared" si="20"/>
        <v>-2178.0288546564802</v>
      </c>
      <c r="AE20" s="14" t="s">
        <v>37</v>
      </c>
      <c r="AF20">
        <v>4823.3466493513861</v>
      </c>
      <c r="AH20">
        <f t="shared" si="21"/>
        <v>713884.21118991612</v>
      </c>
      <c r="AI20">
        <f t="shared" si="22"/>
        <v>3.2224485581530786E-3</v>
      </c>
      <c r="AJ20">
        <f t="shared" si="23"/>
        <v>0.94323338517972843</v>
      </c>
      <c r="AK20">
        <f t="shared" si="24"/>
        <v>2169.8660957940215</v>
      </c>
      <c r="AM20">
        <f t="shared" si="1"/>
        <v>-6.0989368354862563</v>
      </c>
      <c r="AN20" s="1">
        <f t="shared" si="25"/>
        <v>-6.4926000000000004</v>
      </c>
      <c r="AO20" s="1">
        <f t="shared" si="26"/>
        <v>0.15497068709497511</v>
      </c>
      <c r="AQ20">
        <f t="shared" si="27"/>
        <v>0.33882982419368091</v>
      </c>
      <c r="AR20" s="1">
        <v>0.36070000000000002</v>
      </c>
      <c r="AT20">
        <f t="shared" ref="AT20:AT60" si="32">AQ20</f>
        <v>0.33882982419368091</v>
      </c>
      <c r="AU20">
        <f t="shared" ref="AU20:AU60" si="33">AR20</f>
        <v>0.36070000000000002</v>
      </c>
      <c r="AW20">
        <f t="shared" si="29"/>
        <v>0.99999999999999989</v>
      </c>
      <c r="AX20">
        <f t="shared" si="30"/>
        <v>0.99999999999999989</v>
      </c>
    </row>
    <row r="21" spans="1:50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-592985.38365618407</v>
      </c>
      <c r="AA21">
        <f t="shared" si="0"/>
        <v>0.10743453478595388</v>
      </c>
      <c r="AB21">
        <f t="shared" si="19"/>
        <v>1.1542179264674336E-2</v>
      </c>
      <c r="AC21">
        <f t="shared" si="20"/>
        <v>-6844.3435994913634</v>
      </c>
      <c r="AH21">
        <f t="shared" si="21"/>
        <v>660705.73971057299</v>
      </c>
      <c r="AI21">
        <f t="shared" si="22"/>
        <v>1.1542179264674336E-2</v>
      </c>
      <c r="AJ21">
        <f t="shared" si="23"/>
        <v>0.89256546521404612</v>
      </c>
      <c r="AK21">
        <f t="shared" si="24"/>
        <v>6806.6900360584796</v>
      </c>
      <c r="AM21">
        <f t="shared" si="1"/>
        <v>-17.519236915351939</v>
      </c>
      <c r="AN21" s="1">
        <f t="shared" si="25"/>
        <v>-18.885599999999997</v>
      </c>
      <c r="AO21" s="1">
        <f t="shared" si="26"/>
        <v>1.8669480790889539</v>
      </c>
      <c r="AQ21">
        <f t="shared" si="27"/>
        <v>0.48664546987088719</v>
      </c>
      <c r="AR21" s="1">
        <v>0.52459999999999996</v>
      </c>
      <c r="AW21">
        <f t="shared" si="29"/>
        <v>1.0999999999999999</v>
      </c>
      <c r="AX21">
        <f t="shared" si="30"/>
        <v>1.0999999999999999</v>
      </c>
    </row>
    <row r="22" spans="1:50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-602255.00941176037</v>
      </c>
      <c r="AA22">
        <f t="shared" si="0"/>
        <v>0.10743453478595388</v>
      </c>
      <c r="AB22">
        <f t="shared" si="19"/>
        <v>1.1542179264674336E-2</v>
      </c>
      <c r="AC22">
        <f t="shared" si="20"/>
        <v>-6951.3352816786673</v>
      </c>
      <c r="AH22">
        <f t="shared" si="21"/>
        <v>671129.31158162002</v>
      </c>
      <c r="AI22">
        <f t="shared" si="22"/>
        <v>1.1542179264674336E-2</v>
      </c>
      <c r="AJ22">
        <f t="shared" si="23"/>
        <v>0.89256546521404612</v>
      </c>
      <c r="AK22">
        <f t="shared" si="24"/>
        <v>6914.0752433156094</v>
      </c>
      <c r="AM22">
        <f t="shared" si="1"/>
        <v>-17.912761985177895</v>
      </c>
      <c r="AN22" s="1">
        <f t="shared" si="25"/>
        <v>-19.0764</v>
      </c>
      <c r="AO22" s="1">
        <f t="shared" si="26"/>
        <v>1.3540534295391295</v>
      </c>
      <c r="AQ22">
        <f t="shared" si="27"/>
        <v>0.49757672181049706</v>
      </c>
      <c r="AR22" s="1">
        <v>0.52990000000000004</v>
      </c>
      <c r="AW22">
        <f t="shared" si="29"/>
        <v>1.2</v>
      </c>
      <c r="AX22">
        <f t="shared" si="30"/>
        <v>1.2</v>
      </c>
    </row>
    <row r="23" spans="1:50" x14ac:dyDescent="0.3">
      <c r="A23" s="1">
        <v>1</v>
      </c>
      <c r="B23" s="1">
        <f t="shared" ref="B23:B27" si="34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-610819.85896353191</v>
      </c>
      <c r="AA23">
        <f t="shared" si="0"/>
        <v>0.10743453478595388</v>
      </c>
      <c r="AB23">
        <f t="shared" si="19"/>
        <v>1.1542179264674336E-2</v>
      </c>
      <c r="AC23">
        <f t="shared" si="20"/>
        <v>-7050.1923105801807</v>
      </c>
      <c r="AH23">
        <f t="shared" si="21"/>
        <v>680693.67790687468</v>
      </c>
      <c r="AI23">
        <f t="shared" si="22"/>
        <v>1.1542179264674336E-2</v>
      </c>
      <c r="AJ23">
        <f t="shared" si="23"/>
        <v>0.89256546521404612</v>
      </c>
      <c r="AK23">
        <f t="shared" si="24"/>
        <v>7012.6087856393715</v>
      </c>
      <c r="AM23">
        <f t="shared" si="1"/>
        <v>-17.589275407426612</v>
      </c>
      <c r="AN23" s="1">
        <f t="shared" si="25"/>
        <v>-18.18</v>
      </c>
      <c r="AO23" s="1">
        <f t="shared" si="26"/>
        <v>0.34895554427099468</v>
      </c>
      <c r="AQ23">
        <f t="shared" si="27"/>
        <v>0.4885909835396281</v>
      </c>
      <c r="AR23" s="1">
        <v>0.505</v>
      </c>
      <c r="AT23">
        <f t="shared" si="32"/>
        <v>0.4885909835396281</v>
      </c>
      <c r="AU23">
        <f t="shared" si="33"/>
        <v>0.505</v>
      </c>
      <c r="AW23">
        <f t="shared" si="29"/>
        <v>1.3</v>
      </c>
      <c r="AX23">
        <f t="shared" si="30"/>
        <v>1.3</v>
      </c>
    </row>
    <row r="24" spans="1:50" x14ac:dyDescent="0.3">
      <c r="A24" s="1">
        <v>1</v>
      </c>
      <c r="B24" s="1">
        <f t="shared" si="34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-618779.26606013335</v>
      </c>
      <c r="AA24">
        <f t="shared" si="0"/>
        <v>0.10743453478595388</v>
      </c>
      <c r="AB24">
        <f t="shared" si="19"/>
        <v>1.1542179264674336E-2</v>
      </c>
      <c r="AC24">
        <f t="shared" si="20"/>
        <v>-7142.0612141296751</v>
      </c>
      <c r="AH24">
        <f t="shared" si="21"/>
        <v>689529.70485774963</v>
      </c>
      <c r="AI24">
        <f t="shared" si="22"/>
        <v>1.1542179264674336E-2</v>
      </c>
      <c r="AJ24">
        <f t="shared" si="23"/>
        <v>0.89256546521404612</v>
      </c>
      <c r="AK24">
        <f t="shared" si="24"/>
        <v>7103.6388660367529</v>
      </c>
      <c r="AM24">
        <f t="shared" si="1"/>
        <v>-16.750452255313576</v>
      </c>
      <c r="AN24" s="1">
        <f t="shared" si="25"/>
        <v>-16.8048</v>
      </c>
      <c r="AO24" s="1">
        <f t="shared" si="26"/>
        <v>2.9536773525007769E-3</v>
      </c>
      <c r="AQ24">
        <f t="shared" si="27"/>
        <v>0.46529034042537709</v>
      </c>
      <c r="AR24" s="1">
        <v>0.46679999999999999</v>
      </c>
      <c r="AT24">
        <f t="shared" si="32"/>
        <v>0.46529034042537709</v>
      </c>
      <c r="AU24">
        <f t="shared" si="33"/>
        <v>0.46679999999999999</v>
      </c>
      <c r="AW24">
        <f t="shared" si="29"/>
        <v>1.4000000000000001</v>
      </c>
      <c r="AX24">
        <f t="shared" si="30"/>
        <v>1.4000000000000001</v>
      </c>
    </row>
    <row r="25" spans="1:50" x14ac:dyDescent="0.3">
      <c r="A25" s="1">
        <v>1</v>
      </c>
      <c r="B25" s="1">
        <f t="shared" si="34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-626212.99749791936</v>
      </c>
      <c r="AA25">
        <f t="shared" si="0"/>
        <v>0.10743453478595388</v>
      </c>
      <c r="AB25">
        <f t="shared" si="19"/>
        <v>1.1542179264674336E-2</v>
      </c>
      <c r="AC25">
        <f t="shared" si="20"/>
        <v>-7227.8626749900468</v>
      </c>
      <c r="AH25">
        <f t="shared" si="21"/>
        <v>697740.47450760042</v>
      </c>
      <c r="AI25">
        <f t="shared" si="22"/>
        <v>1.1542179264674336E-2</v>
      </c>
      <c r="AJ25">
        <f t="shared" si="23"/>
        <v>0.89256546521404612</v>
      </c>
      <c r="AK25">
        <f t="shared" si="24"/>
        <v>7188.227451552134</v>
      </c>
      <c r="AM25">
        <f t="shared" si="1"/>
        <v>-15.537576910322969</v>
      </c>
      <c r="AN25" s="1">
        <f t="shared" si="25"/>
        <v>-15.1668</v>
      </c>
      <c r="AO25" s="1">
        <f t="shared" si="26"/>
        <v>0.13747551722864651</v>
      </c>
      <c r="AQ25">
        <f t="shared" si="27"/>
        <v>0.43159935862008247</v>
      </c>
      <c r="AR25" s="1">
        <v>0.42130000000000001</v>
      </c>
      <c r="AT25">
        <f t="shared" si="32"/>
        <v>0.43159935862008247</v>
      </c>
      <c r="AU25">
        <f t="shared" si="33"/>
        <v>0.42130000000000001</v>
      </c>
      <c r="AW25">
        <f t="shared" si="29"/>
        <v>1.5000000000000002</v>
      </c>
      <c r="AX25">
        <f t="shared" si="30"/>
        <v>1.5000000000000002</v>
      </c>
    </row>
    <row r="26" spans="1:50" x14ac:dyDescent="0.3">
      <c r="A26" s="1">
        <v>1</v>
      </c>
      <c r="B26" s="1">
        <f t="shared" si="34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-633186.06307799614</v>
      </c>
      <c r="AA26">
        <f t="shared" si="0"/>
        <v>0.10743453478595388</v>
      </c>
      <c r="AB26">
        <f t="shared" si="19"/>
        <v>1.1542179264674336E-2</v>
      </c>
      <c r="AC26">
        <f t="shared" si="20"/>
        <v>-7308.3470479396228</v>
      </c>
      <c r="AH26">
        <f t="shared" si="21"/>
        <v>705408.63050438242</v>
      </c>
      <c r="AI26">
        <f t="shared" si="22"/>
        <v>1.1542179264674336E-2</v>
      </c>
      <c r="AJ26">
        <f t="shared" si="23"/>
        <v>0.89256546521404612</v>
      </c>
      <c r="AK26">
        <f t="shared" si="24"/>
        <v>7267.2259494932932</v>
      </c>
      <c r="AM26">
        <f t="shared" si="1"/>
        <v>-14.051701901906199</v>
      </c>
      <c r="AN26" s="1">
        <f t="shared" si="25"/>
        <v>-13.3812</v>
      </c>
      <c r="AO26" s="1">
        <f t="shared" si="26"/>
        <v>0.4495728004598305</v>
      </c>
      <c r="AQ26">
        <f t="shared" si="27"/>
        <v>0.39032505283072777</v>
      </c>
      <c r="AR26" s="1">
        <v>0.37169999999999997</v>
      </c>
      <c r="AT26">
        <f t="shared" si="32"/>
        <v>0.39032505283072777</v>
      </c>
      <c r="AU26">
        <f t="shared" si="33"/>
        <v>0.37169999999999997</v>
      </c>
      <c r="AW26">
        <f t="shared" si="29"/>
        <v>1.6000000000000003</v>
      </c>
      <c r="AX26">
        <f t="shared" si="30"/>
        <v>1.6000000000000003</v>
      </c>
    </row>
    <row r="27" spans="1:50" x14ac:dyDescent="0.3">
      <c r="A27" s="1">
        <v>1</v>
      </c>
      <c r="B27" s="1">
        <f t="shared" si="34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-639752.13676047989</v>
      </c>
      <c r="AA27">
        <f t="shared" si="0"/>
        <v>0.10743453478595388</v>
      </c>
      <c r="AB27">
        <f t="shared" si="19"/>
        <v>1.1542179264674336E-2</v>
      </c>
      <c r="AC27">
        <f t="shared" si="20"/>
        <v>-7384.1338474479107</v>
      </c>
      <c r="AH27">
        <f t="shared" si="21"/>
        <v>712601.44652478897</v>
      </c>
      <c r="AI27">
        <f t="shared" si="22"/>
        <v>1.1542179264674336E-2</v>
      </c>
      <c r="AJ27">
        <f t="shared" si="23"/>
        <v>0.89256546521404612</v>
      </c>
      <c r="AK27">
        <f t="shared" si="24"/>
        <v>7341.327423409276</v>
      </c>
      <c r="AM27">
        <f t="shared" si="1"/>
        <v>-12.366376309601037</v>
      </c>
      <c r="AN27" s="1">
        <f t="shared" si="25"/>
        <v>-11.512799999999999</v>
      </c>
      <c r="AO27" s="1">
        <f t="shared" si="26"/>
        <v>0.72859251631212785</v>
      </c>
      <c r="AQ27">
        <f t="shared" si="27"/>
        <v>0.34351045304447325</v>
      </c>
      <c r="AR27" s="1">
        <v>0.31979999999999997</v>
      </c>
      <c r="AT27">
        <f t="shared" si="32"/>
        <v>0.34351045304447325</v>
      </c>
      <c r="AU27">
        <f t="shared" si="33"/>
        <v>0.31979999999999997</v>
      </c>
      <c r="AW27">
        <f t="shared" si="29"/>
        <v>1.7000000000000004</v>
      </c>
      <c r="AX27">
        <f t="shared" si="30"/>
        <v>1.7000000000000004</v>
      </c>
    </row>
    <row r="28" spans="1:50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-535891.46872046217</v>
      </c>
      <c r="AA28">
        <f t="shared" si="0"/>
        <v>0.19402417282700857</v>
      </c>
      <c r="AB28">
        <f t="shared" si="19"/>
        <v>3.7645379641204887E-2</v>
      </c>
      <c r="AC28">
        <f t="shared" si="20"/>
        <v>-20173.837786464672</v>
      </c>
      <c r="AH28">
        <f t="shared" si="21"/>
        <v>657790.32355124201</v>
      </c>
      <c r="AI28">
        <f t="shared" si="22"/>
        <v>3.7645379641204887E-2</v>
      </c>
      <c r="AJ28">
        <f t="shared" si="23"/>
        <v>0.80597582717299143</v>
      </c>
      <c r="AK28">
        <f t="shared" si="24"/>
        <v>19958.191176174631</v>
      </c>
      <c r="AM28">
        <f t="shared" si="1"/>
        <v>-51.045746102678095</v>
      </c>
      <c r="AN28" s="1">
        <f t="shared" si="25"/>
        <v>-48.369599999999998</v>
      </c>
      <c r="AO28" s="1">
        <f t="shared" si="26"/>
        <v>7.1617579628791646</v>
      </c>
      <c r="AQ28">
        <f t="shared" si="27"/>
        <v>0.70896869587052913</v>
      </c>
      <c r="AR28" s="1">
        <v>0.67179999999999995</v>
      </c>
      <c r="AT28">
        <f t="shared" si="32"/>
        <v>0.70896869587052913</v>
      </c>
      <c r="AU28">
        <f t="shared" si="33"/>
        <v>0.67179999999999995</v>
      </c>
      <c r="AW28">
        <f t="shared" si="29"/>
        <v>1.8000000000000005</v>
      </c>
      <c r="AX28">
        <f t="shared" si="30"/>
        <v>1.8000000000000005</v>
      </c>
    </row>
    <row r="29" spans="1:50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-544262.54771986173</v>
      </c>
      <c r="AA29">
        <f t="shared" si="0"/>
        <v>0.19402417282700857</v>
      </c>
      <c r="AB29">
        <f t="shared" si="19"/>
        <v>3.7645379641204887E-2</v>
      </c>
      <c r="AC29">
        <f t="shared" si="20"/>
        <v>-20488.970233403586</v>
      </c>
      <c r="AH29">
        <f t="shared" si="21"/>
        <v>668123.8852687045</v>
      </c>
      <c r="AI29">
        <f t="shared" si="22"/>
        <v>3.7645379641204887E-2</v>
      </c>
      <c r="AJ29">
        <f t="shared" si="23"/>
        <v>0.80597582717299143</v>
      </c>
      <c r="AK29">
        <f t="shared" si="24"/>
        <v>20271.724520925709</v>
      </c>
      <c r="AM29">
        <f t="shared" si="1"/>
        <v>-49.446643914841843</v>
      </c>
      <c r="AN29" s="1">
        <f t="shared" si="25"/>
        <v>-47.750399999999999</v>
      </c>
      <c r="AO29" s="1">
        <f t="shared" si="26"/>
        <v>2.8772434186379847</v>
      </c>
      <c r="AQ29">
        <f t="shared" si="27"/>
        <v>0.68675894326169229</v>
      </c>
      <c r="AR29" s="1">
        <v>0.66320000000000001</v>
      </c>
      <c r="AT29">
        <f t="shared" si="32"/>
        <v>0.68675894326169229</v>
      </c>
      <c r="AU29">
        <f t="shared" si="33"/>
        <v>0.66320000000000001</v>
      </c>
    </row>
    <row r="30" spans="1:50" x14ac:dyDescent="0.3">
      <c r="A30" s="1">
        <v>2</v>
      </c>
      <c r="B30" s="1">
        <f t="shared" ref="B30:B34" si="35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-552002.25341884326</v>
      </c>
      <c r="AA30">
        <f t="shared" si="0"/>
        <v>0.19402417282700857</v>
      </c>
      <c r="AB30">
        <f t="shared" si="19"/>
        <v>3.7645379641204887E-2</v>
      </c>
      <c r="AC30">
        <f t="shared" si="20"/>
        <v>-20780.334392752942</v>
      </c>
      <c r="AH30">
        <f t="shared" si="21"/>
        <v>677621.00425968249</v>
      </c>
      <c r="AI30">
        <f t="shared" si="22"/>
        <v>3.7645379641204887E-2</v>
      </c>
      <c r="AJ30">
        <f t="shared" si="23"/>
        <v>0.80597582717299143</v>
      </c>
      <c r="AK30">
        <f t="shared" si="24"/>
        <v>20559.87913442247</v>
      </c>
      <c r="AM30">
        <f t="shared" si="1"/>
        <v>-46.237098062247242</v>
      </c>
      <c r="AN30" s="1">
        <f t="shared" si="25"/>
        <v>-44.467200000000005</v>
      </c>
      <c r="AO30" s="1">
        <f t="shared" si="26"/>
        <v>3.1325391507465219</v>
      </c>
      <c r="AQ30">
        <f t="shared" si="27"/>
        <v>0.64218191753121168</v>
      </c>
      <c r="AR30" s="1">
        <v>0.61760000000000004</v>
      </c>
      <c r="AT30">
        <f t="shared" si="32"/>
        <v>0.64218191753121168</v>
      </c>
      <c r="AU30">
        <f t="shared" si="33"/>
        <v>0.61760000000000004</v>
      </c>
    </row>
    <row r="31" spans="1:50" x14ac:dyDescent="0.3">
      <c r="A31" s="1">
        <v>2</v>
      </c>
      <c r="B31" s="1">
        <f t="shared" si="35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-559198.82913921797</v>
      </c>
      <c r="AA31">
        <f t="shared" si="0"/>
        <v>0.19402417282700857</v>
      </c>
      <c r="AB31">
        <f t="shared" si="19"/>
        <v>3.7645379641204887E-2</v>
      </c>
      <c r="AC31">
        <f t="shared" si="20"/>
        <v>-21051.252217863126</v>
      </c>
      <c r="AH31">
        <f t="shared" si="21"/>
        <v>686407.00722080399</v>
      </c>
      <c r="AI31">
        <f t="shared" si="22"/>
        <v>3.7645379641204887E-2</v>
      </c>
      <c r="AJ31">
        <f t="shared" si="23"/>
        <v>0.80597582717299143</v>
      </c>
      <c r="AK31">
        <f t="shared" si="24"/>
        <v>20826.457587303648</v>
      </c>
      <c r="AM31">
        <f t="shared" si="1"/>
        <v>-41.897725833241566</v>
      </c>
      <c r="AN31" s="1">
        <f t="shared" si="25"/>
        <v>-39.923999999999999</v>
      </c>
      <c r="AO31" s="1">
        <f t="shared" si="26"/>
        <v>3.8955936648051153</v>
      </c>
      <c r="AQ31">
        <f t="shared" si="27"/>
        <v>0.58191285879502175</v>
      </c>
      <c r="AR31" s="1">
        <v>0.55449999999999999</v>
      </c>
      <c r="AT31">
        <f t="shared" si="32"/>
        <v>0.58191285879502175</v>
      </c>
      <c r="AU31">
        <f t="shared" si="33"/>
        <v>0.55449999999999999</v>
      </c>
    </row>
    <row r="32" spans="1:50" x14ac:dyDescent="0.3">
      <c r="A32" s="1">
        <v>2</v>
      </c>
      <c r="B32" s="1">
        <f t="shared" si="35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-565923.2888187262</v>
      </c>
      <c r="AA32">
        <f t="shared" si="0"/>
        <v>0.19402417282700857</v>
      </c>
      <c r="AB32">
        <f t="shared" si="19"/>
        <v>3.7645379641204887E-2</v>
      </c>
      <c r="AC32">
        <f t="shared" si="20"/>
        <v>-21304.397055380188</v>
      </c>
      <c r="AH32">
        <f t="shared" si="21"/>
        <v>694581.00670102378</v>
      </c>
      <c r="AI32">
        <f t="shared" si="22"/>
        <v>3.7645379641204887E-2</v>
      </c>
      <c r="AJ32">
        <f t="shared" si="23"/>
        <v>0.80597582717299143</v>
      </c>
      <c r="AK32">
        <f t="shared" si="24"/>
        <v>21074.467079780577</v>
      </c>
      <c r="AM32">
        <f t="shared" si="1"/>
        <v>-36.762380793108605</v>
      </c>
      <c r="AN32" s="1">
        <f t="shared" si="25"/>
        <v>-34.718400000000003</v>
      </c>
      <c r="AO32" s="1">
        <f t="shared" si="26"/>
        <v>4.1778574825968704</v>
      </c>
      <c r="AQ32">
        <f t="shared" si="27"/>
        <v>0.51058862212650835</v>
      </c>
      <c r="AR32" s="1">
        <v>0.48220000000000002</v>
      </c>
      <c r="AT32">
        <f t="shared" si="32"/>
        <v>0.51058862212650835</v>
      </c>
      <c r="AU32">
        <f t="shared" si="33"/>
        <v>0.48220000000000002</v>
      </c>
    </row>
    <row r="33" spans="1:47" x14ac:dyDescent="0.3">
      <c r="A33" s="1">
        <v>2</v>
      </c>
      <c r="B33" s="1">
        <f t="shared" si="35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-572233.61301566509</v>
      </c>
      <c r="AA33">
        <f t="shared" si="0"/>
        <v>0.19402417282700857</v>
      </c>
      <c r="AB33">
        <f t="shared" si="19"/>
        <v>3.7645379641204887E-2</v>
      </c>
      <c r="AC33">
        <f t="shared" si="20"/>
        <v>-21541.951605433034</v>
      </c>
      <c r="AH33">
        <f t="shared" si="21"/>
        <v>702222.7377377646</v>
      </c>
      <c r="AI33">
        <f t="shared" si="22"/>
        <v>3.7645379641204887E-2</v>
      </c>
      <c r="AJ33">
        <f t="shared" si="23"/>
        <v>0.80597582717299143</v>
      </c>
      <c r="AK33">
        <f t="shared" si="24"/>
        <v>21306.32687383287</v>
      </c>
      <c r="AM33">
        <f t="shared" si="1"/>
        <v>-31.067624792554852</v>
      </c>
      <c r="AN33" s="1">
        <f t="shared" si="25"/>
        <v>-29.246400000000001</v>
      </c>
      <c r="AO33" s="1">
        <f t="shared" si="26"/>
        <v>3.3168597450164601</v>
      </c>
      <c r="AQ33">
        <f t="shared" si="27"/>
        <v>0.43149478878548408</v>
      </c>
      <c r="AR33" s="1">
        <v>0.40620000000000001</v>
      </c>
      <c r="AT33">
        <f t="shared" si="32"/>
        <v>0.43149478878548408</v>
      </c>
      <c r="AU33">
        <f t="shared" si="33"/>
        <v>0.40620000000000001</v>
      </c>
    </row>
    <row r="34" spans="1:47" x14ac:dyDescent="0.3">
      <c r="A34" s="1">
        <v>2</v>
      </c>
      <c r="B34" s="1">
        <f t="shared" si="35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-578177.74529634474</v>
      </c>
      <c r="AA34">
        <f t="shared" si="0"/>
        <v>0.19402417282700857</v>
      </c>
      <c r="AB34">
        <f t="shared" si="19"/>
        <v>3.7645379641204887E-2</v>
      </c>
      <c r="AC34">
        <f t="shared" si="20"/>
        <v>-21765.720721776761</v>
      </c>
      <c r="AH34">
        <f t="shared" si="21"/>
        <v>709397.30155052326</v>
      </c>
      <c r="AI34">
        <f t="shared" si="22"/>
        <v>3.7645379641204887E-2</v>
      </c>
      <c r="AJ34">
        <f t="shared" si="23"/>
        <v>0.80597582717299143</v>
      </c>
      <c r="AK34">
        <f t="shared" si="24"/>
        <v>21524.012222877911</v>
      </c>
      <c r="AM34">
        <f t="shared" si="1"/>
        <v>-24.983857493869436</v>
      </c>
      <c r="AN34" s="1">
        <f t="shared" si="25"/>
        <v>-23.846399999999999</v>
      </c>
      <c r="AO34" s="1">
        <f t="shared" si="26"/>
        <v>1.2938095503597409</v>
      </c>
      <c r="AQ34">
        <f t="shared" si="27"/>
        <v>0.34699802074818664</v>
      </c>
      <c r="AR34" s="1">
        <v>0.33119999999999999</v>
      </c>
      <c r="AT34">
        <f t="shared" si="32"/>
        <v>0.34699802074818664</v>
      </c>
      <c r="AU34">
        <f t="shared" si="33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-489124.12970481056</v>
      </c>
      <c r="AA35">
        <f t="shared" si="0"/>
        <v>0.26529904532957954</v>
      </c>
      <c r="AB35">
        <f t="shared" si="19"/>
        <v>7.0383583452786294E-2</v>
      </c>
      <c r="AC35">
        <f t="shared" si="20"/>
        <v>-34426.309001850001</v>
      </c>
      <c r="AH35">
        <f t="shared" si="21"/>
        <v>654364.56889862637</v>
      </c>
      <c r="AI35">
        <f t="shared" si="22"/>
        <v>7.0383583452786294E-2</v>
      </c>
      <c r="AJ35">
        <f t="shared" si="23"/>
        <v>0.7347009546704204</v>
      </c>
      <c r="AK35">
        <f t="shared" si="24"/>
        <v>33837.771595890219</v>
      </c>
      <c r="AM35">
        <f t="shared" si="1"/>
        <v>-103.27389674908773</v>
      </c>
      <c r="AN35" s="1">
        <f t="shared" si="25"/>
        <v>-105.3972</v>
      </c>
      <c r="AO35" s="1">
        <f t="shared" si="26"/>
        <v>4.5084166953346241</v>
      </c>
      <c r="AQ35">
        <f t="shared" si="27"/>
        <v>0.95623978471377524</v>
      </c>
      <c r="AR35" s="1">
        <v>0.97589999999999999</v>
      </c>
      <c r="AT35">
        <f t="shared" si="32"/>
        <v>0.95623978471377524</v>
      </c>
      <c r="AU35">
        <f t="shared" si="33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-496760.91785632324</v>
      </c>
      <c r="AA36">
        <f t="shared" si="0"/>
        <v>0.26529904532957954</v>
      </c>
      <c r="AB36">
        <f t="shared" si="19"/>
        <v>7.0383583452786294E-2</v>
      </c>
      <c r="AC36">
        <f t="shared" si="20"/>
        <v>-34963.813518023242</v>
      </c>
      <c r="AH36">
        <f t="shared" si="21"/>
        <v>664637.51530921715</v>
      </c>
      <c r="AI36">
        <f t="shared" si="22"/>
        <v>7.0383583452786294E-2</v>
      </c>
      <c r="AJ36">
        <f t="shared" si="23"/>
        <v>0.7347009546704204</v>
      </c>
      <c r="AK36">
        <f t="shared" si="24"/>
        <v>34368.994756159227</v>
      </c>
      <c r="AM36">
        <f t="shared" si="1"/>
        <v>-96.992540844854375</v>
      </c>
      <c r="AN36" s="1">
        <f t="shared" si="25"/>
        <v>-99.792000000000002</v>
      </c>
      <c r="AO36" s="1">
        <f t="shared" si="26"/>
        <v>7.8369715613286663</v>
      </c>
      <c r="AQ36">
        <f t="shared" si="27"/>
        <v>0.89807908189679975</v>
      </c>
      <c r="AR36" s="1">
        <v>0.92400000000000004</v>
      </c>
      <c r="AT36">
        <f t="shared" si="32"/>
        <v>0.89807908189679975</v>
      </c>
      <c r="AU36">
        <f t="shared" si="33"/>
        <v>0.92400000000000004</v>
      </c>
    </row>
    <row r="37" spans="1:47" x14ac:dyDescent="0.3">
      <c r="A37" s="1">
        <v>3</v>
      </c>
      <c r="B37" s="1">
        <f t="shared" ref="B37:B41" si="36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-503825.31343111233</v>
      </c>
      <c r="AA37">
        <f t="shared" si="0"/>
        <v>0.26529904532957954</v>
      </c>
      <c r="AB37">
        <f t="shared" si="19"/>
        <v>7.0383583452786294E-2</v>
      </c>
      <c r="AC37">
        <f t="shared" si="20"/>
        <v>-35461.030993504908</v>
      </c>
      <c r="AH37">
        <f t="shared" si="21"/>
        <v>674091.7282873583</v>
      </c>
      <c r="AI37">
        <f t="shared" si="22"/>
        <v>7.0383583452786294E-2</v>
      </c>
      <c r="AJ37">
        <f t="shared" si="23"/>
        <v>0.7347009546704204</v>
      </c>
      <c r="AK37">
        <f t="shared" si="24"/>
        <v>34857.880485274552</v>
      </c>
      <c r="AM37">
        <f t="shared" si="1"/>
        <v>-88.660794478513708</v>
      </c>
      <c r="AN37" s="1">
        <f t="shared" si="25"/>
        <v>-90.223200000000006</v>
      </c>
      <c r="AO37" s="1">
        <f t="shared" si="26"/>
        <v>2.44111101357087</v>
      </c>
      <c r="AQ37">
        <f t="shared" si="27"/>
        <v>0.82093328220846029</v>
      </c>
      <c r="AR37" s="1">
        <v>0.83540000000000003</v>
      </c>
      <c r="AT37">
        <f t="shared" si="32"/>
        <v>0.82093328220846029</v>
      </c>
      <c r="AU37">
        <f t="shared" si="33"/>
        <v>0.83540000000000003</v>
      </c>
    </row>
    <row r="38" spans="1:47" x14ac:dyDescent="0.3">
      <c r="A38" s="1">
        <v>3</v>
      </c>
      <c r="B38" s="1">
        <f t="shared" si="36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-510396.78520578076</v>
      </c>
      <c r="AA38">
        <f t="shared" si="0"/>
        <v>0.26529904532957954</v>
      </c>
      <c r="AB38">
        <f t="shared" si="19"/>
        <v>7.0383583452786294E-2</v>
      </c>
      <c r="AC38">
        <f t="shared" si="20"/>
        <v>-35923.554725564914</v>
      </c>
      <c r="AH38">
        <f t="shared" si="21"/>
        <v>682848.12007155968</v>
      </c>
      <c r="AI38">
        <f t="shared" si="22"/>
        <v>7.0383583452786294E-2</v>
      </c>
      <c r="AJ38">
        <f t="shared" si="23"/>
        <v>0.7347009546704204</v>
      </c>
      <c r="AK38">
        <f t="shared" si="24"/>
        <v>35310.681262212456</v>
      </c>
      <c r="AM38">
        <f t="shared" si="1"/>
        <v>-78.937839356411132</v>
      </c>
      <c r="AN38" s="1">
        <f t="shared" si="25"/>
        <v>-79.023600000000002</v>
      </c>
      <c r="AO38" s="1">
        <f t="shared" si="26"/>
        <v>7.3548879887771566E-3</v>
      </c>
      <c r="AQ38">
        <f t="shared" si="27"/>
        <v>0.73090591996676979</v>
      </c>
      <c r="AR38" s="1">
        <v>0.73170000000000002</v>
      </c>
      <c r="AT38">
        <f t="shared" si="32"/>
        <v>0.73090591996676979</v>
      </c>
      <c r="AU38">
        <f t="shared" si="33"/>
        <v>0.73170000000000002</v>
      </c>
    </row>
    <row r="39" spans="1:47" x14ac:dyDescent="0.3">
      <c r="A39" s="1">
        <v>3</v>
      </c>
      <c r="B39" s="1">
        <f t="shared" si="36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-516539.39579844783</v>
      </c>
      <c r="AA39">
        <f t="shared" si="0"/>
        <v>0.26529904532957954</v>
      </c>
      <c r="AB39">
        <f t="shared" si="19"/>
        <v>7.0383583452786294E-2</v>
      </c>
      <c r="AC39">
        <f t="shared" si="20"/>
        <v>-36355.893670831865</v>
      </c>
      <c r="AH39">
        <f t="shared" si="21"/>
        <v>691002.6523250005</v>
      </c>
      <c r="AI39">
        <f t="shared" si="22"/>
        <v>7.0383583452786294E-2</v>
      </c>
      <c r="AJ39">
        <f t="shared" si="23"/>
        <v>0.7347009546704204</v>
      </c>
      <c r="AK39">
        <f t="shared" si="24"/>
        <v>35732.359349593738</v>
      </c>
      <c r="AM39">
        <f t="shared" si="1"/>
        <v>-68.276981470742612</v>
      </c>
      <c r="AN39" s="1">
        <f t="shared" si="25"/>
        <v>-67.424400000000006</v>
      </c>
      <c r="AO39" s="1">
        <f t="shared" si="26"/>
        <v>0.72689516425362599</v>
      </c>
      <c r="AQ39">
        <f t="shared" si="27"/>
        <v>0.63219427287724639</v>
      </c>
      <c r="AR39" s="1">
        <v>0.62429999999999997</v>
      </c>
      <c r="AT39">
        <f t="shared" si="32"/>
        <v>0.63219427287724639</v>
      </c>
      <c r="AU39">
        <f t="shared" si="33"/>
        <v>0.62429999999999997</v>
      </c>
    </row>
    <row r="40" spans="1:47" x14ac:dyDescent="0.3">
      <c r="A40" s="1">
        <v>3</v>
      </c>
      <c r="B40" s="1">
        <f t="shared" si="36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-522305.52511093218</v>
      </c>
      <c r="AA40">
        <f t="shared" si="0"/>
        <v>0.26529904532957954</v>
      </c>
      <c r="AB40">
        <f t="shared" si="19"/>
        <v>7.0383583452786294E-2</v>
      </c>
      <c r="AC40">
        <f t="shared" si="20"/>
        <v>-36761.73451449666</v>
      </c>
      <c r="AH40">
        <f t="shared" si="21"/>
        <v>698632.76084668864</v>
      </c>
      <c r="AI40">
        <f t="shared" si="22"/>
        <v>7.0383583452786294E-2</v>
      </c>
      <c r="AJ40">
        <f t="shared" si="23"/>
        <v>0.7347009546704204</v>
      </c>
      <c r="AK40">
        <f t="shared" si="24"/>
        <v>36126.919021189802</v>
      </c>
      <c r="AM40">
        <f t="shared" si="1"/>
        <v>-56.995809402011218</v>
      </c>
      <c r="AN40" s="1">
        <f t="shared" si="25"/>
        <v>-56.343600000000009</v>
      </c>
      <c r="AO40" s="1">
        <f t="shared" si="26"/>
        <v>0.42537710407181917</v>
      </c>
      <c r="AQ40">
        <f t="shared" si="27"/>
        <v>0.52773897594454833</v>
      </c>
      <c r="AR40" s="1">
        <v>0.52170000000000005</v>
      </c>
      <c r="AT40">
        <f t="shared" si="32"/>
        <v>0.52773897594454833</v>
      </c>
      <c r="AU40">
        <f t="shared" si="33"/>
        <v>0.52170000000000005</v>
      </c>
    </row>
    <row r="41" spans="1:47" x14ac:dyDescent="0.3">
      <c r="A41" s="1">
        <v>3</v>
      </c>
      <c r="B41" s="1">
        <f t="shared" si="36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-527738.53798445815</v>
      </c>
      <c r="AA41">
        <f t="shared" si="0"/>
        <v>0.26529904532957954</v>
      </c>
      <c r="AB41">
        <f t="shared" si="19"/>
        <v>7.0383583452786294E-2</v>
      </c>
      <c r="AC41">
        <f t="shared" si="20"/>
        <v>-37144.129429480541</v>
      </c>
      <c r="AH41">
        <f t="shared" si="21"/>
        <v>705801.83697247645</v>
      </c>
      <c r="AI41">
        <f t="shared" si="22"/>
        <v>7.0383583452786294E-2</v>
      </c>
      <c r="AJ41">
        <f t="shared" si="23"/>
        <v>0.7347009546704204</v>
      </c>
      <c r="AK41">
        <f t="shared" si="24"/>
        <v>36497.638299139486</v>
      </c>
      <c r="AM41">
        <f t="shared" si="1"/>
        <v>-45.320172367813939</v>
      </c>
      <c r="AN41" s="1">
        <f t="shared" si="25"/>
        <v>-46.7532</v>
      </c>
      <c r="AO41" s="1">
        <f t="shared" si="26"/>
        <v>2.053568194608788</v>
      </c>
      <c r="AQ41">
        <f t="shared" si="27"/>
        <v>0.41963122562790683</v>
      </c>
      <c r="AR41" s="1">
        <v>0.43290000000000001</v>
      </c>
      <c r="AT41">
        <f t="shared" si="32"/>
        <v>0.41963122562790683</v>
      </c>
      <c r="AU41">
        <f t="shared" si="33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-658658.10056526528</v>
      </c>
      <c r="AA42">
        <f t="shared" si="0"/>
        <v>2.3507303970067762E-2</v>
      </c>
      <c r="AB42">
        <f t="shared" si="19"/>
        <v>5.5259333994116364E-4</v>
      </c>
      <c r="AC42">
        <f t="shared" si="20"/>
        <v>-363.97007967066276</v>
      </c>
      <c r="AH42">
        <f t="shared" si="21"/>
        <v>672754.53911309724</v>
      </c>
      <c r="AI42">
        <f t="shared" si="22"/>
        <v>5.5259333994116364E-4</v>
      </c>
      <c r="AJ42">
        <f t="shared" si="23"/>
        <v>0.97649269602993227</v>
      </c>
      <c r="AK42">
        <f t="shared" si="24"/>
        <v>363.02060998089263</v>
      </c>
      <c r="AM42">
        <f t="shared" si="1"/>
        <v>-3.9106054415048561</v>
      </c>
      <c r="AN42" s="1">
        <f t="shared" si="25"/>
        <v>-4.0161599999999993</v>
      </c>
      <c r="AO42" s="1">
        <f t="shared" si="26"/>
        <v>1.11417648191046E-2</v>
      </c>
      <c r="AQ42">
        <f t="shared" si="27"/>
        <v>0.54313964465345221</v>
      </c>
      <c r="AR42" s="1">
        <v>0.55779999999999996</v>
      </c>
      <c r="AT42">
        <f t="shared" si="32"/>
        <v>0.54313964465345221</v>
      </c>
      <c r="AU42">
        <f t="shared" si="33"/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-651027.16236143908</v>
      </c>
      <c r="AA43">
        <f t="shared" si="0"/>
        <v>3.4851325602749825E-2</v>
      </c>
      <c r="AB43">
        <f t="shared" si="19"/>
        <v>1.2146148962688854E-3</v>
      </c>
      <c r="AC43">
        <f t="shared" si="20"/>
        <v>-790.74728927986621</v>
      </c>
      <c r="AH43">
        <f t="shared" si="21"/>
        <v>672608.95840842952</v>
      </c>
      <c r="AI43">
        <f t="shared" si="22"/>
        <v>1.2146148962688854E-3</v>
      </c>
      <c r="AJ43">
        <f t="shared" si="23"/>
        <v>0.96514867439725016</v>
      </c>
      <c r="AK43">
        <f t="shared" si="24"/>
        <v>788.48869130161461</v>
      </c>
      <c r="AM43">
        <f t="shared" si="1"/>
        <v>-4.7623040024819829</v>
      </c>
      <c r="AN43" s="1">
        <f t="shared" si="25"/>
        <v>-5.82768</v>
      </c>
      <c r="AO43" s="1">
        <f t="shared" si="26"/>
        <v>1.1350260160875099</v>
      </c>
      <c r="AQ43">
        <f t="shared" si="27"/>
        <v>0.44095407430388733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-643573.20692647598</v>
      </c>
      <c r="AA44">
        <f t="shared" si="0"/>
        <v>4.5934804527306486E-2</v>
      </c>
      <c r="AB44">
        <f t="shared" si="19"/>
        <v>2.1100062669618565E-3</v>
      </c>
      <c r="AC44">
        <f t="shared" si="20"/>
        <v>-1357.9434998636041</v>
      </c>
      <c r="AH44">
        <f t="shared" si="21"/>
        <v>672444.3530812196</v>
      </c>
      <c r="AI44">
        <f t="shared" si="22"/>
        <v>2.1100062669618565E-3</v>
      </c>
      <c r="AJ44">
        <f t="shared" si="23"/>
        <v>0.95406519547269353</v>
      </c>
      <c r="AK44">
        <f t="shared" si="24"/>
        <v>1353.6866597876831</v>
      </c>
      <c r="AM44">
        <f t="shared" si="1"/>
        <v>-5.8446300661985333</v>
      </c>
      <c r="AN44" s="1">
        <f t="shared" si="25"/>
        <v>-7.6118399999999999</v>
      </c>
      <c r="AO44" s="1">
        <f t="shared" si="26"/>
        <v>3.123030950126584</v>
      </c>
      <c r="AQ44">
        <f t="shared" si="27"/>
        <v>0.40587708793045368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-629173.09216744557</v>
      </c>
      <c r="AA45">
        <f t="shared" si="0"/>
        <v>6.7355232081189348E-2</v>
      </c>
      <c r="AB45">
        <f t="shared" si="19"/>
        <v>4.5367272887108789E-3</v>
      </c>
      <c r="AC45">
        <f t="shared" si="20"/>
        <v>-2854.3867365586552</v>
      </c>
      <c r="AH45">
        <f t="shared" si="21"/>
        <v>672063.57695759344</v>
      </c>
      <c r="AI45">
        <f t="shared" si="22"/>
        <v>4.5367272887108789E-3</v>
      </c>
      <c r="AJ45">
        <f t="shared" si="23"/>
        <v>0.93264476791881068</v>
      </c>
      <c r="AK45">
        <f t="shared" si="24"/>
        <v>2843.6051433233993</v>
      </c>
      <c r="AM45">
        <f t="shared" si="1"/>
        <v>-8.8486750360671067</v>
      </c>
      <c r="AN45" s="1">
        <f t="shared" si="25"/>
        <v>-11.20608</v>
      </c>
      <c r="AO45" s="1">
        <f t="shared" si="26"/>
        <v>5.5573581639754464</v>
      </c>
      <c r="AQ45">
        <f t="shared" si="27"/>
        <v>0.40966088129940315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-622215.9555221037</v>
      </c>
      <c r="AA46">
        <f t="shared" si="0"/>
        <v>7.7708755550579267E-2</v>
      </c>
      <c r="AB46">
        <f t="shared" si="19"/>
        <v>6.0386506892196844E-3</v>
      </c>
      <c r="AC46">
        <f t="shared" si="20"/>
        <v>-3757.3448086570361</v>
      </c>
      <c r="AH46">
        <f t="shared" si="21"/>
        <v>671849.92664349393</v>
      </c>
      <c r="AI46">
        <f t="shared" si="22"/>
        <v>6.0386506892196844E-3</v>
      </c>
      <c r="AJ46">
        <f t="shared" si="23"/>
        <v>0.92229124444942068</v>
      </c>
      <c r="AK46">
        <f t="shared" si="24"/>
        <v>3741.7973930681042</v>
      </c>
      <c r="AM46">
        <f t="shared" si="1"/>
        <v>-10.768416512229578</v>
      </c>
      <c r="AN46" s="1">
        <f t="shared" si="25"/>
        <v>-13.061159999999999</v>
      </c>
      <c r="AO46" s="1">
        <f t="shared" si="26"/>
        <v>5.2566727007136755</v>
      </c>
      <c r="AQ46">
        <f t="shared" si="27"/>
        <v>0.42731811556466581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-615413.82367510919</v>
      </c>
      <c r="AA47">
        <f t="shared" si="0"/>
        <v>8.7834928770853929E-2</v>
      </c>
      <c r="AB47">
        <f t="shared" si="19"/>
        <v>7.7149747121809829E-3</v>
      </c>
      <c r="AC47">
        <f t="shared" si="20"/>
        <v>-4747.902087180074</v>
      </c>
      <c r="AH47">
        <f t="shared" si="21"/>
        <v>671622.30644711689</v>
      </c>
      <c r="AI47">
        <f t="shared" si="22"/>
        <v>7.7149747121809829E-3</v>
      </c>
      <c r="AJ47">
        <f t="shared" si="23"/>
        <v>0.91216507122914603</v>
      </c>
      <c r="AK47">
        <f t="shared" si="24"/>
        <v>4726.4281133436007</v>
      </c>
      <c r="AM47">
        <f t="shared" si="1"/>
        <v>-12.939149939264098</v>
      </c>
      <c r="AN47" s="1">
        <f t="shared" si="25"/>
        <v>-14.973120000000002</v>
      </c>
      <c r="AO47" s="1">
        <f t="shared" si="26"/>
        <v>4.1370342079700144</v>
      </c>
      <c r="AQ47">
        <f t="shared" si="27"/>
        <v>0.44927603955778117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-608761.75535754533</v>
      </c>
      <c r="AA48">
        <f t="shared" si="0"/>
        <v>9.7741158900954903E-2</v>
      </c>
      <c r="AB48">
        <f t="shared" si="19"/>
        <v>9.5533341433017161E-3</v>
      </c>
      <c r="AC48">
        <f t="shared" si="20"/>
        <v>-5815.7044625935241</v>
      </c>
      <c r="AH48">
        <f t="shared" si="21"/>
        <v>671381.77290444123</v>
      </c>
      <c r="AI48">
        <f t="shared" si="22"/>
        <v>9.5533341433017161E-3</v>
      </c>
      <c r="AJ48">
        <f t="shared" si="23"/>
        <v>0.90225884109904508</v>
      </c>
      <c r="AK48">
        <f t="shared" si="24"/>
        <v>5787.0290315121456</v>
      </c>
      <c r="AM48">
        <f t="shared" si="1"/>
        <v>-15.331176528615288</v>
      </c>
      <c r="AN48" s="1">
        <f t="shared" si="25"/>
        <v>-16.964639999999999</v>
      </c>
      <c r="AO48" s="1">
        <f t="shared" si="26"/>
        <v>2.6682029123481925</v>
      </c>
      <c r="AQ48">
        <f t="shared" si="27"/>
        <v>0.47318446075973114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-589659.46350039204</v>
      </c>
      <c r="AA49">
        <f t="shared" si="0"/>
        <v>0.12620958806723853</v>
      </c>
      <c r="AB49">
        <f t="shared" si="19"/>
        <v>1.5928860120102039E-2</v>
      </c>
      <c r="AC49">
        <f t="shared" si="20"/>
        <v>-9392.6031125921581</v>
      </c>
      <c r="AH49">
        <f t="shared" si="21"/>
        <v>670592.22330084769</v>
      </c>
      <c r="AI49">
        <f t="shared" si="22"/>
        <v>1.5928860120102039E-2</v>
      </c>
      <c r="AJ49">
        <f t="shared" si="23"/>
        <v>0.87379041193276152</v>
      </c>
      <c r="AK49">
        <f t="shared" si="24"/>
        <v>9333.627966070575</v>
      </c>
      <c r="AM49">
        <f t="shared" si="1"/>
        <v>-23.523527557235866</v>
      </c>
      <c r="AN49" s="1">
        <f t="shared" si="25"/>
        <v>-23.535359999999997</v>
      </c>
      <c r="AO49" s="1">
        <f t="shared" si="26"/>
        <v>1.4000670176644083E-4</v>
      </c>
      <c r="AQ49">
        <f t="shared" si="27"/>
        <v>0.54452610086194142</v>
      </c>
      <c r="AR49" s="1">
        <v>0.54479999999999995</v>
      </c>
      <c r="AT49">
        <f t="shared" si="32"/>
        <v>0.54452610086194142</v>
      </c>
      <c r="AU49">
        <f t="shared" si="33"/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-577592.90692236531</v>
      </c>
      <c r="AA50">
        <f t="shared" si="0"/>
        <v>0.14421104987846084</v>
      </c>
      <c r="AB50">
        <f t="shared" si="19"/>
        <v>2.079682690704792E-2</v>
      </c>
      <c r="AC50">
        <f t="shared" si="20"/>
        <v>-12012.099708003072</v>
      </c>
      <c r="AH50">
        <f t="shared" si="21"/>
        <v>670017.69126169244</v>
      </c>
      <c r="AI50">
        <f t="shared" si="22"/>
        <v>2.079682690704792E-2</v>
      </c>
      <c r="AJ50">
        <f t="shared" si="23"/>
        <v>0.85578895012153922</v>
      </c>
      <c r="AK50">
        <f t="shared" si="24"/>
        <v>11924.770288983918</v>
      </c>
      <c r="AM50">
        <f t="shared" si="1"/>
        <v>-29.56448687125885</v>
      </c>
      <c r="AN50" s="1">
        <f t="shared" si="25"/>
        <v>-28.541519999999998</v>
      </c>
      <c r="AO50" s="1">
        <f t="shared" si="26"/>
        <v>1.0464612196931247</v>
      </c>
      <c r="AQ50">
        <f t="shared" si="27"/>
        <v>0.58659696173132636</v>
      </c>
      <c r="AR50" s="1">
        <v>0.56630000000000003</v>
      </c>
      <c r="AT50">
        <f t="shared" si="32"/>
        <v>0.58659696173132636</v>
      </c>
      <c r="AU50">
        <f t="shared" si="33"/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-566023.6994486996</v>
      </c>
      <c r="AA51">
        <f t="shared" si="0"/>
        <v>0.1614857667239987</v>
      </c>
      <c r="AB51">
        <f t="shared" si="19"/>
        <v>2.6077652854437725E-2</v>
      </c>
      <c r="AC51">
        <f t="shared" si="20"/>
        <v>-14760.569541607782</v>
      </c>
      <c r="AH51">
        <f t="shared" si="21"/>
        <v>669411.51773146598</v>
      </c>
      <c r="AI51">
        <f t="shared" si="22"/>
        <v>2.6077652854437725E-2</v>
      </c>
      <c r="AJ51">
        <f t="shared" si="23"/>
        <v>0.83851423327600128</v>
      </c>
      <c r="AK51">
        <f t="shared" si="24"/>
        <v>14637.675631974302</v>
      </c>
      <c r="AM51">
        <f t="shared" si="1"/>
        <v>-35.906429990292963</v>
      </c>
      <c r="AN51" s="1">
        <f t="shared" si="25"/>
        <v>-34.162559999999999</v>
      </c>
      <c r="AO51" s="1">
        <f t="shared" si="26"/>
        <v>3.0410825430443831</v>
      </c>
      <c r="AQ51">
        <f t="shared" si="27"/>
        <v>0.62337552066480839</v>
      </c>
      <c r="AR51" s="1">
        <v>0.59309999999999996</v>
      </c>
      <c r="AT51">
        <f t="shared" si="32"/>
        <v>0.62337552066480839</v>
      </c>
      <c r="AU51">
        <f t="shared" si="33"/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-554922.59933866153</v>
      </c>
      <c r="AA52">
        <f t="shared" si="0"/>
        <v>0.17807687742857736</v>
      </c>
      <c r="AB52">
        <f t="shared" si="19"/>
        <v>3.1711374274712566E-2</v>
      </c>
      <c r="AC52">
        <f t="shared" si="20"/>
        <v>-17597.358241124661</v>
      </c>
      <c r="AH52">
        <f t="shared" si="21"/>
        <v>668778.77152974496</v>
      </c>
      <c r="AI52">
        <f t="shared" si="22"/>
        <v>3.1711374274712566E-2</v>
      </c>
      <c r="AJ52">
        <f t="shared" si="23"/>
        <v>0.82192312257142264</v>
      </c>
      <c r="AK52">
        <f t="shared" si="24"/>
        <v>17431.258402899995</v>
      </c>
      <c r="AM52">
        <f t="shared" si="1"/>
        <v>-42.513648235028086</v>
      </c>
      <c r="AN52" s="1">
        <f t="shared" si="25"/>
        <v>-40.493520000000004</v>
      </c>
      <c r="AO52" s="1">
        <f t="shared" si="26"/>
        <v>4.0809180859576735</v>
      </c>
      <c r="AQ52">
        <f t="shared" si="27"/>
        <v>0.6560748184417915</v>
      </c>
      <c r="AR52" s="1">
        <v>0.62490000000000001</v>
      </c>
      <c r="AT52">
        <f t="shared" si="32"/>
        <v>0.6560748184417915</v>
      </c>
      <c r="AU52">
        <f t="shared" si="33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-534018.4749102674</v>
      </c>
      <c r="AA53">
        <f t="shared" si="0"/>
        <v>0.20936441437780301</v>
      </c>
      <c r="AB53">
        <f t="shared" si="19"/>
        <v>4.3833458007760409E-2</v>
      </c>
      <c r="AC53">
        <f t="shared" si="20"/>
        <v>-23407.876395347463</v>
      </c>
      <c r="AH53">
        <f t="shared" si="21"/>
        <v>667450.73856631876</v>
      </c>
      <c r="AI53">
        <f t="shared" si="22"/>
        <v>4.3833458007760409E-2</v>
      </c>
      <c r="AJ53">
        <f t="shared" si="23"/>
        <v>0.79063558562219693</v>
      </c>
      <c r="AK53">
        <f t="shared" si="24"/>
        <v>23131.367519041985</v>
      </c>
      <c r="AM53">
        <f t="shared" si="1"/>
        <v>-56.857436930044059</v>
      </c>
      <c r="AN53" s="1">
        <f t="shared" si="25"/>
        <v>-55.69344000000001</v>
      </c>
      <c r="AO53" s="1">
        <f t="shared" si="26"/>
        <v>1.3548888531519725</v>
      </c>
      <c r="AQ53">
        <f t="shared" si="27"/>
        <v>0.7178969309348997</v>
      </c>
      <c r="AR53" s="1">
        <v>0.70320000000000005</v>
      </c>
      <c r="AT53">
        <f t="shared" si="32"/>
        <v>0.7178969309348997</v>
      </c>
      <c r="AU53">
        <f t="shared" si="33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-524167.12625439727</v>
      </c>
      <c r="AA54">
        <f t="shared" si="0"/>
        <v>0.22413161707109064</v>
      </c>
      <c r="AB54">
        <f t="shared" si="19"/>
        <v>5.0234981770902007E-2</v>
      </c>
      <c r="AC54">
        <f t="shared" si="20"/>
        <v>-26331.526032295737</v>
      </c>
      <c r="AH54">
        <f t="shared" si="21"/>
        <v>666762.72944133263</v>
      </c>
      <c r="AI54">
        <f t="shared" si="22"/>
        <v>5.0234981770902007E-2</v>
      </c>
      <c r="AJ54">
        <f t="shared" si="23"/>
        <v>0.77586838292890936</v>
      </c>
      <c r="AK54">
        <f t="shared" si="24"/>
        <v>25987.566832528355</v>
      </c>
      <c r="AM54">
        <f t="shared" si="1"/>
        <v>-64.980874956272601</v>
      </c>
      <c r="AN54" s="1">
        <f t="shared" si="25"/>
        <v>-64.765439999999998</v>
      </c>
      <c r="AO54" s="1">
        <f t="shared" si="26"/>
        <v>4.6412220384178179E-2</v>
      </c>
      <c r="AQ54">
        <f t="shared" si="27"/>
        <v>0.75209346014204403</v>
      </c>
      <c r="AR54" s="1">
        <v>0.74960000000000004</v>
      </c>
      <c r="AT54">
        <f t="shared" si="32"/>
        <v>0.75209346014204403</v>
      </c>
      <c r="AU54">
        <f t="shared" si="33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-514686.90532485396</v>
      </c>
      <c r="AA55">
        <f t="shared" si="0"/>
        <v>0.23835730121354057</v>
      </c>
      <c r="AB55">
        <f t="shared" si="19"/>
        <v>5.6814203041802507E-2</v>
      </c>
      <c r="AC55">
        <f t="shared" si="20"/>
        <v>-29241.526342083238</v>
      </c>
      <c r="AH55">
        <f t="shared" si="21"/>
        <v>666062.83572091686</v>
      </c>
      <c r="AI55">
        <f t="shared" si="22"/>
        <v>5.6814203041802507E-2</v>
      </c>
      <c r="AJ55">
        <f t="shared" si="23"/>
        <v>0.7616426987864594</v>
      </c>
      <c r="AK55">
        <f t="shared" si="24"/>
        <v>28821.952909190954</v>
      </c>
      <c r="AM55">
        <f t="shared" si="1"/>
        <v>-74.124055791977298</v>
      </c>
      <c r="AN55" s="1">
        <f t="shared" si="25"/>
        <v>-74.973600000000005</v>
      </c>
      <c r="AO55" s="1">
        <f t="shared" si="26"/>
        <v>0.7217253613849276</v>
      </c>
      <c r="AQ55">
        <f t="shared" si="27"/>
        <v>0.79192367299121036</v>
      </c>
      <c r="AR55" s="1">
        <v>0.80100000000000005</v>
      </c>
      <c r="AT55">
        <f t="shared" si="32"/>
        <v>0.79192367299121036</v>
      </c>
      <c r="AU55">
        <f t="shared" si="33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-505557.73258847516</v>
      </c>
      <c r="AA56">
        <f t="shared" si="0"/>
        <v>0.25207071701287814</v>
      </c>
      <c r="AB56">
        <f t="shared" si="19"/>
        <v>6.3539646375386491E-2</v>
      </c>
      <c r="AC56">
        <f t="shared" si="20"/>
        <v>-32122.959551013919</v>
      </c>
      <c r="AH56">
        <f t="shared" si="21"/>
        <v>665353.66798376164</v>
      </c>
      <c r="AI56">
        <f t="shared" si="22"/>
        <v>6.3539646375386491E-2</v>
      </c>
      <c r="AJ56">
        <f t="shared" si="23"/>
        <v>0.7479292829871218</v>
      </c>
      <c r="AK56">
        <f t="shared" si="24"/>
        <v>31619.710253881993</v>
      </c>
      <c r="AM56">
        <f t="shared" si="1"/>
        <v>-84.65516767837471</v>
      </c>
      <c r="AN56" s="1">
        <f t="shared" si="25"/>
        <v>-86.435999999999993</v>
      </c>
      <c r="AO56" s="1">
        <f t="shared" si="26"/>
        <v>3.1713637577452953</v>
      </c>
      <c r="AQ56">
        <f t="shared" si="27"/>
        <v>0.83983301268228883</v>
      </c>
      <c r="AR56" s="1">
        <v>0.85750000000000004</v>
      </c>
      <c r="AT56">
        <f t="shared" si="32"/>
        <v>0.83983301268228883</v>
      </c>
      <c r="AU56">
        <f t="shared" si="33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-488279.04503114591</v>
      </c>
      <c r="AA57">
        <f t="shared" si="0"/>
        <v>0.27806757749511396</v>
      </c>
      <c r="AB57">
        <f t="shared" si="19"/>
        <v>7.7321577654001203E-2</v>
      </c>
      <c r="AC57">
        <f t="shared" si="20"/>
        <v>-37754.5060971973</v>
      </c>
      <c r="AH57">
        <f t="shared" si="21"/>
        <v>663916.38489600923</v>
      </c>
      <c r="AI57">
        <f t="shared" si="22"/>
        <v>7.7321577654001203E-2</v>
      </c>
      <c r="AJ57">
        <f t="shared" si="23"/>
        <v>0.72193242250488598</v>
      </c>
      <c r="AK57">
        <f t="shared" si="24"/>
        <v>37060.445893258919</v>
      </c>
      <c r="AM57">
        <f t="shared" si="1"/>
        <v>-111.59437153748877</v>
      </c>
      <c r="AN57" s="1">
        <f t="shared" si="25"/>
        <v>-113.65632000000001</v>
      </c>
      <c r="AO57" s="1">
        <f t="shared" si="26"/>
        <v>4.2516314620524636</v>
      </c>
      <c r="AQ57">
        <f t="shared" si="27"/>
        <v>0.96870114181847888</v>
      </c>
      <c r="AR57" s="1">
        <v>0.98660000000000003</v>
      </c>
      <c r="AT57">
        <f t="shared" si="32"/>
        <v>0.96870114181847888</v>
      </c>
      <c r="AU57">
        <f t="shared" si="33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-480095.86783749744</v>
      </c>
      <c r="AA58">
        <f t="shared" si="0"/>
        <v>0.29039987669988254</v>
      </c>
      <c r="AB58">
        <f t="shared" si="19"/>
        <v>8.4332088387306978E-2</v>
      </c>
      <c r="AC58">
        <f t="shared" si="20"/>
        <v>-40487.487160852681</v>
      </c>
      <c r="AH58">
        <f t="shared" si="21"/>
        <v>663192.0364434229</v>
      </c>
      <c r="AI58">
        <f t="shared" si="22"/>
        <v>8.4332088387306978E-2</v>
      </c>
      <c r="AJ58">
        <f t="shared" si="23"/>
        <v>0.70960012330011746</v>
      </c>
      <c r="AK58">
        <f t="shared" si="24"/>
        <v>39686.777847124918</v>
      </c>
      <c r="AM58">
        <f t="shared" si="1"/>
        <v>-128.94936421806051</v>
      </c>
      <c r="AN58" s="1">
        <f t="shared" si="25"/>
        <v>-129.69504000000001</v>
      </c>
      <c r="AO58" s="1">
        <f t="shared" si="26"/>
        <v>0.55603237177107967</v>
      </c>
      <c r="AQ58">
        <f t="shared" si="27"/>
        <v>1.0535078775985336</v>
      </c>
      <c r="AR58" s="1">
        <v>1.0596000000000001</v>
      </c>
      <c r="AT58">
        <f t="shared" si="32"/>
        <v>1.0535078775985336</v>
      </c>
      <c r="AU58">
        <f t="shared" si="33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-472196.21537089394</v>
      </c>
      <c r="AA59">
        <f t="shared" si="0"/>
        <v>0.3023179231176677</v>
      </c>
      <c r="AB59">
        <f t="shared" si="19"/>
        <v>9.1396126638180031E-2</v>
      </c>
      <c r="AC59">
        <f t="shared" si="20"/>
        <v>-43156.905098107556</v>
      </c>
      <c r="AH59">
        <f t="shared" si="21"/>
        <v>662466.01204675576</v>
      </c>
      <c r="AI59">
        <f t="shared" si="22"/>
        <v>9.1396126638180031E-2</v>
      </c>
      <c r="AJ59">
        <f t="shared" si="23"/>
        <v>0.6976820768823323</v>
      </c>
      <c r="AK59">
        <f t="shared" si="24"/>
        <v>42242.436380126353</v>
      </c>
      <c r="AM59">
        <f t="shared" si="1"/>
        <v>-149.56839868416137</v>
      </c>
      <c r="AN59" s="1">
        <f t="shared" si="25"/>
        <v>-147.53664000000003</v>
      </c>
      <c r="AO59" s="1">
        <f t="shared" si="26"/>
        <v>4.1280433506649876</v>
      </c>
      <c r="AQ59">
        <f t="shared" si="27"/>
        <v>1.1540771503407514</v>
      </c>
      <c r="AR59" s="1">
        <v>1.1384000000000001</v>
      </c>
      <c r="AT59">
        <f t="shared" si="32"/>
        <v>1.1540771503407514</v>
      </c>
      <c r="AU59">
        <f t="shared" si="33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-471514.13920501096</v>
      </c>
      <c r="AA60">
        <f t="shared" si="0"/>
        <v>0.3033475745214283</v>
      </c>
      <c r="AB60">
        <f t="shared" si="19"/>
        <v>9.2019750968033498E-2</v>
      </c>
      <c r="AC60">
        <f t="shared" si="20"/>
        <v>-43388.613667551792</v>
      </c>
      <c r="AH60">
        <f t="shared" si="21"/>
        <v>662402.08801148005</v>
      </c>
      <c r="AI60">
        <f t="shared" si="22"/>
        <v>9.2019750968033498E-2</v>
      </c>
      <c r="AJ60">
        <f t="shared" si="23"/>
        <v>0.69665242547857176</v>
      </c>
      <c r="AK60">
        <f t="shared" si="24"/>
        <v>42463.804316617076</v>
      </c>
      <c r="AM60">
        <f t="shared" si="1"/>
        <v>-151.55656571326108</v>
      </c>
      <c r="AN60" s="1">
        <f t="shared" si="25"/>
        <v>-149.19561216</v>
      </c>
      <c r="AO60" s="1">
        <f t="shared" si="26"/>
        <v>5.5741016806561356</v>
      </c>
      <c r="AQ60">
        <f t="shared" si="27"/>
        <v>1.1637286054694109</v>
      </c>
      <c r="AR60" s="1">
        <v>1.1456</v>
      </c>
      <c r="AT60">
        <f t="shared" si="32"/>
        <v>1.1637286054694109</v>
      </c>
      <c r="AU60">
        <f t="shared" si="33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39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40</v>
      </c>
      <c r="D1" t="s">
        <v>41</v>
      </c>
    </row>
    <row r="2" spans="1:14" x14ac:dyDescent="0.3">
      <c r="A2" t="s">
        <v>39</v>
      </c>
      <c r="B2" t="s">
        <v>1</v>
      </c>
      <c r="D2" t="s">
        <v>42</v>
      </c>
      <c r="G2" t="s">
        <v>44</v>
      </c>
      <c r="J2" t="s">
        <v>45</v>
      </c>
      <c r="M2" t="s">
        <v>46</v>
      </c>
    </row>
    <row r="3" spans="1:14" x14ac:dyDescent="0.3">
      <c r="A3">
        <v>3.940093261019946E-2</v>
      </c>
      <c r="B3">
        <v>272.19626168224198</v>
      </c>
      <c r="D3" t="s">
        <v>43</v>
      </c>
      <c r="E3" t="s">
        <v>1</v>
      </c>
      <c r="G3" t="s">
        <v>39</v>
      </c>
      <c r="H3" t="s">
        <v>1</v>
      </c>
      <c r="J3" t="s">
        <v>39</v>
      </c>
      <c r="K3" t="s">
        <v>1</v>
      </c>
      <c r="M3" t="s">
        <v>39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">
      <c r="D88">
        <v>6.2144199999999997E-2</v>
      </c>
      <c r="E88">
        <v>434</v>
      </c>
      <c r="J88">
        <v>0.143812</v>
      </c>
      <c r="K88">
        <v>334</v>
      </c>
    </row>
    <row r="89" spans="4:14" x14ac:dyDescent="0.3">
      <c r="D89">
        <v>6.03232E-2</v>
      </c>
      <c r="E89">
        <v>435</v>
      </c>
      <c r="J89">
        <v>0.14469799999999999</v>
      </c>
      <c r="K89">
        <v>335</v>
      </c>
    </row>
    <row r="90" spans="4:14" x14ac:dyDescent="0.3">
      <c r="D90">
        <v>5.84842E-2</v>
      </c>
      <c r="E90">
        <v>436</v>
      </c>
      <c r="J90">
        <v>0.14557200000000001</v>
      </c>
      <c r="K90">
        <v>336</v>
      </c>
    </row>
    <row r="91" spans="4:14" x14ac:dyDescent="0.3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">
      <c r="D92">
        <v>5.4752200000000001E-2</v>
      </c>
      <c r="E92">
        <v>438</v>
      </c>
      <c r="J92">
        <v>0.147284</v>
      </c>
      <c r="K92">
        <v>338</v>
      </c>
    </row>
    <row r="93" spans="4:14" x14ac:dyDescent="0.3">
      <c r="D93">
        <v>5.2859200000000002E-2</v>
      </c>
      <c r="E93">
        <v>439</v>
      </c>
      <c r="J93">
        <v>0.148122</v>
      </c>
      <c r="K93">
        <v>339</v>
      </c>
    </row>
    <row r="94" spans="4:14" x14ac:dyDescent="0.3">
      <c r="D94">
        <v>5.0948199999999999E-2</v>
      </c>
      <c r="E94">
        <v>440</v>
      </c>
      <c r="J94">
        <v>0.148948</v>
      </c>
      <c r="K94">
        <v>340</v>
      </c>
    </row>
    <row r="95" spans="4:14" x14ac:dyDescent="0.3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">
      <c r="D96">
        <v>4.7072200000000002E-2</v>
      </c>
      <c r="E96">
        <v>442</v>
      </c>
      <c r="J96">
        <v>0.150564</v>
      </c>
      <c r="K96">
        <v>342</v>
      </c>
    </row>
    <row r="97" spans="4:11" x14ac:dyDescent="0.3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">
      <c r="J118">
        <v>0.16517200000000001</v>
      </c>
      <c r="K118">
        <v>364</v>
      </c>
    </row>
    <row r="119" spans="4:11" x14ac:dyDescent="0.3">
      <c r="J119">
        <v>0.16569800000000001</v>
      </c>
      <c r="K119">
        <v>365</v>
      </c>
    </row>
    <row r="120" spans="4:11" x14ac:dyDescent="0.3">
      <c r="J120">
        <v>0.166212</v>
      </c>
      <c r="K120">
        <v>366</v>
      </c>
    </row>
    <row r="121" spans="4:11" x14ac:dyDescent="0.3">
      <c r="J121">
        <v>0.166714</v>
      </c>
      <c r="K121">
        <v>367</v>
      </c>
    </row>
    <row r="122" spans="4:11" x14ac:dyDescent="0.3">
      <c r="J122">
        <v>0.16720399999999999</v>
      </c>
      <c r="K122">
        <v>368</v>
      </c>
    </row>
    <row r="123" spans="4:11" x14ac:dyDescent="0.3">
      <c r="J123">
        <v>0.167682</v>
      </c>
      <c r="K123">
        <v>369</v>
      </c>
    </row>
    <row r="124" spans="4:11" x14ac:dyDescent="0.3">
      <c r="J124">
        <v>0.16814799999999999</v>
      </c>
      <c r="K124">
        <v>370</v>
      </c>
    </row>
    <row r="125" spans="4:11" x14ac:dyDescent="0.3">
      <c r="J125">
        <v>0.168602</v>
      </c>
      <c r="K125">
        <v>371</v>
      </c>
    </row>
    <row r="126" spans="4:11" x14ac:dyDescent="0.3">
      <c r="J126">
        <v>0.169044</v>
      </c>
      <c r="K126">
        <v>372</v>
      </c>
    </row>
    <row r="127" spans="4:11" x14ac:dyDescent="0.3">
      <c r="J127">
        <v>0.16947400000000001</v>
      </c>
      <c r="K127">
        <v>373</v>
      </c>
    </row>
    <row r="128" spans="4:11" x14ac:dyDescent="0.3">
      <c r="J128">
        <v>0.16989099999999999</v>
      </c>
      <c r="K128">
        <v>374</v>
      </c>
    </row>
    <row r="129" spans="10:11" x14ac:dyDescent="0.3">
      <c r="J129">
        <v>0.170297</v>
      </c>
      <c r="K129">
        <v>375</v>
      </c>
    </row>
    <row r="130" spans="10:11" x14ac:dyDescent="0.3">
      <c r="J130">
        <v>0.17069100000000001</v>
      </c>
      <c r="K130">
        <v>376</v>
      </c>
    </row>
    <row r="131" spans="10:11" x14ac:dyDescent="0.3">
      <c r="J131">
        <v>0.171073</v>
      </c>
      <c r="K131">
        <v>377</v>
      </c>
    </row>
    <row r="132" spans="10:11" x14ac:dyDescent="0.3">
      <c r="J132">
        <v>0.17144300000000001</v>
      </c>
      <c r="K132">
        <v>378</v>
      </c>
    </row>
    <row r="133" spans="10:11" x14ac:dyDescent="0.3">
      <c r="J133">
        <v>0.17180100000000001</v>
      </c>
      <c r="K133">
        <v>379</v>
      </c>
    </row>
    <row r="134" spans="10:11" x14ac:dyDescent="0.3">
      <c r="J134">
        <v>0.17214699999999999</v>
      </c>
      <c r="K134">
        <v>380</v>
      </c>
    </row>
    <row r="135" spans="10:11" x14ac:dyDescent="0.3">
      <c r="J135">
        <v>0.172481</v>
      </c>
      <c r="K135">
        <v>381</v>
      </c>
    </row>
    <row r="136" spans="10:11" x14ac:dyDescent="0.3">
      <c r="J136">
        <v>0.17280300000000001</v>
      </c>
      <c r="K136">
        <v>382</v>
      </c>
    </row>
    <row r="137" spans="10:11" x14ac:dyDescent="0.3">
      <c r="J137">
        <v>0.17311299999999999</v>
      </c>
      <c r="K137">
        <v>383</v>
      </c>
    </row>
    <row r="138" spans="10:11" x14ac:dyDescent="0.3">
      <c r="J138">
        <v>0.17341100000000001</v>
      </c>
      <c r="K138">
        <v>384</v>
      </c>
    </row>
    <row r="139" spans="10:11" x14ac:dyDescent="0.3">
      <c r="J139">
        <v>0.17369699999999999</v>
      </c>
      <c r="K139">
        <v>385</v>
      </c>
    </row>
    <row r="140" spans="10:11" x14ac:dyDescent="0.3">
      <c r="J140">
        <v>0.17397099999999999</v>
      </c>
      <c r="K140">
        <v>386</v>
      </c>
    </row>
    <row r="141" spans="10:11" x14ac:dyDescent="0.3">
      <c r="J141">
        <v>0.174233</v>
      </c>
      <c r="K141">
        <v>387</v>
      </c>
    </row>
    <row r="142" spans="10:11" x14ac:dyDescent="0.3">
      <c r="J142">
        <v>0.174483</v>
      </c>
      <c r="K142">
        <v>388</v>
      </c>
    </row>
    <row r="143" spans="10:11" x14ac:dyDescent="0.3">
      <c r="J143">
        <v>0.17472099999999999</v>
      </c>
      <c r="K143">
        <v>389</v>
      </c>
    </row>
    <row r="144" spans="10:11" x14ac:dyDescent="0.3">
      <c r="J144">
        <v>0.17494699999999999</v>
      </c>
      <c r="K144">
        <v>390</v>
      </c>
    </row>
    <row r="145" spans="10:11" x14ac:dyDescent="0.3">
      <c r="J145">
        <v>0.17516100000000001</v>
      </c>
      <c r="K145">
        <v>391</v>
      </c>
    </row>
    <row r="146" spans="10:11" x14ac:dyDescent="0.3">
      <c r="J146">
        <v>0.17536299999999999</v>
      </c>
      <c r="K146">
        <v>392</v>
      </c>
    </row>
    <row r="147" spans="10:11" x14ac:dyDescent="0.3">
      <c r="J147">
        <v>0.17555299999999999</v>
      </c>
      <c r="K147">
        <v>393</v>
      </c>
    </row>
    <row r="148" spans="10:11" x14ac:dyDescent="0.3">
      <c r="J148">
        <v>0.175731</v>
      </c>
      <c r="K148">
        <v>394</v>
      </c>
    </row>
    <row r="149" spans="10:11" x14ac:dyDescent="0.3">
      <c r="J149">
        <v>0.175897</v>
      </c>
      <c r="K149">
        <v>395</v>
      </c>
    </row>
    <row r="150" spans="10:11" x14ac:dyDescent="0.3">
      <c r="J150">
        <v>0.17605100000000001</v>
      </c>
      <c r="K150">
        <v>396</v>
      </c>
    </row>
    <row r="151" spans="10:11" x14ac:dyDescent="0.3">
      <c r="J151">
        <v>0.17619299999999999</v>
      </c>
      <c r="K151">
        <v>397</v>
      </c>
    </row>
    <row r="152" spans="10:11" x14ac:dyDescent="0.3">
      <c r="J152">
        <v>0.17632300000000001</v>
      </c>
      <c r="K152">
        <v>398</v>
      </c>
    </row>
    <row r="153" spans="10:11" x14ac:dyDescent="0.3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opLeftCell="C1" workbookViewId="0">
      <selection activeCell="R20" sqref="R20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6" x14ac:dyDescent="0.3">
      <c r="A1" t="s">
        <v>40</v>
      </c>
      <c r="D1" t="s">
        <v>47</v>
      </c>
    </row>
    <row r="2" spans="1:6" ht="15" thickBot="1" x14ac:dyDescent="0.35">
      <c r="A2" t="s">
        <v>39</v>
      </c>
      <c r="B2" t="s">
        <v>1</v>
      </c>
      <c r="D2" t="s">
        <v>39</v>
      </c>
      <c r="E2" t="s">
        <v>1</v>
      </c>
    </row>
    <row r="3" spans="1:6" x14ac:dyDescent="0.3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42</v>
      </c>
    </row>
    <row r="4" spans="1:6" x14ac:dyDescent="0.3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">
      <c r="D72" s="19">
        <v>8.7299100000000004E-2</v>
      </c>
      <c r="E72" s="20">
        <v>419</v>
      </c>
    </row>
    <row r="73" spans="1:5" x14ac:dyDescent="0.3">
      <c r="D73" s="19">
        <v>8.5748099999999994E-2</v>
      </c>
      <c r="E73" s="20">
        <v>420</v>
      </c>
    </row>
    <row r="74" spans="1:5" x14ac:dyDescent="0.3">
      <c r="D74" s="19">
        <v>8.4179100000000007E-2</v>
      </c>
      <c r="E74" s="20">
        <v>421</v>
      </c>
    </row>
    <row r="75" spans="1:5" x14ac:dyDescent="0.3">
      <c r="D75" s="19">
        <v>8.2592100000000002E-2</v>
      </c>
      <c r="E75" s="20">
        <v>422</v>
      </c>
    </row>
    <row r="76" spans="1:5" x14ac:dyDescent="0.3">
      <c r="D76" s="19">
        <v>8.0987100000000006E-2</v>
      </c>
      <c r="E76" s="20">
        <v>423</v>
      </c>
    </row>
    <row r="77" spans="1:5" x14ac:dyDescent="0.3">
      <c r="D77" s="19">
        <v>7.9364100000000007E-2</v>
      </c>
      <c r="E77" s="20">
        <v>424</v>
      </c>
    </row>
    <row r="78" spans="1:5" x14ac:dyDescent="0.3">
      <c r="D78" s="19">
        <v>7.7723100000000003E-2</v>
      </c>
      <c r="E78" s="20">
        <v>425</v>
      </c>
    </row>
    <row r="79" spans="1:5" x14ac:dyDescent="0.3">
      <c r="D79" s="19">
        <v>7.6064099999999996E-2</v>
      </c>
      <c r="E79" s="20">
        <v>426</v>
      </c>
    </row>
    <row r="80" spans="1:5" x14ac:dyDescent="0.3">
      <c r="D80" s="19">
        <v>7.4387099999999998E-2</v>
      </c>
      <c r="E80" s="20">
        <v>427</v>
      </c>
    </row>
    <row r="81" spans="4:5" x14ac:dyDescent="0.3">
      <c r="D81" s="19">
        <v>7.2692099999999996E-2</v>
      </c>
      <c r="E81" s="20">
        <v>428</v>
      </c>
    </row>
    <row r="82" spans="4:5" x14ac:dyDescent="0.3">
      <c r="D82" s="19">
        <v>7.0979100000000003E-2</v>
      </c>
      <c r="E82" s="20">
        <v>429</v>
      </c>
    </row>
    <row r="83" spans="4:5" x14ac:dyDescent="0.3">
      <c r="D83" s="19">
        <v>6.9248100000000007E-2</v>
      </c>
      <c r="E83" s="20">
        <v>430</v>
      </c>
    </row>
    <row r="84" spans="4:5" x14ac:dyDescent="0.3">
      <c r="D84" s="19">
        <v>6.7499199999999995E-2</v>
      </c>
      <c r="E84" s="20">
        <v>431</v>
      </c>
    </row>
    <row r="85" spans="4:5" x14ac:dyDescent="0.3">
      <c r="D85" s="19">
        <v>6.5732200000000005E-2</v>
      </c>
      <c r="E85" s="20">
        <v>432</v>
      </c>
    </row>
    <row r="86" spans="4:5" x14ac:dyDescent="0.3">
      <c r="D86" s="19">
        <v>6.3947199999999996E-2</v>
      </c>
      <c r="E86" s="20">
        <v>433</v>
      </c>
    </row>
    <row r="87" spans="4:5" x14ac:dyDescent="0.3">
      <c r="D87" s="19">
        <v>6.2144199999999997E-2</v>
      </c>
      <c r="E87" s="20">
        <v>434</v>
      </c>
    </row>
    <row r="88" spans="4:5" x14ac:dyDescent="0.3">
      <c r="D88" s="19">
        <v>6.03232E-2</v>
      </c>
      <c r="E88" s="20">
        <v>435</v>
      </c>
    </row>
    <row r="89" spans="4:5" x14ac:dyDescent="0.3">
      <c r="D89" s="19">
        <v>5.84842E-2</v>
      </c>
      <c r="E89" s="20">
        <v>436</v>
      </c>
    </row>
    <row r="90" spans="4:5" x14ac:dyDescent="0.3">
      <c r="D90" s="19">
        <v>5.6627200000000003E-2</v>
      </c>
      <c r="E90" s="20">
        <v>437</v>
      </c>
    </row>
    <row r="91" spans="4:5" x14ac:dyDescent="0.3">
      <c r="D91" s="19">
        <v>5.4752200000000001E-2</v>
      </c>
      <c r="E91" s="20">
        <v>438</v>
      </c>
    </row>
    <row r="92" spans="4:5" x14ac:dyDescent="0.3">
      <c r="D92" s="19">
        <v>5.2859200000000002E-2</v>
      </c>
      <c r="E92" s="20">
        <v>439</v>
      </c>
    </row>
    <row r="93" spans="4:5" x14ac:dyDescent="0.3">
      <c r="D93" s="19">
        <v>5.0948199999999999E-2</v>
      </c>
      <c r="E93" s="20">
        <v>440</v>
      </c>
    </row>
    <row r="94" spans="4:5" x14ac:dyDescent="0.3">
      <c r="D94" s="19">
        <v>4.9019199999999999E-2</v>
      </c>
      <c r="E94" s="20">
        <v>441</v>
      </c>
    </row>
    <row r="95" spans="4:5" x14ac:dyDescent="0.3">
      <c r="D95" s="19">
        <v>4.7072200000000002E-2</v>
      </c>
      <c r="E95" s="20">
        <v>442</v>
      </c>
    </row>
    <row r="96" spans="4:5" x14ac:dyDescent="0.3">
      <c r="D96" s="19">
        <v>4.5107300000000003E-2</v>
      </c>
      <c r="E96" s="20">
        <v>443</v>
      </c>
    </row>
    <row r="97" spans="4:5" x14ac:dyDescent="0.3">
      <c r="D97" s="19">
        <v>4.3124299999999997E-2</v>
      </c>
      <c r="E97" s="20">
        <v>444</v>
      </c>
    </row>
    <row r="98" spans="4:5" x14ac:dyDescent="0.3">
      <c r="D98" s="19">
        <v>4.1123300000000002E-2</v>
      </c>
      <c r="E98" s="20">
        <v>445</v>
      </c>
    </row>
    <row r="99" spans="4:5" x14ac:dyDescent="0.3">
      <c r="D99" s="19">
        <v>3.9104300000000002E-2</v>
      </c>
      <c r="E99" s="20">
        <v>446</v>
      </c>
    </row>
    <row r="100" spans="4:5" x14ac:dyDescent="0.3">
      <c r="D100" s="19">
        <v>3.7067299999999997E-2</v>
      </c>
      <c r="E100" s="20">
        <v>447</v>
      </c>
    </row>
    <row r="101" spans="4:5" x14ac:dyDescent="0.3">
      <c r="D101" s="19">
        <v>3.5012300000000003E-2</v>
      </c>
      <c r="E101" s="20">
        <v>448</v>
      </c>
    </row>
    <row r="102" spans="4:5" x14ac:dyDescent="0.3">
      <c r="D102" s="19">
        <v>3.2939299999999998E-2</v>
      </c>
      <c r="E102" s="20">
        <v>449</v>
      </c>
    </row>
    <row r="103" spans="4:5" x14ac:dyDescent="0.3">
      <c r="D103" s="19">
        <v>3.0848299999999999E-2</v>
      </c>
      <c r="E103" s="20">
        <v>450</v>
      </c>
    </row>
    <row r="104" spans="4:5" x14ac:dyDescent="0.3">
      <c r="D104" s="19">
        <v>2.8739299999999999E-2</v>
      </c>
      <c r="E104" s="20">
        <v>451</v>
      </c>
    </row>
    <row r="105" spans="4:5" x14ac:dyDescent="0.3">
      <c r="D105" s="19">
        <v>2.6612299999999998E-2</v>
      </c>
      <c r="E105" s="20">
        <v>452</v>
      </c>
    </row>
    <row r="106" spans="4:5" x14ac:dyDescent="0.3">
      <c r="D106" s="19">
        <v>2.4467300000000001E-2</v>
      </c>
      <c r="E106" s="20">
        <v>453</v>
      </c>
    </row>
    <row r="107" spans="4:5" x14ac:dyDescent="0.3">
      <c r="D107" s="19">
        <v>2.2304299999999999E-2</v>
      </c>
      <c r="E107" s="20">
        <v>454</v>
      </c>
    </row>
    <row r="108" spans="4:5" x14ac:dyDescent="0.3">
      <c r="D108" s="19">
        <v>2.01234E-2</v>
      </c>
      <c r="E108" s="20">
        <v>455</v>
      </c>
    </row>
    <row r="109" spans="4:5" x14ac:dyDescent="0.3">
      <c r="D109" s="19">
        <v>1.79244E-2</v>
      </c>
      <c r="E109" s="20">
        <v>456</v>
      </c>
    </row>
    <row r="110" spans="4:5" x14ac:dyDescent="0.3">
      <c r="D110" s="19">
        <v>1.57074E-2</v>
      </c>
      <c r="E110" s="20">
        <v>457</v>
      </c>
    </row>
    <row r="111" spans="4:5" x14ac:dyDescent="0.3">
      <c r="D111" s="19">
        <v>1.3472400000000001E-2</v>
      </c>
      <c r="E111" s="20">
        <v>458</v>
      </c>
    </row>
    <row r="112" spans="4:5" x14ac:dyDescent="0.3">
      <c r="D112" s="19">
        <v>1.1219399999999999E-2</v>
      </c>
      <c r="E112" s="20">
        <v>459</v>
      </c>
    </row>
    <row r="113" spans="4:6" x14ac:dyDescent="0.3">
      <c r="D113" s="19">
        <v>8.9483900000000005E-3</v>
      </c>
      <c r="E113" s="20">
        <v>460</v>
      </c>
    </row>
    <row r="114" spans="4:6" x14ac:dyDescent="0.3">
      <c r="D114" s="19">
        <v>6.6593900000000003E-3</v>
      </c>
      <c r="E114" s="20">
        <v>461</v>
      </c>
    </row>
    <row r="115" spans="4:6" x14ac:dyDescent="0.3">
      <c r="D115" s="19">
        <v>4.3523700000000004E-3</v>
      </c>
      <c r="E115" s="20">
        <v>462</v>
      </c>
    </row>
    <row r="116" spans="4:6" ht="15" thickBot="1" x14ac:dyDescent="0.35">
      <c r="D116" s="21">
        <v>2.0271099999999999E-3</v>
      </c>
      <c r="E116" s="22">
        <v>463</v>
      </c>
    </row>
    <row r="117" spans="4:6" x14ac:dyDescent="0.3">
      <c r="D117" s="15"/>
      <c r="E117" s="16"/>
      <c r="F117" t="s">
        <v>44</v>
      </c>
    </row>
    <row r="118" spans="4:6" x14ac:dyDescent="0.3">
      <c r="D118" s="15"/>
      <c r="E118" s="16"/>
    </row>
    <row r="119" spans="4:6" ht="15" thickBot="1" x14ac:dyDescent="0.35">
      <c r="D119" s="15"/>
      <c r="E119" s="16"/>
    </row>
    <row r="120" spans="4:6" x14ac:dyDescent="0.3">
      <c r="D120" s="23">
        <v>2.65483E-2</v>
      </c>
      <c r="E120" s="24">
        <v>250</v>
      </c>
      <c r="F120" t="s">
        <v>45</v>
      </c>
    </row>
    <row r="121" spans="4:6" x14ac:dyDescent="0.3">
      <c r="D121" s="25">
        <v>2.84423E-2</v>
      </c>
      <c r="E121" s="26">
        <v>251</v>
      </c>
    </row>
    <row r="122" spans="4:6" x14ac:dyDescent="0.3">
      <c r="D122" s="25">
        <v>3.0324299999999998E-2</v>
      </c>
      <c r="E122" s="26">
        <v>252</v>
      </c>
    </row>
    <row r="123" spans="4:6" x14ac:dyDescent="0.3">
      <c r="D123" s="25">
        <v>3.2194300000000002E-2</v>
      </c>
      <c r="E123" s="26">
        <v>253</v>
      </c>
    </row>
    <row r="124" spans="4:6" x14ac:dyDescent="0.3">
      <c r="D124" s="25">
        <v>3.4052300000000001E-2</v>
      </c>
      <c r="E124" s="26">
        <v>254</v>
      </c>
    </row>
    <row r="125" spans="4:6" x14ac:dyDescent="0.3">
      <c r="D125" s="25">
        <v>3.5898300000000001E-2</v>
      </c>
      <c r="E125" s="26">
        <v>255</v>
      </c>
    </row>
    <row r="126" spans="4:6" x14ac:dyDescent="0.3">
      <c r="D126" s="25">
        <v>3.7732300000000003E-2</v>
      </c>
      <c r="E126" s="26">
        <v>256</v>
      </c>
    </row>
    <row r="127" spans="4:6" x14ac:dyDescent="0.3">
      <c r="D127" s="25">
        <v>3.9554300000000001E-2</v>
      </c>
      <c r="E127" s="26">
        <v>257</v>
      </c>
    </row>
    <row r="128" spans="4:6" x14ac:dyDescent="0.3">
      <c r="D128" s="25">
        <v>4.13643E-2</v>
      </c>
      <c r="E128" s="26">
        <v>258</v>
      </c>
    </row>
    <row r="129" spans="4:5" x14ac:dyDescent="0.3">
      <c r="D129" s="25">
        <v>4.3162300000000001E-2</v>
      </c>
      <c r="E129" s="26">
        <v>259</v>
      </c>
    </row>
    <row r="130" spans="4:5" x14ac:dyDescent="0.3">
      <c r="D130" s="25">
        <v>4.4948299999999997E-2</v>
      </c>
      <c r="E130" s="26">
        <v>260</v>
      </c>
    </row>
    <row r="131" spans="4:5" x14ac:dyDescent="0.3">
      <c r="D131" s="25">
        <v>4.6722199999999998E-2</v>
      </c>
      <c r="E131" s="26">
        <v>261</v>
      </c>
    </row>
    <row r="132" spans="4:5" x14ac:dyDescent="0.3">
      <c r="D132" s="25">
        <v>4.8484199999999998E-2</v>
      </c>
      <c r="E132" s="26">
        <v>262</v>
      </c>
    </row>
    <row r="133" spans="4:5" x14ac:dyDescent="0.3">
      <c r="D133" s="25">
        <v>5.02342E-2</v>
      </c>
      <c r="E133" s="26">
        <v>263</v>
      </c>
    </row>
    <row r="134" spans="4:5" x14ac:dyDescent="0.3">
      <c r="D134" s="25">
        <v>5.1972200000000003E-2</v>
      </c>
      <c r="E134" s="26">
        <v>264</v>
      </c>
    </row>
    <row r="135" spans="4:5" x14ac:dyDescent="0.3">
      <c r="D135" s="25">
        <v>5.3698200000000001E-2</v>
      </c>
      <c r="E135" s="26">
        <v>265</v>
      </c>
    </row>
    <row r="136" spans="4:5" x14ac:dyDescent="0.3">
      <c r="D136" s="25">
        <v>5.5412200000000002E-2</v>
      </c>
      <c r="E136" s="26">
        <v>266</v>
      </c>
    </row>
    <row r="137" spans="4:5" x14ac:dyDescent="0.3">
      <c r="D137" s="25">
        <v>5.7114199999999997E-2</v>
      </c>
      <c r="E137" s="26">
        <v>267</v>
      </c>
    </row>
    <row r="138" spans="4:5" x14ac:dyDescent="0.3">
      <c r="D138" s="25">
        <v>5.8804200000000001E-2</v>
      </c>
      <c r="E138" s="26">
        <v>268</v>
      </c>
    </row>
    <row r="139" spans="4:5" x14ac:dyDescent="0.3">
      <c r="D139" s="25">
        <v>6.04822E-2</v>
      </c>
      <c r="E139" s="26">
        <v>269</v>
      </c>
    </row>
    <row r="140" spans="4:5" x14ac:dyDescent="0.3">
      <c r="D140" s="25">
        <v>6.2148200000000001E-2</v>
      </c>
      <c r="E140" s="26">
        <v>270</v>
      </c>
    </row>
    <row r="141" spans="4:5" x14ac:dyDescent="0.3">
      <c r="D141" s="25">
        <v>6.3802200000000003E-2</v>
      </c>
      <c r="E141" s="26">
        <v>271</v>
      </c>
    </row>
    <row r="142" spans="4:5" x14ac:dyDescent="0.3">
      <c r="D142" s="25">
        <v>6.5444199999999994E-2</v>
      </c>
      <c r="E142" s="26">
        <v>272</v>
      </c>
    </row>
    <row r="143" spans="4:5" x14ac:dyDescent="0.3">
      <c r="D143" s="25">
        <v>6.70742E-2</v>
      </c>
      <c r="E143" s="26">
        <v>273</v>
      </c>
    </row>
    <row r="144" spans="4:5" x14ac:dyDescent="0.3">
      <c r="D144" s="25">
        <v>6.8692100000000006E-2</v>
      </c>
      <c r="E144" s="26">
        <v>274</v>
      </c>
    </row>
    <row r="145" spans="4:5" x14ac:dyDescent="0.3">
      <c r="D145" s="25">
        <v>7.0298100000000002E-2</v>
      </c>
      <c r="E145" s="26">
        <v>275</v>
      </c>
    </row>
    <row r="146" spans="4:5" x14ac:dyDescent="0.3">
      <c r="D146" s="25">
        <v>7.18921E-2</v>
      </c>
      <c r="E146" s="26">
        <v>276</v>
      </c>
    </row>
    <row r="147" spans="4:5" x14ac:dyDescent="0.3">
      <c r="D147" s="25">
        <v>7.3474100000000001E-2</v>
      </c>
      <c r="E147" s="26">
        <v>277</v>
      </c>
    </row>
    <row r="148" spans="4:5" x14ac:dyDescent="0.3">
      <c r="D148" s="25">
        <v>7.5044100000000002E-2</v>
      </c>
      <c r="E148" s="26">
        <v>278</v>
      </c>
    </row>
    <row r="149" spans="4:5" x14ac:dyDescent="0.3">
      <c r="D149" s="25">
        <v>7.6602100000000006E-2</v>
      </c>
      <c r="E149" s="26">
        <v>279</v>
      </c>
    </row>
    <row r="150" spans="4:5" x14ac:dyDescent="0.3">
      <c r="D150" s="25">
        <v>7.8148099999999998E-2</v>
      </c>
      <c r="E150" s="26">
        <v>280</v>
      </c>
    </row>
    <row r="151" spans="4:5" x14ac:dyDescent="0.3">
      <c r="D151" s="25">
        <v>7.9682100000000006E-2</v>
      </c>
      <c r="E151" s="26">
        <v>281</v>
      </c>
    </row>
    <row r="152" spans="4:5" x14ac:dyDescent="0.3">
      <c r="D152" s="25">
        <v>8.1204100000000001E-2</v>
      </c>
      <c r="E152" s="26">
        <v>282</v>
      </c>
    </row>
    <row r="153" spans="4:5" x14ac:dyDescent="0.3">
      <c r="D153" s="25">
        <v>8.2714099999999999E-2</v>
      </c>
      <c r="E153" s="26">
        <v>283</v>
      </c>
    </row>
    <row r="154" spans="4:5" x14ac:dyDescent="0.3">
      <c r="D154" s="25">
        <v>8.4212099999999998E-2</v>
      </c>
      <c r="E154" s="26">
        <v>284</v>
      </c>
    </row>
    <row r="155" spans="4:5" x14ac:dyDescent="0.3">
      <c r="D155" s="25">
        <v>8.5698099999999999E-2</v>
      </c>
      <c r="E155" s="26">
        <v>285</v>
      </c>
    </row>
    <row r="156" spans="4:5" x14ac:dyDescent="0.3">
      <c r="D156" s="25">
        <v>8.7172100000000002E-2</v>
      </c>
      <c r="E156" s="26">
        <v>286</v>
      </c>
    </row>
    <row r="157" spans="4:5" x14ac:dyDescent="0.3">
      <c r="D157" s="25">
        <v>8.8634000000000004E-2</v>
      </c>
      <c r="E157" s="26">
        <v>287</v>
      </c>
    </row>
    <row r="158" spans="4:5" x14ac:dyDescent="0.3">
      <c r="D158" s="25">
        <v>9.0083999999999997E-2</v>
      </c>
      <c r="E158" s="26">
        <v>288</v>
      </c>
    </row>
    <row r="159" spans="4:5" x14ac:dyDescent="0.3">
      <c r="D159" s="25">
        <v>9.1522000000000006E-2</v>
      </c>
      <c r="E159" s="26">
        <v>289</v>
      </c>
    </row>
    <row r="160" spans="4:5" x14ac:dyDescent="0.3">
      <c r="D160" s="25">
        <v>9.2948000000000003E-2</v>
      </c>
      <c r="E160" s="26">
        <v>290</v>
      </c>
    </row>
    <row r="161" spans="4:5" x14ac:dyDescent="0.3">
      <c r="D161" s="25">
        <v>9.4362000000000001E-2</v>
      </c>
      <c r="E161" s="26">
        <v>291</v>
      </c>
    </row>
    <row r="162" spans="4:5" x14ac:dyDescent="0.3">
      <c r="D162" s="25">
        <v>9.5764000000000002E-2</v>
      </c>
      <c r="E162" s="26">
        <v>292</v>
      </c>
    </row>
    <row r="163" spans="4:5" x14ac:dyDescent="0.3">
      <c r="D163" s="25">
        <v>9.7154000000000004E-2</v>
      </c>
      <c r="E163" s="26">
        <v>293</v>
      </c>
    </row>
    <row r="164" spans="4:5" x14ac:dyDescent="0.3">
      <c r="D164" s="25">
        <v>9.8531999999999995E-2</v>
      </c>
      <c r="E164" s="26">
        <v>294</v>
      </c>
    </row>
    <row r="165" spans="4:5" x14ac:dyDescent="0.3">
      <c r="D165" s="25">
        <v>9.9898000000000001E-2</v>
      </c>
      <c r="E165" s="26">
        <v>295</v>
      </c>
    </row>
    <row r="166" spans="4:5" x14ac:dyDescent="0.3">
      <c r="D166" s="25">
        <v>0.10125199999999999</v>
      </c>
      <c r="E166" s="26">
        <v>296</v>
      </c>
    </row>
    <row r="167" spans="4:5" x14ac:dyDescent="0.3">
      <c r="D167" s="25">
        <v>0.102594</v>
      </c>
      <c r="E167" s="26">
        <v>297</v>
      </c>
    </row>
    <row r="168" spans="4:5" x14ac:dyDescent="0.3">
      <c r="D168" s="25">
        <v>0.103924</v>
      </c>
      <c r="E168" s="26">
        <v>298</v>
      </c>
    </row>
    <row r="169" spans="4:5" x14ac:dyDescent="0.3">
      <c r="D169" s="25">
        <v>0.105242</v>
      </c>
      <c r="E169" s="26">
        <v>299</v>
      </c>
    </row>
    <row r="170" spans="4:5" x14ac:dyDescent="0.3">
      <c r="D170" s="25">
        <v>0.106548</v>
      </c>
      <c r="E170" s="26">
        <v>300</v>
      </c>
    </row>
    <row r="171" spans="4:5" x14ac:dyDescent="0.3">
      <c r="D171" s="25">
        <v>0.10784199999999999</v>
      </c>
      <c r="E171" s="26">
        <v>301</v>
      </c>
    </row>
    <row r="172" spans="4:5" x14ac:dyDescent="0.3">
      <c r="D172" s="25">
        <v>0.109124</v>
      </c>
      <c r="E172" s="26">
        <v>302</v>
      </c>
    </row>
    <row r="173" spans="4:5" x14ac:dyDescent="0.3">
      <c r="D173" s="25">
        <v>0.11039400000000001</v>
      </c>
      <c r="E173" s="26">
        <v>303</v>
      </c>
    </row>
    <row r="174" spans="4:5" x14ac:dyDescent="0.3">
      <c r="D174" s="25">
        <v>0.111652</v>
      </c>
      <c r="E174" s="26">
        <v>304</v>
      </c>
    </row>
    <row r="175" spans="4:5" x14ac:dyDescent="0.3">
      <c r="D175" s="25">
        <v>0.112898</v>
      </c>
      <c r="E175" s="26">
        <v>305</v>
      </c>
    </row>
    <row r="176" spans="4:5" x14ac:dyDescent="0.3">
      <c r="D176" s="25">
        <v>0.114132</v>
      </c>
      <c r="E176" s="26">
        <v>306</v>
      </c>
    </row>
    <row r="177" spans="4:5" x14ac:dyDescent="0.3">
      <c r="D177" s="25">
        <v>0.115354</v>
      </c>
      <c r="E177" s="26">
        <v>307</v>
      </c>
    </row>
    <row r="178" spans="4:5" x14ac:dyDescent="0.3">
      <c r="D178" s="25">
        <v>0.116564</v>
      </c>
      <c r="E178" s="26">
        <v>308</v>
      </c>
    </row>
    <row r="179" spans="4:5" x14ac:dyDescent="0.3">
      <c r="D179" s="25">
        <v>0.11776200000000001</v>
      </c>
      <c r="E179" s="26">
        <v>309</v>
      </c>
    </row>
    <row r="180" spans="4:5" x14ac:dyDescent="0.3">
      <c r="D180" s="25">
        <v>0.118948</v>
      </c>
      <c r="E180" s="26">
        <v>310</v>
      </c>
    </row>
    <row r="181" spans="4:5" x14ac:dyDescent="0.3">
      <c r="D181" s="25">
        <v>0.12012200000000001</v>
      </c>
      <c r="E181" s="26">
        <v>311</v>
      </c>
    </row>
    <row r="182" spans="4:5" x14ac:dyDescent="0.3">
      <c r="D182" s="25">
        <v>0.121284</v>
      </c>
      <c r="E182" s="26">
        <v>312</v>
      </c>
    </row>
    <row r="183" spans="4:5" x14ac:dyDescent="0.3">
      <c r="D183" s="25">
        <v>0.122434</v>
      </c>
      <c r="E183" s="26">
        <v>313</v>
      </c>
    </row>
    <row r="184" spans="4:5" x14ac:dyDescent="0.3">
      <c r="D184" s="25">
        <v>0.123572</v>
      </c>
      <c r="E184" s="26">
        <v>314</v>
      </c>
    </row>
    <row r="185" spans="4:5" x14ac:dyDescent="0.3">
      <c r="D185" s="25">
        <v>0.124698</v>
      </c>
      <c r="E185" s="26">
        <v>315</v>
      </c>
    </row>
    <row r="186" spans="4:5" x14ac:dyDescent="0.3">
      <c r="D186" s="25">
        <v>0.12581200000000001</v>
      </c>
      <c r="E186" s="26">
        <v>316</v>
      </c>
    </row>
    <row r="187" spans="4:5" x14ac:dyDescent="0.3">
      <c r="D187" s="25">
        <v>0.126914</v>
      </c>
      <c r="E187" s="26">
        <v>317</v>
      </c>
    </row>
    <row r="188" spans="4:5" x14ac:dyDescent="0.3">
      <c r="D188" s="25">
        <v>0.12800400000000001</v>
      </c>
      <c r="E188" s="26">
        <v>318</v>
      </c>
    </row>
    <row r="189" spans="4:5" x14ac:dyDescent="0.3">
      <c r="D189" s="25">
        <v>0.129082</v>
      </c>
      <c r="E189" s="26">
        <v>319</v>
      </c>
    </row>
    <row r="190" spans="4:5" x14ac:dyDescent="0.3">
      <c r="D190" s="25">
        <v>0.13014800000000001</v>
      </c>
      <c r="E190" s="26">
        <v>320</v>
      </c>
    </row>
    <row r="191" spans="4:5" x14ac:dyDescent="0.3">
      <c r="D191" s="25">
        <v>0.13120200000000001</v>
      </c>
      <c r="E191" s="26">
        <v>321</v>
      </c>
    </row>
    <row r="192" spans="4:5" x14ac:dyDescent="0.3">
      <c r="D192" s="25">
        <v>0.132244</v>
      </c>
      <c r="E192" s="26">
        <v>322</v>
      </c>
    </row>
    <row r="193" spans="4:5" x14ac:dyDescent="0.3">
      <c r="D193" s="25">
        <v>0.133274</v>
      </c>
      <c r="E193" s="26">
        <v>323</v>
      </c>
    </row>
    <row r="194" spans="4:5" x14ac:dyDescent="0.3">
      <c r="D194" s="25">
        <v>0.13429199999999999</v>
      </c>
      <c r="E194" s="26">
        <v>324</v>
      </c>
    </row>
    <row r="195" spans="4:5" x14ac:dyDescent="0.3">
      <c r="D195" s="25">
        <v>0.135298</v>
      </c>
      <c r="E195" s="26">
        <v>325</v>
      </c>
    </row>
    <row r="196" spans="4:5" x14ac:dyDescent="0.3">
      <c r="D196" s="25">
        <v>0.136292</v>
      </c>
      <c r="E196" s="26">
        <v>326</v>
      </c>
    </row>
    <row r="197" spans="4:5" x14ac:dyDescent="0.3">
      <c r="D197" s="25">
        <v>0.13727400000000001</v>
      </c>
      <c r="E197" s="26">
        <v>327</v>
      </c>
    </row>
    <row r="198" spans="4:5" x14ac:dyDescent="0.3">
      <c r="D198" s="25">
        <v>0.13824400000000001</v>
      </c>
      <c r="E198" s="26">
        <v>328</v>
      </c>
    </row>
    <row r="199" spans="4:5" x14ac:dyDescent="0.3">
      <c r="D199" s="25">
        <v>0.13920199999999999</v>
      </c>
      <c r="E199" s="26">
        <v>329</v>
      </c>
    </row>
    <row r="200" spans="4:5" x14ac:dyDescent="0.3">
      <c r="D200" s="25">
        <v>0.14014799999999999</v>
      </c>
      <c r="E200" s="26">
        <v>330</v>
      </c>
    </row>
    <row r="201" spans="4:5" x14ac:dyDescent="0.3">
      <c r="D201" s="25">
        <v>0.14108200000000001</v>
      </c>
      <c r="E201" s="26">
        <v>331</v>
      </c>
    </row>
    <row r="202" spans="4:5" x14ac:dyDescent="0.3">
      <c r="D202" s="25">
        <v>0.14200399999999999</v>
      </c>
      <c r="E202" s="26">
        <v>332</v>
      </c>
    </row>
    <row r="203" spans="4:5" x14ac:dyDescent="0.3">
      <c r="D203" s="25">
        <v>0.14291400000000001</v>
      </c>
      <c r="E203" s="26">
        <v>333</v>
      </c>
    </row>
    <row r="204" spans="4:5" x14ac:dyDescent="0.3">
      <c r="D204" s="25">
        <v>0.143812</v>
      </c>
      <c r="E204" s="26">
        <v>334</v>
      </c>
    </row>
    <row r="205" spans="4:5" x14ac:dyDescent="0.3">
      <c r="D205" s="25">
        <v>0.14469799999999999</v>
      </c>
      <c r="E205" s="26">
        <v>335</v>
      </c>
    </row>
    <row r="206" spans="4:5" x14ac:dyDescent="0.3">
      <c r="D206" s="25">
        <v>0.14557200000000001</v>
      </c>
      <c r="E206" s="26">
        <v>336</v>
      </c>
    </row>
    <row r="207" spans="4:5" x14ac:dyDescent="0.3">
      <c r="D207" s="25">
        <v>0.14643400000000001</v>
      </c>
      <c r="E207" s="26">
        <v>337</v>
      </c>
    </row>
    <row r="208" spans="4:5" x14ac:dyDescent="0.3">
      <c r="D208" s="25">
        <v>0.147284</v>
      </c>
      <c r="E208" s="26">
        <v>338</v>
      </c>
    </row>
    <row r="209" spans="4:5" x14ac:dyDescent="0.3">
      <c r="D209" s="25">
        <v>0.148122</v>
      </c>
      <c r="E209" s="26">
        <v>339</v>
      </c>
    </row>
    <row r="210" spans="4:5" x14ac:dyDescent="0.3">
      <c r="D210" s="25">
        <v>0.148948</v>
      </c>
      <c r="E210" s="26">
        <v>340</v>
      </c>
    </row>
    <row r="211" spans="4:5" x14ac:dyDescent="0.3">
      <c r="D211" s="25">
        <v>0.14976200000000001</v>
      </c>
      <c r="E211" s="26">
        <v>341</v>
      </c>
    </row>
    <row r="212" spans="4:5" x14ac:dyDescent="0.3">
      <c r="D212" s="25">
        <v>0.150564</v>
      </c>
      <c r="E212" s="26">
        <v>342</v>
      </c>
    </row>
    <row r="213" spans="4:5" x14ac:dyDescent="0.3">
      <c r="D213" s="25">
        <v>0.15135399999999999</v>
      </c>
      <c r="E213" s="26">
        <v>343</v>
      </c>
    </row>
    <row r="214" spans="4:5" x14ac:dyDescent="0.3">
      <c r="D214" s="25">
        <v>0.15213199999999999</v>
      </c>
      <c r="E214" s="26">
        <v>344</v>
      </c>
    </row>
    <row r="215" spans="4:5" x14ac:dyDescent="0.3">
      <c r="D215" s="25">
        <v>0.15289800000000001</v>
      </c>
      <c r="E215" s="26">
        <v>345</v>
      </c>
    </row>
    <row r="216" spans="4:5" x14ac:dyDescent="0.3">
      <c r="D216" s="25">
        <v>0.15365200000000001</v>
      </c>
      <c r="E216" s="26">
        <v>346</v>
      </c>
    </row>
    <row r="217" spans="4:5" x14ac:dyDescent="0.3">
      <c r="D217" s="25">
        <v>0.154394</v>
      </c>
      <c r="E217" s="26">
        <v>347</v>
      </c>
    </row>
    <row r="218" spans="4:5" x14ac:dyDescent="0.3">
      <c r="D218" s="25">
        <v>0.15512400000000001</v>
      </c>
      <c r="E218" s="26">
        <v>348</v>
      </c>
    </row>
    <row r="219" spans="4:5" x14ac:dyDescent="0.3">
      <c r="D219" s="25">
        <v>0.15584200000000001</v>
      </c>
      <c r="E219" s="26">
        <v>349</v>
      </c>
    </row>
    <row r="220" spans="4:5" x14ac:dyDescent="0.3">
      <c r="D220" s="25">
        <v>0.15654799999999999</v>
      </c>
      <c r="E220" s="26">
        <v>350</v>
      </c>
    </row>
    <row r="221" spans="4:5" x14ac:dyDescent="0.3">
      <c r="D221" s="25">
        <v>0.15724199999999999</v>
      </c>
      <c r="E221" s="26">
        <v>351</v>
      </c>
    </row>
    <row r="222" spans="4:5" x14ac:dyDescent="0.3">
      <c r="D222" s="25">
        <v>0.15792400000000001</v>
      </c>
      <c r="E222" s="26">
        <v>352</v>
      </c>
    </row>
    <row r="223" spans="4:5" x14ac:dyDescent="0.3">
      <c r="D223" s="25">
        <v>0.15859400000000001</v>
      </c>
      <c r="E223" s="26">
        <v>353</v>
      </c>
    </row>
    <row r="224" spans="4:5" x14ac:dyDescent="0.3">
      <c r="D224" s="25">
        <v>0.159252</v>
      </c>
      <c r="E224" s="26">
        <v>354</v>
      </c>
    </row>
    <row r="225" spans="4:5" x14ac:dyDescent="0.3">
      <c r="D225" s="25">
        <v>0.15989800000000001</v>
      </c>
      <c r="E225" s="26">
        <v>355</v>
      </c>
    </row>
    <row r="226" spans="4:5" x14ac:dyDescent="0.3">
      <c r="D226" s="25">
        <v>0.16053200000000001</v>
      </c>
      <c r="E226" s="26">
        <v>356</v>
      </c>
    </row>
    <row r="227" spans="4:5" x14ac:dyDescent="0.3">
      <c r="D227" s="25">
        <v>0.16115399999999999</v>
      </c>
      <c r="E227" s="26">
        <v>357</v>
      </c>
    </row>
    <row r="228" spans="4:5" x14ac:dyDescent="0.3">
      <c r="D228" s="25">
        <v>0.16176399999999999</v>
      </c>
      <c r="E228" s="26">
        <v>358</v>
      </c>
    </row>
    <row r="229" spans="4:5" x14ac:dyDescent="0.3">
      <c r="D229" s="25">
        <v>0.16236200000000001</v>
      </c>
      <c r="E229" s="26">
        <v>359</v>
      </c>
    </row>
    <row r="230" spans="4:5" x14ac:dyDescent="0.3">
      <c r="D230" s="25">
        <v>0.16294800000000001</v>
      </c>
      <c r="E230" s="26">
        <v>360</v>
      </c>
    </row>
    <row r="231" spans="4:5" x14ac:dyDescent="0.3">
      <c r="D231" s="25">
        <v>0.163522</v>
      </c>
      <c r="E231" s="26">
        <v>361</v>
      </c>
    </row>
    <row r="232" spans="4:5" x14ac:dyDescent="0.3">
      <c r="D232" s="25">
        <v>0.16408400000000001</v>
      </c>
      <c r="E232" s="26">
        <v>362</v>
      </c>
    </row>
    <row r="233" spans="4:5" x14ac:dyDescent="0.3">
      <c r="D233" s="25">
        <v>0.164634</v>
      </c>
      <c r="E233" s="26">
        <v>363</v>
      </c>
    </row>
    <row r="234" spans="4:5" x14ac:dyDescent="0.3">
      <c r="D234" s="25">
        <v>0.16517200000000001</v>
      </c>
      <c r="E234" s="26">
        <v>364</v>
      </c>
    </row>
    <row r="235" spans="4:5" x14ac:dyDescent="0.3">
      <c r="D235" s="25">
        <v>0.16569800000000001</v>
      </c>
      <c r="E235" s="26">
        <v>365</v>
      </c>
    </row>
    <row r="236" spans="4:5" x14ac:dyDescent="0.3">
      <c r="D236" s="25">
        <v>0.166212</v>
      </c>
      <c r="E236" s="26">
        <v>366</v>
      </c>
    </row>
    <row r="237" spans="4:5" x14ac:dyDescent="0.3">
      <c r="D237" s="25">
        <v>0.166714</v>
      </c>
      <c r="E237" s="26">
        <v>367</v>
      </c>
    </row>
    <row r="238" spans="4:5" x14ac:dyDescent="0.3">
      <c r="D238" s="25">
        <v>0.16720399999999999</v>
      </c>
      <c r="E238" s="26">
        <v>368</v>
      </c>
    </row>
    <row r="239" spans="4:5" x14ac:dyDescent="0.3">
      <c r="D239" s="25">
        <v>0.167682</v>
      </c>
      <c r="E239" s="26">
        <v>369</v>
      </c>
    </row>
    <row r="240" spans="4:5" x14ac:dyDescent="0.3">
      <c r="D240" s="25">
        <v>0.16814799999999999</v>
      </c>
      <c r="E240" s="26">
        <v>370</v>
      </c>
    </row>
    <row r="241" spans="4:5" x14ac:dyDescent="0.3">
      <c r="D241" s="25">
        <v>0.168602</v>
      </c>
      <c r="E241" s="26">
        <v>371</v>
      </c>
    </row>
    <row r="242" spans="4:5" x14ac:dyDescent="0.3">
      <c r="D242" s="25">
        <v>0.169044</v>
      </c>
      <c r="E242" s="26">
        <v>372</v>
      </c>
    </row>
    <row r="243" spans="4:5" x14ac:dyDescent="0.3">
      <c r="D243" s="25">
        <v>0.16947400000000001</v>
      </c>
      <c r="E243" s="26">
        <v>373</v>
      </c>
    </row>
    <row r="244" spans="4:5" x14ac:dyDescent="0.3">
      <c r="D244" s="25">
        <v>0.16989099999999999</v>
      </c>
      <c r="E244" s="26">
        <v>374</v>
      </c>
    </row>
    <row r="245" spans="4:5" x14ac:dyDescent="0.3">
      <c r="D245" s="25">
        <v>0.170297</v>
      </c>
      <c r="E245" s="26">
        <v>375</v>
      </c>
    </row>
    <row r="246" spans="4:5" x14ac:dyDescent="0.3">
      <c r="D246" s="25">
        <v>0.17069100000000001</v>
      </c>
      <c r="E246" s="26">
        <v>376</v>
      </c>
    </row>
    <row r="247" spans="4:5" x14ac:dyDescent="0.3">
      <c r="D247" s="25">
        <v>0.171073</v>
      </c>
      <c r="E247" s="26">
        <v>377</v>
      </c>
    </row>
    <row r="248" spans="4:5" x14ac:dyDescent="0.3">
      <c r="D248" s="25">
        <v>0.17144300000000001</v>
      </c>
      <c r="E248" s="26">
        <v>378</v>
      </c>
    </row>
    <row r="249" spans="4:5" x14ac:dyDescent="0.3">
      <c r="D249" s="25">
        <v>0.17180100000000001</v>
      </c>
      <c r="E249" s="26">
        <v>379</v>
      </c>
    </row>
    <row r="250" spans="4:5" x14ac:dyDescent="0.3">
      <c r="D250" s="25">
        <v>0.17214699999999999</v>
      </c>
      <c r="E250" s="26">
        <v>380</v>
      </c>
    </row>
    <row r="251" spans="4:5" x14ac:dyDescent="0.3">
      <c r="D251" s="25">
        <v>0.172481</v>
      </c>
      <c r="E251" s="26">
        <v>381</v>
      </c>
    </row>
    <row r="252" spans="4:5" x14ac:dyDescent="0.3">
      <c r="D252" s="25">
        <v>0.17280300000000001</v>
      </c>
      <c r="E252" s="26">
        <v>382</v>
      </c>
    </row>
    <row r="253" spans="4:5" x14ac:dyDescent="0.3">
      <c r="D253" s="25">
        <v>0.17311299999999999</v>
      </c>
      <c r="E253" s="26">
        <v>383</v>
      </c>
    </row>
    <row r="254" spans="4:5" x14ac:dyDescent="0.3">
      <c r="D254" s="25">
        <v>0.17341100000000001</v>
      </c>
      <c r="E254" s="26">
        <v>384</v>
      </c>
    </row>
    <row r="255" spans="4:5" x14ac:dyDescent="0.3">
      <c r="D255" s="25">
        <v>0.17369699999999999</v>
      </c>
      <c r="E255" s="26">
        <v>385</v>
      </c>
    </row>
    <row r="256" spans="4:5" x14ac:dyDescent="0.3">
      <c r="D256" s="25">
        <v>0.17397099999999999</v>
      </c>
      <c r="E256" s="26">
        <v>386</v>
      </c>
    </row>
    <row r="257" spans="4:6" x14ac:dyDescent="0.3">
      <c r="D257" s="25">
        <v>0.174233</v>
      </c>
      <c r="E257" s="26">
        <v>387</v>
      </c>
    </row>
    <row r="258" spans="4:6" x14ac:dyDescent="0.3">
      <c r="D258" s="25">
        <v>0.174483</v>
      </c>
      <c r="E258" s="26">
        <v>388</v>
      </c>
    </row>
    <row r="259" spans="4:6" x14ac:dyDescent="0.3">
      <c r="D259" s="25">
        <v>0.17472099999999999</v>
      </c>
      <c r="E259" s="26">
        <v>389</v>
      </c>
    </row>
    <row r="260" spans="4:6" x14ac:dyDescent="0.3">
      <c r="D260" s="25">
        <v>0.17494699999999999</v>
      </c>
      <c r="E260" s="26">
        <v>390</v>
      </c>
    </row>
    <row r="261" spans="4:6" x14ac:dyDescent="0.3">
      <c r="D261" s="25">
        <v>0.17516100000000001</v>
      </c>
      <c r="E261" s="26">
        <v>391</v>
      </c>
    </row>
    <row r="262" spans="4:6" x14ac:dyDescent="0.3">
      <c r="D262" s="25">
        <v>0.17536299999999999</v>
      </c>
      <c r="E262" s="26">
        <v>392</v>
      </c>
    </row>
    <row r="263" spans="4:6" x14ac:dyDescent="0.3">
      <c r="D263" s="25">
        <v>0.17555299999999999</v>
      </c>
      <c r="E263" s="26">
        <v>393</v>
      </c>
    </row>
    <row r="264" spans="4:6" x14ac:dyDescent="0.3">
      <c r="D264" s="25">
        <v>0.175731</v>
      </c>
      <c r="E264" s="26">
        <v>394</v>
      </c>
    </row>
    <row r="265" spans="4:6" x14ac:dyDescent="0.3">
      <c r="D265" s="25">
        <v>0.175897</v>
      </c>
      <c r="E265" s="26">
        <v>395</v>
      </c>
    </row>
    <row r="266" spans="4:6" x14ac:dyDescent="0.3">
      <c r="D266" s="25">
        <v>0.17605100000000001</v>
      </c>
      <c r="E266" s="26">
        <v>396</v>
      </c>
    </row>
    <row r="267" spans="4:6" x14ac:dyDescent="0.3">
      <c r="D267" s="25">
        <v>0.17619299999999999</v>
      </c>
      <c r="E267" s="26">
        <v>397</v>
      </c>
    </row>
    <row r="268" spans="4:6" x14ac:dyDescent="0.3">
      <c r="D268" s="25">
        <v>0.17632300000000001</v>
      </c>
      <c r="E268" s="26">
        <v>398</v>
      </c>
    </row>
    <row r="269" spans="4:6" x14ac:dyDescent="0.3">
      <c r="D269" s="25">
        <v>0.17644099999999999</v>
      </c>
      <c r="E269" s="26">
        <v>399</v>
      </c>
    </row>
    <row r="271" spans="4:6" x14ac:dyDescent="0.3">
      <c r="D271">
        <v>0.13967299999999999</v>
      </c>
      <c r="E271">
        <v>285</v>
      </c>
      <c r="F271" t="s">
        <v>46</v>
      </c>
    </row>
    <row r="272" spans="4:6" x14ac:dyDescent="0.3">
      <c r="D272">
        <v>0.13952800000000001</v>
      </c>
      <c r="E272">
        <v>286</v>
      </c>
    </row>
    <row r="273" spans="4:5" x14ac:dyDescent="0.3">
      <c r="D273">
        <v>0.13939299999999999</v>
      </c>
      <c r="E273">
        <v>287</v>
      </c>
    </row>
    <row r="274" spans="4:5" x14ac:dyDescent="0.3">
      <c r="D274">
        <v>0.139268</v>
      </c>
      <c r="E274">
        <v>288</v>
      </c>
    </row>
    <row r="275" spans="4:5" x14ac:dyDescent="0.3">
      <c r="D275">
        <v>0.139153</v>
      </c>
      <c r="E275">
        <v>289</v>
      </c>
    </row>
    <row r="276" spans="4:5" x14ac:dyDescent="0.3">
      <c r="D276">
        <v>0.139048</v>
      </c>
      <c r="E276">
        <v>290</v>
      </c>
    </row>
    <row r="277" spans="4:5" x14ac:dyDescent="0.3">
      <c r="D277">
        <v>0.13895299999999999</v>
      </c>
      <c r="E277">
        <v>291</v>
      </c>
    </row>
    <row r="278" spans="4:5" x14ac:dyDescent="0.3">
      <c r="D278">
        <v>0.13886799999999999</v>
      </c>
      <c r="E278">
        <v>292</v>
      </c>
    </row>
    <row r="279" spans="4:5" x14ac:dyDescent="0.3">
      <c r="D279">
        <v>0.138793</v>
      </c>
      <c r="E279">
        <v>293</v>
      </c>
    </row>
    <row r="280" spans="4:5" x14ac:dyDescent="0.3">
      <c r="D280">
        <v>0.13872799999999999</v>
      </c>
      <c r="E280">
        <v>294</v>
      </c>
    </row>
    <row r="281" spans="4:5" x14ac:dyDescent="0.3">
      <c r="D281">
        <v>0.13867299999999999</v>
      </c>
      <c r="E281">
        <v>295</v>
      </c>
    </row>
    <row r="282" spans="4:5" x14ac:dyDescent="0.3">
      <c r="D282">
        <v>0.138628</v>
      </c>
      <c r="E282">
        <v>296</v>
      </c>
    </row>
    <row r="283" spans="4:5" x14ac:dyDescent="0.3">
      <c r="D283">
        <v>0.13859299999999999</v>
      </c>
      <c r="E283">
        <v>297</v>
      </c>
    </row>
    <row r="284" spans="4:5" x14ac:dyDescent="0.3">
      <c r="D284">
        <v>0.138568</v>
      </c>
      <c r="E284">
        <v>298</v>
      </c>
    </row>
    <row r="285" spans="4:5" x14ac:dyDescent="0.3">
      <c r="D285">
        <v>0.13855300000000001</v>
      </c>
      <c r="E285">
        <v>299</v>
      </c>
    </row>
    <row r="286" spans="4:5" x14ac:dyDescent="0.3">
      <c r="D286">
        <v>0.138548</v>
      </c>
      <c r="E286">
        <v>300</v>
      </c>
    </row>
    <row r="287" spans="4:5" x14ac:dyDescent="0.3">
      <c r="D287">
        <v>0.13855300000000001</v>
      </c>
      <c r="E287">
        <v>301</v>
      </c>
    </row>
    <row r="288" spans="4:5" x14ac:dyDescent="0.3">
      <c r="D288">
        <v>0.138568</v>
      </c>
      <c r="E288">
        <v>302</v>
      </c>
    </row>
    <row r="289" spans="4:5" x14ac:dyDescent="0.3">
      <c r="D289">
        <v>0.13859299999999999</v>
      </c>
      <c r="E289">
        <v>303</v>
      </c>
    </row>
    <row r="290" spans="4:5" x14ac:dyDescent="0.3">
      <c r="D290">
        <v>0.138628</v>
      </c>
      <c r="E290">
        <v>304</v>
      </c>
    </row>
    <row r="291" spans="4:5" x14ac:dyDescent="0.3">
      <c r="D291">
        <v>0.13867299999999999</v>
      </c>
      <c r="E291">
        <v>305</v>
      </c>
    </row>
    <row r="292" spans="4:5" x14ac:dyDescent="0.3">
      <c r="D292">
        <v>0.13872799999999999</v>
      </c>
      <c r="E292">
        <v>306</v>
      </c>
    </row>
    <row r="293" spans="4:5" x14ac:dyDescent="0.3">
      <c r="D293">
        <v>0.138793</v>
      </c>
      <c r="E293">
        <v>307</v>
      </c>
    </row>
    <row r="294" spans="4:5" x14ac:dyDescent="0.3">
      <c r="D294">
        <v>0.13886799999999999</v>
      </c>
      <c r="E294">
        <v>308</v>
      </c>
    </row>
    <row r="295" spans="4:5" x14ac:dyDescent="0.3">
      <c r="D295">
        <v>0.13895299999999999</v>
      </c>
      <c r="E295">
        <v>309</v>
      </c>
    </row>
    <row r="296" spans="4:5" x14ac:dyDescent="0.3">
      <c r="D296">
        <v>0.139048</v>
      </c>
      <c r="E296">
        <v>310</v>
      </c>
    </row>
    <row r="297" spans="4:5" x14ac:dyDescent="0.3">
      <c r="D297">
        <v>0.139153</v>
      </c>
      <c r="E297">
        <v>311</v>
      </c>
    </row>
    <row r="298" spans="4:5" x14ac:dyDescent="0.3">
      <c r="D298">
        <v>0.139268</v>
      </c>
      <c r="E298">
        <v>312</v>
      </c>
    </row>
    <row r="299" spans="4:5" x14ac:dyDescent="0.3">
      <c r="D299">
        <v>0.13939299999999999</v>
      </c>
      <c r="E299">
        <v>313</v>
      </c>
    </row>
    <row r="300" spans="4:5" x14ac:dyDescent="0.3">
      <c r="D300">
        <v>0.13952800000000001</v>
      </c>
      <c r="E300">
        <v>314</v>
      </c>
    </row>
    <row r="301" spans="4:5" x14ac:dyDescent="0.3">
      <c r="D301">
        <v>0.13967299999999999</v>
      </c>
      <c r="E301">
        <v>315</v>
      </c>
    </row>
    <row r="302" spans="4:5" x14ac:dyDescent="0.3">
      <c r="D302">
        <v>0.13982800000000001</v>
      </c>
      <c r="E302">
        <v>316</v>
      </c>
    </row>
    <row r="303" spans="4:5" x14ac:dyDescent="0.3">
      <c r="D303">
        <v>0.13999300000000001</v>
      </c>
      <c r="E303">
        <v>317</v>
      </c>
    </row>
    <row r="304" spans="4:5" x14ac:dyDescent="0.3">
      <c r="D304">
        <v>0.14016799999999999</v>
      </c>
      <c r="E304">
        <v>318</v>
      </c>
    </row>
    <row r="305" spans="4:5" x14ac:dyDescent="0.3">
      <c r="D305">
        <v>0.14035300000000001</v>
      </c>
      <c r="E305">
        <v>319</v>
      </c>
    </row>
    <row r="306" spans="4:5" x14ac:dyDescent="0.3">
      <c r="D306">
        <v>0.14054800000000001</v>
      </c>
      <c r="E306">
        <v>320</v>
      </c>
    </row>
    <row r="307" spans="4:5" x14ac:dyDescent="0.3">
      <c r="D307">
        <v>0.14075299999999999</v>
      </c>
      <c r="E307">
        <v>321</v>
      </c>
    </row>
    <row r="308" spans="4:5" x14ac:dyDescent="0.3">
      <c r="D308">
        <v>0.14096800000000001</v>
      </c>
      <c r="E308">
        <v>322</v>
      </c>
    </row>
    <row r="309" spans="4:5" x14ac:dyDescent="0.3">
      <c r="D309">
        <v>0.14119300000000001</v>
      </c>
      <c r="E309">
        <v>323</v>
      </c>
    </row>
    <row r="310" spans="4:5" x14ac:dyDescent="0.3">
      <c r="D310">
        <v>0.141428</v>
      </c>
      <c r="E310">
        <v>324</v>
      </c>
    </row>
    <row r="311" spans="4:5" x14ac:dyDescent="0.3">
      <c r="D311">
        <v>0.14167299999999999</v>
      </c>
      <c r="E311">
        <v>325</v>
      </c>
    </row>
    <row r="312" spans="4:5" x14ac:dyDescent="0.3">
      <c r="D312">
        <v>0.141928</v>
      </c>
      <c r="E312">
        <v>326</v>
      </c>
    </row>
    <row r="313" spans="4:5" x14ac:dyDescent="0.3">
      <c r="D313">
        <v>0.14219300000000001</v>
      </c>
      <c r="E313">
        <v>327</v>
      </c>
    </row>
    <row r="314" spans="4:5" x14ac:dyDescent="0.3">
      <c r="D314">
        <v>0.14246800000000001</v>
      </c>
      <c r="E314">
        <v>328</v>
      </c>
    </row>
    <row r="315" spans="4:5" x14ac:dyDescent="0.3">
      <c r="D315">
        <v>0.14275299999999999</v>
      </c>
      <c r="E315">
        <v>329</v>
      </c>
    </row>
    <row r="316" spans="4:5" x14ac:dyDescent="0.3">
      <c r="D316">
        <v>0.14304800000000001</v>
      </c>
      <c r="E316">
        <v>330</v>
      </c>
    </row>
    <row r="317" spans="4:5" x14ac:dyDescent="0.3">
      <c r="D317">
        <v>0.14335300000000001</v>
      </c>
      <c r="E317">
        <v>331</v>
      </c>
    </row>
    <row r="318" spans="4:5" x14ac:dyDescent="0.3">
      <c r="D318">
        <v>0.14366799999999999</v>
      </c>
      <c r="E318">
        <v>332</v>
      </c>
    </row>
    <row r="319" spans="4:5" x14ac:dyDescent="0.3">
      <c r="D319">
        <v>0.14399300000000001</v>
      </c>
      <c r="E319">
        <v>333</v>
      </c>
    </row>
    <row r="320" spans="4:5" x14ac:dyDescent="0.3">
      <c r="D320">
        <v>0.14432800000000001</v>
      </c>
      <c r="E320">
        <v>334</v>
      </c>
    </row>
    <row r="321" spans="4:5" x14ac:dyDescent="0.3">
      <c r="D321">
        <v>0.144673</v>
      </c>
      <c r="E321">
        <v>335</v>
      </c>
    </row>
    <row r="322" spans="4:5" x14ac:dyDescent="0.3">
      <c r="D322">
        <v>0.14502799999999999</v>
      </c>
      <c r="E322">
        <v>336</v>
      </c>
    </row>
    <row r="323" spans="4:5" x14ac:dyDescent="0.3">
      <c r="D323">
        <v>0.14539299999999999</v>
      </c>
      <c r="E323">
        <v>337</v>
      </c>
    </row>
    <row r="324" spans="4:5" x14ac:dyDescent="0.3">
      <c r="D324">
        <v>0.14576800000000001</v>
      </c>
      <c r="E324">
        <v>338</v>
      </c>
    </row>
    <row r="325" spans="4:5" x14ac:dyDescent="0.3">
      <c r="D325">
        <v>0.14615300000000001</v>
      </c>
      <c r="E325">
        <v>339</v>
      </c>
    </row>
    <row r="326" spans="4:5" x14ac:dyDescent="0.3">
      <c r="D326">
        <v>0.14654800000000001</v>
      </c>
      <c r="E326">
        <v>340</v>
      </c>
    </row>
    <row r="327" spans="4:5" x14ac:dyDescent="0.3">
      <c r="D327">
        <v>0.146953</v>
      </c>
      <c r="E327">
        <v>341</v>
      </c>
    </row>
    <row r="328" spans="4:5" x14ac:dyDescent="0.3">
      <c r="D328">
        <v>0.147368</v>
      </c>
      <c r="E328">
        <v>342</v>
      </c>
    </row>
    <row r="329" spans="4:5" x14ac:dyDescent="0.3">
      <c r="D329">
        <v>0.14779300000000001</v>
      </c>
      <c r="E329">
        <v>343</v>
      </c>
    </row>
    <row r="330" spans="4:5" x14ac:dyDescent="0.3">
      <c r="D330">
        <v>0.148228</v>
      </c>
      <c r="E330">
        <v>344</v>
      </c>
    </row>
    <row r="331" spans="4:5" x14ac:dyDescent="0.3">
      <c r="D331">
        <v>0.148673</v>
      </c>
      <c r="E331">
        <v>345</v>
      </c>
    </row>
    <row r="332" spans="4:5" x14ac:dyDescent="0.3">
      <c r="D332">
        <v>0.14912800000000001</v>
      </c>
      <c r="E332">
        <v>346</v>
      </c>
    </row>
    <row r="333" spans="4:5" x14ac:dyDescent="0.3">
      <c r="D333">
        <v>0.149593</v>
      </c>
      <c r="E333">
        <v>347</v>
      </c>
    </row>
    <row r="334" spans="4:5" x14ac:dyDescent="0.3">
      <c r="D334">
        <v>0.15006800000000001</v>
      </c>
      <c r="E334">
        <v>348</v>
      </c>
    </row>
    <row r="335" spans="4:5" x14ac:dyDescent="0.3">
      <c r="D335">
        <v>0.15055299999999999</v>
      </c>
      <c r="E335">
        <v>349</v>
      </c>
    </row>
    <row r="336" spans="4:5" x14ac:dyDescent="0.3">
      <c r="D336">
        <v>0.15104799999999999</v>
      </c>
      <c r="E336">
        <v>350</v>
      </c>
    </row>
    <row r="337" spans="4:5" x14ac:dyDescent="0.3">
      <c r="D337">
        <v>0.15155299999999999</v>
      </c>
      <c r="E337">
        <v>351</v>
      </c>
    </row>
    <row r="338" spans="4:5" x14ac:dyDescent="0.3">
      <c r="D338">
        <v>0.15206800000000001</v>
      </c>
      <c r="E338">
        <v>352</v>
      </c>
    </row>
    <row r="339" spans="4:5" x14ac:dyDescent="0.3">
      <c r="D339">
        <v>0.15259300000000001</v>
      </c>
      <c r="E339">
        <v>353</v>
      </c>
    </row>
    <row r="340" spans="4:5" x14ac:dyDescent="0.3">
      <c r="D340">
        <v>0.15312799999999999</v>
      </c>
      <c r="E340">
        <v>354</v>
      </c>
    </row>
    <row r="341" spans="4:5" x14ac:dyDescent="0.3">
      <c r="D341">
        <v>0.153673</v>
      </c>
      <c r="E341">
        <v>355</v>
      </c>
    </row>
    <row r="342" spans="4:5" x14ac:dyDescent="0.3">
      <c r="D342">
        <v>0.154228</v>
      </c>
      <c r="E342">
        <v>356</v>
      </c>
    </row>
    <row r="343" spans="4:5" x14ac:dyDescent="0.3">
      <c r="D343">
        <v>0.15479299999999999</v>
      </c>
      <c r="E343">
        <v>357</v>
      </c>
    </row>
    <row r="344" spans="4:5" x14ac:dyDescent="0.3">
      <c r="D344">
        <v>0.15536800000000001</v>
      </c>
      <c r="E344">
        <v>358</v>
      </c>
    </row>
    <row r="345" spans="4:5" x14ac:dyDescent="0.3">
      <c r="D345">
        <v>0.15595300000000001</v>
      </c>
      <c r="E345">
        <v>359</v>
      </c>
    </row>
    <row r="346" spans="4:5" x14ac:dyDescent="0.3">
      <c r="D346">
        <v>0.15654799999999999</v>
      </c>
      <c r="E346">
        <v>360</v>
      </c>
    </row>
    <row r="347" spans="4:5" x14ac:dyDescent="0.3">
      <c r="D347">
        <v>0.15715299999999999</v>
      </c>
      <c r="E347">
        <v>361</v>
      </c>
    </row>
    <row r="348" spans="4:5" x14ac:dyDescent="0.3">
      <c r="D348">
        <v>0.15776799999999999</v>
      </c>
      <c r="E348">
        <v>362</v>
      </c>
    </row>
    <row r="349" spans="4:5" x14ac:dyDescent="0.3">
      <c r="D349">
        <v>0.15839300000000001</v>
      </c>
      <c r="E349">
        <v>363</v>
      </c>
    </row>
    <row r="350" spans="4:5" x14ac:dyDescent="0.3">
      <c r="D350">
        <v>0.159028</v>
      </c>
      <c r="E350">
        <v>364</v>
      </c>
    </row>
    <row r="351" spans="4:5" x14ac:dyDescent="0.3">
      <c r="D351">
        <v>0.15967300000000001</v>
      </c>
      <c r="E351">
        <v>365</v>
      </c>
    </row>
    <row r="352" spans="4:5" x14ac:dyDescent="0.3">
      <c r="D352">
        <v>0.160328</v>
      </c>
      <c r="E352">
        <v>366</v>
      </c>
    </row>
    <row r="353" spans="4:5" x14ac:dyDescent="0.3">
      <c r="D353">
        <v>0.160993</v>
      </c>
      <c r="E353">
        <v>367</v>
      </c>
    </row>
    <row r="354" spans="4:5" x14ac:dyDescent="0.3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2024-03-14T12:24:22Z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