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da911cc4edc0f852/Desktop/"/>
    </mc:Choice>
  </mc:AlternateContent>
  <xr:revisionPtr revIDLastSave="0" documentId="8_{B7A8777E-394C-4FB8-A5D4-DAC65B1CCCBF}"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Pivot Table " sheetId="4" r:id="rId2"/>
    <sheet name="DashBoard " sheetId="3" r:id="rId3"/>
  </sheets>
  <definedNames>
    <definedName name="_xlchart.v2.0" hidden="1">'Pivot Table '!$D$77:$D$79</definedName>
    <definedName name="_xlchart.v2.1" hidden="1">'Pivot Table '!$E$77:$E$79</definedName>
    <definedName name="_xlchart.v2.2" hidden="1">'Pivot Table '!$D$77:$D$79</definedName>
    <definedName name="_xlchart.v2.3" hidden="1">'Pivot Table '!$E$77:$E$79</definedName>
    <definedName name="_xlnm.Print_Area" localSheetId="2">'DashBoard '!$A$1:$AC$48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4" l="1"/>
  <c r="D77" i="4"/>
  <c r="D79" i="4"/>
  <c r="D7" i="4"/>
  <c r="A7" i="4"/>
  <c r="B7" i="4"/>
  <c r="C7" i="4"/>
  <c r="E77" i="4"/>
  <c r="E78" i="4"/>
  <c r="E79" i="4"/>
</calcChain>
</file>

<file path=xl/sharedStrings.xml><?xml version="1.0" encoding="utf-8"?>
<sst xmlns="http://schemas.openxmlformats.org/spreadsheetml/2006/main" count="59758" uniqueCount="1631">
  <si>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</si>
  <si>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</si>
  <si>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</si>
  <si>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</si>
  <si>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</si>
  <si>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</si>
  <si>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</si>
  <si>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</si>
  <si>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</si>
  <si>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</si>
  <si>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</si>
  <si>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</si>
  <si>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</si>
  <si>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</si>
  <si>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</si>
  <si>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</si>
  <si>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</si>
  <si>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</si>
  <si>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</si>
  <si>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</si>
  <si>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</si>
  <si>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</si>
  <si>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</si>
  <si>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</si>
  <si>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</si>
  <si>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</si>
  <si>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</si>
  <si>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</si>
  <si>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</si>
  <si>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</si>
  <si>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</si>
  <si>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</si>
  <si>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</si>
  <si>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</si>
  <si>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</si>
  <si>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</si>
  <si>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</si>
  <si>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</si>
  <si>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</si>
  <si>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</si>
  <si>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</si>
  <si>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</si>
  <si>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</si>
  <si>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</si>
  <si>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</si>
  <si>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</si>
  <si>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</si>
  <si>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</si>
  <si>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</si>
  <si>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</si>
  <si>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</si>
  <si>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</si>
  <si>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</si>
  <si>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</si>
  <si>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</si>
  <si>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</si>
  <si>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</si>
  <si>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</si>
  <si>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</si>
  <si>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</si>
  <si>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</si>
  <si>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</si>
  <si>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</si>
  <si>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</si>
  <si>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</si>
  <si>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</si>
  <si>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</si>
  <si>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</si>
  <si>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</si>
  <si>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</si>
  <si>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</si>
  <si>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</si>
  <si>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</si>
  <si>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</si>
  <si>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</si>
  <si>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</si>
  <si>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</si>
  <si>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</si>
  <si>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</si>
  <si>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</si>
  <si>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</si>
  <si>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</si>
  <si>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</si>
  <si>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</si>
  <si>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</si>
  <si>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</si>
  <si>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</si>
  <si>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</si>
  <si>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</si>
  <si>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</si>
  <si>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</si>
  <si>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</si>
  <si>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</si>
  <si>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</si>
  <si>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</si>
  <si>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</si>
  <si>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</si>
  <si>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</si>
  <si>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</si>
  <si>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</si>
  <si>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</si>
  <si>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</si>
  <si>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</si>
  <si>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</si>
  <si>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</si>
  <si>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</si>
  <si>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</si>
  <si>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</si>
  <si>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</si>
  <si>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</si>
  <si>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</si>
  <si>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</si>
  <si>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</si>
  <si>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</si>
  <si>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</si>
  <si>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</si>
  <si>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</si>
  <si>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</si>
  <si>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</si>
  <si>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</si>
  <si>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</si>
  <si>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</si>
  <si>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</si>
  <si>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</si>
  <si>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</si>
  <si>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</si>
  <si>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</si>
  <si>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</si>
  <si>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</si>
  <si>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</si>
  <si>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</si>
  <si>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</si>
  <si>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</si>
  <si>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</si>
  <si>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</si>
  <si>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</si>
  <si>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</si>
  <si>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</si>
  <si>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</si>
  <si>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</si>
  <si>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</si>
  <si>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</si>
  <si>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</si>
  <si>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</si>
  <si>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</si>
  <si>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</si>
  <si>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</si>
  <si>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</si>
  <si>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</si>
  <si>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</si>
  <si>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</si>
  <si>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</si>
  <si>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</si>
  <si>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</si>
  <si>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</si>
  <si>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</si>
  <si>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</si>
  <si>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</si>
  <si>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</si>
  <si>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</si>
  <si>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</si>
  <si>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</si>
  <si>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</si>
  <si>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</si>
  <si>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</si>
  <si>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</si>
  <si>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</si>
  <si>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</si>
  <si>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</si>
  <si>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</si>
  <si>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</si>
  <si>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</si>
  <si>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</si>
  <si>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</si>
  <si>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</si>
  <si>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</si>
  <si>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</si>
  <si>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</si>
  <si>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</si>
  <si>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</si>
  <si>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</si>
  <si>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</si>
  <si>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</si>
  <si>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</si>
  <si>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</si>
  <si>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</si>
  <si>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</si>
  <si>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</si>
  <si>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</si>
  <si>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</si>
  <si>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</si>
  <si>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</si>
  <si>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</si>
  <si>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</si>
  <si>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</si>
  <si>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</si>
  <si>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</si>
  <si>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</si>
  <si>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</si>
  <si>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</si>
  <si>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</si>
  <si>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</si>
  <si>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</si>
  <si>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</si>
  <si>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</si>
  <si>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</si>
  <si>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</si>
  <si>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</si>
  <si>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</si>
  <si>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</si>
  <si>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</si>
  <si>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</si>
  <si>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</si>
  <si>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</si>
  <si>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</si>
  <si>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</si>
  <si>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</si>
  <si>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</si>
  <si>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</si>
  <si>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</si>
  <si>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</si>
  <si>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</si>
  <si>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</si>
  <si>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</si>
  <si>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</si>
  <si>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</si>
  <si>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</si>
  <si>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</si>
  <si>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</si>
  <si>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</si>
  <si>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</si>
  <si>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</si>
  <si>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</si>
  <si>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</si>
  <si>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</si>
  <si>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</si>
  <si>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</si>
  <si>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</si>
  <si>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</si>
  <si>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</si>
  <si>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</si>
  <si>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</si>
  <si>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</si>
  <si>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</si>
  <si>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</si>
  <si>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</si>
  <si>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</si>
  <si>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</si>
  <si>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</si>
  <si>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</si>
  <si>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</si>
  <si>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</si>
  <si>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</si>
  <si>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</si>
  <si>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</si>
  <si>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</si>
  <si>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</si>
  <si>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</si>
  <si>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</si>
  <si>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</si>
  <si>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</si>
  <si>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</si>
  <si>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</si>
  <si>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</si>
  <si>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</si>
  <si>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</si>
  <si>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</si>
  <si>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</si>
  <si>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</si>
  <si>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</si>
  <si>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</si>
  <si>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</si>
  <si>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</si>
  <si>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</si>
  <si>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</si>
  <si>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</si>
  <si>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</si>
  <si>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</si>
  <si>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</si>
  <si>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</si>
  <si>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</si>
  <si>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</si>
  <si>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</si>
  <si>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</si>
  <si>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</si>
  <si>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</si>
  <si>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</si>
  <si>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</si>
  <si>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</si>
  <si>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</si>
  <si>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</si>
  <si>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</si>
  <si>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</si>
  <si>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</si>
  <si>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</si>
  <si>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</si>
  <si>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</si>
  <si>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</si>
  <si>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</si>
  <si>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</si>
  <si>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</si>
  <si>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</si>
  <si>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</si>
  <si>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</si>
  <si>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</si>
  <si>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</si>
  <si>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</si>
  <si>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</si>
  <si>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</si>
  <si>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</si>
  <si>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</si>
  <si>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</si>
  <si>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</si>
  <si>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</si>
  <si>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</si>
  <si>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</si>
  <si>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</si>
  <si>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</si>
  <si>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</si>
  <si>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</si>
  <si>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</si>
  <si>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</si>
  <si>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</si>
  <si>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</si>
  <si>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</si>
  <si>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</si>
  <si>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</si>
  <si>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</si>
  <si>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</si>
  <si>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</si>
  <si>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</si>
  <si>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</si>
  <si>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</si>
  <si>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</si>
  <si>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</si>
  <si>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</si>
  <si>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</si>
  <si>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</si>
  <si>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</si>
  <si>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</si>
  <si>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</si>
  <si>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</si>
  <si>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</si>
  <si>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</si>
  <si>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</si>
  <si>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</si>
  <si>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</si>
  <si>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</si>
  <si>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</si>
  <si>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</si>
  <si>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</si>
  <si>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</si>
  <si>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</si>
  <si>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</si>
  <si>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</si>
  <si>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</si>
  <si>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</si>
  <si>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</si>
  <si>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</si>
  <si>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</si>
  <si>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</si>
  <si>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</si>
  <si>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</si>
  <si>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</si>
  <si>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</si>
  <si>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</si>
  <si>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</si>
  <si>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</si>
  <si>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</si>
  <si>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</si>
  <si>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</si>
  <si>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</si>
  <si>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</si>
  <si>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</si>
  <si>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</si>
  <si>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</si>
  <si>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</si>
  <si>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</si>
  <si>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</si>
  <si>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</si>
  <si>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</si>
  <si>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</si>
  <si>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</si>
  <si>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</si>
  <si>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</si>
  <si>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</si>
  <si>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</si>
  <si>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</si>
  <si>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</si>
  <si>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</si>
  <si>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</si>
  <si>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</si>
  <si>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</si>
  <si>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</si>
  <si>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</si>
  <si>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</si>
  <si>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</si>
  <si>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</si>
  <si>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</si>
  <si>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</si>
  <si>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</si>
  <si>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</si>
  <si>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</si>
  <si>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</si>
  <si>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</si>
  <si>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</si>
  <si>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</si>
  <si>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</si>
  <si>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</si>
  <si>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</si>
  <si>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</si>
  <si>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</si>
  <si>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</si>
  <si>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</si>
  <si>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</si>
  <si>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</si>
  <si>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</si>
  <si>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</si>
  <si>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</si>
  <si>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</si>
  <si>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</si>
  <si>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</si>
  <si>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</si>
  <si>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</si>
  <si>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</si>
  <si>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</si>
  <si>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</si>
  <si>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</si>
  <si>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</si>
  <si>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</si>
  <si>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</si>
  <si>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</si>
  <si>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</si>
  <si>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</si>
  <si>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</si>
  <si>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</si>
  <si>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</si>
  <si>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</si>
  <si>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</si>
  <si>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</si>
  <si>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</si>
  <si>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</si>
  <si>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</si>
  <si>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</si>
  <si>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</si>
  <si>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</si>
  <si>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</si>
  <si>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</si>
  <si>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</si>
  <si>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</si>
  <si>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</si>
  <si>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</si>
  <si>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</si>
  <si>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</si>
  <si>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</si>
  <si>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</si>
  <si>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</si>
  <si>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</si>
  <si>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</si>
  <si>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</si>
  <si>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</si>
  <si>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</si>
  <si>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</si>
  <si>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</si>
  <si>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</si>
  <si>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</si>
  <si>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</si>
  <si>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</si>
  <si>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</si>
  <si>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</si>
  <si>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</si>
  <si>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</si>
  <si>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</si>
  <si>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</si>
  <si>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</si>
  <si>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</si>
  <si>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</si>
  <si>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</si>
  <si>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</si>
  <si>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</si>
  <si>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</si>
  <si>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</si>
  <si>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</si>
  <si>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</si>
  <si>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</si>
  <si>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</si>
  <si>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</si>
  <si>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</si>
  <si>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</si>
  <si>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</si>
  <si>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</si>
  <si>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</si>
  <si>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</si>
  <si>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</si>
  <si>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</si>
  <si>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</si>
  <si>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</si>
  <si>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</si>
  <si>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</si>
  <si>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</si>
  <si>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</si>
  <si>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</si>
  <si>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</si>
  <si>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</si>
  <si>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</si>
  <si>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</si>
  <si>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</si>
  <si>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</si>
  <si>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</si>
  <si>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</si>
  <si>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</si>
  <si>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</si>
  <si>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</si>
  <si>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</si>
  <si>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</si>
  <si>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</si>
  <si>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</si>
  <si>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</si>
  <si>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</si>
  <si>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</si>
  <si>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</si>
  <si>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</si>
  <si>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</si>
  <si>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</si>
  <si>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</si>
  <si>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</si>
  <si>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</si>
  <si>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</si>
  <si>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</si>
  <si>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</si>
  <si>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</si>
  <si>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</si>
  <si>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</si>
  <si>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</si>
  <si>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</si>
  <si>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</si>
  <si>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</si>
  <si>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</si>
  <si>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</si>
  <si>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</si>
  <si>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</si>
  <si>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</si>
  <si>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</si>
  <si>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</si>
  <si>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</si>
  <si>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</si>
  <si>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</si>
  <si>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</si>
  <si>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</si>
  <si>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</si>
  <si>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</si>
  <si>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</si>
  <si>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</si>
  <si>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</si>
  <si>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</si>
  <si>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</si>
  <si>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</si>
  <si>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</si>
  <si>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</si>
  <si>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</si>
  <si>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</si>
  <si>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</si>
  <si>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</si>
  <si>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</si>
  <si>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</si>
  <si>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</si>
  <si>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</si>
  <si>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</si>
  <si>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</si>
  <si>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</si>
  <si>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</si>
  <si>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</si>
  <si>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</si>
  <si>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</si>
  <si>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</si>
  <si>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</si>
  <si>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</si>
  <si>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</si>
  <si>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</si>
  <si>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</si>
  <si>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</si>
  <si>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</si>
  <si>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</si>
  <si>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</si>
  <si>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</si>
  <si>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</si>
  <si>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</si>
  <si>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</si>
  <si>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</si>
  <si>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</si>
  <si>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</si>
  <si>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</si>
  <si>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</si>
  <si>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</si>
  <si>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</si>
  <si>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</si>
  <si>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</si>
  <si>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</si>
  <si>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</si>
  <si>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</si>
  <si>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</si>
  <si>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</si>
  <si>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</si>
  <si>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</si>
  <si>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</si>
  <si>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</si>
  <si>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</si>
  <si>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</si>
  <si>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</si>
  <si>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</si>
  <si>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</si>
  <si>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</si>
  <si>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</si>
  <si>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</si>
  <si>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</si>
  <si>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</si>
  <si>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</si>
  <si>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</si>
  <si>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</si>
  <si>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</si>
  <si>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</si>
  <si>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</si>
  <si>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</si>
  <si>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</si>
  <si>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</si>
  <si>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</si>
  <si>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</si>
  <si>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</si>
  <si>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</si>
  <si>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</si>
  <si>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</si>
  <si>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</si>
  <si>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</si>
  <si>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</si>
  <si>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</si>
  <si>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</si>
  <si>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</si>
  <si>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</si>
  <si>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</si>
  <si>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</si>
  <si>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</si>
  <si>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</si>
  <si>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</si>
  <si>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</si>
  <si>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</si>
  <si>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</si>
  <si>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</si>
  <si>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</si>
  <si>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</si>
  <si>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</si>
  <si>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</si>
  <si>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</si>
  <si>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</si>
  <si>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</si>
  <si>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</si>
  <si>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</si>
  <si>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</si>
  <si>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</si>
  <si>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</si>
  <si>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</si>
  <si>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</si>
  <si>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</si>
  <si>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</si>
  <si>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</si>
  <si>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</si>
  <si>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</si>
  <si>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</si>
  <si>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</si>
  <si>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</si>
  <si>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</si>
  <si>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</si>
  <si>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</si>
  <si>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</si>
  <si>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</si>
  <si>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</si>
  <si>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</si>
  <si>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</si>
  <si>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</si>
  <si>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</si>
  <si>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</si>
  <si>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</si>
  <si>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</si>
  <si>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</si>
  <si>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</si>
  <si>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</si>
  <si>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</si>
  <si>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</si>
  <si>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</si>
  <si>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</si>
  <si>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</si>
  <si>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</si>
  <si>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</si>
  <si>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</si>
  <si>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</si>
  <si>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</si>
  <si>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</si>
  <si>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</si>
  <si>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</si>
  <si>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</si>
  <si>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</si>
  <si>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</si>
  <si>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</si>
  <si>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</si>
  <si>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</si>
  <si>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</si>
  <si>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</si>
  <si>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</si>
  <si>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</si>
  <si>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</si>
  <si>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</si>
  <si>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</si>
  <si>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</si>
  <si>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</si>
  <si>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</si>
  <si>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</si>
  <si>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</si>
  <si>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</si>
  <si>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</si>
  <si>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</si>
  <si>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</si>
  <si>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</si>
  <si>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</si>
  <si>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</si>
  <si>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</si>
  <si>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</si>
  <si>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</si>
  <si>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</si>
  <si>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</si>
  <si>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</si>
  <si>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</si>
  <si>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</si>
  <si>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</si>
  <si>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</si>
  <si>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</si>
  <si>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</si>
  <si>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</si>
  <si>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</si>
  <si>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</si>
  <si>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</si>
  <si>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</si>
  <si>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</si>
  <si>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</si>
  <si>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</si>
  <si>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</si>
  <si>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</si>
  <si>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</si>
  <si>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</si>
  <si>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</si>
  <si>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</si>
  <si>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</si>
  <si>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</si>
  <si>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</si>
  <si>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</si>
  <si>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</si>
  <si>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</si>
  <si>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</si>
  <si>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</si>
  <si>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</si>
  <si>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</si>
  <si>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</si>
  <si>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</si>
  <si>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</si>
  <si>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</si>
  <si>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</si>
  <si>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</si>
  <si>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</si>
  <si>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</si>
  <si>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</si>
  <si>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</si>
  <si>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</si>
  <si>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</si>
  <si>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</si>
  <si>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</si>
  <si>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</si>
  <si>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</si>
  <si>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</si>
  <si>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</si>
  <si>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</si>
  <si>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</si>
  <si>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</si>
  <si>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</si>
  <si>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</si>
  <si>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</si>
  <si>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</si>
  <si>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</si>
  <si>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</si>
  <si>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</si>
  <si>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</si>
  <si>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</si>
  <si>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</si>
  <si>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</si>
  <si>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</si>
  <si>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</si>
  <si>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</si>
  <si>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</si>
  <si>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</si>
  <si>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</si>
  <si>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</si>
  <si>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</si>
  <si>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</si>
  <si>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</si>
  <si>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</si>
  <si>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</si>
  <si>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</si>
  <si>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</si>
  <si>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</si>
  <si>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</si>
  <si>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</si>
  <si>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</si>
  <si>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</si>
  <si>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</si>
  <si>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</si>
  <si>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</si>
  <si>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</si>
  <si>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</si>
  <si>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</si>
  <si>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</si>
  <si>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</si>
  <si>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</si>
  <si>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</si>
  <si>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</si>
  <si>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</si>
  <si>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</si>
  <si>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</si>
  <si>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</si>
  <si>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</si>
  <si>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</si>
  <si>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</si>
  <si>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</si>
  <si>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</si>
  <si>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</si>
  <si>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</si>
  <si>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</si>
  <si>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</si>
  <si>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</si>
  <si>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</si>
  <si>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</si>
  <si>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</si>
  <si>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</si>
  <si>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</si>
  <si>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</si>
  <si>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</si>
  <si>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</si>
  <si>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</si>
  <si>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</si>
  <si>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</si>
  <si>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</si>
  <si>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</si>
  <si>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</si>
  <si>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</si>
  <si>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</si>
  <si>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</si>
  <si>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</si>
  <si>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</si>
  <si>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</si>
  <si>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</si>
  <si>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</si>
  <si>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</si>
  <si>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</si>
  <si>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</si>
  <si>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</si>
  <si>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</si>
  <si>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</si>
  <si>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</si>
  <si>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</si>
  <si>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</si>
  <si>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</si>
  <si>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</si>
  <si>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</si>
  <si>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</si>
  <si>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</si>
  <si>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</si>
  <si>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</si>
  <si>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</si>
  <si>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</si>
  <si>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</si>
  <si>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</si>
  <si>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</si>
  <si>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</si>
  <si>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</si>
  <si>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</si>
  <si>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</si>
  <si>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</si>
  <si>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</si>
  <si>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</si>
  <si>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</si>
  <si>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</si>
  <si>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</si>
  <si>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</si>
  <si>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</si>
  <si>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</si>
  <si>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</si>
  <si>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</si>
  <si>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</si>
  <si>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</si>
  <si>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</si>
  <si>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</si>
  <si>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</si>
  <si>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</si>
  <si>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</si>
  <si>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</si>
  <si>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</si>
  <si>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</si>
  <si>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</si>
  <si>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</si>
  <si>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</si>
  <si>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</si>
  <si>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</si>
  <si>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</si>
  <si>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</si>
  <si>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</si>
  <si>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</si>
  <si>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</si>
  <si>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</si>
  <si>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</si>
  <si>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</si>
  <si>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</si>
  <si>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</si>
  <si>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</si>
  <si>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</si>
  <si>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</si>
  <si>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</si>
  <si>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</si>
  <si>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</si>
  <si>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</si>
  <si>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</si>
  <si>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</si>
  <si>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</si>
  <si>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</si>
  <si>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</si>
  <si>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</si>
  <si>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</si>
  <si>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</si>
  <si>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</si>
  <si>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</si>
  <si>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</si>
  <si>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</si>
  <si>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</si>
  <si>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</si>
  <si>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</si>
  <si>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</si>
  <si>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</si>
  <si>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</si>
  <si>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</si>
  <si>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</si>
  <si>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</si>
  <si>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</si>
  <si>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</si>
  <si>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</si>
  <si>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</si>
  <si>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</si>
  <si>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</si>
  <si>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</si>
  <si>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</si>
  <si>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</si>
  <si>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</si>
  <si>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</si>
  <si>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</si>
  <si>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</si>
  <si>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</si>
  <si>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</si>
  <si>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</si>
  <si>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</si>
  <si>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</si>
  <si>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</si>
  <si>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</si>
  <si>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</si>
  <si>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</si>
  <si>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</si>
  <si>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</si>
  <si>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</si>
  <si>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</si>
  <si>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</si>
  <si>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</si>
  <si>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</si>
  <si>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</si>
  <si>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</si>
  <si>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</si>
  <si>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</si>
  <si>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</si>
  <si>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</si>
  <si>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</si>
  <si>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</si>
  <si>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</si>
  <si>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</si>
  <si>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</si>
  <si>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</si>
  <si>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</si>
  <si>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</si>
  <si>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</si>
  <si>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</si>
  <si>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</si>
  <si>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</si>
  <si>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</si>
  <si>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</si>
  <si>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</si>
  <si>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</si>
  <si>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</si>
  <si>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</si>
  <si>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</si>
  <si>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</si>
  <si>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</si>
  <si>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</si>
  <si>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</si>
  <si>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</si>
  <si>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</si>
  <si>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</si>
  <si>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</si>
  <si>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</si>
  <si>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</si>
  <si>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</si>
  <si>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</si>
  <si>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</si>
  <si>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</si>
  <si>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</si>
  <si>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</si>
  <si>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</si>
  <si>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</si>
  <si>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</si>
  <si>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</si>
  <si>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</si>
  <si>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</si>
  <si>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</si>
  <si>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</si>
  <si>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</si>
  <si>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</si>
  <si>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</si>
  <si>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</si>
  <si>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</si>
  <si>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</si>
  <si>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</si>
  <si>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</si>
  <si>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</si>
  <si>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</si>
  <si>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</si>
  <si>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</si>
  <si>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</si>
  <si>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</si>
  <si>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</si>
  <si>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</si>
  <si>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</si>
  <si>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</si>
  <si>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</si>
  <si>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</si>
  <si>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</si>
  <si>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</si>
  <si>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</si>
  <si>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</si>
  <si>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</si>
  <si>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</si>
  <si>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</si>
  <si>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</si>
  <si>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</si>
  <si>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</si>
  <si>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</si>
  <si>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</si>
  <si>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</si>
  <si>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</si>
  <si>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</si>
  <si>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</si>
  <si>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</si>
  <si>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</si>
  <si>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</si>
  <si>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</si>
  <si>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</si>
  <si>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</si>
  <si>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</si>
  <si>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</si>
  <si>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</si>
  <si>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</si>
  <si>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</si>
  <si>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</si>
  <si>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</si>
  <si>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</si>
  <si>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</si>
  <si>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</si>
  <si>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</si>
  <si>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</si>
  <si>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</si>
  <si>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</si>
  <si>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</si>
  <si>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</si>
  <si>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</si>
  <si>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</si>
  <si>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</si>
  <si>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</si>
  <si>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</si>
  <si>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</si>
  <si>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</si>
  <si>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</si>
  <si>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</si>
  <si>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</si>
  <si>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</si>
  <si>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</si>
  <si>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</si>
  <si>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</si>
  <si>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</si>
  <si>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</si>
  <si>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</si>
  <si>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</si>
  <si>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</si>
  <si>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</si>
  <si>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</si>
  <si>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</si>
  <si>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</si>
  <si>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</si>
  <si>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</si>
  <si>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</si>
  <si>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</si>
  <si>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</si>
  <si>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</si>
  <si>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</si>
  <si>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</si>
  <si>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</si>
  <si>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</si>
  <si>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</si>
  <si>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</si>
  <si>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</si>
  <si>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</si>
  <si>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</si>
  <si>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</si>
  <si>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</si>
  <si>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</si>
  <si>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</si>
  <si>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</si>
  <si>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</si>
  <si>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</si>
  <si>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</si>
  <si>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</si>
  <si>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</si>
  <si>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</si>
  <si>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</si>
  <si>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</si>
  <si>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</si>
  <si>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</si>
  <si>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</si>
  <si>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</si>
  <si>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</si>
  <si>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</si>
  <si>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</si>
  <si>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</si>
  <si>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</si>
  <si>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</si>
  <si>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</si>
  <si>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</si>
  <si>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</si>
  <si>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</si>
  <si>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</si>
  <si>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</si>
  <si>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</si>
  <si>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</si>
  <si>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</si>
  <si>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</si>
  <si>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</si>
  <si>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</si>
  <si>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</si>
  <si>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</si>
  <si>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</si>
  <si>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</si>
  <si>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</si>
  <si>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</si>
  <si>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</si>
  <si>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</si>
  <si>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</si>
  <si>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</si>
  <si>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</si>
  <si>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</si>
  <si>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</si>
  <si>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</si>
  <si>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</si>
  <si>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</si>
  <si>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</si>
  <si>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</si>
  <si>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</si>
  <si>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</si>
  <si>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</si>
  <si>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</si>
  <si>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</si>
  <si>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</si>
  <si>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</si>
  <si>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</si>
  <si>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</si>
  <si>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</si>
  <si>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</si>
  <si>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</si>
  <si>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</si>
  <si>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</si>
  <si>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</si>
  <si>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</si>
  <si>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</si>
  <si>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</si>
  <si>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</si>
  <si>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</si>
  <si>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</si>
  <si>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</si>
  <si>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</si>
  <si>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</si>
  <si>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</si>
  <si>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</si>
  <si>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</si>
  <si>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</si>
  <si>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</si>
  <si>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</si>
  <si>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</si>
  <si>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</si>
  <si>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</si>
  <si>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</si>
  <si>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</si>
  <si>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</si>
  <si>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</si>
  <si>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</si>
  <si>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</si>
  <si>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</si>
  <si>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</si>
  <si>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</si>
  <si>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</si>
  <si>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</si>
  <si>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</si>
  <si>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</si>
  <si>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</si>
  <si>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</si>
  <si>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</si>
  <si>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</si>
  <si>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</si>
  <si>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</si>
  <si>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</si>
  <si>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</si>
  <si>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</si>
  <si>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</si>
  <si>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</si>
  <si>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</si>
  <si>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</si>
  <si>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</si>
  <si>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</si>
  <si>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</si>
  <si>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</si>
  <si>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</si>
  <si>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</si>
  <si>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</si>
  <si>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</si>
  <si>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</si>
  <si>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</si>
  <si>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</si>
  <si>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</si>
  <si>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</si>
  <si>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</si>
  <si>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</si>
  <si>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</si>
  <si>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</si>
  <si>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</si>
  <si>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</si>
  <si>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</si>
  <si>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</si>
  <si>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</si>
  <si>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</si>
  <si>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</si>
  <si>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</si>
  <si>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</si>
  <si>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</si>
  <si>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</si>
  <si>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</si>
  <si>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</si>
  <si>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</si>
  <si>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</si>
  <si>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</si>
  <si>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</si>
  <si>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</si>
  <si>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</si>
  <si>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</si>
  <si>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</si>
  <si>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</si>
  <si>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</si>
  <si>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</si>
  <si>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</si>
  <si>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</si>
  <si>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</si>
  <si>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</si>
  <si>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</si>
  <si>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</si>
  <si>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</si>
  <si>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</si>
  <si>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</si>
  <si>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</si>
  <si>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</si>
  <si>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</si>
  <si>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</si>
  <si>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</si>
  <si>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</si>
  <si>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</si>
  <si>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</si>
  <si>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</si>
  <si>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</si>
  <si>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</si>
  <si>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</si>
  <si>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</si>
  <si>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</si>
  <si>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</si>
  <si>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</si>
  <si>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</si>
  <si>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</si>
  <si>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</si>
  <si>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</si>
  <si>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</si>
  <si>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</si>
  <si>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</si>
  <si>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</si>
  <si>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</si>
  <si>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</si>
  <si>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</si>
  <si>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</si>
  <si>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</si>
  <si>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</si>
  <si>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</si>
  <si>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</si>
  <si>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</si>
  <si>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</si>
  <si>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</si>
  <si>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</si>
  <si>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</si>
  <si>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</si>
  <si>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</si>
  <si>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</si>
  <si>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</si>
  <si>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</si>
  <si>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</si>
  <si>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</si>
  <si>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</si>
  <si>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</si>
  <si>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</si>
  <si>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</si>
  <si>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</si>
  <si>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</si>
  <si>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</si>
  <si>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</si>
  <si>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</si>
  <si>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</si>
  <si>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</si>
  <si>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</si>
  <si>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</si>
  <si>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</si>
  <si>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</si>
  <si>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</si>
  <si>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</si>
  <si>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</si>
  <si>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</si>
  <si>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</si>
  <si>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</si>
  <si>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</si>
  <si>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</si>
  <si>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</si>
  <si>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</si>
  <si>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</si>
  <si>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</si>
  <si>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</si>
  <si>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</si>
  <si>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</si>
  <si>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</si>
  <si>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</si>
  <si>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</si>
  <si>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</si>
  <si>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</si>
  <si>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</si>
  <si>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</si>
  <si>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</si>
  <si>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</si>
  <si>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</si>
  <si>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</si>
  <si>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</si>
  <si>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</si>
  <si>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</si>
  <si>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</si>
  <si>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</si>
  <si>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</si>
  <si>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</si>
  <si>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</si>
  <si>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</si>
  <si>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</si>
  <si>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</si>
  <si>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</si>
  <si>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</si>
  <si>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</si>
  <si>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</si>
  <si>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</si>
  <si>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</si>
  <si>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</si>
  <si>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</si>
  <si>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</si>
  <si>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</si>
  <si>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</si>
  <si>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</si>
  <si>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</si>
  <si>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</si>
  <si>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</si>
  <si>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</si>
  <si>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</si>
  <si>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</si>
  <si>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</si>
  <si>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</si>
  <si>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</si>
  <si>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</si>
  <si>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</si>
  <si>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</si>
  <si>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</si>
  <si>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</si>
  <si>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</si>
  <si>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</si>
  <si>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</si>
  <si>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</si>
  <si>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</si>
  <si>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</si>
  <si>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</si>
  <si>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</si>
  <si>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</si>
  <si>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</si>
  <si>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</si>
  <si>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</si>
  <si>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</si>
  <si>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</si>
  <si>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</si>
  <si>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</si>
  <si>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</si>
  <si>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</si>
  <si>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</si>
  <si>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</si>
  <si>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</si>
  <si>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</si>
  <si>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</si>
  <si>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</si>
  <si>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</si>
  <si>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</si>
  <si>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</si>
  <si>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</si>
  <si>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</si>
  <si>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</si>
  <si>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</si>
  <si>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</si>
  <si>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</si>
  <si>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</si>
  <si>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</si>
  <si>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</si>
  <si>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</si>
  <si>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</si>
  <si>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</si>
  <si>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</si>
  <si>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</si>
  <si>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</si>
  <si>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</si>
  <si>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</si>
  <si>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</si>
  <si>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</si>
  <si>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</si>
  <si>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</si>
  <si>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</si>
  <si>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</si>
  <si>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</si>
  <si>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</si>
  <si>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</si>
  <si>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</si>
  <si>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</si>
  <si>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</si>
  <si>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</si>
  <si>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</si>
  <si>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</si>
  <si>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</si>
  <si>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</si>
  <si>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</si>
  <si>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</si>
  <si>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</si>
  <si>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</si>
  <si>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</si>
  <si>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</si>
  <si>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</si>
  <si>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</si>
  <si>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</si>
  <si>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</si>
  <si>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</si>
  <si>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</si>
  <si>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</si>
  <si>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</si>
  <si>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</si>
  <si>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</si>
  <si>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</si>
  <si>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</si>
  <si>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</si>
  <si>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</si>
  <si>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</si>
  <si>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</si>
  <si>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</si>
  <si>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</si>
  <si>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</si>
  <si>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</si>
  <si>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</si>
  <si>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</si>
  <si>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</si>
  <si>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</si>
  <si>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</si>
  <si>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</si>
  <si>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</si>
  <si>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</si>
  <si>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</si>
  <si>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</si>
  <si>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</si>
  <si>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</si>
  <si>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</si>
  <si>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</si>
  <si>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</si>
  <si>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</si>
  <si>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</si>
  <si>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</si>
  <si>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</si>
  <si>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</si>
  <si>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</si>
  <si>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</si>
  <si>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</si>
  <si>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</si>
  <si>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</si>
  <si>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</si>
  <si>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</si>
  <si>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</si>
  <si>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</si>
  <si>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</si>
  <si>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</si>
  <si>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</si>
  <si>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</si>
  <si>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</si>
  <si>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</si>
  <si>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</si>
  <si>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</si>
  <si>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</si>
  <si>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</si>
  <si>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</si>
  <si>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</si>
  <si>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</si>
  <si>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</si>
  <si>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</si>
  <si>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</si>
  <si>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</si>
  <si>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</si>
  <si>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</si>
  <si>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</si>
  <si>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</si>
  <si>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</si>
  <si>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</si>
  <si>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</si>
  <si>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</si>
  <si>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</si>
  <si>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</si>
  <si>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</si>
  <si>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</si>
  <si>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</si>
  <si>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</si>
  <si>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</si>
  <si>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</si>
  <si>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</si>
  <si>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</si>
  <si>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</si>
  <si>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</si>
  <si>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</si>
  <si>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</si>
  <si>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</si>
  <si>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</si>
  <si>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</si>
  <si>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</si>
  <si>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</si>
  <si>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</si>
  <si>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</si>
  <si>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</si>
  <si>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</si>
  <si>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</si>
  <si>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</si>
  <si>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</si>
  <si>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</si>
  <si>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</si>
  <si>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</si>
  <si>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</si>
  <si>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</si>
  <si>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</si>
  <si>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</si>
  <si>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</si>
  <si>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</si>
  <si>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</si>
  <si>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</si>
  <si>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</si>
  <si>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</si>
  <si>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</si>
  <si>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</si>
  <si>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</si>
  <si>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</si>
  <si>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</si>
  <si>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</si>
  <si>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</si>
  <si>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</si>
  <si>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</si>
  <si>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</si>
  <si>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</si>
  <si>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</si>
  <si>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</si>
  <si>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</si>
  <si>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</si>
  <si>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</si>
  <si>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</si>
  <si>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</si>
  <si>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</si>
  <si>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</si>
  <si>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</si>
  <si>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</si>
  <si>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</si>
  <si>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</si>
  <si>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</si>
  <si>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</si>
  <si>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</si>
  <si>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Total  Sales</t>
  </si>
  <si>
    <t>Sr.no</t>
  </si>
  <si>
    <t xml:space="preserve">Number of item </t>
  </si>
  <si>
    <t>Average of Rating</t>
  </si>
  <si>
    <t xml:space="preserve">Total sales </t>
  </si>
  <si>
    <t xml:space="preserve">Avg Sales </t>
  </si>
  <si>
    <t xml:space="preserve">No of item </t>
  </si>
  <si>
    <t xml:space="preserve">Average of Rating </t>
  </si>
  <si>
    <t>KPI's Requirements</t>
  </si>
  <si>
    <t>Row Labels</t>
  </si>
  <si>
    <t>Grand Total</t>
  </si>
  <si>
    <t>Total Sales by Fat Content</t>
  </si>
  <si>
    <t>Total Sales by Item Type</t>
  </si>
  <si>
    <t>Column Labels</t>
  </si>
  <si>
    <t>Fat Content by Outlet For Totale Sales</t>
  </si>
  <si>
    <t>Total Sales by Outlet Establishment</t>
  </si>
  <si>
    <t xml:space="preserve">SALES BY OUTLET SIZE </t>
  </si>
  <si>
    <t xml:space="preserve">Sales by Outlate locations </t>
  </si>
  <si>
    <t>Average of Sales</t>
  </si>
  <si>
    <t>Count of 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</si>
</sst>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
    <numFmt numFmtId="165" formatCode="0.0"/>
    <numFmt numFmtId="166" formatCode="&quot;$&quot;0.00,,&quot;M&quot;"/>
    <numFmt numFmtId="167" formatCode="0.0,&quot;k&quot;"/>
    <numFmt numFmtId="168" formatCode="0.0,&quot;K&quot;"/>
    <numFmt numFmtId="169" formatCode="\$0.00,&quot;K&quot;"/>
    <numFmt numFmtId="170" formatCode="\$0.0,&quot;K&quot;"/>
    <numFmt numFmtId="171" formatCode="\$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64" fontId="0" fillId="0" borderId="0" xfId="0" applyNumberFormat="1"/>
    <xf numFmtId="165"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11" xfId="0" pivotButton="1" applyBorder="1"/>
    <xf numFmtId="0" fontId="0" fillId="0" borderId="14" xfId="0" applyBorder="1" applyAlignment="1">
      <alignment horizontal="left"/>
    </xf>
    <xf numFmtId="0" fontId="0" fillId="0" borderId="10" xfId="0" applyBorder="1"/>
    <xf numFmtId="0" fontId="0" fillId="0" borderId="12" xfId="0" applyBorder="1"/>
    <xf numFmtId="0" fontId="0" fillId="0" borderId="10" xfId="0" pivotButton="1" applyBorder="1"/>
    <xf numFmtId="0" fontId="0" fillId="0" borderId="10" xfId="0" applyBorder="1" applyAlignment="1">
      <alignment horizontal="left"/>
    </xf>
    <xf numFmtId="0" fontId="0" fillId="0" borderId="0" xfId="0" applyAlignment="1">
      <alignment horizontal="left"/>
    </xf>
    <xf numFmtId="169" fontId="0" fillId="0" borderId="22" xfId="0" applyNumberFormat="1" applyBorder="1"/>
    <xf numFmtId="169" fontId="0" fillId="0" borderId="24" xfId="0" applyNumberFormat="1" applyBorder="1"/>
    <xf numFmtId="169" fontId="0" fillId="0" borderId="23" xfId="0" applyNumberFormat="1" applyBorder="1"/>
    <xf numFmtId="0" fontId="0" fillId="0" borderId="22" xfId="0" applyBorder="1" applyAlignment="1">
      <alignment horizontal="left"/>
    </xf>
    <xf numFmtId="0" fontId="0" fillId="0" borderId="23" xfId="0" applyBorder="1" applyAlignment="1">
      <alignment horizontal="left"/>
    </xf>
    <xf numFmtId="169" fontId="0" fillId="0" borderId="0" xfId="0" applyNumberFormat="1"/>
    <xf numFmtId="0" fontId="0" fillId="0" borderId="11" xfId="0" applyBorder="1"/>
    <xf numFmtId="170" fontId="0" fillId="0" borderId="0" xfId="0" applyNumberFormat="1"/>
    <xf numFmtId="168" fontId="0" fillId="0" borderId="18" xfId="0" applyNumberFormat="1" applyBorder="1"/>
    <xf numFmtId="167" fontId="0" fillId="0" borderId="16" xfId="0" applyNumberFormat="1" applyBorder="1"/>
    <xf numFmtId="0" fontId="0" fillId="0" borderId="24" xfId="0" applyBorder="1" applyAlignment="1">
      <alignment horizontal="left"/>
    </xf>
    <xf numFmtId="171" fontId="0" fillId="0" borderId="22" xfId="0" applyNumberFormat="1" applyBorder="1"/>
    <xf numFmtId="171" fontId="0" fillId="0" borderId="24" xfId="0" applyNumberFormat="1" applyBorder="1"/>
    <xf numFmtId="171"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22" xfId="0" applyBorder="1"/>
    <xf numFmtId="0" fontId="0" fillId="0" borderId="24" xfId="0" applyBorder="1"/>
    <xf numFmtId="0" fontId="0" fillId="0" borderId="23" xfId="0"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ylsis" pivot="0" table="0" count="10" xr9:uid="{3D5A6E26-3ABE-4878-8AC6-3D4C1BEC18AD}">
      <tableStyleElement type="wholeTable" dxfId="104"/>
      <tableStyleElement type="headerRow" dxfId="103"/>
    </tableStyle>
  </tableStyles>
  <colors>
    <mruColors>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yl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 '!$B$11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30-416C-9015-6377E87664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30-416C-9015-6377E87664E2}"/>
              </c:ext>
            </c:extLst>
          </c:dPt>
          <c:cat>
            <c:strRef>
              <c:f>'Pivot Table '!$A$12:$A$14</c:f>
              <c:strCache>
                <c:ptCount val="2"/>
                <c:pt idx="0">
                  <c:v>Low Fat</c:v>
                </c:pt>
                <c:pt idx="1">
                  <c:v>Regular</c:v>
                </c:pt>
              </c:strCache>
            </c:strRef>
          </c:cat>
          <c:val>
            <c:numRef>
              <c:f>'Pivot Table '!$B$12:$B$14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0-A9B3-4692-ADDC-752C94588CE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3875316689958"/>
          <c:y val="0.12210987136913959"/>
          <c:w val="0.70738900493039236"/>
          <c:h val="0.77630493403630141"/>
        </c:manualLayout>
      </c:layout>
      <c:barChart>
        <c:barDir val="bar"/>
        <c:grouping val="clustered"/>
        <c:varyColors val="0"/>
        <c:ser>
          <c:idx val="0"/>
          <c:order val="0"/>
          <c:tx>
            <c:strRef>
              <c:f>'Pivot Table '!$B$22:$B$23</c:f>
              <c:strCache>
                <c:ptCount val="1"/>
                <c:pt idx="0">
                  <c:v>Low Fat</c:v>
                </c:pt>
              </c:strCache>
            </c:strRef>
          </c:tx>
          <c:spPr>
            <a:solidFill>
              <a:srgbClr val="00B05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'!$A$24:$A$27</c:f>
              <c:strCache>
                <c:ptCount val="3"/>
                <c:pt idx="0">
                  <c:v>Tier 1</c:v>
                </c:pt>
                <c:pt idx="1">
                  <c:v>Tier 2</c:v>
                </c:pt>
                <c:pt idx="2">
                  <c:v>Tier 3</c:v>
                </c:pt>
              </c:strCache>
            </c:strRef>
          </c:cat>
          <c:val>
            <c:numRef>
              <c:f>'Pivot Table '!$B$24:$B$27</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84F-4EEE-A335-D8626AEF01EB}"/>
            </c:ext>
          </c:extLst>
        </c:ser>
        <c:ser>
          <c:idx val="1"/>
          <c:order val="1"/>
          <c:tx>
            <c:strRef>
              <c:f>'Pivot Table '!$C$22:$C$23</c:f>
              <c:strCache>
                <c:ptCount val="1"/>
                <c:pt idx="0">
                  <c:v>Regular</c:v>
                </c:pt>
              </c:strCache>
            </c:strRef>
          </c:tx>
          <c:spPr>
            <a:solidFill>
              <a:srgbClr val="FFC0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'!$A$24:$A$27</c:f>
              <c:strCache>
                <c:ptCount val="3"/>
                <c:pt idx="0">
                  <c:v>Tier 1</c:v>
                </c:pt>
                <c:pt idx="1">
                  <c:v>Tier 2</c:v>
                </c:pt>
                <c:pt idx="2">
                  <c:v>Tier 3</c:v>
                </c:pt>
              </c:strCache>
            </c:strRef>
          </c:cat>
          <c:val>
            <c:numRef>
              <c:f>'Pivot Table '!$C$24:$C$27</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A84F-4EEE-A335-D8626AEF01EB}"/>
            </c:ext>
          </c:extLst>
        </c:ser>
        <c:dLbls>
          <c:dLblPos val="outEnd"/>
          <c:showLegendKey val="0"/>
          <c:showVal val="1"/>
          <c:showCatName val="0"/>
          <c:showSerName val="0"/>
          <c:showPercent val="0"/>
          <c:showBubbleSize val="0"/>
        </c:dLbls>
        <c:gapWidth val="182"/>
        <c:axId val="2081915359"/>
        <c:axId val="2081921599"/>
      </c:barChart>
      <c:catAx>
        <c:axId val="2081915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21599"/>
        <c:crosses val="autoZero"/>
        <c:auto val="1"/>
        <c:lblAlgn val="ctr"/>
        <c:lblOffset val="100"/>
        <c:noMultiLvlLbl val="0"/>
      </c:catAx>
      <c:valAx>
        <c:axId val="20819215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15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Segoe UI Light" panose="020B0502040204020203" pitchFamily="34" charset="0"/>
                  <a:ea typeface="+mn-ea"/>
                  <a:cs typeface="Segoe UI Light"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'!$B$35</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Segoe UI Light" panose="020B0502040204020203" pitchFamily="34" charset="0"/>
                    <a:ea typeface="+mn-ea"/>
                    <a:cs typeface="Segoe UI Light"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 '!$B$36:$B$52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E2F-4093-92B0-5FF9F0B22B52}"/>
            </c:ext>
          </c:extLst>
        </c:ser>
        <c:dLbls>
          <c:showLegendKey val="0"/>
          <c:showVal val="0"/>
          <c:showCatName val="0"/>
          <c:showSerName val="0"/>
          <c:showPercent val="0"/>
          <c:showBubbleSize val="0"/>
        </c:dLbls>
        <c:gapWidth val="50"/>
        <c:axId val="63804223"/>
        <c:axId val="63799423"/>
      </c:barChart>
      <c:catAx>
        <c:axId val="63804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3799423"/>
        <c:crosses val="autoZero"/>
        <c:auto val="1"/>
        <c:lblAlgn val="ctr"/>
        <c:lblOffset val="100"/>
        <c:noMultiLvlLbl val="0"/>
      </c:catAx>
      <c:valAx>
        <c:axId val="63799423"/>
        <c:scaling>
          <c:orientation val="minMax"/>
        </c:scaling>
        <c:delete val="1"/>
        <c:axPos val="b"/>
        <c:numFmt formatCode="\$0.00,&quot;K&quot;" sourceLinked="1"/>
        <c:majorTickMark val="out"/>
        <c:minorTickMark val="none"/>
        <c:tickLblPos val="nextTo"/>
        <c:crossAx val="6380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90000"/>
            </a:srgbClr>
          </a:solidFill>
          <a:ln>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0"/>
              <c:y val="-0.39972868808729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5.9215829858771845E-3"/>
              <c:y val="-0.33477277627311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7.6616016003965464E-3"/>
              <c:y val="-0.29479990746438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1.0671281833863908E-2"/>
              <c:y val="-0.319782753752964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68555835507629E-2"/>
                  <c:h val="0.10977549096597425"/>
                </c:manualLayout>
              </c15:layout>
            </c:ext>
          </c:extLst>
        </c:dLbl>
      </c:pivotFmt>
      <c:pivotFmt>
        <c:idx val="7"/>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1.2411300448383346E-2"/>
              <c:y val="-0.289803298863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1.223956658574807E-16"/>
              <c:y val="-0.29979651606547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6.2057159348644269E-3"/>
              <c:y val="-0.28480669026220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4.1371439565764069E-3"/>
              <c:y val="-0.2947999074643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90000"/>
            </a:srgbClr>
          </a:solidFill>
          <a:ln>
            <a:solidFill>
              <a:schemeClr val="tx1"/>
            </a:solidFill>
          </a:ln>
          <a:effectLst>
            <a:innerShdw dist="12700" dir="16200000">
              <a:schemeClr val="lt1">
                <a:alpha val="75000"/>
              </a:schemeClr>
            </a:innerShdw>
          </a:effectLst>
        </c:spPr>
        <c:dLbl>
          <c:idx val="0"/>
          <c:layout>
            <c:manualLayout>
              <c:x val="-1.5749402624273996E-2"/>
              <c:y val="-0.259823647256743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1307889459927E-2"/>
          <c:y val="0"/>
          <c:w val="0.93716574623536997"/>
          <c:h val="0.90907037900259824"/>
        </c:manualLayout>
      </c:layout>
      <c:areaChart>
        <c:grouping val="standard"/>
        <c:varyColors val="0"/>
        <c:ser>
          <c:idx val="0"/>
          <c:order val="0"/>
          <c:tx>
            <c:strRef>
              <c:f>'Pivot Table '!$B$55</c:f>
              <c:strCache>
                <c:ptCount val="1"/>
                <c:pt idx="0">
                  <c:v>Total</c:v>
                </c:pt>
              </c:strCache>
            </c:strRef>
          </c:tx>
          <c:spPr>
            <a:solidFill>
              <a:srgbClr val="FFD200">
                <a:alpha val="90000"/>
              </a:srgbClr>
            </a:solidFill>
            <a:ln>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E819-41AB-B7F4-DB913F2D0033}"/>
              </c:ext>
            </c:extLst>
          </c:dPt>
          <c:dPt>
            <c:idx val="1"/>
            <c:bubble3D val="0"/>
            <c:extLst>
              <c:ext xmlns:c16="http://schemas.microsoft.com/office/drawing/2014/chart" uri="{C3380CC4-5D6E-409C-BE32-E72D297353CC}">
                <c16:uniqueId val="{00000002-E819-41AB-B7F4-DB913F2D0033}"/>
              </c:ext>
            </c:extLst>
          </c:dPt>
          <c:dPt>
            <c:idx val="2"/>
            <c:bubble3D val="0"/>
            <c:extLst>
              <c:ext xmlns:c16="http://schemas.microsoft.com/office/drawing/2014/chart" uri="{C3380CC4-5D6E-409C-BE32-E72D297353CC}">
                <c16:uniqueId val="{00000003-E819-41AB-B7F4-DB913F2D0033}"/>
              </c:ext>
            </c:extLst>
          </c:dPt>
          <c:dPt>
            <c:idx val="3"/>
            <c:bubble3D val="0"/>
            <c:extLst>
              <c:ext xmlns:c16="http://schemas.microsoft.com/office/drawing/2014/chart" uri="{C3380CC4-5D6E-409C-BE32-E72D297353CC}">
                <c16:uniqueId val="{00000004-E819-41AB-B7F4-DB913F2D0033}"/>
              </c:ext>
            </c:extLst>
          </c:dPt>
          <c:dPt>
            <c:idx val="4"/>
            <c:bubble3D val="0"/>
            <c:extLst>
              <c:ext xmlns:c16="http://schemas.microsoft.com/office/drawing/2014/chart" uri="{C3380CC4-5D6E-409C-BE32-E72D297353CC}">
                <c16:uniqueId val="{00000005-E819-41AB-B7F4-DB913F2D0033}"/>
              </c:ext>
            </c:extLst>
          </c:dPt>
          <c:dPt>
            <c:idx val="5"/>
            <c:bubble3D val="0"/>
            <c:extLst>
              <c:ext xmlns:c16="http://schemas.microsoft.com/office/drawing/2014/chart" uri="{C3380CC4-5D6E-409C-BE32-E72D297353CC}">
                <c16:uniqueId val="{00000006-E819-41AB-B7F4-DB913F2D0033}"/>
              </c:ext>
            </c:extLst>
          </c:dPt>
          <c:dPt>
            <c:idx val="6"/>
            <c:bubble3D val="0"/>
            <c:extLst>
              <c:ext xmlns:c16="http://schemas.microsoft.com/office/drawing/2014/chart" uri="{C3380CC4-5D6E-409C-BE32-E72D297353CC}">
                <c16:uniqueId val="{00000007-E819-41AB-B7F4-DB913F2D0033}"/>
              </c:ext>
            </c:extLst>
          </c:dPt>
          <c:dPt>
            <c:idx val="7"/>
            <c:bubble3D val="0"/>
            <c:extLst>
              <c:ext xmlns:c16="http://schemas.microsoft.com/office/drawing/2014/chart" uri="{C3380CC4-5D6E-409C-BE32-E72D297353CC}">
                <c16:uniqueId val="{00000008-E819-41AB-B7F4-DB913F2D0033}"/>
              </c:ext>
            </c:extLst>
          </c:dPt>
          <c:dPt>
            <c:idx val="8"/>
            <c:bubble3D val="0"/>
            <c:extLst>
              <c:ext xmlns:c16="http://schemas.microsoft.com/office/drawing/2014/chart" uri="{C3380CC4-5D6E-409C-BE32-E72D297353CC}">
                <c16:uniqueId val="{00000009-E819-41AB-B7F4-DB913F2D0033}"/>
              </c:ext>
            </c:extLst>
          </c:dPt>
          <c:dLbls>
            <c:dLbl>
              <c:idx val="0"/>
              <c:layout>
                <c:manualLayout>
                  <c:x val="0"/>
                  <c:y val="-0.39972868808729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19-41AB-B7F4-DB913F2D0033}"/>
                </c:ext>
              </c:extLst>
            </c:dLbl>
            <c:dLbl>
              <c:idx val="1"/>
              <c:layout>
                <c:manualLayout>
                  <c:x val="5.9215829858771845E-3"/>
                  <c:y val="-0.33477277627311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19-41AB-B7F4-DB913F2D0033}"/>
                </c:ext>
              </c:extLst>
            </c:dLbl>
            <c:dLbl>
              <c:idx val="2"/>
              <c:layout>
                <c:manualLayout>
                  <c:x val="7.6616016003965464E-3"/>
                  <c:y val="-0.294799907464382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19-41AB-B7F4-DB913F2D0033}"/>
                </c:ext>
              </c:extLst>
            </c:dLbl>
            <c:dLbl>
              <c:idx val="3"/>
              <c:layout>
                <c:manualLayout>
                  <c:x val="1.0671281833863908E-2"/>
                  <c:y val="-0.319782753752964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68555835507629E-2"/>
                      <c:h val="0.10977549096597425"/>
                    </c:manualLayout>
                  </c15:layout>
                </c:ext>
                <c:ext xmlns:c16="http://schemas.microsoft.com/office/drawing/2014/chart" uri="{C3380CC4-5D6E-409C-BE32-E72D297353CC}">
                  <c16:uniqueId val="{00000004-E819-41AB-B7F4-DB913F2D0033}"/>
                </c:ext>
              </c:extLst>
            </c:dLbl>
            <c:dLbl>
              <c:idx val="4"/>
              <c:layout>
                <c:manualLayout>
                  <c:x val="1.2411300448383346E-2"/>
                  <c:y val="-0.28980329886329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19-41AB-B7F4-DB913F2D0033}"/>
                </c:ext>
              </c:extLst>
            </c:dLbl>
            <c:dLbl>
              <c:idx val="5"/>
              <c:layout>
                <c:manualLayout>
                  <c:x val="-1.223956658574807E-16"/>
                  <c:y val="-0.29979651606547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19-41AB-B7F4-DB913F2D0033}"/>
                </c:ext>
              </c:extLst>
            </c:dLbl>
            <c:dLbl>
              <c:idx val="6"/>
              <c:layout>
                <c:manualLayout>
                  <c:x val="-6.2057159348644269E-3"/>
                  <c:y val="-0.28480669026220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19-41AB-B7F4-DB913F2D0033}"/>
                </c:ext>
              </c:extLst>
            </c:dLbl>
            <c:dLbl>
              <c:idx val="7"/>
              <c:layout>
                <c:manualLayout>
                  <c:x val="-4.1371439565764069E-3"/>
                  <c:y val="-0.2947999074643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19-41AB-B7F4-DB913F2D0033}"/>
                </c:ext>
              </c:extLst>
            </c:dLbl>
            <c:dLbl>
              <c:idx val="8"/>
              <c:layout>
                <c:manualLayout>
                  <c:x val="-1.5749402624273996E-2"/>
                  <c:y val="-0.259823647256743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819-41AB-B7F4-DB913F2D00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'!$A$56:$A$65</c:f>
              <c:strCache>
                <c:ptCount val="9"/>
                <c:pt idx="0">
                  <c:v>2018</c:v>
                </c:pt>
                <c:pt idx="1">
                  <c:v>2017</c:v>
                </c:pt>
                <c:pt idx="2">
                  <c:v>2016</c:v>
                </c:pt>
                <c:pt idx="3">
                  <c:v>2014</c:v>
                </c:pt>
                <c:pt idx="4">
                  <c:v>2022</c:v>
                </c:pt>
                <c:pt idx="5">
                  <c:v>2015</c:v>
                </c:pt>
                <c:pt idx="6">
                  <c:v>2012</c:v>
                </c:pt>
                <c:pt idx="7">
                  <c:v>2020</c:v>
                </c:pt>
                <c:pt idx="8">
                  <c:v>2011</c:v>
                </c:pt>
              </c:strCache>
            </c:strRef>
          </c:cat>
          <c:val>
            <c:numRef>
              <c:f>'Pivot Table '!$B$56:$B$65</c:f>
              <c:numCache>
                <c:formatCode>\$0.00,"K"</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E819-41AB-B7F4-DB913F2D003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3791263"/>
        <c:axId val="63795103"/>
      </c:areaChart>
      <c:catAx>
        <c:axId val="63791263"/>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63795103"/>
        <c:crosses val="autoZero"/>
        <c:auto val="1"/>
        <c:lblAlgn val="ctr"/>
        <c:lblOffset val="100"/>
        <c:noMultiLvlLbl val="0"/>
      </c:catAx>
      <c:valAx>
        <c:axId val="63795103"/>
        <c:scaling>
          <c:orientation val="minMax"/>
        </c:scaling>
        <c:delete val="1"/>
        <c:axPos val="l"/>
        <c:numFmt formatCode="\$0.00,&quot;K&quot;" sourceLinked="1"/>
        <c:majorTickMark val="out"/>
        <c:minorTickMark val="none"/>
        <c:tickLblPos val="nextTo"/>
        <c:crossAx val="63791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40000"/>
              <a:lumOff val="60000"/>
            </a:schemeClr>
          </a:solidFill>
          <a:ln w="19050">
            <a:solidFill>
              <a:schemeClr val="lt1"/>
            </a:solidFill>
          </a:ln>
          <a:effectLst/>
        </c:spPr>
        <c:dLbl>
          <c:idx val="0"/>
          <c:layout>
            <c:manualLayout>
              <c:x val="0.16349868707722665"/>
              <c:y val="-4.6139346014992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43143127249443"/>
                  <c:h val="0.16458563857062486"/>
                </c:manualLayout>
              </c15:layout>
            </c:ext>
          </c:extLst>
        </c:dLbl>
      </c:pivotFmt>
      <c:pivotFmt>
        <c:idx val="7"/>
        <c:spPr>
          <a:solidFill>
            <a:srgbClr val="00B050"/>
          </a:solidFill>
          <a:ln w="19050">
            <a:solidFill>
              <a:schemeClr val="lt1"/>
            </a:solidFill>
          </a:ln>
          <a:effectLst/>
        </c:spPr>
        <c:dLbl>
          <c:idx val="0"/>
          <c:layout>
            <c:manualLayout>
              <c:x val="0.17984853432845666"/>
              <c:y val="-3.9548010869994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7812785237246"/>
                  <c:h val="0.16458563857062486"/>
                </c:manualLayout>
              </c15:layout>
            </c:ext>
          </c:extLst>
        </c:dLbl>
      </c:pivotFmt>
      <c:pivotFmt>
        <c:idx val="8"/>
        <c:spPr>
          <a:solidFill>
            <a:schemeClr val="accent4"/>
          </a:solidFill>
          <a:ln w="19050">
            <a:solidFill>
              <a:schemeClr val="lt1"/>
            </a:solidFill>
          </a:ln>
          <a:effectLst/>
        </c:spPr>
        <c:dLbl>
          <c:idx val="0"/>
          <c:layout>
            <c:manualLayout>
              <c:x val="-0.10354903259112466"/>
              <c:y val="-0.16478337862497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323122760746807"/>
                  <c:h val="0.16458563857062486"/>
                </c:manualLayout>
              </c15:layout>
            </c:ext>
          </c:extLst>
        </c:dLbl>
      </c:pivotFmt>
    </c:pivotFmts>
    <c:plotArea>
      <c:layout>
        <c:manualLayout>
          <c:layoutTarget val="inner"/>
          <c:xMode val="edge"/>
          <c:yMode val="edge"/>
          <c:x val="0.13285216433785049"/>
          <c:y val="0.13134922035404292"/>
          <c:w val="0.78334478394814056"/>
          <c:h val="0.86865077964595705"/>
        </c:manualLayout>
      </c:layout>
      <c:doughnutChart>
        <c:varyColors val="1"/>
        <c:ser>
          <c:idx val="0"/>
          <c:order val="0"/>
          <c:tx>
            <c:strRef>
              <c:f>'Pivot Table '!$B$68</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B03F-4FED-9E5C-2BEDA5B61A5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03F-4FED-9E5C-2BEDA5B61A5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03F-4FED-9E5C-2BEDA5B61A56}"/>
              </c:ext>
            </c:extLst>
          </c:dPt>
          <c:dLbls>
            <c:dLbl>
              <c:idx val="0"/>
              <c:layout>
                <c:manualLayout>
                  <c:x val="0.16349868707722665"/>
                  <c:y val="-4.613934601499297E-2"/>
                </c:manualLayout>
              </c:layout>
              <c:showLegendKey val="0"/>
              <c:showVal val="1"/>
              <c:showCatName val="0"/>
              <c:showSerName val="0"/>
              <c:showPercent val="1"/>
              <c:showBubbleSize val="0"/>
              <c:extLst>
                <c:ext xmlns:c15="http://schemas.microsoft.com/office/drawing/2012/chart" uri="{CE6537A1-D6FC-4f65-9D91-7224C49458BB}">
                  <c15:layout>
                    <c:manualLayout>
                      <c:w val="0.22143143127249443"/>
                      <c:h val="0.16458563857062486"/>
                    </c:manualLayout>
                  </c15:layout>
                </c:ext>
                <c:ext xmlns:c16="http://schemas.microsoft.com/office/drawing/2014/chart" uri="{C3380CC4-5D6E-409C-BE32-E72D297353CC}">
                  <c16:uniqueId val="{00000001-B03F-4FED-9E5C-2BEDA5B61A56}"/>
                </c:ext>
              </c:extLst>
            </c:dLbl>
            <c:dLbl>
              <c:idx val="1"/>
              <c:layout>
                <c:manualLayout>
                  <c:x val="0.17984853432845666"/>
                  <c:y val="-3.9548010869994078E-2"/>
                </c:manualLayout>
              </c:layout>
              <c:showLegendKey val="0"/>
              <c:showVal val="1"/>
              <c:showCatName val="0"/>
              <c:showSerName val="0"/>
              <c:showPercent val="1"/>
              <c:showBubbleSize val="0"/>
              <c:extLst>
                <c:ext xmlns:c15="http://schemas.microsoft.com/office/drawing/2012/chart" uri="{CE6537A1-D6FC-4f65-9D91-7224C49458BB}">
                  <c15:layout>
                    <c:manualLayout>
                      <c:w val="0.2377812785237246"/>
                      <c:h val="0.16458563857062486"/>
                    </c:manualLayout>
                  </c15:layout>
                </c:ext>
                <c:ext xmlns:c16="http://schemas.microsoft.com/office/drawing/2014/chart" uri="{C3380CC4-5D6E-409C-BE32-E72D297353CC}">
                  <c16:uniqueId val="{00000003-B03F-4FED-9E5C-2BEDA5B61A56}"/>
                </c:ext>
              </c:extLst>
            </c:dLbl>
            <c:dLbl>
              <c:idx val="2"/>
              <c:layout>
                <c:manualLayout>
                  <c:x val="-0.10354903259112466"/>
                  <c:y val="-0.16478337862497483"/>
                </c:manualLayout>
              </c:layout>
              <c:showLegendKey val="0"/>
              <c:showVal val="1"/>
              <c:showCatName val="0"/>
              <c:showSerName val="0"/>
              <c:showPercent val="1"/>
              <c:showBubbleSize val="0"/>
              <c:extLst>
                <c:ext xmlns:c15="http://schemas.microsoft.com/office/drawing/2012/chart" uri="{CE6537A1-D6FC-4f65-9D91-7224C49458BB}">
                  <c15:layout>
                    <c:manualLayout>
                      <c:w val="0.24323122760746807"/>
                      <c:h val="0.16458563857062486"/>
                    </c:manualLayout>
                  </c15:layout>
                </c:ext>
                <c:ext xmlns:c16="http://schemas.microsoft.com/office/drawing/2014/chart" uri="{C3380CC4-5D6E-409C-BE32-E72D297353CC}">
                  <c16:uniqueId val="{00000005-B03F-4FED-9E5C-2BEDA5B61A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Segoe UI Semilight" panose="020B04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 '!$A$69:$A$72</c:f>
              <c:strCache>
                <c:ptCount val="3"/>
                <c:pt idx="0">
                  <c:v>High</c:v>
                </c:pt>
                <c:pt idx="1">
                  <c:v>Medium</c:v>
                </c:pt>
                <c:pt idx="2">
                  <c:v>Small</c:v>
                </c:pt>
              </c:strCache>
            </c:strRef>
          </c:cat>
          <c:val>
            <c:numRef>
              <c:f>'Pivot Table '!$B$69:$B$72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03F-4FED-9E5C-2BEDA5B61A56}"/>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0800" dist="50800" dir="5400000" sx="101000" sy="10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outerShdw blurRad="50800" dist="50800" dir="5400000" sx="101000" sy="101000" algn="ctr" rotWithShape="0">
              <a:srgbClr val="000000"/>
            </a:outerShdw>
          </a:effectLst>
        </c:spPr>
        <c:dLbl>
          <c:idx val="0"/>
          <c:layout>
            <c:manualLayout>
              <c:x val="-3.6596898339671916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05196759564235"/>
                  <c:h val="0.16107160746769511"/>
                </c:manualLayout>
              </c15:layout>
            </c:ext>
          </c:extLst>
        </c:dLbl>
      </c:pivotFmt>
    </c:pivotFmts>
    <c:plotArea>
      <c:layout>
        <c:manualLayout>
          <c:layoutTarget val="inner"/>
          <c:xMode val="edge"/>
          <c:yMode val="edge"/>
          <c:x val="0.32792284788279619"/>
          <c:y val="2.7998207271097524E-2"/>
          <c:w val="0.66742934602806547"/>
          <c:h val="0.92417058041481326"/>
        </c:manualLayout>
      </c:layout>
      <c:barChart>
        <c:barDir val="bar"/>
        <c:grouping val="clustered"/>
        <c:varyColors val="0"/>
        <c:ser>
          <c:idx val="0"/>
          <c:order val="0"/>
          <c:tx>
            <c:strRef>
              <c:f>'Pivot Table '!$B$87</c:f>
              <c:strCache>
                <c:ptCount val="1"/>
                <c:pt idx="0">
                  <c:v>Total</c:v>
                </c:pt>
              </c:strCache>
            </c:strRef>
          </c:tx>
          <c:spPr>
            <a:solidFill>
              <a:schemeClr val="accent2">
                <a:lumMod val="75000"/>
              </a:schemeClr>
            </a:solidFill>
            <a:ln>
              <a:noFill/>
            </a:ln>
            <a:effectLst>
              <a:outerShdw blurRad="50800" dist="50800" dir="5400000" sx="101000" sy="101000" algn="ctr" rotWithShape="0">
                <a:srgbClr val="000000"/>
              </a:outerShdw>
            </a:effectLst>
          </c:spPr>
          <c:invertIfNegative val="0"/>
          <c:dPt>
            <c:idx val="3"/>
            <c:invertIfNegative val="0"/>
            <c:bubble3D val="0"/>
            <c:spPr>
              <a:solidFill>
                <a:schemeClr val="accent2">
                  <a:lumMod val="75000"/>
                </a:schemeClr>
              </a:solidFill>
              <a:ln>
                <a:noFill/>
              </a:ln>
              <a:effectLst>
                <a:outerShdw blurRad="50800" dist="50800" dir="5400000" sx="101000" sy="101000" algn="ctr" rotWithShape="0">
                  <a:srgbClr val="000000"/>
                </a:outerShdw>
              </a:effectLst>
            </c:spPr>
            <c:extLst>
              <c:ext xmlns:c16="http://schemas.microsoft.com/office/drawing/2014/chart" uri="{C3380CC4-5D6E-409C-BE32-E72D297353CC}">
                <c16:uniqueId val="{00000001-A3A5-4C72-AB59-82BF22D962DF}"/>
              </c:ext>
            </c:extLst>
          </c:dPt>
          <c:dLbls>
            <c:dLbl>
              <c:idx val="3"/>
              <c:layout>
                <c:manualLayout>
                  <c:x val="-3.6596898339671916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005196759564235"/>
                      <c:h val="0.16107160746769511"/>
                    </c:manualLayout>
                  </c15:layout>
                </c:ext>
                <c:ext xmlns:c16="http://schemas.microsoft.com/office/drawing/2014/chart" uri="{C3380CC4-5D6E-409C-BE32-E72D297353CC}">
                  <c16:uniqueId val="{00000001-A3A5-4C72-AB59-82BF22D962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'!$A$88:$A$92</c:f>
              <c:strCache>
                <c:ptCount val="4"/>
                <c:pt idx="0">
                  <c:v>Grocery Store</c:v>
                </c:pt>
                <c:pt idx="1">
                  <c:v>Supermarket Type2</c:v>
                </c:pt>
                <c:pt idx="2">
                  <c:v>Supermarket Type3</c:v>
                </c:pt>
                <c:pt idx="3">
                  <c:v>Supermarket Type1</c:v>
                </c:pt>
              </c:strCache>
            </c:strRef>
          </c:cat>
          <c:val>
            <c:numRef>
              <c:f>'Pivot Table '!$B$88:$B$92</c:f>
              <c:numCache>
                <c:formatCode>\$0.00,"K"</c:formatCode>
                <c:ptCount val="4"/>
                <c:pt idx="0">
                  <c:v>151939.149</c:v>
                </c:pt>
                <c:pt idx="1">
                  <c:v>131477.77639999994</c:v>
                </c:pt>
                <c:pt idx="2">
                  <c:v>130714.67460000006</c:v>
                </c:pt>
                <c:pt idx="3">
                  <c:v>787549.89280000131</c:v>
                </c:pt>
              </c:numCache>
            </c:numRef>
          </c:val>
          <c:extLst>
            <c:ext xmlns:c16="http://schemas.microsoft.com/office/drawing/2014/chart" uri="{C3380CC4-5D6E-409C-BE32-E72D297353CC}">
              <c16:uniqueId val="{00000000-A3A5-4C72-AB59-82BF22D962DF}"/>
            </c:ext>
          </c:extLst>
        </c:ser>
        <c:dLbls>
          <c:dLblPos val="outEnd"/>
          <c:showLegendKey val="0"/>
          <c:showVal val="1"/>
          <c:showCatName val="0"/>
          <c:showSerName val="0"/>
          <c:showPercent val="0"/>
          <c:showBubbleSize val="0"/>
        </c:dLbls>
        <c:gapWidth val="91"/>
        <c:axId val="1730285391"/>
        <c:axId val="1730287791"/>
      </c:barChart>
      <c:catAx>
        <c:axId val="173028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30287791"/>
        <c:crosses val="autoZero"/>
        <c:auto val="1"/>
        <c:lblAlgn val="ctr"/>
        <c:lblOffset val="100"/>
        <c:noMultiLvlLbl val="0"/>
      </c:catAx>
      <c:valAx>
        <c:axId val="1730287791"/>
        <c:scaling>
          <c:orientation val="minMax"/>
        </c:scaling>
        <c:delete val="1"/>
        <c:axPos val="b"/>
        <c:numFmt formatCode="\$0.00,&quot;K&quot;" sourceLinked="1"/>
        <c:majorTickMark val="none"/>
        <c:minorTickMark val="none"/>
        <c:tickLblPos val="nextTo"/>
        <c:crossAx val="17302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bg1">
                <a:lumMod val="65000"/>
              </a:schemeClr>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15302687228086E-2"/>
          <c:y val="6.5885442335617703E-2"/>
          <c:w val="0.88776939462554383"/>
          <c:h val="0.91614580066375917"/>
        </c:manualLayout>
      </c:layout>
      <c:barChart>
        <c:barDir val="bar"/>
        <c:grouping val="clustered"/>
        <c:varyColors val="0"/>
        <c:ser>
          <c:idx val="0"/>
          <c:order val="0"/>
          <c:tx>
            <c:strRef>
              <c:f>'Pivot Table '!$B$95</c:f>
              <c:strCache>
                <c:ptCount val="1"/>
                <c:pt idx="0">
                  <c:v>Total</c:v>
                </c:pt>
              </c:strCache>
            </c:strRef>
          </c:tx>
          <c:spPr>
            <a:solidFill>
              <a:schemeClr val="accent6">
                <a:lumMod val="50000"/>
              </a:schemeClr>
            </a:solidFill>
            <a:ln>
              <a:solidFill>
                <a:schemeClr val="bg1">
                  <a:lumMod val="65000"/>
                </a:schemeClr>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'!$A$96:$A$100</c:f>
              <c:strCache>
                <c:ptCount val="4"/>
                <c:pt idx="0">
                  <c:v>Grocery Store</c:v>
                </c:pt>
                <c:pt idx="1">
                  <c:v>Supermarket Type2</c:v>
                </c:pt>
                <c:pt idx="2">
                  <c:v>Supermarket Type3</c:v>
                </c:pt>
                <c:pt idx="3">
                  <c:v>Supermarket Type1</c:v>
                </c:pt>
              </c:strCache>
            </c:strRef>
          </c:cat>
          <c:val>
            <c:numRef>
              <c:f>'Pivot Table '!$B$96:$B$100</c:f>
              <c:numCache>
                <c:formatCode>\$0"K"</c:formatCode>
                <c:ptCount val="4"/>
                <c:pt idx="0">
                  <c:v>140.29468975069253</c:v>
                </c:pt>
                <c:pt idx="1">
                  <c:v>141.67863836206891</c:v>
                </c:pt>
                <c:pt idx="2">
                  <c:v>139.80179101604284</c:v>
                </c:pt>
                <c:pt idx="3">
                  <c:v>141.21389506903375</c:v>
                </c:pt>
              </c:numCache>
            </c:numRef>
          </c:val>
          <c:extLst>
            <c:ext xmlns:c16="http://schemas.microsoft.com/office/drawing/2014/chart" uri="{C3380CC4-5D6E-409C-BE32-E72D297353CC}">
              <c16:uniqueId val="{00000000-CBBA-42EA-899C-A36157C7E0A8}"/>
            </c:ext>
          </c:extLst>
        </c:ser>
        <c:dLbls>
          <c:showLegendKey val="0"/>
          <c:showVal val="0"/>
          <c:showCatName val="0"/>
          <c:showSerName val="0"/>
          <c:showPercent val="0"/>
          <c:showBubbleSize val="0"/>
        </c:dLbls>
        <c:gapWidth val="61"/>
        <c:axId val="2083743007"/>
        <c:axId val="2083741567"/>
      </c:barChart>
      <c:catAx>
        <c:axId val="2083743007"/>
        <c:scaling>
          <c:orientation val="minMax"/>
        </c:scaling>
        <c:delete val="1"/>
        <c:axPos val="l"/>
        <c:numFmt formatCode="General" sourceLinked="1"/>
        <c:majorTickMark val="none"/>
        <c:minorTickMark val="none"/>
        <c:tickLblPos val="nextTo"/>
        <c:crossAx val="2083741567"/>
        <c:crosses val="autoZero"/>
        <c:auto val="1"/>
        <c:lblAlgn val="ctr"/>
        <c:lblOffset val="100"/>
        <c:noMultiLvlLbl val="0"/>
      </c:catAx>
      <c:valAx>
        <c:axId val="2083741567"/>
        <c:scaling>
          <c:orientation val="minMax"/>
        </c:scaling>
        <c:delete val="1"/>
        <c:axPos val="b"/>
        <c:numFmt formatCode="\$0&quot;K&quot;" sourceLinked="1"/>
        <c:majorTickMark val="none"/>
        <c:minorTickMark val="none"/>
        <c:tickLblPos val="nextTo"/>
        <c:crossAx val="208374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1944971063232E-2"/>
          <c:y val="4.4393467187606755E-2"/>
          <c:w val="0.86383206019071312"/>
          <c:h val="0.95560647514606045"/>
        </c:manualLayout>
      </c:layout>
      <c:barChart>
        <c:barDir val="bar"/>
        <c:grouping val="clustered"/>
        <c:varyColors val="0"/>
        <c:ser>
          <c:idx val="0"/>
          <c:order val="0"/>
          <c:tx>
            <c:strRef>
              <c:f>'Pivot Table '!$B$103</c:f>
              <c:strCache>
                <c:ptCount val="1"/>
                <c:pt idx="0">
                  <c:v>Total</c:v>
                </c:pt>
              </c:strCache>
            </c:strRef>
          </c:tx>
          <c:spPr>
            <a:solidFill>
              <a:schemeClr val="accent4">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'!$A$104:$A$108</c:f>
              <c:strCache>
                <c:ptCount val="4"/>
                <c:pt idx="0">
                  <c:v>Grocery Store</c:v>
                </c:pt>
                <c:pt idx="1">
                  <c:v>Supermarket Type2</c:v>
                </c:pt>
                <c:pt idx="2">
                  <c:v>Supermarket Type3</c:v>
                </c:pt>
                <c:pt idx="3">
                  <c:v>Supermarket Type1</c:v>
                </c:pt>
              </c:strCache>
            </c:strRef>
          </c:cat>
          <c:val>
            <c:numRef>
              <c:f>'Pivot Table '!$B$104:$B$108</c:f>
              <c:numCache>
                <c:formatCode>0</c:formatCode>
                <c:ptCount val="4"/>
                <c:pt idx="0">
                  <c:v>1083</c:v>
                </c:pt>
                <c:pt idx="1">
                  <c:v>928</c:v>
                </c:pt>
                <c:pt idx="2">
                  <c:v>935</c:v>
                </c:pt>
                <c:pt idx="3">
                  <c:v>5577</c:v>
                </c:pt>
              </c:numCache>
            </c:numRef>
          </c:val>
          <c:extLst>
            <c:ext xmlns:c16="http://schemas.microsoft.com/office/drawing/2014/chart" uri="{C3380CC4-5D6E-409C-BE32-E72D297353CC}">
              <c16:uniqueId val="{00000000-2DB2-4F4E-AE77-DCA15B02387E}"/>
            </c:ext>
          </c:extLst>
        </c:ser>
        <c:dLbls>
          <c:dLblPos val="outEnd"/>
          <c:showLegendKey val="0"/>
          <c:showVal val="1"/>
          <c:showCatName val="0"/>
          <c:showSerName val="0"/>
          <c:showPercent val="0"/>
          <c:showBubbleSize val="0"/>
        </c:dLbls>
        <c:gapWidth val="64"/>
        <c:axId val="2083762687"/>
        <c:axId val="2083759327"/>
      </c:barChart>
      <c:catAx>
        <c:axId val="2083762687"/>
        <c:scaling>
          <c:orientation val="minMax"/>
        </c:scaling>
        <c:delete val="1"/>
        <c:axPos val="l"/>
        <c:numFmt formatCode="General" sourceLinked="1"/>
        <c:majorTickMark val="none"/>
        <c:minorTickMark val="none"/>
        <c:tickLblPos val="nextTo"/>
        <c:crossAx val="2083759327"/>
        <c:crosses val="autoZero"/>
        <c:auto val="1"/>
        <c:lblAlgn val="ctr"/>
        <c:lblOffset val="100"/>
        <c:noMultiLvlLbl val="0"/>
      </c:catAx>
      <c:valAx>
        <c:axId val="2083759327"/>
        <c:scaling>
          <c:orientation val="minMax"/>
        </c:scaling>
        <c:delete val="1"/>
        <c:axPos val="b"/>
        <c:numFmt formatCode="0" sourceLinked="1"/>
        <c:majorTickMark val="none"/>
        <c:minorTickMark val="none"/>
        <c:tickLblPos val="nextTo"/>
        <c:crossAx val="20837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!PivotTable3</c:name>
    <c:fmtId val="4"/>
  </c:pivotSource>
  <c:chart>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'!$B$22:$B$23</c:f>
              <c:strCache>
                <c:ptCount val="1"/>
                <c:pt idx="0">
                  <c:v>Low Fat</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'!$A$24:$A$27</c:f>
              <c:strCache>
                <c:ptCount val="3"/>
                <c:pt idx="0">
                  <c:v>Tier 1</c:v>
                </c:pt>
                <c:pt idx="1">
                  <c:v>Tier 2</c:v>
                </c:pt>
                <c:pt idx="2">
                  <c:v>Tier 3</c:v>
                </c:pt>
              </c:strCache>
            </c:strRef>
          </c:cat>
          <c:val>
            <c:numRef>
              <c:f>'Pivot Table '!$B$24:$B$27</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4422-4CE5-9EA0-8D9B18209786}"/>
            </c:ext>
          </c:extLst>
        </c:ser>
        <c:ser>
          <c:idx val="1"/>
          <c:order val="1"/>
          <c:tx>
            <c:strRef>
              <c:f>'Pivot Table '!$C$22:$C$23</c:f>
              <c:strCache>
                <c:ptCount val="1"/>
                <c:pt idx="0">
                  <c:v>Regular</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'!$A$24:$A$27</c:f>
              <c:strCache>
                <c:ptCount val="3"/>
                <c:pt idx="0">
                  <c:v>Tier 1</c:v>
                </c:pt>
                <c:pt idx="1">
                  <c:v>Tier 2</c:v>
                </c:pt>
                <c:pt idx="2">
                  <c:v>Tier 3</c:v>
                </c:pt>
              </c:strCache>
            </c:strRef>
          </c:cat>
          <c:val>
            <c:numRef>
              <c:f>'Pivot Table '!$C$24:$C$27</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4422-4CE5-9EA0-8D9B18209786}"/>
            </c:ext>
          </c:extLst>
        </c:ser>
        <c:dLbls>
          <c:dLblPos val="outEnd"/>
          <c:showLegendKey val="0"/>
          <c:showVal val="1"/>
          <c:showCatName val="0"/>
          <c:showSerName val="0"/>
          <c:showPercent val="0"/>
          <c:showBubbleSize val="0"/>
        </c:dLbls>
        <c:gapWidth val="182"/>
        <c:axId val="2081915359"/>
        <c:axId val="2081921599"/>
      </c:barChart>
      <c:catAx>
        <c:axId val="2081915359"/>
        <c:scaling>
          <c:orientation val="minMax"/>
        </c:scaling>
        <c:delete val="1"/>
        <c:axPos val="l"/>
        <c:numFmt formatCode="General" sourceLinked="1"/>
        <c:majorTickMark val="out"/>
        <c:minorTickMark val="none"/>
        <c:tickLblPos val="nextTo"/>
        <c:crossAx val="2081921599"/>
        <c:crosses val="autoZero"/>
        <c:auto val="1"/>
        <c:lblAlgn val="ctr"/>
        <c:lblOffset val="100"/>
        <c:noMultiLvlLbl val="0"/>
      </c:catAx>
      <c:valAx>
        <c:axId val="2081921599"/>
        <c:scaling>
          <c:orientation val="minMax"/>
        </c:scaling>
        <c:delete val="1"/>
        <c:axPos val="b"/>
        <c:numFmt formatCode="General" sourceLinked="1"/>
        <c:majorTickMark val="out"/>
        <c:minorTickMark val="none"/>
        <c:tickLblPos val="nextTo"/>
        <c:crossAx val="2081915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'!$B$35</c:f>
              <c:strCache>
                <c:ptCount val="1"/>
                <c:pt idx="0">
                  <c:v>Total</c:v>
                </c:pt>
              </c:strCache>
            </c:strRef>
          </c:tx>
          <c:spPr>
            <a:solidFill>
              <a:schemeClr val="accent1"/>
            </a:solidFill>
            <a:ln>
              <a:noFill/>
            </a:ln>
            <a:effectLst/>
          </c:spPr>
          <c:invertIfNegative val="0"/>
          <c:cat>
            <c:strRef>
              <c:f>'Pivot Table '!$A$36:$A$52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 '!$B$36:$B$52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FD7-4A73-B24C-113F7425FAA6}"/>
            </c:ext>
          </c:extLst>
        </c:ser>
        <c:dLbls>
          <c:showLegendKey val="0"/>
          <c:showVal val="0"/>
          <c:showCatName val="0"/>
          <c:showSerName val="0"/>
          <c:showPercent val="0"/>
          <c:showBubbleSize val="0"/>
        </c:dLbls>
        <c:gapWidth val="182"/>
        <c:axId val="63804223"/>
        <c:axId val="63799423"/>
      </c:barChart>
      <c:catAx>
        <c:axId val="63804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9423"/>
        <c:crosses val="autoZero"/>
        <c:auto val="1"/>
        <c:lblAlgn val="ctr"/>
        <c:lblOffset val="100"/>
        <c:noMultiLvlLbl val="0"/>
      </c:catAx>
      <c:valAx>
        <c:axId val="63799423"/>
        <c:scaling>
          <c:orientation val="minMax"/>
        </c:scaling>
        <c:delete val="1"/>
        <c:axPos val="b"/>
        <c:numFmt formatCode="\$0.00,&quot;K&quot;" sourceLinked="1"/>
        <c:majorTickMark val="out"/>
        <c:minorTickMark val="none"/>
        <c:tickLblPos val="nextTo"/>
        <c:crossAx val="6380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'!$B$55</c:f>
              <c:strCache>
                <c:ptCount val="1"/>
                <c:pt idx="0">
                  <c:v>Total</c:v>
                </c:pt>
              </c:strCache>
            </c:strRef>
          </c:tx>
          <c:spPr>
            <a:solidFill>
              <a:schemeClr val="accent1"/>
            </a:solidFill>
            <a:ln>
              <a:noFill/>
            </a:ln>
            <a:effectLst/>
          </c:spPr>
          <c:cat>
            <c:strRef>
              <c:f>'Pivot Table '!$A$56:$A$65</c:f>
              <c:strCache>
                <c:ptCount val="9"/>
                <c:pt idx="0">
                  <c:v>2018</c:v>
                </c:pt>
                <c:pt idx="1">
                  <c:v>2017</c:v>
                </c:pt>
                <c:pt idx="2">
                  <c:v>2016</c:v>
                </c:pt>
                <c:pt idx="3">
                  <c:v>2014</c:v>
                </c:pt>
                <c:pt idx="4">
                  <c:v>2022</c:v>
                </c:pt>
                <c:pt idx="5">
                  <c:v>2015</c:v>
                </c:pt>
                <c:pt idx="6">
                  <c:v>2012</c:v>
                </c:pt>
                <c:pt idx="7">
                  <c:v>2020</c:v>
                </c:pt>
                <c:pt idx="8">
                  <c:v>2011</c:v>
                </c:pt>
              </c:strCache>
            </c:strRef>
          </c:cat>
          <c:val>
            <c:numRef>
              <c:f>'Pivot Table '!$B$56:$B$65</c:f>
              <c:numCache>
                <c:formatCode>\$0.00,"K"</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1923-41DC-9F9B-6BBC042FACF6}"/>
            </c:ext>
          </c:extLst>
        </c:ser>
        <c:dLbls>
          <c:showLegendKey val="0"/>
          <c:showVal val="0"/>
          <c:showCatName val="0"/>
          <c:showSerName val="0"/>
          <c:showPercent val="0"/>
          <c:showBubbleSize val="0"/>
        </c:dLbls>
        <c:axId val="63791263"/>
        <c:axId val="63795103"/>
      </c:areaChart>
      <c:catAx>
        <c:axId val="63791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5103"/>
        <c:crosses val="autoZero"/>
        <c:auto val="1"/>
        <c:lblAlgn val="ctr"/>
        <c:lblOffset val="100"/>
        <c:noMultiLvlLbl val="0"/>
      </c:catAx>
      <c:valAx>
        <c:axId val="63795103"/>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12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 '!$B$68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23-4078-92BF-36A99B847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23-4078-92BF-36A99B847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23-4078-92BF-36A99B847B11}"/>
              </c:ext>
            </c:extLst>
          </c:dPt>
          <c:cat>
            <c:strRef>
              <c:f>'Pivot Table '!$A$69:$A$72</c:f>
              <c:strCache>
                <c:ptCount val="3"/>
                <c:pt idx="0">
                  <c:v>High</c:v>
                </c:pt>
                <c:pt idx="1">
                  <c:v>Medium</c:v>
                </c:pt>
                <c:pt idx="2">
                  <c:v>Small</c:v>
                </c:pt>
              </c:strCache>
            </c:strRef>
          </c:cat>
          <c:val>
            <c:numRef>
              <c:f>'Pivot Table '!$B$69:$B$72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AC6-4C03-8E5C-AD3B413831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'!$A$88:$A$92</c:f>
              <c:strCache>
                <c:ptCount val="4"/>
                <c:pt idx="0">
                  <c:v>Grocery Store</c:v>
                </c:pt>
                <c:pt idx="1">
                  <c:v>Supermarket Type2</c:v>
                </c:pt>
                <c:pt idx="2">
                  <c:v>Supermarket Type3</c:v>
                </c:pt>
                <c:pt idx="3">
                  <c:v>Supermarket Type1</c:v>
                </c:pt>
              </c:strCache>
            </c:strRef>
          </c:cat>
          <c:val>
            <c:numRef>
              <c:f>'Pivot Table '!$B$88:$B$92</c:f>
              <c:numCache>
                <c:formatCode>\$0.00,"K"</c:formatCode>
                <c:ptCount val="4"/>
                <c:pt idx="0">
                  <c:v>151939.149</c:v>
                </c:pt>
                <c:pt idx="1">
                  <c:v>131477.77639999994</c:v>
                </c:pt>
                <c:pt idx="2">
                  <c:v>130714.67460000006</c:v>
                </c:pt>
                <c:pt idx="3">
                  <c:v>787549.89280000131</c:v>
                </c:pt>
              </c:numCache>
            </c:numRef>
          </c:val>
          <c:extLst>
            <c:ext xmlns:c16="http://schemas.microsoft.com/office/drawing/2014/chart" uri="{C3380CC4-5D6E-409C-BE32-E72D297353CC}">
              <c16:uniqueId val="{00000000-FEAD-4CEF-8FC0-3A3A2AD2CEFA}"/>
            </c:ext>
          </c:extLst>
        </c:ser>
        <c:dLbls>
          <c:dLblPos val="outEnd"/>
          <c:showLegendKey val="0"/>
          <c:showVal val="1"/>
          <c:showCatName val="0"/>
          <c:showSerName val="0"/>
          <c:showPercent val="0"/>
          <c:showBubbleSize val="0"/>
        </c:dLbls>
        <c:gapWidth val="182"/>
        <c:axId val="1730285391"/>
        <c:axId val="1730287791"/>
      </c:barChart>
      <c:catAx>
        <c:axId val="173028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87791"/>
        <c:crosses val="autoZero"/>
        <c:auto val="1"/>
        <c:lblAlgn val="ctr"/>
        <c:lblOffset val="100"/>
        <c:noMultiLvlLbl val="0"/>
      </c:catAx>
      <c:valAx>
        <c:axId val="1730287791"/>
        <c:scaling>
          <c:orientation val="minMax"/>
        </c:scaling>
        <c:delete val="1"/>
        <c:axPos val="b"/>
        <c:numFmt formatCode="\$0.00,&quot;K&quot;" sourceLinked="1"/>
        <c:majorTickMark val="none"/>
        <c:minorTickMark val="none"/>
        <c:tickLblPos val="nextTo"/>
        <c:crossAx val="17302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'!$A$96:$A$100</c:f>
              <c:strCache>
                <c:ptCount val="4"/>
                <c:pt idx="0">
                  <c:v>Grocery Store</c:v>
                </c:pt>
                <c:pt idx="1">
                  <c:v>Supermarket Type2</c:v>
                </c:pt>
                <c:pt idx="2">
                  <c:v>Supermarket Type3</c:v>
                </c:pt>
                <c:pt idx="3">
                  <c:v>Supermarket Type1</c:v>
                </c:pt>
              </c:strCache>
            </c:strRef>
          </c:cat>
          <c:val>
            <c:numRef>
              <c:f>'Pivot Table '!$B$96:$B$100</c:f>
              <c:numCache>
                <c:formatCode>\$0"K"</c:formatCode>
                <c:ptCount val="4"/>
                <c:pt idx="0">
                  <c:v>140.29468975069253</c:v>
                </c:pt>
                <c:pt idx="1">
                  <c:v>141.67863836206891</c:v>
                </c:pt>
                <c:pt idx="2">
                  <c:v>139.80179101604284</c:v>
                </c:pt>
                <c:pt idx="3">
                  <c:v>141.21389506903375</c:v>
                </c:pt>
              </c:numCache>
            </c:numRef>
          </c:val>
          <c:extLst>
            <c:ext xmlns:c16="http://schemas.microsoft.com/office/drawing/2014/chart" uri="{C3380CC4-5D6E-409C-BE32-E72D297353CC}">
              <c16:uniqueId val="{00000000-A91A-484C-BF8D-FA74BB7F95C8}"/>
            </c:ext>
          </c:extLst>
        </c:ser>
        <c:dLbls>
          <c:dLblPos val="outEnd"/>
          <c:showLegendKey val="0"/>
          <c:showVal val="1"/>
          <c:showCatName val="0"/>
          <c:showSerName val="0"/>
          <c:showPercent val="0"/>
          <c:showBubbleSize val="0"/>
        </c:dLbls>
        <c:gapWidth val="182"/>
        <c:axId val="2083743007"/>
        <c:axId val="2083741567"/>
      </c:barChart>
      <c:catAx>
        <c:axId val="2083743007"/>
        <c:scaling>
          <c:orientation val="minMax"/>
        </c:scaling>
        <c:delete val="1"/>
        <c:axPos val="l"/>
        <c:numFmt formatCode="General" sourceLinked="1"/>
        <c:majorTickMark val="none"/>
        <c:minorTickMark val="none"/>
        <c:tickLblPos val="nextTo"/>
        <c:crossAx val="2083741567"/>
        <c:crosses val="autoZero"/>
        <c:auto val="1"/>
        <c:lblAlgn val="ctr"/>
        <c:lblOffset val="100"/>
        <c:noMultiLvlLbl val="0"/>
      </c:catAx>
      <c:valAx>
        <c:axId val="2083741567"/>
        <c:scaling>
          <c:orientation val="minMax"/>
        </c:scaling>
        <c:delete val="1"/>
        <c:axPos val="b"/>
        <c:numFmt formatCode="\$0&quot;K&quot;" sourceLinked="1"/>
        <c:majorTickMark val="none"/>
        <c:minorTickMark val="none"/>
        <c:tickLblPos val="nextTo"/>
        <c:crossAx val="208374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'!$B$103</c:f>
              <c:strCache>
                <c:ptCount val="1"/>
                <c:pt idx="0">
                  <c:v>Total</c:v>
                </c:pt>
              </c:strCache>
            </c:strRef>
          </c:tx>
          <c:spPr>
            <a:solidFill>
              <a:schemeClr val="accent1"/>
            </a:solidFill>
            <a:ln>
              <a:noFill/>
            </a:ln>
            <a:effectLst/>
          </c:spPr>
          <c:invertIfNegative val="0"/>
          <c:cat>
            <c:strRef>
              <c:f>'Pivot Table '!$A$104:$A$108</c:f>
              <c:strCache>
                <c:ptCount val="4"/>
                <c:pt idx="0">
                  <c:v>Grocery Store</c:v>
                </c:pt>
                <c:pt idx="1">
                  <c:v>Supermarket Type2</c:v>
                </c:pt>
                <c:pt idx="2">
                  <c:v>Supermarket Type3</c:v>
                </c:pt>
                <c:pt idx="3">
                  <c:v>Supermarket Type1</c:v>
                </c:pt>
              </c:strCache>
            </c:strRef>
          </c:cat>
          <c:val>
            <c:numRef>
              <c:f>'Pivot Table '!$B$104:$B$108</c:f>
              <c:numCache>
                <c:formatCode>0</c:formatCode>
                <c:ptCount val="4"/>
                <c:pt idx="0">
                  <c:v>1083</c:v>
                </c:pt>
                <c:pt idx="1">
                  <c:v>928</c:v>
                </c:pt>
                <c:pt idx="2">
                  <c:v>935</c:v>
                </c:pt>
                <c:pt idx="3">
                  <c:v>5577</c:v>
                </c:pt>
              </c:numCache>
            </c:numRef>
          </c:val>
          <c:extLst>
            <c:ext xmlns:c16="http://schemas.microsoft.com/office/drawing/2014/chart" uri="{C3380CC4-5D6E-409C-BE32-E72D297353CC}">
              <c16:uniqueId val="{00000000-E79A-41F1-8BC3-F6270226F488}"/>
            </c:ext>
          </c:extLst>
        </c:ser>
        <c:dLbls>
          <c:showLegendKey val="0"/>
          <c:showVal val="0"/>
          <c:showCatName val="0"/>
          <c:showSerName val="0"/>
          <c:showPercent val="0"/>
          <c:showBubbleSize val="0"/>
        </c:dLbls>
        <c:gapWidth val="182"/>
        <c:axId val="2083762687"/>
        <c:axId val="2083759327"/>
      </c:barChart>
      <c:catAx>
        <c:axId val="2083762687"/>
        <c:scaling>
          <c:orientation val="minMax"/>
        </c:scaling>
        <c:delete val="1"/>
        <c:axPos val="l"/>
        <c:numFmt formatCode="General" sourceLinked="1"/>
        <c:majorTickMark val="none"/>
        <c:minorTickMark val="none"/>
        <c:tickLblPos val="nextTo"/>
        <c:crossAx val="2083759327"/>
        <c:crosses val="autoZero"/>
        <c:auto val="1"/>
        <c:lblAlgn val="ctr"/>
        <c:lblOffset val="100"/>
        <c:noMultiLvlLbl val="0"/>
      </c:catAx>
      <c:valAx>
        <c:axId val="2083759327"/>
        <c:scaling>
          <c:orientation val="minMax"/>
        </c:scaling>
        <c:delete val="1"/>
        <c:axPos val="b"/>
        <c:numFmt formatCode="0" sourceLinked="1"/>
        <c:majorTickMark val="none"/>
        <c:minorTickMark val="none"/>
        <c:tickLblPos val="nextTo"/>
        <c:crossAx val="20837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DashBoard.xlsx]Pivot Table !PivotTable2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6.6666666666666666E-2"/>
              <c:y val="4.53703372919675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dLbl>
          <c:idx val="0"/>
          <c:layout>
            <c:manualLayout>
              <c:x val="-9.0909090909090912E-2"/>
              <c:y val="-3.240738377997683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468002863278454"/>
          <c:y val="0.32114186268455625"/>
          <c:w val="0.60094345025053686"/>
          <c:h val="0.64267516573697447"/>
        </c:manualLayout>
      </c:layout>
      <c:doughnutChart>
        <c:varyColors val="1"/>
        <c:ser>
          <c:idx val="0"/>
          <c:order val="0"/>
          <c:tx>
            <c:strRef>
              <c:f>'Pivot Table '!$B$11</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53A8-44F5-9CC8-97902E0206A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3A8-44F5-9CC8-97902E0206A6}"/>
              </c:ext>
            </c:extLst>
          </c:dPt>
          <c:dLbls>
            <c:dLbl>
              <c:idx val="0"/>
              <c:layout>
                <c:manualLayout>
                  <c:x val="6.6666666666666666E-2"/>
                  <c:y val="4.537033729196756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A8-44F5-9CC8-97902E0206A6}"/>
                </c:ext>
              </c:extLst>
            </c:dLbl>
            <c:dLbl>
              <c:idx val="1"/>
              <c:layout>
                <c:manualLayout>
                  <c:x val="-9.0909090909090912E-2"/>
                  <c:y val="-3.24073837799768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A8-44F5-9CC8-97902E0206A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'!$A$12:$A$14</c:f>
              <c:strCache>
                <c:ptCount val="2"/>
                <c:pt idx="0">
                  <c:v>Low Fat</c:v>
                </c:pt>
                <c:pt idx="1">
                  <c:v>Regular</c:v>
                </c:pt>
              </c:strCache>
            </c:strRef>
          </c:cat>
          <c:val>
            <c:numRef>
              <c:f>'Pivot Table '!$B$12:$B$14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4-53A8-44F5-9CC8-97902E0206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62B342A4-13E9-45D8-BF46-B6AC80977072}">
          <cx:dataLabels>
            <cx:visibility seriesName="0" categoryName="0" value="1"/>
          </cx:dataLabels>
          <cx:dataId val="0"/>
        </cx:series>
      </cx:plotAreaRegion>
      <cx:axis id="0" hidden="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62B342A4-13E9-45D8-BF46-B6AC80977072}">
          <cx:dataPt idx="0">
            <cx:spPr>
              <a:solidFill>
                <a:srgbClr val="FFC000">
                  <a:lumMod val="75000"/>
                </a:srgbClr>
              </a:solidFill>
              <a:effectLst>
                <a:outerShdw blurRad="50800" dist="38100" dir="2700000" algn="tl" rotWithShape="0">
                  <a:prstClr val="black">
                    <a:alpha val="40000"/>
                  </a:prstClr>
                </a:outerShdw>
              </a:effectLst>
            </cx:spPr>
          </cx:dataPt>
          <cx:dataPt idx="1">
            <cx:spPr>
              <a:solidFill>
                <a:srgbClr val="FFFF00"/>
              </a:solidFill>
              <a:effectLst>
                <a:outerShdw blurRad="50800" dist="38100" dir="2700000" algn="tl" rotWithShape="0">
                  <a:prstClr val="black">
                    <a:alpha val="40000"/>
                  </a:prstClr>
                </a:outerShdw>
              </a:effectLst>
            </cx:spPr>
          </cx:dataPt>
          <cx:dataPt idx="2">
            <cx:spPr>
              <a:solidFill>
                <a:srgbClr val="70AD47">
                  <a:lumMod val="60000"/>
                  <a:lumOff val="40000"/>
                </a:srgbClr>
              </a:solidFill>
              <a:effectLst>
                <a:outerShdw blurRad="50800" dist="38100" dir="2700000" algn="tl" rotWithShape="0">
                  <a:prstClr val="black">
                    <a:alpha val="40000"/>
                  </a:prstClr>
                </a:outerShdw>
              </a:effectLst>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3!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198120</xdr:colOff>
      <xdr:row>1</xdr:row>
      <xdr:rowOff>7621</xdr:rowOff>
    </xdr:from>
    <xdr:to>
      <xdr:col>7</xdr:col>
      <xdr:colOff>15240</xdr:colOff>
      <xdr:row>7</xdr:row>
      <xdr:rowOff>144781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6BF2C2CB-4310-D808-ED4C-2473CB1DD31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97680" y="20574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10</xdr:row>
      <xdr:rowOff>53340</xdr:rowOff>
    </xdr:from>
    <xdr:to>
      <xdr:col>3</xdr:col>
      <xdr:colOff>815340</xdr:colOff>
      <xdr:row>18</xdr:row>
      <xdr:rowOff>7620</xdr:rowOff>
    </xdr:to>
    <xdr:graphicFrame macro="">
      <xdr:nvGraphicFramePr>
        <xdr:cNvPr id="3" name="Chart 2">
          <a:extLst>
            <a:ext uri="{FF2B5EF4-FFF2-40B4-BE49-F238E27FC236}">
              <a16:creationId xmlns:a16="http://schemas.microsoft.com/office/drawing/2014/main" id="{8CCB9B47-B8FA-937C-C689-B3CBB5FED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902970</xdr:colOff>
      <xdr:row>20</xdr:row>
      <xdr:rowOff>190501</xdr:rowOff>
    </xdr:from>
    <xdr:to>
      <xdr:col>5</xdr:col>
      <xdr:colOff>441960</xdr:colOff>
      <xdr:row>27</xdr:row>
      <xdr:rowOff>37724</xdr:rowOff>
    </xdr:to>
    <xdr:graphicFrame macro="">
      <xdr:nvGraphicFramePr>
        <xdr:cNvPr id="4" name="Chart 3">
          <a:extLst>
            <a:ext uri="{FF2B5EF4-FFF2-40B4-BE49-F238E27FC236}">
              <a16:creationId xmlns:a16="http://schemas.microsoft.com/office/drawing/2014/main" id="{D7140160-FEEF-D9EB-C8DD-D30585839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856345</xdr:colOff>
      <xdr:row>34</xdr:row>
      <xdr:rowOff>151</xdr:rowOff>
    </xdr:from>
    <xdr:to>
      <xdr:col>5</xdr:col>
      <xdr:colOff>190651</xdr:colOff>
      <xdr:row>51</xdr:row>
      <xdr:rowOff>196158</xdr:rowOff>
    </xdr:to>
    <xdr:graphicFrame macro="">
      <xdr:nvGraphicFramePr>
        <xdr:cNvPr id="6" name="Chart 5">
          <a:extLst>
            <a:ext uri="{FF2B5EF4-FFF2-40B4-BE49-F238E27FC236}">
              <a16:creationId xmlns:a16="http://schemas.microsoft.com/office/drawing/2014/main" id="{618CF43D-45BF-92EB-71D1-A20EEDBF3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79217</xdr:colOff>
      <xdr:row>54</xdr:row>
      <xdr:rowOff>16598</xdr:rowOff>
    </xdr:from>
    <xdr:to>
      <xdr:col>6</xdr:col>
      <xdr:colOff>7545</xdr:colOff>
      <xdr:row>65</xdr:row>
      <xdr:rowOff>0</xdr:rowOff>
    </xdr:to>
    <xdr:graphicFrame macro="">
      <xdr:nvGraphicFramePr>
        <xdr:cNvPr id="7" name="Chart 6">
          <a:extLst>
            <a:ext uri="{FF2B5EF4-FFF2-40B4-BE49-F238E27FC236}">
              <a16:creationId xmlns:a16="http://schemas.microsoft.com/office/drawing/2014/main" id="{8990E016-5D77-C978-A7D3-FD76E9C8D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867621</xdr:colOff>
      <xdr:row>67</xdr:row>
      <xdr:rowOff>22634</xdr:rowOff>
    </xdr:from>
    <xdr:to>
      <xdr:col>4</xdr:col>
      <xdr:colOff>181067</xdr:colOff>
      <xdr:row>74</xdr:row>
      <xdr:rowOff>30179</xdr:rowOff>
    </xdr:to>
    <xdr:graphicFrame macro="">
      <xdr:nvGraphicFramePr>
        <xdr:cNvPr id="8" name="Chart 7">
          <a:extLst>
            <a:ext uri="{FF2B5EF4-FFF2-40B4-BE49-F238E27FC236}">
              <a16:creationId xmlns:a16="http://schemas.microsoft.com/office/drawing/2014/main" id="{4FA115CC-9F14-D0DA-F156-274139B09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55</xdr:row>
      <xdr:rowOff>0</xdr:rowOff>
    </xdr:from>
    <xdr:to>
      <xdr:col>22</xdr:col>
      <xdr:colOff>281862</xdr:colOff>
      <xdr:row>55</xdr:row>
      <xdr:rowOff>65314</xdr:rowOff>
    </xdr:to>
    <xdr:cxnSp macro="">
      <xdr:nvCxnSpPr>
        <xdr:cNvPr id="5" name="Straight Connector 4">
          <a:extLst>
            <a:ext uri="{FF2B5EF4-FFF2-40B4-BE49-F238E27FC236}">
              <a16:creationId xmlns:a16="http://schemas.microsoft.com/office/drawing/2014/main" id="{F1A65A64-CC63-4D87-929B-3A51DE1229FA}"/>
            </a:ext>
          </a:extLst>
        </xdr:cNvPr>
        <xdr:cNvCxnSpPr/>
      </xdr:nvCxnSpPr>
      <xdr:spPr>
        <a:xfrm flipV="1">
          <a:off x="9204356" y="10924515"/>
          <a:ext cx="6996516" cy="65314"/>
        </a:xfrm>
        <a:prstGeom prst="line">
          <a:avLst/>
        </a:prstGeom>
        <a:ln>
          <a:solidFill>
            <a:schemeClr val="bg1">
              <a:lumMod val="6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199931</xdr:colOff>
      <xdr:row>75</xdr:row>
      <xdr:rowOff>118450</xdr:rowOff>
    </xdr:from>
    <xdr:to>
      <xdr:col>12</xdr:col>
      <xdr:colOff>71674</xdr:colOff>
      <xdr:row>83</xdr:row>
      <xdr:rowOff>173525</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08FA5CCA-5285-41D0-AC7B-7154AF47B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35811" y="15228910"/>
              <a:ext cx="4565663" cy="16705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33951</xdr:colOff>
      <xdr:row>86</xdr:row>
      <xdr:rowOff>45267</xdr:rowOff>
    </xdr:from>
    <xdr:to>
      <xdr:col>6</xdr:col>
      <xdr:colOff>158435</xdr:colOff>
      <xdr:row>93</xdr:row>
      <xdr:rowOff>37721</xdr:rowOff>
    </xdr:to>
    <xdr:graphicFrame macro="">
      <xdr:nvGraphicFramePr>
        <xdr:cNvPr id="11" name="Chart 10">
          <a:extLst>
            <a:ext uri="{FF2B5EF4-FFF2-40B4-BE49-F238E27FC236}">
              <a16:creationId xmlns:a16="http://schemas.microsoft.com/office/drawing/2014/main" id="{6934611C-1F1E-BBEE-752C-6571AE4CC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116940</xdr:colOff>
      <xdr:row>94</xdr:row>
      <xdr:rowOff>1</xdr:rowOff>
    </xdr:from>
    <xdr:to>
      <xdr:col>6</xdr:col>
      <xdr:colOff>233883</xdr:colOff>
      <xdr:row>100</xdr:row>
      <xdr:rowOff>75447</xdr:rowOff>
    </xdr:to>
    <xdr:graphicFrame macro="">
      <xdr:nvGraphicFramePr>
        <xdr:cNvPr id="12" name="Chart 11">
          <a:extLst>
            <a:ext uri="{FF2B5EF4-FFF2-40B4-BE49-F238E27FC236}">
              <a16:creationId xmlns:a16="http://schemas.microsoft.com/office/drawing/2014/main" id="{D1E0C67D-51A3-1626-7923-EEFDFEC8C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41495</xdr:colOff>
      <xdr:row>102</xdr:row>
      <xdr:rowOff>7545</xdr:rowOff>
    </xdr:from>
    <xdr:to>
      <xdr:col>5</xdr:col>
      <xdr:colOff>45268</xdr:colOff>
      <xdr:row>107</xdr:row>
      <xdr:rowOff>158436</xdr:rowOff>
    </xdr:to>
    <xdr:graphicFrame macro="">
      <xdr:nvGraphicFramePr>
        <xdr:cNvPr id="13" name="Chart 12">
          <a:extLst>
            <a:ext uri="{FF2B5EF4-FFF2-40B4-BE49-F238E27FC236}">
              <a16:creationId xmlns:a16="http://schemas.microsoft.com/office/drawing/2014/main" id="{823777B6-53E5-5D9F-4D9B-075C1297B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60583</xdr:colOff>
      <xdr:row>19</xdr:row>
      <xdr:rowOff>173071</xdr:rowOff>
    </xdr:from>
    <xdr:to>
      <xdr:col>8</xdr:col>
      <xdr:colOff>517652</xdr:colOff>
      <xdr:row>26</xdr:row>
      <xdr:rowOff>58239</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32F37E2F-86C3-7FD8-6BD0-0B6E2F92101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862345" y="3975526"/>
              <a:ext cx="1800000" cy="12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32819</xdr:colOff>
      <xdr:row>32</xdr:row>
      <xdr:rowOff>167941</xdr:rowOff>
    </xdr:from>
    <xdr:to>
      <xdr:col>8</xdr:col>
      <xdr:colOff>518688</xdr:colOff>
      <xdr:row>51</xdr:row>
      <xdr:rowOff>196158</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81ABB437-4698-BDFE-4E00-00AC0AEE152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834581" y="6573268"/>
              <a:ext cx="1828800" cy="378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317862</xdr:colOff>
      <xdr:row>0</xdr:row>
      <xdr:rowOff>174171</xdr:rowOff>
    </xdr:from>
    <xdr:to>
      <xdr:col>25</xdr:col>
      <xdr:colOff>107043</xdr:colOff>
      <xdr:row>44</xdr:row>
      <xdr:rowOff>32657</xdr:rowOff>
    </xdr:to>
    <xdr:sp macro="" textlink="">
      <xdr:nvSpPr>
        <xdr:cNvPr id="2" name="Rectangle 1">
          <a:extLst>
            <a:ext uri="{FF2B5EF4-FFF2-40B4-BE49-F238E27FC236}">
              <a16:creationId xmlns:a16="http://schemas.microsoft.com/office/drawing/2014/main" id="{3C21E1E1-B3EF-3141-1407-903F92CF3C15}"/>
            </a:ext>
          </a:extLst>
        </xdr:cNvPr>
        <xdr:cNvSpPr/>
      </xdr:nvSpPr>
      <xdr:spPr>
        <a:xfrm>
          <a:off x="317862" y="174171"/>
          <a:ext cx="16662038" cy="8479972"/>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500743</xdr:colOff>
      <xdr:row>1</xdr:row>
      <xdr:rowOff>185057</xdr:rowOff>
    </xdr:from>
    <xdr:to>
      <xdr:col>3</xdr:col>
      <xdr:colOff>457200</xdr:colOff>
      <xdr:row>43</xdr:row>
      <xdr:rowOff>176698</xdr:rowOff>
    </xdr:to>
    <xdr:sp macro="" textlink="">
      <xdr:nvSpPr>
        <xdr:cNvPr id="3" name="Rectangle: Diagonal Corners Rounded 2">
          <a:extLst>
            <a:ext uri="{FF2B5EF4-FFF2-40B4-BE49-F238E27FC236}">
              <a16:creationId xmlns:a16="http://schemas.microsoft.com/office/drawing/2014/main" id="{FA336C10-1201-9983-9AE5-537DCA733612}"/>
            </a:ext>
          </a:extLst>
        </xdr:cNvPr>
        <xdr:cNvSpPr/>
      </xdr:nvSpPr>
      <xdr:spPr>
        <a:xfrm rot="16200000">
          <a:off x="-2632446" y="3514891"/>
          <a:ext cx="8250738" cy="1984360"/>
        </a:xfrm>
        <a:prstGeom prst="round2DiagRect">
          <a:avLst>
            <a:gd name="adj1" fmla="val 22711"/>
            <a:gd name="adj2" fmla="val 0"/>
          </a:avLst>
        </a:prstGeom>
        <a:solidFill>
          <a:srgbClr val="FFD200"/>
        </a:solidFill>
        <a:ln>
          <a:noFill/>
        </a:ln>
        <a:effectLst>
          <a:glow rad="228600">
            <a:schemeClr val="accent4">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283028</xdr:colOff>
      <xdr:row>1</xdr:row>
      <xdr:rowOff>108857</xdr:rowOff>
    </xdr:from>
    <xdr:to>
      <xdr:col>3</xdr:col>
      <xdr:colOff>435428</xdr:colOff>
      <xdr:row>4</xdr:row>
      <xdr:rowOff>163286</xdr:rowOff>
    </xdr:to>
    <xdr:sp macro="" textlink="">
      <xdr:nvSpPr>
        <xdr:cNvPr id="4" name="TextBox 3">
          <a:extLst>
            <a:ext uri="{FF2B5EF4-FFF2-40B4-BE49-F238E27FC236}">
              <a16:creationId xmlns:a16="http://schemas.microsoft.com/office/drawing/2014/main" id="{3E0FBB12-0091-F359-4D52-33C95CE75999}"/>
            </a:ext>
          </a:extLst>
        </xdr:cNvPr>
        <xdr:cNvSpPr txBox="1"/>
      </xdr:nvSpPr>
      <xdr:spPr>
        <a:xfrm>
          <a:off x="283028" y="304800"/>
          <a:ext cx="2177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latin typeface="Segoe UI Black" panose="020B0A02040204020203" pitchFamily="34" charset="0"/>
              <a:ea typeface="Segoe UI Black" panose="020B0A02040204020203" pitchFamily="34" charset="0"/>
            </a:rPr>
            <a:t>blink</a:t>
          </a:r>
          <a:r>
            <a:rPr lang="en-IN" sz="2800" b="1">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446315</xdr:colOff>
      <xdr:row>3</xdr:row>
      <xdr:rowOff>108857</xdr:rowOff>
    </xdr:from>
    <xdr:to>
      <xdr:col>3</xdr:col>
      <xdr:colOff>413658</xdr:colOff>
      <xdr:row>5</xdr:row>
      <xdr:rowOff>119743</xdr:rowOff>
    </xdr:to>
    <xdr:sp macro="" textlink="">
      <xdr:nvSpPr>
        <xdr:cNvPr id="6" name="TextBox 5">
          <a:extLst>
            <a:ext uri="{FF2B5EF4-FFF2-40B4-BE49-F238E27FC236}">
              <a16:creationId xmlns:a16="http://schemas.microsoft.com/office/drawing/2014/main" id="{CFDF55CD-EB4B-42BE-9457-365D71ADACC2}"/>
            </a:ext>
          </a:extLst>
        </xdr:cNvPr>
        <xdr:cNvSpPr txBox="1"/>
      </xdr:nvSpPr>
      <xdr:spPr>
        <a:xfrm>
          <a:off x="446315" y="696686"/>
          <a:ext cx="1992086" cy="40277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200" b="1" i="0" u="none" strike="noStrike" kern="0" cap="none" spc="0" normalizeH="0" baseline="0" noProof="0">
              <a:ln>
                <a:noFill/>
              </a:ln>
              <a:solidFill>
                <a:sysClr val="windowText" lastClr="000000"/>
              </a:solidFill>
              <a:effectLst/>
              <a:uLnTx/>
              <a:uFillTx/>
              <a:latin typeface="Aptos Display" panose="020B0004020202020204" pitchFamily="34" charset="0"/>
              <a:ea typeface="Segoe UI Black" panose="020B0A02040204020203" pitchFamily="34" charset="0"/>
              <a:cs typeface="+mn-cs"/>
            </a:rPr>
            <a:t>India's Last Minute App</a:t>
          </a:r>
        </a:p>
      </xdr:txBody>
    </xdr:sp>
    <xdr:clientData/>
  </xdr:twoCellAnchor>
  <xdr:twoCellAnchor>
    <xdr:from>
      <xdr:col>3</xdr:col>
      <xdr:colOff>631371</xdr:colOff>
      <xdr:row>1</xdr:row>
      <xdr:rowOff>92528</xdr:rowOff>
    </xdr:from>
    <xdr:to>
      <xdr:col>12</xdr:col>
      <xdr:colOff>440871</xdr:colOff>
      <xdr:row>14</xdr:row>
      <xdr:rowOff>87085</xdr:rowOff>
    </xdr:to>
    <xdr:grpSp>
      <xdr:nvGrpSpPr>
        <xdr:cNvPr id="11" name="Group 10">
          <a:extLst>
            <a:ext uri="{FF2B5EF4-FFF2-40B4-BE49-F238E27FC236}">
              <a16:creationId xmlns:a16="http://schemas.microsoft.com/office/drawing/2014/main" id="{B9AF17A3-4303-67B5-B9D0-D18F9495F90A}"/>
            </a:ext>
          </a:extLst>
        </xdr:cNvPr>
        <xdr:cNvGrpSpPr/>
      </xdr:nvGrpSpPr>
      <xdr:grpSpPr>
        <a:xfrm>
          <a:off x="2656114" y="288471"/>
          <a:ext cx="5883728" cy="2541814"/>
          <a:chOff x="2656114" y="288471"/>
          <a:chExt cx="5883728" cy="2541814"/>
        </a:xfrm>
      </xdr:grpSpPr>
      <xdr:sp macro="" textlink="">
        <xdr:nvSpPr>
          <xdr:cNvPr id="7" name="Rectangle: Rounded Corners 6">
            <a:extLst>
              <a:ext uri="{FF2B5EF4-FFF2-40B4-BE49-F238E27FC236}">
                <a16:creationId xmlns:a16="http://schemas.microsoft.com/office/drawing/2014/main" id="{853679D6-2BFA-2908-D73A-BBDF58508396}"/>
              </a:ext>
            </a:extLst>
          </xdr:cNvPr>
          <xdr:cNvSpPr/>
        </xdr:nvSpPr>
        <xdr:spPr>
          <a:xfrm>
            <a:off x="2656114" y="288471"/>
            <a:ext cx="2873828" cy="1219200"/>
          </a:xfrm>
          <a:prstGeom prst="roundRect">
            <a:avLst/>
          </a:prstGeom>
          <a:gradFill flip="none" rotWithShape="1">
            <a:gsLst>
              <a:gs pos="27972">
                <a:srgbClr val="FFD200">
                  <a:alpha val="60000"/>
                </a:srgbClr>
              </a:gs>
              <a:gs pos="62000">
                <a:srgbClr val="92D050"/>
              </a:gs>
              <a:gs pos="100000">
                <a:srgbClr val="00B050">
                  <a:alpha val="59000"/>
                </a:srgbClr>
              </a:gs>
            </a:gsLst>
            <a:lin ang="240000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EAA322B-EA19-41F5-A26F-D21E64FEB9AB}"/>
              </a:ext>
            </a:extLst>
          </xdr:cNvPr>
          <xdr:cNvSpPr/>
        </xdr:nvSpPr>
        <xdr:spPr>
          <a:xfrm>
            <a:off x="5666014" y="288471"/>
            <a:ext cx="2873828" cy="1219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36BEAAB8-9500-4FA2-9A90-EE93E48F131D}"/>
              </a:ext>
            </a:extLst>
          </xdr:cNvPr>
          <xdr:cNvSpPr/>
        </xdr:nvSpPr>
        <xdr:spPr>
          <a:xfrm>
            <a:off x="2656114" y="1611085"/>
            <a:ext cx="2873828" cy="1219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14979917-B83C-4DE5-8BA5-6FA9CAC6E236}"/>
              </a:ext>
            </a:extLst>
          </xdr:cNvPr>
          <xdr:cNvSpPr/>
        </xdr:nvSpPr>
        <xdr:spPr>
          <a:xfrm>
            <a:off x="5666014" y="1611085"/>
            <a:ext cx="2873828" cy="1219200"/>
          </a:xfrm>
          <a:prstGeom prst="roundRect">
            <a:avLst/>
          </a:prstGeom>
          <a:solidFill>
            <a:schemeClr val="bg1"/>
          </a:solidFill>
          <a:ln>
            <a:noFill/>
          </a:ln>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239486</xdr:colOff>
      <xdr:row>2</xdr:row>
      <xdr:rowOff>35378</xdr:rowOff>
    </xdr:from>
    <xdr:to>
      <xdr:col>6</xdr:col>
      <xdr:colOff>195943</xdr:colOff>
      <xdr:row>4</xdr:row>
      <xdr:rowOff>187779</xdr:rowOff>
    </xdr:to>
    <xdr:sp macro="" textlink="'Pivot Table '!$A$7">
      <xdr:nvSpPr>
        <xdr:cNvPr id="12" name="TextBox 11">
          <a:extLst>
            <a:ext uri="{FF2B5EF4-FFF2-40B4-BE49-F238E27FC236}">
              <a16:creationId xmlns:a16="http://schemas.microsoft.com/office/drawing/2014/main" id="{F382F123-2436-1A99-2DDC-69B52CF6F412}"/>
            </a:ext>
          </a:extLst>
        </xdr:cNvPr>
        <xdr:cNvSpPr txBox="1"/>
      </xdr:nvSpPr>
      <xdr:spPr>
        <a:xfrm>
          <a:off x="2939143" y="427264"/>
          <a:ext cx="13062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A8F4E6-18CA-4AF9-B5B9-663A460D33F8}" type="TxLink">
            <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t>$1.20M</a:t>
          </a:fld>
          <a:endParaRPr lang="en-US" sz="24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0</xdr:col>
      <xdr:colOff>545030</xdr:colOff>
      <xdr:row>7</xdr:row>
      <xdr:rowOff>81856</xdr:rowOff>
    </xdr:from>
    <xdr:to>
      <xdr:col>3</xdr:col>
      <xdr:colOff>405581</xdr:colOff>
      <xdr:row>13</xdr:row>
      <xdr:rowOff>172065</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8705B28E-9434-4FD9-8F52-88266E8C609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45030" y="1453456"/>
              <a:ext cx="1885294" cy="1265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283027</xdr:colOff>
      <xdr:row>4</xdr:row>
      <xdr:rowOff>174172</xdr:rowOff>
    </xdr:from>
    <xdr:to>
      <xdr:col>6</xdr:col>
      <xdr:colOff>239485</xdr:colOff>
      <xdr:row>7</xdr:row>
      <xdr:rowOff>130629</xdr:rowOff>
    </xdr:to>
    <xdr:sp macro="" textlink="'Pivot Table '!$A$7">
      <xdr:nvSpPr>
        <xdr:cNvPr id="14" name="TextBox 13">
          <a:extLst>
            <a:ext uri="{FF2B5EF4-FFF2-40B4-BE49-F238E27FC236}">
              <a16:creationId xmlns:a16="http://schemas.microsoft.com/office/drawing/2014/main" id="{DB03F2A8-17A6-4724-986F-23EAE6946917}"/>
            </a:ext>
          </a:extLst>
        </xdr:cNvPr>
        <xdr:cNvSpPr txBox="1"/>
      </xdr:nvSpPr>
      <xdr:spPr>
        <a:xfrm>
          <a:off x="2982684" y="957943"/>
          <a:ext cx="1306287"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ea typeface="Segoe UI Black" panose="020B0A02040204020203" pitchFamily="34" charset="0"/>
              <a:cs typeface="Segoe UI Semibold" panose="020B0702040204020203" pitchFamily="34" charset="0"/>
            </a:rPr>
            <a:t>Total</a:t>
          </a:r>
          <a:r>
            <a:rPr lang="en-US" sz="18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8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664028</xdr:colOff>
      <xdr:row>2</xdr:row>
      <xdr:rowOff>35378</xdr:rowOff>
    </xdr:from>
    <xdr:to>
      <xdr:col>10</xdr:col>
      <xdr:colOff>620485</xdr:colOff>
      <xdr:row>4</xdr:row>
      <xdr:rowOff>187779</xdr:rowOff>
    </xdr:to>
    <xdr:sp macro="" textlink="'Pivot Table '!B7">
      <xdr:nvSpPr>
        <xdr:cNvPr id="15" name="TextBox 14">
          <a:extLst>
            <a:ext uri="{FF2B5EF4-FFF2-40B4-BE49-F238E27FC236}">
              <a16:creationId xmlns:a16="http://schemas.microsoft.com/office/drawing/2014/main" id="{34A5DC12-DB3B-4763-A22D-AEC257932FE8}"/>
            </a:ext>
          </a:extLst>
        </xdr:cNvPr>
        <xdr:cNvSpPr txBox="1"/>
      </xdr:nvSpPr>
      <xdr:spPr>
        <a:xfrm>
          <a:off x="6063342" y="427264"/>
          <a:ext cx="13062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F37A5E-4A67-4884-9AA0-FE855C0FD3FF}" type="TxLink">
            <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21773</xdr:colOff>
      <xdr:row>5</xdr:row>
      <xdr:rowOff>0</xdr:rowOff>
    </xdr:from>
    <xdr:to>
      <xdr:col>11</xdr:col>
      <xdr:colOff>108859</xdr:colOff>
      <xdr:row>7</xdr:row>
      <xdr:rowOff>54428</xdr:rowOff>
    </xdr:to>
    <xdr:sp macro="" textlink="">
      <xdr:nvSpPr>
        <xdr:cNvPr id="16" name="TextBox 15">
          <a:extLst>
            <a:ext uri="{FF2B5EF4-FFF2-40B4-BE49-F238E27FC236}">
              <a16:creationId xmlns:a16="http://schemas.microsoft.com/office/drawing/2014/main" id="{5D0ECF31-7900-8826-AF44-6C45AD95C8CC}"/>
            </a:ext>
          </a:extLst>
        </xdr:cNvPr>
        <xdr:cNvSpPr txBox="1"/>
      </xdr:nvSpPr>
      <xdr:spPr>
        <a:xfrm>
          <a:off x="6096002" y="979714"/>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AVG</a:t>
          </a:r>
          <a:r>
            <a:rPr lang="en-IN" sz="1200" b="1" baseline="0">
              <a:latin typeface="Aptos Display" panose="020B0004020202020204" pitchFamily="34" charset="0"/>
              <a:ea typeface="Segoe UI Black" panose="020B0A02040204020203" pitchFamily="34" charset="0"/>
            </a:rPr>
            <a:t>  Sales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4</xdr:col>
      <xdr:colOff>587828</xdr:colOff>
      <xdr:row>8</xdr:row>
      <xdr:rowOff>168728</xdr:rowOff>
    </xdr:from>
    <xdr:to>
      <xdr:col>6</xdr:col>
      <xdr:colOff>544285</xdr:colOff>
      <xdr:row>11</xdr:row>
      <xdr:rowOff>125186</xdr:rowOff>
    </xdr:to>
    <xdr:sp macro="" textlink="'Pivot Table '!D7">
      <xdr:nvSpPr>
        <xdr:cNvPr id="17" name="TextBox 16">
          <a:extLst>
            <a:ext uri="{FF2B5EF4-FFF2-40B4-BE49-F238E27FC236}">
              <a16:creationId xmlns:a16="http://schemas.microsoft.com/office/drawing/2014/main" id="{F6754177-1A0F-46D7-90D7-1B494DB39DD1}"/>
            </a:ext>
          </a:extLst>
        </xdr:cNvPr>
        <xdr:cNvSpPr txBox="1"/>
      </xdr:nvSpPr>
      <xdr:spPr>
        <a:xfrm>
          <a:off x="3287485" y="1736271"/>
          <a:ext cx="13062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20D18A7-3B0D-4688-802E-E18E36E973F8}" type="TxLink">
            <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609600</xdr:colOff>
      <xdr:row>8</xdr:row>
      <xdr:rowOff>179614</xdr:rowOff>
    </xdr:from>
    <xdr:to>
      <xdr:col>10</xdr:col>
      <xdr:colOff>566057</xdr:colOff>
      <xdr:row>11</xdr:row>
      <xdr:rowOff>136072</xdr:rowOff>
    </xdr:to>
    <xdr:sp macro="" textlink="'Pivot Table '!C7">
      <xdr:nvSpPr>
        <xdr:cNvPr id="18" name="TextBox 17">
          <a:extLst>
            <a:ext uri="{FF2B5EF4-FFF2-40B4-BE49-F238E27FC236}">
              <a16:creationId xmlns:a16="http://schemas.microsoft.com/office/drawing/2014/main" id="{9D608F39-738D-4A12-BE44-6A1CC0AE3650}"/>
            </a:ext>
          </a:extLst>
        </xdr:cNvPr>
        <xdr:cNvSpPr txBox="1"/>
      </xdr:nvSpPr>
      <xdr:spPr>
        <a:xfrm>
          <a:off x="6008914" y="1747157"/>
          <a:ext cx="130628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94BD00-FD93-4214-B85C-5107D9B13E23}" type="TxLink">
            <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4.0</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555172</xdr:colOff>
      <xdr:row>11</xdr:row>
      <xdr:rowOff>32658</xdr:rowOff>
    </xdr:from>
    <xdr:to>
      <xdr:col>6</xdr:col>
      <xdr:colOff>642257</xdr:colOff>
      <xdr:row>13</xdr:row>
      <xdr:rowOff>87086</xdr:rowOff>
    </xdr:to>
    <xdr:sp macro="" textlink="">
      <xdr:nvSpPr>
        <xdr:cNvPr id="20" name="TextBox 19">
          <a:extLst>
            <a:ext uri="{FF2B5EF4-FFF2-40B4-BE49-F238E27FC236}">
              <a16:creationId xmlns:a16="http://schemas.microsoft.com/office/drawing/2014/main" id="{0A6B9EC3-E4C6-4E24-B32A-FB9F1039CFE4}"/>
            </a:ext>
          </a:extLst>
        </xdr:cNvPr>
        <xdr:cNvSpPr txBox="1"/>
      </xdr:nvSpPr>
      <xdr:spPr>
        <a:xfrm>
          <a:off x="3254829" y="2188029"/>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NO</a:t>
          </a:r>
          <a:r>
            <a:rPr lang="en-IN" sz="1200" b="1" baseline="0">
              <a:latin typeface="Aptos Display" panose="020B0004020202020204" pitchFamily="34" charset="0"/>
              <a:ea typeface="Segoe UI Black" panose="020B0A02040204020203" pitchFamily="34" charset="0"/>
            </a:rPr>
            <a:t> OF ITEMS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8</xdr:col>
      <xdr:colOff>478971</xdr:colOff>
      <xdr:row>11</xdr:row>
      <xdr:rowOff>65315</xdr:rowOff>
    </xdr:from>
    <xdr:to>
      <xdr:col>10</xdr:col>
      <xdr:colOff>566056</xdr:colOff>
      <xdr:row>13</xdr:row>
      <xdr:rowOff>119743</xdr:rowOff>
    </xdr:to>
    <xdr:sp macro="" textlink="">
      <xdr:nvSpPr>
        <xdr:cNvPr id="21" name="TextBox 20">
          <a:extLst>
            <a:ext uri="{FF2B5EF4-FFF2-40B4-BE49-F238E27FC236}">
              <a16:creationId xmlns:a16="http://schemas.microsoft.com/office/drawing/2014/main" id="{FA506219-3132-4310-9798-1B00DEF930C8}"/>
            </a:ext>
          </a:extLst>
        </xdr:cNvPr>
        <xdr:cNvSpPr txBox="1"/>
      </xdr:nvSpPr>
      <xdr:spPr>
        <a:xfrm>
          <a:off x="5878285" y="2220686"/>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AVG</a:t>
          </a:r>
          <a:r>
            <a:rPr lang="en-IN" sz="1200" b="1" baseline="0">
              <a:latin typeface="Aptos Display" panose="020B0004020202020204" pitchFamily="34" charset="0"/>
              <a:ea typeface="Segoe UI Black" panose="020B0A02040204020203" pitchFamily="34" charset="0"/>
            </a:rPr>
            <a:t> RATING</a:t>
          </a:r>
          <a:endParaRPr lang="en-IN" sz="1200" b="1">
            <a:latin typeface="Aptos Display" panose="020B0004020202020204" pitchFamily="34" charset="0"/>
            <a:ea typeface="Segoe UI Black" panose="020B0A02040204020203" pitchFamily="34" charset="0"/>
          </a:endParaRPr>
        </a:p>
      </xdr:txBody>
    </xdr:sp>
    <xdr:clientData/>
  </xdr:twoCellAnchor>
  <xdr:twoCellAnchor editAs="oneCell">
    <xdr:from>
      <xdr:col>7</xdr:col>
      <xdr:colOff>119744</xdr:colOff>
      <xdr:row>1</xdr:row>
      <xdr:rowOff>152400</xdr:rowOff>
    </xdr:from>
    <xdr:to>
      <xdr:col>8</xdr:col>
      <xdr:colOff>43544</xdr:colOff>
      <xdr:row>4</xdr:row>
      <xdr:rowOff>32658</xdr:rowOff>
    </xdr:to>
    <xdr:pic>
      <xdr:nvPicPr>
        <xdr:cNvPr id="22" name="Picture 21">
          <a:extLst>
            <a:ext uri="{FF2B5EF4-FFF2-40B4-BE49-F238E27FC236}">
              <a16:creationId xmlns:a16="http://schemas.microsoft.com/office/drawing/2014/main" id="{7C53AB99-6880-DB58-792A-D341CA879C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44144" y="348343"/>
          <a:ext cx="598714" cy="468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293913</xdr:colOff>
      <xdr:row>8</xdr:row>
      <xdr:rowOff>141516</xdr:rowOff>
    </xdr:from>
    <xdr:to>
      <xdr:col>8</xdr:col>
      <xdr:colOff>97970</xdr:colOff>
      <xdr:row>11</xdr:row>
      <xdr:rowOff>10888</xdr:rowOff>
    </xdr:to>
    <xdr:pic>
      <xdr:nvPicPr>
        <xdr:cNvPr id="23" name="Picture 22">
          <a:extLst>
            <a:ext uri="{FF2B5EF4-FFF2-40B4-BE49-F238E27FC236}">
              <a16:creationId xmlns:a16="http://schemas.microsoft.com/office/drawing/2014/main" id="{9F7A1FC4-C610-82EA-CD35-C649D78F5E6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18313" y="1709059"/>
          <a:ext cx="478971"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598714</xdr:colOff>
      <xdr:row>8</xdr:row>
      <xdr:rowOff>87086</xdr:rowOff>
    </xdr:from>
    <xdr:to>
      <xdr:col>12</xdr:col>
      <xdr:colOff>381000</xdr:colOff>
      <xdr:row>11</xdr:row>
      <xdr:rowOff>10888</xdr:rowOff>
    </xdr:to>
    <xdr:pic>
      <xdr:nvPicPr>
        <xdr:cNvPr id="24" name="Picture 23">
          <a:extLst>
            <a:ext uri="{FF2B5EF4-FFF2-40B4-BE49-F238E27FC236}">
              <a16:creationId xmlns:a16="http://schemas.microsoft.com/office/drawing/2014/main" id="{262A353C-EBD0-A935-FBED-D9943609D72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22771" y="1654629"/>
          <a:ext cx="457200" cy="511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555172</xdr:colOff>
      <xdr:row>1</xdr:row>
      <xdr:rowOff>119743</xdr:rowOff>
    </xdr:from>
    <xdr:to>
      <xdr:col>12</xdr:col>
      <xdr:colOff>389708</xdr:colOff>
      <xdr:row>3</xdr:row>
      <xdr:rowOff>185057</xdr:rowOff>
    </xdr:to>
    <xdr:pic>
      <xdr:nvPicPr>
        <xdr:cNvPr id="25" name="Picture 24">
          <a:extLst>
            <a:ext uri="{FF2B5EF4-FFF2-40B4-BE49-F238E27FC236}">
              <a16:creationId xmlns:a16="http://schemas.microsoft.com/office/drawing/2014/main" id="{D86A866C-29C3-A640-745F-33FA04BF397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979229" y="315686"/>
          <a:ext cx="50945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631371</xdr:colOff>
      <xdr:row>15</xdr:row>
      <xdr:rowOff>65313</xdr:rowOff>
    </xdr:from>
    <xdr:to>
      <xdr:col>12</xdr:col>
      <xdr:colOff>370115</xdr:colOff>
      <xdr:row>43</xdr:row>
      <xdr:rowOff>110435</xdr:rowOff>
    </xdr:to>
    <xdr:sp macro="" textlink="">
      <xdr:nvSpPr>
        <xdr:cNvPr id="26" name="Rectangle: Rounded Corners 25">
          <a:extLst>
            <a:ext uri="{FF2B5EF4-FFF2-40B4-BE49-F238E27FC236}">
              <a16:creationId xmlns:a16="http://schemas.microsoft.com/office/drawing/2014/main" id="{E506FB8B-21EB-4ADF-B812-BC3AC1ACF911}"/>
            </a:ext>
          </a:extLst>
        </xdr:cNvPr>
        <xdr:cNvSpPr/>
      </xdr:nvSpPr>
      <xdr:spPr>
        <a:xfrm>
          <a:off x="2652328" y="3047052"/>
          <a:ext cx="5801613" cy="5611035"/>
        </a:xfrm>
        <a:prstGeom prst="roundRect">
          <a:avLst/>
        </a:prstGeom>
        <a:solidFill>
          <a:schemeClr val="bg1"/>
        </a:solidFill>
        <a:ln>
          <a:noFill/>
        </a:ln>
        <a:effectLst>
          <a:outerShdw blurRad="50800" dist="38100" dir="2700000" algn="tl" rotWithShape="0">
            <a:srgbClr val="0020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631371</xdr:colOff>
      <xdr:row>16</xdr:row>
      <xdr:rowOff>130627</xdr:rowOff>
    </xdr:from>
    <xdr:to>
      <xdr:col>7</xdr:col>
      <xdr:colOff>27214</xdr:colOff>
      <xdr:row>26</xdr:row>
      <xdr:rowOff>130629</xdr:rowOff>
    </xdr:to>
    <xdr:graphicFrame macro="">
      <xdr:nvGraphicFramePr>
        <xdr:cNvPr id="27" name="Chart 26">
          <a:extLst>
            <a:ext uri="{FF2B5EF4-FFF2-40B4-BE49-F238E27FC236}">
              <a16:creationId xmlns:a16="http://schemas.microsoft.com/office/drawing/2014/main" id="{4179726F-01CF-4C33-904A-82F7EAAEA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359228</xdr:colOff>
      <xdr:row>15</xdr:row>
      <xdr:rowOff>65313</xdr:rowOff>
    </xdr:from>
    <xdr:to>
      <xdr:col>6</xdr:col>
      <xdr:colOff>446313</xdr:colOff>
      <xdr:row>17</xdr:row>
      <xdr:rowOff>119741</xdr:rowOff>
    </xdr:to>
    <xdr:sp macro="" textlink="">
      <xdr:nvSpPr>
        <xdr:cNvPr id="28" name="TextBox 27">
          <a:extLst>
            <a:ext uri="{FF2B5EF4-FFF2-40B4-BE49-F238E27FC236}">
              <a16:creationId xmlns:a16="http://schemas.microsoft.com/office/drawing/2014/main" id="{7AB3C94F-C01B-44F6-93D4-67D3D0311344}"/>
            </a:ext>
          </a:extLst>
        </xdr:cNvPr>
        <xdr:cNvSpPr txBox="1"/>
      </xdr:nvSpPr>
      <xdr:spPr>
        <a:xfrm>
          <a:off x="3058885" y="3004456"/>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FAT</a:t>
          </a:r>
          <a:r>
            <a:rPr lang="en-IN" sz="1200" b="1" baseline="0">
              <a:latin typeface="Aptos Display" panose="020B0004020202020204" pitchFamily="34" charset="0"/>
              <a:ea typeface="Segoe UI Black" panose="020B0A02040204020203" pitchFamily="34" charset="0"/>
            </a:rPr>
            <a:t> CONTENT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8</xdr:col>
      <xdr:colOff>163918</xdr:colOff>
      <xdr:row>15</xdr:row>
      <xdr:rowOff>65313</xdr:rowOff>
    </xdr:from>
    <xdr:to>
      <xdr:col>8</xdr:col>
      <xdr:colOff>163918</xdr:colOff>
      <xdr:row>43</xdr:row>
      <xdr:rowOff>110435</xdr:rowOff>
    </xdr:to>
    <xdr:cxnSp macro="">
      <xdr:nvCxnSpPr>
        <xdr:cNvPr id="30" name="Straight Connector 29">
          <a:extLst>
            <a:ext uri="{FF2B5EF4-FFF2-40B4-BE49-F238E27FC236}">
              <a16:creationId xmlns:a16="http://schemas.microsoft.com/office/drawing/2014/main" id="{5728B815-ACC9-DF5B-FC7D-4FD092B4D827}"/>
            </a:ext>
          </a:extLst>
        </xdr:cNvPr>
        <xdr:cNvCxnSpPr>
          <a:stCxn id="26" idx="0"/>
          <a:endCxn id="26" idx="2"/>
        </xdr:cNvCxnSpPr>
      </xdr:nvCxnSpPr>
      <xdr:spPr>
        <a:xfrm>
          <a:off x="5553135" y="3047052"/>
          <a:ext cx="0" cy="5611035"/>
        </a:xfrm>
        <a:prstGeom prst="line">
          <a:avLst/>
        </a:prstGeom>
        <a:ln w="19050">
          <a:solidFill>
            <a:schemeClr val="bg1">
              <a:lumMod val="9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141514</xdr:colOff>
      <xdr:row>27</xdr:row>
      <xdr:rowOff>1</xdr:rowOff>
    </xdr:from>
    <xdr:to>
      <xdr:col>7</xdr:col>
      <xdr:colOff>620485</xdr:colOff>
      <xdr:row>27</xdr:row>
      <xdr:rowOff>21771</xdr:rowOff>
    </xdr:to>
    <xdr:cxnSp macro="">
      <xdr:nvCxnSpPr>
        <xdr:cNvPr id="5" name="Straight Connector 4">
          <a:extLst>
            <a:ext uri="{FF2B5EF4-FFF2-40B4-BE49-F238E27FC236}">
              <a16:creationId xmlns:a16="http://schemas.microsoft.com/office/drawing/2014/main" id="{ED265055-1EE6-4953-9B15-5A723D58C661}"/>
            </a:ext>
          </a:extLst>
        </xdr:cNvPr>
        <xdr:cNvCxnSpPr/>
      </xdr:nvCxnSpPr>
      <xdr:spPr>
        <a:xfrm flipH="1">
          <a:off x="2841171" y="5290458"/>
          <a:ext cx="2503714" cy="21770"/>
        </a:xfrm>
        <a:prstGeom prst="line">
          <a:avLst/>
        </a:prstGeom>
        <a:ln w="12700">
          <a:solidFill>
            <a:schemeClr val="bg1">
              <a:lumMod val="9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315686</xdr:colOff>
      <xdr:row>30</xdr:row>
      <xdr:rowOff>21770</xdr:rowOff>
    </xdr:from>
    <xdr:to>
      <xdr:col>8</xdr:col>
      <xdr:colOff>228600</xdr:colOff>
      <xdr:row>41</xdr:row>
      <xdr:rowOff>141514</xdr:rowOff>
    </xdr:to>
    <xdr:graphicFrame macro="">
      <xdr:nvGraphicFramePr>
        <xdr:cNvPr id="35" name="Chart 34">
          <a:extLst>
            <a:ext uri="{FF2B5EF4-FFF2-40B4-BE49-F238E27FC236}">
              <a16:creationId xmlns:a16="http://schemas.microsoft.com/office/drawing/2014/main" id="{BEC0D0EA-256E-4559-B4E1-A61F3050B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566057</xdr:colOff>
      <xdr:row>27</xdr:row>
      <xdr:rowOff>163286</xdr:rowOff>
    </xdr:from>
    <xdr:to>
      <xdr:col>7</xdr:col>
      <xdr:colOff>87085</xdr:colOff>
      <xdr:row>30</xdr:row>
      <xdr:rowOff>21771</xdr:rowOff>
    </xdr:to>
    <xdr:sp macro="" textlink="">
      <xdr:nvSpPr>
        <xdr:cNvPr id="38" name="TextBox 37">
          <a:extLst>
            <a:ext uri="{FF2B5EF4-FFF2-40B4-BE49-F238E27FC236}">
              <a16:creationId xmlns:a16="http://schemas.microsoft.com/office/drawing/2014/main" id="{A71EA8FC-2BBB-4459-8D4B-B88C5F97CD0A}"/>
            </a:ext>
          </a:extLst>
        </xdr:cNvPr>
        <xdr:cNvSpPr txBox="1"/>
      </xdr:nvSpPr>
      <xdr:spPr>
        <a:xfrm>
          <a:off x="3265714" y="5453743"/>
          <a:ext cx="1545771"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FAT BY</a:t>
          </a:r>
          <a:r>
            <a:rPr lang="en-IN" sz="1200" b="1" baseline="0">
              <a:latin typeface="Aptos Display" panose="020B0004020202020204" pitchFamily="34" charset="0"/>
              <a:ea typeface="Segoe UI Black" panose="020B0A02040204020203" pitchFamily="34" charset="0"/>
            </a:rPr>
            <a:t> OUTLET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7</xdr:col>
      <xdr:colOff>653143</xdr:colOff>
      <xdr:row>15</xdr:row>
      <xdr:rowOff>97970</xdr:rowOff>
    </xdr:from>
    <xdr:to>
      <xdr:col>10</xdr:col>
      <xdr:colOff>65314</xdr:colOff>
      <xdr:row>17</xdr:row>
      <xdr:rowOff>152398</xdr:rowOff>
    </xdr:to>
    <xdr:sp macro="" textlink="">
      <xdr:nvSpPr>
        <xdr:cNvPr id="39" name="TextBox 38">
          <a:extLst>
            <a:ext uri="{FF2B5EF4-FFF2-40B4-BE49-F238E27FC236}">
              <a16:creationId xmlns:a16="http://schemas.microsoft.com/office/drawing/2014/main" id="{7D19D594-6C50-406E-8BD3-A505229ED0A3}"/>
            </a:ext>
          </a:extLst>
        </xdr:cNvPr>
        <xdr:cNvSpPr txBox="1"/>
      </xdr:nvSpPr>
      <xdr:spPr>
        <a:xfrm>
          <a:off x="5377543" y="3037113"/>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ITEM</a:t>
          </a:r>
          <a:r>
            <a:rPr lang="en-IN" sz="1200" b="1" baseline="0">
              <a:latin typeface="Aptos Display" panose="020B0004020202020204" pitchFamily="34" charset="0"/>
              <a:ea typeface="Segoe UI Black" panose="020B0A02040204020203" pitchFamily="34" charset="0"/>
            </a:rPr>
            <a:t> TYPE</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8</xdr:col>
      <xdr:colOff>157843</xdr:colOff>
      <xdr:row>16</xdr:row>
      <xdr:rowOff>97971</xdr:rowOff>
    </xdr:from>
    <xdr:to>
      <xdr:col>12</xdr:col>
      <xdr:colOff>277586</xdr:colOff>
      <xdr:row>43</xdr:row>
      <xdr:rowOff>21771</xdr:rowOff>
    </xdr:to>
    <xdr:graphicFrame macro="">
      <xdr:nvGraphicFramePr>
        <xdr:cNvPr id="40" name="Chart 39">
          <a:extLst>
            <a:ext uri="{FF2B5EF4-FFF2-40B4-BE49-F238E27FC236}">
              <a16:creationId xmlns:a16="http://schemas.microsoft.com/office/drawing/2014/main" id="{5E24ED32-75D3-458A-B11D-0385A48F0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653774</xdr:colOff>
      <xdr:row>5</xdr:row>
      <xdr:rowOff>54271</xdr:rowOff>
    </xdr:from>
    <xdr:to>
      <xdr:col>24</xdr:col>
      <xdr:colOff>640522</xdr:colOff>
      <xdr:row>43</xdr:row>
      <xdr:rowOff>187740</xdr:rowOff>
    </xdr:to>
    <xdr:sp macro="" textlink="">
      <xdr:nvSpPr>
        <xdr:cNvPr id="42" name="Rectangle: Rounded Corners 41">
          <a:extLst>
            <a:ext uri="{FF2B5EF4-FFF2-40B4-BE49-F238E27FC236}">
              <a16:creationId xmlns:a16="http://schemas.microsoft.com/office/drawing/2014/main" id="{58E9BA8F-7D9C-41DC-9192-107A9B5A9665}"/>
            </a:ext>
          </a:extLst>
        </xdr:cNvPr>
        <xdr:cNvSpPr/>
      </xdr:nvSpPr>
      <xdr:spPr>
        <a:xfrm>
          <a:off x="8737600" y="1048184"/>
          <a:ext cx="8070574" cy="7687208"/>
        </a:xfrm>
        <a:prstGeom prst="roundRect">
          <a:avLst>
            <a:gd name="adj" fmla="val 1611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185057</xdr:colOff>
      <xdr:row>1</xdr:row>
      <xdr:rowOff>108857</xdr:rowOff>
    </xdr:from>
    <xdr:to>
      <xdr:col>24</xdr:col>
      <xdr:colOff>370114</xdr:colOff>
      <xdr:row>14</xdr:row>
      <xdr:rowOff>103324</xdr:rowOff>
    </xdr:to>
    <xdr:graphicFrame macro="">
      <xdr:nvGraphicFramePr>
        <xdr:cNvPr id="41" name="Chart 40">
          <a:extLst>
            <a:ext uri="{FF2B5EF4-FFF2-40B4-BE49-F238E27FC236}">
              <a16:creationId xmlns:a16="http://schemas.microsoft.com/office/drawing/2014/main" id="{D44DE1A5-64B7-46D4-BC79-D27C30969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587829</xdr:colOff>
      <xdr:row>1</xdr:row>
      <xdr:rowOff>54428</xdr:rowOff>
    </xdr:from>
    <xdr:to>
      <xdr:col>16</xdr:col>
      <xdr:colOff>174171</xdr:colOff>
      <xdr:row>3</xdr:row>
      <xdr:rowOff>188685</xdr:rowOff>
    </xdr:to>
    <xdr:sp macro="" textlink="">
      <xdr:nvSpPr>
        <xdr:cNvPr id="43" name="TextBox 42">
          <a:extLst>
            <a:ext uri="{FF2B5EF4-FFF2-40B4-BE49-F238E27FC236}">
              <a16:creationId xmlns:a16="http://schemas.microsoft.com/office/drawing/2014/main" id="{7A3527E0-9067-4A24-8C99-59B439C1C2C6}"/>
            </a:ext>
          </a:extLst>
        </xdr:cNvPr>
        <xdr:cNvSpPr txBox="1"/>
      </xdr:nvSpPr>
      <xdr:spPr>
        <a:xfrm>
          <a:off x="8686800" y="250371"/>
          <a:ext cx="2286000"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OUTLET</a:t>
          </a:r>
          <a:r>
            <a:rPr lang="en-IN" sz="1200" b="1" baseline="0">
              <a:latin typeface="Aptos Display" panose="020B0004020202020204" pitchFamily="34" charset="0"/>
              <a:ea typeface="Segoe UI Black" panose="020B0A02040204020203" pitchFamily="34" charset="0"/>
            </a:rPr>
            <a:t> ESTABLISHMENT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13</xdr:col>
      <xdr:colOff>478971</xdr:colOff>
      <xdr:row>15</xdr:row>
      <xdr:rowOff>152400</xdr:rowOff>
    </xdr:from>
    <xdr:to>
      <xdr:col>24</xdr:col>
      <xdr:colOff>65314</xdr:colOff>
      <xdr:row>16</xdr:row>
      <xdr:rowOff>21771</xdr:rowOff>
    </xdr:to>
    <xdr:cxnSp macro="">
      <xdr:nvCxnSpPr>
        <xdr:cNvPr id="47" name="Straight Connector 46">
          <a:extLst>
            <a:ext uri="{FF2B5EF4-FFF2-40B4-BE49-F238E27FC236}">
              <a16:creationId xmlns:a16="http://schemas.microsoft.com/office/drawing/2014/main" id="{0716FC75-67C1-2DBD-08F2-9B2FF8F652AC}"/>
            </a:ext>
          </a:extLst>
        </xdr:cNvPr>
        <xdr:cNvCxnSpPr/>
      </xdr:nvCxnSpPr>
      <xdr:spPr>
        <a:xfrm flipV="1">
          <a:off x="9252857" y="3091543"/>
          <a:ext cx="7010400" cy="65314"/>
        </a:xfrm>
        <a:prstGeom prst="line">
          <a:avLst/>
        </a:prstGeom>
        <a:ln>
          <a:solidFill>
            <a:schemeClr val="bg1">
              <a:lumMod val="6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108857</xdr:colOff>
      <xdr:row>18</xdr:row>
      <xdr:rowOff>32657</xdr:rowOff>
    </xdr:from>
    <xdr:to>
      <xdr:col>16</xdr:col>
      <xdr:colOff>414411</xdr:colOff>
      <xdr:row>28</xdr:row>
      <xdr:rowOff>0</xdr:rowOff>
    </xdr:to>
    <xdr:graphicFrame macro="">
      <xdr:nvGraphicFramePr>
        <xdr:cNvPr id="48" name="Chart 47">
          <a:extLst>
            <a:ext uri="{FF2B5EF4-FFF2-40B4-BE49-F238E27FC236}">
              <a16:creationId xmlns:a16="http://schemas.microsoft.com/office/drawing/2014/main" id="{68A7056A-3B5D-4653-B9CB-D07AC300B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642257</xdr:colOff>
      <xdr:row>16</xdr:row>
      <xdr:rowOff>119742</xdr:rowOff>
    </xdr:from>
    <xdr:to>
      <xdr:col>15</xdr:col>
      <xdr:colOff>54428</xdr:colOff>
      <xdr:row>18</xdr:row>
      <xdr:rowOff>174171</xdr:rowOff>
    </xdr:to>
    <xdr:sp macro="" textlink="">
      <xdr:nvSpPr>
        <xdr:cNvPr id="49" name="TextBox 48">
          <a:extLst>
            <a:ext uri="{FF2B5EF4-FFF2-40B4-BE49-F238E27FC236}">
              <a16:creationId xmlns:a16="http://schemas.microsoft.com/office/drawing/2014/main" id="{8FDA16C3-5D0D-4FEA-918A-A3490C38CB0F}"/>
            </a:ext>
          </a:extLst>
        </xdr:cNvPr>
        <xdr:cNvSpPr txBox="1"/>
      </xdr:nvSpPr>
      <xdr:spPr>
        <a:xfrm>
          <a:off x="8741228" y="3254828"/>
          <a:ext cx="143691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OUTLET</a:t>
          </a:r>
          <a:r>
            <a:rPr lang="en-IN" sz="1200" b="1" baseline="0">
              <a:latin typeface="Aptos Display" panose="020B0004020202020204" pitchFamily="34" charset="0"/>
              <a:ea typeface="Segoe UI Black" panose="020B0A02040204020203" pitchFamily="34" charset="0"/>
            </a:rPr>
            <a:t> SIZE</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13</xdr:col>
      <xdr:colOff>208248</xdr:colOff>
      <xdr:row>29</xdr:row>
      <xdr:rowOff>109803</xdr:rowOff>
    </xdr:from>
    <xdr:to>
      <xdr:col>23</xdr:col>
      <xdr:colOff>468243</xdr:colOff>
      <xdr:row>29</xdr:row>
      <xdr:rowOff>177957</xdr:rowOff>
    </xdr:to>
    <xdr:cxnSp macro="">
      <xdr:nvCxnSpPr>
        <xdr:cNvPr id="51" name="Straight Connector 50">
          <a:extLst>
            <a:ext uri="{FF2B5EF4-FFF2-40B4-BE49-F238E27FC236}">
              <a16:creationId xmlns:a16="http://schemas.microsoft.com/office/drawing/2014/main" id="{8861BCAC-C583-417B-9F38-0D189F5B548F}"/>
            </a:ext>
          </a:extLst>
        </xdr:cNvPr>
        <xdr:cNvCxnSpPr/>
      </xdr:nvCxnSpPr>
      <xdr:spPr>
        <a:xfrm flipV="1">
          <a:off x="8965726" y="5874499"/>
          <a:ext cx="6996517" cy="68154"/>
        </a:xfrm>
        <a:prstGeom prst="line">
          <a:avLst/>
        </a:prstGeom>
        <a:ln>
          <a:solidFill>
            <a:schemeClr val="bg1">
              <a:lumMod val="6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580571</xdr:colOff>
      <xdr:row>18</xdr:row>
      <xdr:rowOff>66260</xdr:rowOff>
    </xdr:from>
    <xdr:to>
      <xdr:col>23</xdr:col>
      <xdr:colOff>353391</xdr:colOff>
      <xdr:row>27</xdr:row>
      <xdr:rowOff>165652</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3EF4668B-F9CA-4AF4-9FF7-744237466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980091" y="3632420"/>
              <a:ext cx="3796180" cy="18824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337614</xdr:colOff>
      <xdr:row>16</xdr:row>
      <xdr:rowOff>128735</xdr:rowOff>
    </xdr:from>
    <xdr:to>
      <xdr:col>20</xdr:col>
      <xdr:colOff>55217</xdr:colOff>
      <xdr:row>18</xdr:row>
      <xdr:rowOff>183164</xdr:rowOff>
    </xdr:to>
    <xdr:sp macro="" textlink="">
      <xdr:nvSpPr>
        <xdr:cNvPr id="29" name="TextBox 28">
          <a:extLst>
            <a:ext uri="{FF2B5EF4-FFF2-40B4-BE49-F238E27FC236}">
              <a16:creationId xmlns:a16="http://schemas.microsoft.com/office/drawing/2014/main" id="{AADB842A-D507-4BD9-AF0D-EDE8850885CC}"/>
            </a:ext>
          </a:extLst>
        </xdr:cNvPr>
        <xdr:cNvSpPr txBox="1"/>
      </xdr:nvSpPr>
      <xdr:spPr>
        <a:xfrm>
          <a:off x="11789701" y="3309257"/>
          <a:ext cx="1738559" cy="45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OUTLET</a:t>
          </a:r>
          <a:r>
            <a:rPr lang="en-IN" sz="1200" b="1" baseline="0">
              <a:latin typeface="Aptos Display" panose="020B0004020202020204" pitchFamily="34" charset="0"/>
              <a:ea typeface="Segoe UI Black" panose="020B0A02040204020203" pitchFamily="34" charset="0"/>
            </a:rPr>
            <a:t> LOCATION</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13</xdr:col>
      <xdr:colOff>216137</xdr:colOff>
      <xdr:row>31</xdr:row>
      <xdr:rowOff>18299</xdr:rowOff>
    </xdr:from>
    <xdr:to>
      <xdr:col>17</xdr:col>
      <xdr:colOff>254000</xdr:colOff>
      <xdr:row>41</xdr:row>
      <xdr:rowOff>154609</xdr:rowOff>
    </xdr:to>
    <xdr:graphicFrame macro="">
      <xdr:nvGraphicFramePr>
        <xdr:cNvPr id="31" name="Chart 30">
          <a:extLst>
            <a:ext uri="{FF2B5EF4-FFF2-40B4-BE49-F238E27FC236}">
              <a16:creationId xmlns:a16="http://schemas.microsoft.com/office/drawing/2014/main" id="{7B652588-7C40-49AB-99BD-93E59C275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216137</xdr:colOff>
      <xdr:row>30</xdr:row>
      <xdr:rowOff>51431</xdr:rowOff>
    </xdr:from>
    <xdr:to>
      <xdr:col>15</xdr:col>
      <xdr:colOff>301960</xdr:colOff>
      <xdr:row>32</xdr:row>
      <xdr:rowOff>105860</xdr:rowOff>
    </xdr:to>
    <xdr:sp macro="" textlink="">
      <xdr:nvSpPr>
        <xdr:cNvPr id="32" name="TextBox 31">
          <a:extLst>
            <a:ext uri="{FF2B5EF4-FFF2-40B4-BE49-F238E27FC236}">
              <a16:creationId xmlns:a16="http://schemas.microsoft.com/office/drawing/2014/main" id="{52F26576-50EC-4E0B-B7DA-014C050FCDF4}"/>
            </a:ext>
          </a:extLst>
        </xdr:cNvPr>
        <xdr:cNvSpPr txBox="1"/>
      </xdr:nvSpPr>
      <xdr:spPr>
        <a:xfrm>
          <a:off x="8973615" y="6014909"/>
          <a:ext cx="1433128" cy="45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OUTLET</a:t>
          </a:r>
          <a:r>
            <a:rPr lang="en-IN" sz="1200" b="1" baseline="0">
              <a:latin typeface="Aptos Display" panose="020B0004020202020204" pitchFamily="34" charset="0"/>
              <a:ea typeface="Segoe UI Black" panose="020B0A02040204020203" pitchFamily="34" charset="0"/>
            </a:rPr>
            <a:t> TYPE</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17</xdr:col>
      <xdr:colOff>216134</xdr:colOff>
      <xdr:row>30</xdr:row>
      <xdr:rowOff>187740</xdr:rowOff>
    </xdr:from>
    <xdr:to>
      <xdr:col>21</xdr:col>
      <xdr:colOff>11042</xdr:colOff>
      <xdr:row>41</xdr:row>
      <xdr:rowOff>121478</xdr:rowOff>
    </xdr:to>
    <xdr:graphicFrame macro="">
      <xdr:nvGraphicFramePr>
        <xdr:cNvPr id="33" name="Chart 32">
          <a:extLst>
            <a:ext uri="{FF2B5EF4-FFF2-40B4-BE49-F238E27FC236}">
              <a16:creationId xmlns:a16="http://schemas.microsoft.com/office/drawing/2014/main" id="{55A4AD8A-9C68-4C69-972D-3BFC32CB4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77304</xdr:colOff>
      <xdr:row>30</xdr:row>
      <xdr:rowOff>186792</xdr:rowOff>
    </xdr:from>
    <xdr:to>
      <xdr:col>24</xdr:col>
      <xdr:colOff>381000</xdr:colOff>
      <xdr:row>41</xdr:row>
      <xdr:rowOff>132521</xdr:rowOff>
    </xdr:to>
    <xdr:graphicFrame macro="">
      <xdr:nvGraphicFramePr>
        <xdr:cNvPr id="34" name="Chart 33">
          <a:extLst>
            <a:ext uri="{FF2B5EF4-FFF2-40B4-BE49-F238E27FC236}">
              <a16:creationId xmlns:a16="http://schemas.microsoft.com/office/drawing/2014/main" id="{675E9F07-AFD8-40CD-99D8-3B3E41590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502794</xdr:colOff>
      <xdr:row>41</xdr:row>
      <xdr:rowOff>162653</xdr:rowOff>
    </xdr:from>
    <xdr:to>
      <xdr:col>15</xdr:col>
      <xdr:colOff>588617</xdr:colOff>
      <xdr:row>44</xdr:row>
      <xdr:rowOff>18299</xdr:rowOff>
    </xdr:to>
    <xdr:sp macro="" textlink="">
      <xdr:nvSpPr>
        <xdr:cNvPr id="37" name="TextBox 36">
          <a:extLst>
            <a:ext uri="{FF2B5EF4-FFF2-40B4-BE49-F238E27FC236}">
              <a16:creationId xmlns:a16="http://schemas.microsoft.com/office/drawing/2014/main" id="{F4BBDC4C-F82A-4898-9E09-A75A981495FA}"/>
            </a:ext>
          </a:extLst>
        </xdr:cNvPr>
        <xdr:cNvSpPr txBox="1"/>
      </xdr:nvSpPr>
      <xdr:spPr>
        <a:xfrm>
          <a:off x="9260272" y="8312740"/>
          <a:ext cx="1433128" cy="45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TOTAL</a:t>
          </a:r>
          <a:r>
            <a:rPr lang="en-IN" sz="1200" b="1" baseline="0">
              <a:latin typeface="Aptos Display" panose="020B0004020202020204" pitchFamily="34" charset="0"/>
              <a:ea typeface="Segoe UI Black" panose="020B0A02040204020203" pitchFamily="34" charset="0"/>
            </a:rPr>
            <a:t> SALES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17</xdr:col>
      <xdr:colOff>300383</xdr:colOff>
      <xdr:row>41</xdr:row>
      <xdr:rowOff>197836</xdr:rowOff>
    </xdr:from>
    <xdr:to>
      <xdr:col>19</xdr:col>
      <xdr:colOff>309218</xdr:colOff>
      <xdr:row>44</xdr:row>
      <xdr:rowOff>53482</xdr:rowOff>
    </xdr:to>
    <xdr:sp macro="" textlink="">
      <xdr:nvSpPr>
        <xdr:cNvPr id="44" name="TextBox 43">
          <a:extLst>
            <a:ext uri="{FF2B5EF4-FFF2-40B4-BE49-F238E27FC236}">
              <a16:creationId xmlns:a16="http://schemas.microsoft.com/office/drawing/2014/main" id="{C27E712A-91C5-49D6-87FC-6393FE20E300}"/>
            </a:ext>
          </a:extLst>
        </xdr:cNvPr>
        <xdr:cNvSpPr txBox="1"/>
      </xdr:nvSpPr>
      <xdr:spPr>
        <a:xfrm>
          <a:off x="11752470" y="8347923"/>
          <a:ext cx="1356139" cy="45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AVG</a:t>
          </a:r>
          <a:r>
            <a:rPr lang="en-IN" sz="1200" b="1" baseline="0">
              <a:latin typeface="Aptos Display" panose="020B0004020202020204" pitchFamily="34" charset="0"/>
              <a:ea typeface="Segoe UI Black" panose="020B0A02040204020203" pitchFamily="34" charset="0"/>
            </a:rPr>
            <a:t> SALES </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21</xdr:col>
      <xdr:colOff>34235</xdr:colOff>
      <xdr:row>42</xdr:row>
      <xdr:rowOff>21140</xdr:rowOff>
    </xdr:from>
    <xdr:to>
      <xdr:col>23</xdr:col>
      <xdr:colOff>43069</xdr:colOff>
      <xdr:row>44</xdr:row>
      <xdr:rowOff>75569</xdr:rowOff>
    </xdr:to>
    <xdr:sp macro="" textlink="">
      <xdr:nvSpPr>
        <xdr:cNvPr id="45" name="TextBox 44">
          <a:extLst>
            <a:ext uri="{FF2B5EF4-FFF2-40B4-BE49-F238E27FC236}">
              <a16:creationId xmlns:a16="http://schemas.microsoft.com/office/drawing/2014/main" id="{04F4E26D-8623-4DC6-9311-2666F0A4357F}"/>
            </a:ext>
          </a:extLst>
        </xdr:cNvPr>
        <xdr:cNvSpPr txBox="1"/>
      </xdr:nvSpPr>
      <xdr:spPr>
        <a:xfrm>
          <a:off x="14169335" y="8555540"/>
          <a:ext cx="1355034" cy="460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ptos Display" panose="020B0004020202020204" pitchFamily="34" charset="0"/>
              <a:ea typeface="Segoe UI Black" panose="020B0A02040204020203" pitchFamily="34" charset="0"/>
            </a:rPr>
            <a:t>NO OF ITEMS </a:t>
          </a:r>
          <a:endParaRPr lang="en-IN" sz="1200" b="1">
            <a:latin typeface="Aptos Display" panose="020B0004020202020204" pitchFamily="34" charset="0"/>
            <a:ea typeface="Segoe UI Black" panose="020B0A02040204020203" pitchFamily="34" charset="0"/>
          </a:endParaRPr>
        </a:p>
      </xdr:txBody>
    </xdr:sp>
    <xdr:clientData/>
  </xdr:twoCellAnchor>
  <xdr:twoCellAnchor editAs="oneCell">
    <xdr:from>
      <xdr:col>0</xdr:col>
      <xdr:colOff>579113</xdr:colOff>
      <xdr:row>5</xdr:row>
      <xdr:rowOff>190226</xdr:rowOff>
    </xdr:from>
    <xdr:to>
      <xdr:col>1</xdr:col>
      <xdr:colOff>286253</xdr:colOff>
      <xdr:row>7</xdr:row>
      <xdr:rowOff>16326</xdr:rowOff>
    </xdr:to>
    <xdr:pic>
      <xdr:nvPicPr>
        <xdr:cNvPr id="46" name="Picture 45">
          <a:extLst>
            <a:ext uri="{FF2B5EF4-FFF2-40B4-BE49-F238E27FC236}">
              <a16:creationId xmlns:a16="http://schemas.microsoft.com/office/drawing/2014/main" id="{395E9823-4946-982F-D638-B386637D1A2B}"/>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79113" y="1173452"/>
          <a:ext cx="383108" cy="2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494730</xdr:colOff>
      <xdr:row>4</xdr:row>
      <xdr:rowOff>85115</xdr:rowOff>
    </xdr:from>
    <xdr:to>
      <xdr:col>3</xdr:col>
      <xdr:colOff>647130</xdr:colOff>
      <xdr:row>7</xdr:row>
      <xdr:rowOff>139544</xdr:rowOff>
    </xdr:to>
    <xdr:sp macro="" textlink="">
      <xdr:nvSpPr>
        <xdr:cNvPr id="52" name="TextBox 51">
          <a:extLst>
            <a:ext uri="{FF2B5EF4-FFF2-40B4-BE49-F238E27FC236}">
              <a16:creationId xmlns:a16="http://schemas.microsoft.com/office/drawing/2014/main" id="{43F143B8-290E-4C98-967A-1BBD62CCF4F3}"/>
            </a:ext>
          </a:extLst>
        </xdr:cNvPr>
        <xdr:cNvSpPr txBox="1"/>
      </xdr:nvSpPr>
      <xdr:spPr>
        <a:xfrm>
          <a:off x="494730" y="871696"/>
          <a:ext cx="2180303" cy="644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FILTER</a:t>
          </a:r>
          <a:r>
            <a:rPr lang="en-IN" sz="2800" b="1" baseline="0">
              <a:solidFill>
                <a:schemeClr val="dk1"/>
              </a:solidFill>
              <a:latin typeface="Aptos Display" panose="020B0004020202020204" pitchFamily="34" charset="0"/>
              <a:ea typeface="Segoe UI Black" panose="020B0A02040204020203" pitchFamily="34" charset="0"/>
            </a:rPr>
            <a:t> </a:t>
          </a:r>
          <a:r>
            <a:rPr lang="en-IN" sz="1200" b="1" baseline="0">
              <a:solidFill>
                <a:schemeClr val="dk1"/>
              </a:solidFill>
              <a:latin typeface="Aptos Display" panose="020B0004020202020204" pitchFamily="34" charset="0"/>
              <a:ea typeface="Segoe UI Black" panose="020B0A02040204020203" pitchFamily="34" charset="0"/>
            </a:rPr>
            <a:t>PANEL</a:t>
          </a:r>
          <a:endParaRPr lang="en-IN" sz="1200" b="1">
            <a:solidFill>
              <a:srgbClr val="00B050"/>
            </a:solidFill>
            <a:latin typeface="Aptos Display" panose="020B0004020202020204" pitchFamily="34" charset="0"/>
            <a:ea typeface="Segoe UI Black" panose="020B0A02040204020203" pitchFamily="34" charset="0"/>
          </a:endParaRPr>
        </a:p>
      </xdr:txBody>
    </xdr:sp>
    <xdr:clientData/>
  </xdr:twoCellAnchor>
  <xdr:twoCellAnchor editAs="oneCell">
    <xdr:from>
      <xdr:col>0</xdr:col>
      <xdr:colOff>582706</xdr:colOff>
      <xdr:row>15</xdr:row>
      <xdr:rowOff>56030</xdr:rowOff>
    </xdr:from>
    <xdr:to>
      <xdr:col>3</xdr:col>
      <xdr:colOff>394447</xdr:colOff>
      <xdr:row>21</xdr:row>
      <xdr:rowOff>136365</xdr:rowOff>
    </xdr:to>
    <mc:AlternateContent xmlns:mc="http://schemas.openxmlformats.org/markup-compatibility/2006" xmlns:a14="http://schemas.microsoft.com/office/drawing/2010/main">
      <mc:Choice Requires="a14">
        <xdr:graphicFrame macro="">
          <xdr:nvGraphicFramePr>
            <xdr:cNvPr id="53" name="Outlet Location Type 1">
              <a:extLst>
                <a:ext uri="{FF2B5EF4-FFF2-40B4-BE49-F238E27FC236}">
                  <a16:creationId xmlns:a16="http://schemas.microsoft.com/office/drawing/2014/main" id="{329721BA-E461-4A74-9936-D749313ECB4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582706" y="2995173"/>
              <a:ext cx="1836484" cy="1255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590390</xdr:colOff>
      <xdr:row>22</xdr:row>
      <xdr:rowOff>56730</xdr:rowOff>
    </xdr:from>
    <xdr:to>
      <xdr:col>3</xdr:col>
      <xdr:colOff>402131</xdr:colOff>
      <xdr:row>40</xdr:row>
      <xdr:rowOff>134471</xdr:rowOff>
    </xdr:to>
    <mc:AlternateContent xmlns:mc="http://schemas.openxmlformats.org/markup-compatibility/2006" xmlns:a14="http://schemas.microsoft.com/office/drawing/2010/main">
      <mc:Choice Requires="a14">
        <xdr:graphicFrame macro="">
          <xdr:nvGraphicFramePr>
            <xdr:cNvPr id="54" name="Item Type 1">
              <a:extLst>
                <a:ext uri="{FF2B5EF4-FFF2-40B4-BE49-F238E27FC236}">
                  <a16:creationId xmlns:a16="http://schemas.microsoft.com/office/drawing/2014/main" id="{0FE92B7A-22BC-43B2-AC78-28A2F38855F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90390" y="4367473"/>
              <a:ext cx="1836484" cy="3604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89647</xdr:colOff>
      <xdr:row>40</xdr:row>
      <xdr:rowOff>190501</xdr:rowOff>
    </xdr:from>
    <xdr:to>
      <xdr:col>1</xdr:col>
      <xdr:colOff>661147</xdr:colOff>
      <xdr:row>43</xdr:row>
      <xdr:rowOff>168088</xdr:rowOff>
    </xdr:to>
    <xdr:pic>
      <xdr:nvPicPr>
        <xdr:cNvPr id="55" name="Picture 54">
          <a:hlinkClick xmlns:r="http://schemas.openxmlformats.org/officeDocument/2006/relationships" r:id="rId15"/>
          <a:extLst>
            <a:ext uri="{FF2B5EF4-FFF2-40B4-BE49-F238E27FC236}">
              <a16:creationId xmlns:a16="http://schemas.microsoft.com/office/drawing/2014/main" id="{7F4387A1-03BE-9575-C57C-AF12D7D5684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62000" y="8258736"/>
          <a:ext cx="571500" cy="582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392207</xdr:colOff>
      <xdr:row>41</xdr:row>
      <xdr:rowOff>44827</xdr:rowOff>
    </xdr:from>
    <xdr:to>
      <xdr:col>3</xdr:col>
      <xdr:colOff>302560</xdr:colOff>
      <xdr:row>43</xdr:row>
      <xdr:rowOff>145677</xdr:rowOff>
    </xdr:to>
    <xdr:pic>
      <xdr:nvPicPr>
        <xdr:cNvPr id="56" name="Picture 55">
          <a:hlinkClick xmlns:r="http://schemas.openxmlformats.org/officeDocument/2006/relationships" r:id="rId17"/>
          <a:extLst>
            <a:ext uri="{FF2B5EF4-FFF2-40B4-BE49-F238E27FC236}">
              <a16:creationId xmlns:a16="http://schemas.microsoft.com/office/drawing/2014/main" id="{6721E130-A937-7B68-E2CD-836271041B5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736913" y="8314768"/>
          <a:ext cx="582706" cy="504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8.827891666668" createdVersion="8" refreshedVersion="8" minRefreshableVersion="3" recordCount="8523" xr:uid="{DB09BDB1-8723-4E39-BEC5-270C23267FE2}">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9525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66359-B527-4CAD-BDC4-3EECC1FB8A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52"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9"/>
  </dataFields>
  <formats count="10">
    <format dxfId="9">
      <pivotArea type="all" dataOnly="0" outline="0" fieldPosition="0"/>
    </format>
    <format dxfId="8">
      <pivotArea outline="0" collapsedLevelsAreSubtotals="1" fieldPosition="0"/>
    </format>
    <format dxfId="7">
      <pivotArea dataOnly="0" labelOnly="1" outline="0" fieldPosition="0">
        <references count="1">
          <reference field="4294967294" count="1">
            <x v="0"/>
          </reference>
        </references>
      </pivotArea>
    </format>
    <format dxfId="6">
      <pivotArea outline="0" collapsedLevelsAreSubtotals="1"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0D0042-894E-4405-B979-BD3000A8BBB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03:B108"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1"/>
        <item x="3"/>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no" fld="1" subtotal="count" baseField="8" baseItem="0" numFmtId="1"/>
  </dataFields>
  <formats count="13">
    <format dxfId="102">
      <pivotArea type="all" dataOnly="0" outline="0" fieldPosition="0"/>
    </format>
    <format dxfId="101">
      <pivotArea outline="0" collapsedLevelsAreSubtotals="1"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field="6" type="button" dataOnly="0" labelOnly="1" outline="0"/>
    </format>
    <format dxfId="96">
      <pivotArea outline="0" collapsedLevelsAreSubtotals="1" fieldPosition="0"/>
    </format>
    <format dxfId="95">
      <pivotArea type="all" dataOnly="0" outline="0" fieldPosition="0"/>
    </format>
    <format dxfId="94">
      <pivotArea outline="0" collapsedLevelsAreSubtotals="1" fieldPosition="0"/>
    </format>
    <format dxfId="93">
      <pivotArea field="8" type="button" dataOnly="0" labelOnly="1" outline="0" axis="axisRow" fieldPosition="0"/>
    </format>
    <format dxfId="92">
      <pivotArea dataOnly="0" labelOnly="1" fieldPosition="0">
        <references count="1">
          <reference field="8" count="0"/>
        </references>
      </pivotArea>
    </format>
    <format dxfId="91">
      <pivotArea dataOnly="0" labelOnly="1" grandRow="1" outline="0" fieldPosition="0"/>
    </format>
    <format dxfId="90">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91142-F5F5-4F42-A047-5323E23ADF3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7:B81"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numFmtId="169"/>
  </dataFields>
  <formats count="10">
    <format dxfId="19">
      <pivotArea type="all" dataOnly="0" outline="0" fieldPosition="0"/>
    </format>
    <format dxfId="18">
      <pivotArea outline="0" collapsedLevelsAreSubtotals="1" fieldPosition="0"/>
    </format>
    <format dxfId="17">
      <pivotArea dataOnly="0" labelOnly="1" outline="0" fieldPosition="0">
        <references count="1">
          <reference field="4294967294" count="1">
            <x v="0"/>
          </reference>
        </references>
      </pivotArea>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6" type="button" dataOnly="0" labelOnly="1" outline="0" axis="axisRow" fieldPosition="0"/>
    </format>
    <format dxfId="12">
      <pivotArea dataOnly="0" labelOnly="1" fieldPosition="0">
        <references count="1">
          <reference field="6" count="0"/>
        </references>
      </pivotArea>
    </format>
    <format dxfId="11">
      <pivotArea dataOnly="0" labelOnly="1" grandRow="1" outline="0" fieldPosition="0"/>
    </format>
    <format dxfId="1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F0916-396E-4628-8000-257D9083F8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95:B100"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1"/>
        <item x="3"/>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71"/>
  </dataFields>
  <formats count="14">
    <format dxfId="33">
      <pivotArea type="all" dataOnly="0" outline="0" fieldPosition="0"/>
    </format>
    <format dxfId="32">
      <pivotArea outline="0" collapsedLevelsAreSubtotals="1" fieldPosition="0"/>
    </format>
    <format dxfId="31">
      <pivotArea dataOnly="0" labelOnly="1" outline="0" fieldPosition="0">
        <references count="1">
          <reference field="4294967294" count="1">
            <x v="0"/>
          </reference>
        </references>
      </pivotArea>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6" type="button" dataOnly="0" labelOnly="1" outline="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fieldPosition="0">
        <references count="1">
          <reference field="8" count="0"/>
        </references>
      </pivotArea>
    </format>
    <format dxfId="21">
      <pivotArea dataOnly="0" labelOnly="1" grandRow="1" outline="0" fieldPosition="0"/>
    </format>
    <format dxfId="2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C7759-37DF-4EA2-AAAD-7ADD054D351C}"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22:C27"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2">
    <format dxfId="45">
      <pivotArea type="all" dataOnly="0" outline="0" fieldPosition="0"/>
    </format>
    <format dxfId="44">
      <pivotArea field="0" grandRow="1" outline="0" collapsedLevelsAreSubtotals="1" axis="axisCol" fieldPosition="0">
        <references count="1">
          <reference field="0" count="1" selected="0">
            <x v="0"/>
          </reference>
        </references>
      </pivotArea>
    </format>
    <format dxfId="43">
      <pivotArea field="0" grandRow="1" outline="0" collapsedLevelsAreSubtotals="1" axis="axisCol" fieldPosition="0">
        <references count="1">
          <reference field="0" count="1" selected="0">
            <x v="1"/>
          </reference>
        </references>
      </pivotArea>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axis="axisCol" fieldPosition="0"/>
    </format>
    <format dxfId="38">
      <pivotArea type="topRight" dataOnly="0" labelOnly="1" outline="0" fieldPosition="0"/>
    </format>
    <format dxfId="37">
      <pivotArea field="6" type="button" dataOnly="0" labelOnly="1" outline="0" axis="axisRow" fieldPosition="0"/>
    </format>
    <format dxfId="36">
      <pivotArea dataOnly="0" labelOnly="1" fieldPosition="0">
        <references count="1">
          <reference field="6" count="0"/>
        </references>
      </pivotArea>
    </format>
    <format dxfId="35">
      <pivotArea dataOnly="0" labelOnly="1" grandRow="1" outline="0" fieldPosition="0"/>
    </format>
    <format dxfId="34">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C9E6EF-45B2-40AF-9749-127E390A97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Total  Sales" fld="11" subtotal="average" baseField="0" baseItem="1"/>
    <dataField name="Average of Rating" fld="12" subtotal="average" baseField="0" baseItem="1"/>
    <dataField name="Number of item " fld="1" subtotal="count" baseField="0" baseItem="1"/>
  </dataFields>
  <formats count="3">
    <format dxfId="48">
      <pivotArea type="all" dataOnly="0" outline="0" fieldPosition="0"/>
    </format>
    <format dxfId="47">
      <pivotArea outline="0" collapsedLevelsAreSubtotals="1" fieldPosition="0"/>
    </format>
    <format dxfId="4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E3284A-8E62-4DC3-9DB2-204BF6EE8E0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7:B92"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1"/>
        <item x="3"/>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9"/>
  </dataFields>
  <formats count="10">
    <format dxfId="58">
      <pivotArea type="all" dataOnly="0" outline="0" fieldPosition="0"/>
    </format>
    <format dxfId="57">
      <pivotArea outline="0" collapsedLevelsAreSubtotals="1" fieldPosition="0"/>
    </format>
    <format dxfId="56">
      <pivotArea dataOnly="0" labelOnly="1" outline="0" fieldPosition="0">
        <references count="1">
          <reference field="4294967294" count="1">
            <x v="0"/>
          </reference>
        </references>
      </pivotArea>
    </format>
    <format dxfId="55">
      <pivotArea outline="0" collapsedLevelsAreSubtotals="1" fieldPosition="0"/>
    </format>
    <format dxfId="54">
      <pivotArea type="all" dataOnly="0" outline="0" fieldPosition="0"/>
    </format>
    <format dxfId="53">
      <pivotArea outline="0" collapsedLevelsAreSubtotals="1" fieldPosition="0"/>
    </format>
    <format dxfId="52">
      <pivotArea field="8" type="button" dataOnly="0" labelOnly="1" outline="0" axis="axisRow" fieldPosition="0"/>
    </format>
    <format dxfId="51">
      <pivotArea dataOnly="0" labelOnly="1" fieldPosition="0">
        <references count="1">
          <reference field="8" count="0"/>
        </references>
      </pivotArea>
    </format>
    <format dxfId="50">
      <pivotArea dataOnly="0" labelOnly="1" grandRow="1" outline="0" fieldPosition="0"/>
    </format>
    <format dxfId="4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808CB-34C7-4455-AAE7-4263DA6F45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2">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CC2B18-278E-45EC-B4B6-025065C7F9C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5:B6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v="6"/>
    </i>
    <i>
      <x v="5"/>
    </i>
    <i>
      <x v="4"/>
    </i>
    <i>
      <x v="2"/>
    </i>
    <i>
      <x v="8"/>
    </i>
    <i>
      <x v="3"/>
    </i>
    <i>
      <x v="1"/>
    </i>
    <i>
      <x v="7"/>
    </i>
    <i>
      <x/>
    </i>
    <i t="grand">
      <x/>
    </i>
  </rowItems>
  <colItems count="1">
    <i/>
  </colItems>
  <dataFields count="1">
    <dataField name="Sum of Sales" fld="11" baseField="0" baseItem="0" numFmtId="169"/>
  </dataFields>
  <formats count="9">
    <format dxfId="79">
      <pivotArea type="all" dataOnly="0" outline="0" fieldPosition="0"/>
    </format>
    <format dxfId="78">
      <pivotArea outline="0" collapsedLevelsAreSubtotals="1" fieldPosition="0"/>
    </format>
    <format dxfId="77">
      <pivotArea dataOnly="0" labelOnly="1" outline="0" fieldPosition="0">
        <references count="1">
          <reference field="4294967294" count="1">
            <x v="0"/>
          </reference>
        </references>
      </pivotArea>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3" type="button" dataOnly="0" labelOnly="1" outline="0"/>
    </format>
    <format dxfId="72">
      <pivotArea dataOnly="0" labelOnly="1" grandRow="1" outline="0" fieldPosition="0"/>
    </format>
    <format dxfId="71">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6"/>
          </reference>
        </references>
      </pivotArea>
    </chartFormat>
    <chartFormat chart="8" format="4">
      <pivotArea type="data" outline="0" fieldPosition="0">
        <references count="2">
          <reference field="4294967294" count="1" selected="0">
            <x v="0"/>
          </reference>
          <reference field="4" count="1" selected="0">
            <x v="5"/>
          </reference>
        </references>
      </pivotArea>
    </chartFormat>
    <chartFormat chart="8" format="5">
      <pivotArea type="data" outline="0" fieldPosition="0">
        <references count="2">
          <reference field="4294967294" count="1" selected="0">
            <x v="0"/>
          </reference>
          <reference field="4" count="1" selected="0">
            <x v="4"/>
          </reference>
        </references>
      </pivotArea>
    </chartFormat>
    <chartFormat chart="8" format="6">
      <pivotArea type="data" outline="0" fieldPosition="0">
        <references count="2">
          <reference field="4294967294" count="1" selected="0">
            <x v="0"/>
          </reference>
          <reference field="4" count="1" selected="0">
            <x v="2"/>
          </reference>
        </references>
      </pivotArea>
    </chartFormat>
    <chartFormat chart="8" format="7">
      <pivotArea type="data" outline="0" fieldPosition="0">
        <references count="2">
          <reference field="4294967294" count="1" selected="0">
            <x v="0"/>
          </reference>
          <reference field="4" count="1" selected="0">
            <x v="8"/>
          </reference>
        </references>
      </pivotArea>
    </chartFormat>
    <chartFormat chart="8" format="8">
      <pivotArea type="data" outline="0" fieldPosition="0">
        <references count="2">
          <reference field="4294967294" count="1" selected="0">
            <x v="0"/>
          </reference>
          <reference field="4" count="1" selected="0">
            <x v="3"/>
          </reference>
        </references>
      </pivotArea>
    </chartFormat>
    <chartFormat chart="8" format="9">
      <pivotArea type="data" outline="0" fieldPosition="0">
        <references count="2">
          <reference field="4294967294" count="1" selected="0">
            <x v="0"/>
          </reference>
          <reference field="4" count="1" selected="0">
            <x v="1"/>
          </reference>
        </references>
      </pivotArea>
    </chartFormat>
    <chartFormat chart="8" format="10">
      <pivotArea type="data" outline="0" fieldPosition="0">
        <references count="2">
          <reference field="4294967294" count="1" selected="0">
            <x v="0"/>
          </reference>
          <reference field="4" count="1" selected="0">
            <x v="7"/>
          </reference>
        </references>
      </pivotArea>
    </chartFormat>
    <chartFormat chart="8"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118DBD-A70E-4775-8E5A-09CE93F0FC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8:B72"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9"/>
  </dataFields>
  <formats count="10">
    <format dxfId="89">
      <pivotArea type="all" dataOnly="0" outline="0" fieldPosition="0"/>
    </format>
    <format dxfId="88">
      <pivotArea outline="0" collapsedLevelsAreSubtotals="1" fieldPosition="0"/>
    </format>
    <format dxfId="87">
      <pivotArea dataOnly="0" labelOnly="1" outline="0" fieldPosition="0">
        <references count="1">
          <reference field="4294967294" count="1">
            <x v="0"/>
          </reference>
        </references>
      </pivotArea>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7" type="button" dataOnly="0" labelOnly="1" outline="0" axis="axisRow" fieldPosition="0"/>
    </format>
    <format dxfId="82">
      <pivotArea dataOnly="0" labelOnly="1" fieldPosition="0">
        <references count="1">
          <reference field="7" count="0"/>
        </references>
      </pivotArea>
    </format>
    <format dxfId="81">
      <pivotArea dataOnly="0" labelOnly="1" grandRow="1" outline="0" fieldPosition="0"/>
    </format>
    <format dxfId="8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E0EE732-6EF3-4E56-BD0D-6F73FE523276}" sourceName="Outlet Siz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s>
  <data>
    <tabular pivotCacheId="159525395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5573018-4F71-45D6-A060-3E70E438EE1F}" sourceName="Outlet Location Type">
  <pivotTables>
    <pivotTable tabId="4" name="PivotTable2"/>
    <pivotTable tabId="4" name="PivotTable1"/>
    <pivotTable tabId="4" name="PivotTable10"/>
    <pivotTable tabId="4" name="PivotTable3"/>
    <pivotTable tabId="4" name="PivotTable4"/>
    <pivotTable tabId="4" name="PivotTable5"/>
    <pivotTable tabId="4" name="PivotTable6"/>
    <pivotTable tabId="4" name="PivotTable7"/>
    <pivotTable tabId="4" name="PivotTable8"/>
    <pivotTable tabId="4" name="PivotTable9"/>
  </pivotTables>
  <data>
    <tabular pivotCacheId="15952539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D97ED9E-5F75-4C51-BE2F-33F42F5E6FC2}" sourceName="Item Type">
  <pivotTables>
    <pivotTable tabId="4" name="PivotTable2"/>
    <pivotTable tabId="4" name="PivotTable1"/>
    <pivotTable tabId="4" name="PivotTable10"/>
    <pivotTable tabId="4" name="PivotTable3"/>
    <pivotTable tabId="4" name="PivotTable4"/>
    <pivotTable tabId="4" name="PivotTable5"/>
    <pivotTable tabId="4" name="PivotTable6"/>
    <pivotTable tabId="4" name="PivotTable7"/>
    <pivotTable tabId="4" name="PivotTable8"/>
    <pivotTable tabId="4" name="PivotTable9"/>
  </pivotTables>
  <data>
    <tabular pivotCacheId="159525395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A39718A-D7AD-4E19-BB93-CEAFC75C85CF}" cache="Slicer_Outlet_Size" caption="Outlet Size" rowHeight="260350"/>
  <slicer name="Outlet Location Type" xr10:uid="{FF3A0A26-A441-4279-9803-2B6603731B47}" cache="Slicer_Outlet_Location_Type" caption="Outlet Location Type" rowHeight="260350"/>
  <slicer name="Item Type" xr10:uid="{E600AE87-A339-4995-909F-D1E7CFDC10DF}"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D40A38D-E219-4D1F-9010-E6B04CCB52F3}" cache="Slicer_Outlet_Size" caption="Outlet Size" style="Blinkit Anaylsis" rowHeight="260350"/>
  <slicer name="Outlet Location Type 1" xr10:uid="{B9DDE97B-55AB-4A59-AF58-FEF8A9C579D5}" cache="Slicer_Outlet_Location_Type" caption="Outlet Location Type" style="Blinkit Anaylsis" rowHeight="260350"/>
  <slicer name="Item Type 1" xr10:uid="{838F7491-ECA9-458E-AC7F-E5B4325ADC5C}" cache="Slicer_Item_Type" caption="Item Type" style="Blinkit Anayl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293461D2-CCB3-468C-B38D-A4FE0BCD0D30}"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01C80-3674-4693-8113-3365EA6E3A43}">
  <dimension ref="A2:M108"/>
  <sheetViews>
    <sheetView topLeftCell="A2" zoomScale="101" workbookViewId="0">
      <selection activeCell="O12" sqref="O12"/>
    </sheetView>
  </sheetViews>
  <sheetFormatPr defaultRowHeight="15.6" x14ac:dyDescent="0.3"/>
  <cols>
    <col min="1" max="1" width="17.296875" bestFit="1" customWidth="1"/>
    <col min="2" max="2" width="14.59765625" bestFit="1" customWidth="1"/>
    <col min="3" max="3" width="11.8984375" bestFit="1" customWidth="1"/>
    <col min="4" max="4" width="14.796875" bestFit="1" customWidth="1"/>
  </cols>
  <sheetData>
    <row r="2" spans="1:4" ht="16.2" thickBot="1" x14ac:dyDescent="0.35">
      <c r="A2" s="42" t="s">
        <v>1619</v>
      </c>
      <c r="B2" s="42"/>
      <c r="C2" s="42"/>
      <c r="D2" s="43"/>
    </row>
    <row r="3" spans="1:4" ht="16.2" thickBot="1" x14ac:dyDescent="0.35">
      <c r="A3" s="9" t="s">
        <v>1610</v>
      </c>
      <c r="B3" s="10" t="s">
        <v>1611</v>
      </c>
      <c r="C3" s="10" t="s">
        <v>1614</v>
      </c>
      <c r="D3" s="11" t="s">
        <v>1613</v>
      </c>
    </row>
    <row r="4" spans="1:4" ht="16.2" thickBot="1" x14ac:dyDescent="0.35">
      <c r="A4" s="9">
        <v>1201681.4928000034</v>
      </c>
      <c r="B4" s="10">
        <v>140.99278338613203</v>
      </c>
      <c r="C4" s="10">
        <v>3.9658570925731196</v>
      </c>
      <c r="D4" s="11">
        <v>8523</v>
      </c>
    </row>
    <row r="5" spans="1:4" x14ac:dyDescent="0.3">
      <c r="A5" s="4"/>
      <c r="D5" s="5"/>
    </row>
    <row r="6" spans="1:4" x14ac:dyDescent="0.3">
      <c r="A6" s="4" t="s">
        <v>1615</v>
      </c>
      <c r="B6" t="s">
        <v>1616</v>
      </c>
      <c r="C6" t="s">
        <v>1618</v>
      </c>
      <c r="D6" s="5" t="s">
        <v>1617</v>
      </c>
    </row>
    <row r="7" spans="1:4" x14ac:dyDescent="0.3">
      <c r="A7" s="12">
        <f>GETPIVOTDATA("Sum of Sales",$A$3)</f>
        <v>1201681.4928000034</v>
      </c>
      <c r="B7" s="1">
        <f>GETPIVOTDATA("Average of Total  Sales",$A$3)</f>
        <v>140.99278338613203</v>
      </c>
      <c r="C7" s="2">
        <f>GETPIVOTDATA("Average of Rating",$A$3)</f>
        <v>3.9658570925731196</v>
      </c>
      <c r="D7" s="5">
        <f>GETPIVOTDATA("Number of item ",$A$3)</f>
        <v>8523</v>
      </c>
    </row>
    <row r="8" spans="1:4" ht="16.2" thickBot="1" x14ac:dyDescent="0.35">
      <c r="A8" s="6"/>
      <c r="B8" s="7"/>
      <c r="C8" s="7"/>
      <c r="D8" s="8"/>
    </row>
    <row r="9" spans="1:4" ht="16.2" thickBot="1" x14ac:dyDescent="0.35"/>
    <row r="10" spans="1:4" ht="16.2" thickBot="1" x14ac:dyDescent="0.35">
      <c r="A10" s="40" t="s">
        <v>1622</v>
      </c>
      <c r="B10" s="41"/>
      <c r="C10" s="41"/>
      <c r="D10" s="44"/>
    </row>
    <row r="11" spans="1:4" ht="16.2" thickBot="1" x14ac:dyDescent="0.35">
      <c r="A11" s="17" t="s">
        <v>1620</v>
      </c>
      <c r="B11" s="15" t="s">
        <v>1610</v>
      </c>
      <c r="D11" s="5"/>
    </row>
    <row r="12" spans="1:4" x14ac:dyDescent="0.3">
      <c r="A12" s="23" t="s">
        <v>17</v>
      </c>
      <c r="B12" s="37">
        <v>776319.68840000057</v>
      </c>
      <c r="D12" s="5"/>
    </row>
    <row r="13" spans="1:4" ht="16.2" thickBot="1" x14ac:dyDescent="0.35">
      <c r="A13" s="24" t="s">
        <v>10</v>
      </c>
      <c r="B13" s="38">
        <v>425361.8043999995</v>
      </c>
      <c r="D13" s="5"/>
    </row>
    <row r="14" spans="1:4" ht="16.2" thickBot="1" x14ac:dyDescent="0.35">
      <c r="A14" s="18" t="s">
        <v>1621</v>
      </c>
      <c r="B14" s="39">
        <v>1201681.4928000001</v>
      </c>
      <c r="D14" s="5"/>
    </row>
    <row r="15" spans="1:4" x14ac:dyDescent="0.3">
      <c r="A15" s="4"/>
      <c r="D15" s="5"/>
    </row>
    <row r="16" spans="1:4" x14ac:dyDescent="0.3">
      <c r="A16" s="4"/>
      <c r="D16" s="5"/>
    </row>
    <row r="17" spans="1:6" x14ac:dyDescent="0.3">
      <c r="A17" s="4"/>
      <c r="D17" s="5"/>
    </row>
    <row r="18" spans="1:6" x14ac:dyDescent="0.3">
      <c r="A18" s="4"/>
      <c r="D18" s="5"/>
    </row>
    <row r="19" spans="1:6" ht="16.2" thickBot="1" x14ac:dyDescent="0.35">
      <c r="A19" s="6"/>
      <c r="B19" s="7"/>
      <c r="C19" s="7"/>
      <c r="D19" s="8"/>
    </row>
    <row r="20" spans="1:6" ht="16.2" thickBot="1" x14ac:dyDescent="0.35"/>
    <row r="21" spans="1:6" ht="16.2" thickBot="1" x14ac:dyDescent="0.35">
      <c r="A21" s="40" t="s">
        <v>1625</v>
      </c>
      <c r="B21" s="41"/>
      <c r="C21" s="41"/>
      <c r="D21" s="41"/>
      <c r="E21" s="16"/>
      <c r="F21" s="3"/>
    </row>
    <row r="22" spans="1:6" ht="16.2" thickBot="1" x14ac:dyDescent="0.35">
      <c r="A22" s="17" t="s">
        <v>1610</v>
      </c>
      <c r="B22" s="17" t="s">
        <v>1624</v>
      </c>
      <c r="C22" s="15"/>
      <c r="F22" s="5"/>
    </row>
    <row r="23" spans="1:6" ht="16.2" thickBot="1" x14ac:dyDescent="0.35">
      <c r="A23" s="17" t="s">
        <v>1620</v>
      </c>
      <c r="B23" s="9" t="s">
        <v>17</v>
      </c>
      <c r="C23" s="11" t="s">
        <v>10</v>
      </c>
      <c r="F23" s="5"/>
    </row>
    <row r="24" spans="1:6" x14ac:dyDescent="0.3">
      <c r="A24" s="23" t="s">
        <v>14</v>
      </c>
      <c r="B24" s="26">
        <v>215047.9126000001</v>
      </c>
      <c r="C24" s="3">
        <v>121349.89940000001</v>
      </c>
      <c r="F24" s="5"/>
    </row>
    <row r="25" spans="1:6" x14ac:dyDescent="0.3">
      <c r="A25" s="30" t="s">
        <v>34</v>
      </c>
      <c r="B25" s="4">
        <v>254464.77940000014</v>
      </c>
      <c r="C25" s="5">
        <v>138685.86819999994</v>
      </c>
      <c r="F25" s="5"/>
    </row>
    <row r="26" spans="1:6" ht="16.2" thickBot="1" x14ac:dyDescent="0.35">
      <c r="A26" s="24" t="s">
        <v>21</v>
      </c>
      <c r="B26" s="4">
        <v>306806.99640000012</v>
      </c>
      <c r="C26" s="5">
        <v>165326.0368</v>
      </c>
      <c r="F26" s="5"/>
    </row>
    <row r="27" spans="1:6" ht="16.2" thickBot="1" x14ac:dyDescent="0.35">
      <c r="A27" s="18" t="s">
        <v>1621</v>
      </c>
      <c r="B27" s="29">
        <v>776319.68840000033</v>
      </c>
      <c r="C27" s="28">
        <v>425361.80439999996</v>
      </c>
      <c r="F27" s="5"/>
    </row>
    <row r="28" spans="1:6" ht="16.2" thickBot="1" x14ac:dyDescent="0.35">
      <c r="A28" s="6"/>
      <c r="B28" s="7"/>
      <c r="C28" s="7"/>
      <c r="D28" s="7"/>
      <c r="E28" s="7"/>
      <c r="F28" s="8"/>
    </row>
    <row r="33" spans="1:6" ht="16.2" thickBot="1" x14ac:dyDescent="0.35"/>
    <row r="34" spans="1:6" ht="16.2" thickBot="1" x14ac:dyDescent="0.35">
      <c r="A34" s="40" t="s">
        <v>1623</v>
      </c>
      <c r="B34" s="41"/>
      <c r="C34" s="41"/>
      <c r="D34" s="41"/>
      <c r="E34" s="16"/>
      <c r="F34" s="3"/>
    </row>
    <row r="35" spans="1:6" ht="16.2" thickBot="1" x14ac:dyDescent="0.35">
      <c r="A35" s="17" t="s">
        <v>1620</v>
      </c>
      <c r="B35" s="15" t="s">
        <v>1610</v>
      </c>
      <c r="F35" s="5"/>
    </row>
    <row r="36" spans="1:6" x14ac:dyDescent="0.3">
      <c r="A36" s="23" t="s">
        <v>153</v>
      </c>
      <c r="B36" s="20">
        <v>9077.869999999999</v>
      </c>
      <c r="F36" s="5"/>
    </row>
    <row r="37" spans="1:6" x14ac:dyDescent="0.3">
      <c r="A37" s="30" t="s">
        <v>74</v>
      </c>
      <c r="B37" s="21">
        <v>15596.696600000001</v>
      </c>
      <c r="F37" s="5"/>
    </row>
    <row r="38" spans="1:6" x14ac:dyDescent="0.3">
      <c r="A38" s="30" t="s">
        <v>159</v>
      </c>
      <c r="B38" s="21">
        <v>21880.027399999992</v>
      </c>
      <c r="F38" s="5"/>
    </row>
    <row r="39" spans="1:6" x14ac:dyDescent="0.3">
      <c r="A39" s="30" t="s">
        <v>64</v>
      </c>
      <c r="B39" s="21">
        <v>22451.891599999999</v>
      </c>
      <c r="F39" s="5"/>
    </row>
    <row r="40" spans="1:6" x14ac:dyDescent="0.3">
      <c r="A40" s="30" t="s">
        <v>61</v>
      </c>
      <c r="B40" s="21">
        <v>29334.680599999996</v>
      </c>
      <c r="F40" s="5"/>
    </row>
    <row r="41" spans="1:6" x14ac:dyDescent="0.3">
      <c r="A41" s="30" t="s">
        <v>57</v>
      </c>
      <c r="B41" s="21">
        <v>35379.119800000015</v>
      </c>
      <c r="F41" s="5"/>
    </row>
    <row r="42" spans="1:6" x14ac:dyDescent="0.3">
      <c r="A42" s="30" t="s">
        <v>32</v>
      </c>
      <c r="B42" s="21">
        <v>58514.166999999987</v>
      </c>
      <c r="F42" s="5"/>
    </row>
    <row r="43" spans="1:6" x14ac:dyDescent="0.3">
      <c r="A43" s="30" t="s">
        <v>54</v>
      </c>
      <c r="B43" s="21">
        <v>59449.863799999992</v>
      </c>
      <c r="F43" s="5"/>
    </row>
    <row r="44" spans="1:6" x14ac:dyDescent="0.3">
      <c r="A44" s="30" t="s">
        <v>19</v>
      </c>
      <c r="B44" s="21">
        <v>68025.838800000012</v>
      </c>
      <c r="F44" s="5"/>
    </row>
    <row r="45" spans="1:6" x14ac:dyDescent="0.3">
      <c r="A45" s="30" t="s">
        <v>95</v>
      </c>
      <c r="B45" s="21">
        <v>81894.736400000009</v>
      </c>
      <c r="F45" s="5"/>
    </row>
    <row r="46" spans="1:6" x14ac:dyDescent="0.3">
      <c r="A46" s="30" t="s">
        <v>28</v>
      </c>
      <c r="B46" s="21">
        <v>90706.728999999992</v>
      </c>
      <c r="F46" s="5"/>
    </row>
    <row r="47" spans="1:6" x14ac:dyDescent="0.3">
      <c r="A47" s="30" t="s">
        <v>67</v>
      </c>
      <c r="B47" s="21">
        <v>101276.46159999995</v>
      </c>
      <c r="F47" s="5"/>
    </row>
    <row r="48" spans="1:6" x14ac:dyDescent="0.3">
      <c r="A48" s="30" t="s">
        <v>24</v>
      </c>
      <c r="B48" s="21">
        <v>118558.88140000009</v>
      </c>
      <c r="F48" s="5"/>
    </row>
    <row r="49" spans="1:6" x14ac:dyDescent="0.3">
      <c r="A49" s="30" t="s">
        <v>42</v>
      </c>
      <c r="B49" s="21">
        <v>135976.52539999998</v>
      </c>
      <c r="F49" s="5"/>
    </row>
    <row r="50" spans="1:6" x14ac:dyDescent="0.3">
      <c r="A50" s="30" t="s">
        <v>48</v>
      </c>
      <c r="B50" s="21">
        <v>175433.92240000021</v>
      </c>
      <c r="F50" s="5"/>
    </row>
    <row r="51" spans="1:6" ht="16.2" thickBot="1" x14ac:dyDescent="0.35">
      <c r="A51" s="24" t="s">
        <v>12</v>
      </c>
      <c r="B51" s="21">
        <v>178124.08099999995</v>
      </c>
      <c r="F51" s="5"/>
    </row>
    <row r="52" spans="1:6" ht="16.2" thickBot="1" x14ac:dyDescent="0.35">
      <c r="A52" s="18" t="s">
        <v>1621</v>
      </c>
      <c r="B52" s="22">
        <v>1201681.4927999999</v>
      </c>
      <c r="C52" s="7"/>
      <c r="D52" s="7"/>
      <c r="E52" s="7"/>
      <c r="F52" s="8"/>
    </row>
    <row r="54" spans="1:6" ht="16.2" thickBot="1" x14ac:dyDescent="0.35">
      <c r="A54" s="42" t="s">
        <v>1626</v>
      </c>
      <c r="B54" s="42"/>
      <c r="C54" s="42"/>
      <c r="D54" s="42"/>
      <c r="E54" s="42"/>
      <c r="F54" s="42"/>
    </row>
    <row r="55" spans="1:6" ht="16.2" thickBot="1" x14ac:dyDescent="0.35">
      <c r="A55" s="13" t="s">
        <v>1620</v>
      </c>
      <c r="B55" s="15" t="s">
        <v>1610</v>
      </c>
    </row>
    <row r="56" spans="1:6" x14ac:dyDescent="0.3">
      <c r="A56" s="14">
        <v>2018</v>
      </c>
      <c r="B56" s="20">
        <v>204522.25700000025</v>
      </c>
    </row>
    <row r="57" spans="1:6" x14ac:dyDescent="0.3">
      <c r="A57" s="14">
        <v>2017</v>
      </c>
      <c r="B57" s="21">
        <v>133103.90699999989</v>
      </c>
    </row>
    <row r="58" spans="1:6" x14ac:dyDescent="0.3">
      <c r="A58" s="14">
        <v>2016</v>
      </c>
      <c r="B58" s="21">
        <v>132113.36980000007</v>
      </c>
    </row>
    <row r="59" spans="1:6" x14ac:dyDescent="0.3">
      <c r="A59" s="14">
        <v>2014</v>
      </c>
      <c r="B59" s="21">
        <v>131809.01560000007</v>
      </c>
    </row>
    <row r="60" spans="1:6" x14ac:dyDescent="0.3">
      <c r="A60" s="14">
        <v>2022</v>
      </c>
      <c r="B60" s="21">
        <v>131477.77639999994</v>
      </c>
    </row>
    <row r="61" spans="1:6" x14ac:dyDescent="0.3">
      <c r="A61" s="14">
        <v>2015</v>
      </c>
      <c r="B61" s="21">
        <v>130942.78019999999</v>
      </c>
    </row>
    <row r="62" spans="1:6" x14ac:dyDescent="0.3">
      <c r="A62" s="14">
        <v>2012</v>
      </c>
      <c r="B62" s="21">
        <v>130476.85979999998</v>
      </c>
    </row>
    <row r="63" spans="1:6" x14ac:dyDescent="0.3">
      <c r="A63" s="14">
        <v>2020</v>
      </c>
      <c r="B63" s="21">
        <v>129103.96039999987</v>
      </c>
    </row>
    <row r="64" spans="1:6" ht="16.2" thickBot="1" x14ac:dyDescent="0.35">
      <c r="A64" s="14">
        <v>2011</v>
      </c>
      <c r="B64" s="21">
        <v>78131.566599999976</v>
      </c>
    </row>
    <row r="65" spans="1:13" ht="16.2" thickBot="1" x14ac:dyDescent="0.35">
      <c r="A65" s="18" t="s">
        <v>1621</v>
      </c>
      <c r="B65" s="22">
        <v>1201681.4927999999</v>
      </c>
    </row>
    <row r="66" spans="1:13" ht="16.2" thickBot="1" x14ac:dyDescent="0.35">
      <c r="A66" s="19"/>
      <c r="B66" s="25"/>
    </row>
    <row r="67" spans="1:13" ht="16.2" thickBot="1" x14ac:dyDescent="0.35">
      <c r="A67" s="40" t="s">
        <v>1627</v>
      </c>
      <c r="B67" s="41"/>
      <c r="C67" s="41"/>
      <c r="D67" s="41"/>
      <c r="E67" s="3"/>
    </row>
    <row r="68" spans="1:13" ht="16.2" thickBot="1" x14ac:dyDescent="0.35">
      <c r="A68" s="17" t="s">
        <v>1620</v>
      </c>
      <c r="B68" s="15" t="s">
        <v>1610</v>
      </c>
      <c r="E68" s="5"/>
    </row>
    <row r="69" spans="1:13" x14ac:dyDescent="0.3">
      <c r="A69" s="23" t="s">
        <v>30</v>
      </c>
      <c r="B69" s="20">
        <v>248991.58600000024</v>
      </c>
      <c r="E69" s="5"/>
    </row>
    <row r="70" spans="1:13" x14ac:dyDescent="0.3">
      <c r="A70" s="30" t="s">
        <v>15</v>
      </c>
      <c r="B70" s="21">
        <v>507895.7363999993</v>
      </c>
      <c r="E70" s="5"/>
    </row>
    <row r="71" spans="1:13" ht="16.2" thickBot="1" x14ac:dyDescent="0.35">
      <c r="A71" s="24" t="s">
        <v>26</v>
      </c>
      <c r="B71" s="21">
        <v>444794.17039999936</v>
      </c>
      <c r="E71" s="5"/>
    </row>
    <row r="72" spans="1:13" ht="16.2" thickBot="1" x14ac:dyDescent="0.35">
      <c r="A72" s="18" t="s">
        <v>1621</v>
      </c>
      <c r="B72" s="22">
        <v>1201681.4927999987</v>
      </c>
      <c r="E72" s="5"/>
    </row>
    <row r="73" spans="1:13" x14ac:dyDescent="0.3">
      <c r="A73" s="4"/>
      <c r="E73" s="5"/>
    </row>
    <row r="74" spans="1:13" ht="16.2" thickBot="1" x14ac:dyDescent="0.35">
      <c r="A74" s="6"/>
      <c r="B74" s="7"/>
      <c r="C74" s="7"/>
      <c r="D74" s="7"/>
      <c r="E74" s="8"/>
    </row>
    <row r="75" spans="1:13" ht="16.2" thickBot="1" x14ac:dyDescent="0.35"/>
    <row r="76" spans="1:13" ht="16.2" thickBot="1" x14ac:dyDescent="0.35">
      <c r="A76" s="40" t="s">
        <v>1628</v>
      </c>
      <c r="B76" s="41"/>
      <c r="C76" s="41"/>
      <c r="D76" s="41"/>
      <c r="E76" s="41"/>
      <c r="F76" s="16"/>
      <c r="G76" s="16"/>
      <c r="H76" s="16"/>
      <c r="I76" s="16"/>
      <c r="J76" s="16"/>
      <c r="K76" s="16"/>
      <c r="L76" s="16"/>
      <c r="M76" s="3"/>
    </row>
    <row r="77" spans="1:13" ht="16.2" thickBot="1" x14ac:dyDescent="0.35">
      <c r="A77" s="17" t="s">
        <v>1620</v>
      </c>
      <c r="B77" s="15" t="s">
        <v>1610</v>
      </c>
      <c r="D77" t="str">
        <f>A78</f>
        <v>Tier 1</v>
      </c>
      <c r="E77" s="27">
        <f>GETPIVOTDATA("Sales",$A$77,"Outlet Location Type","Tier 3")</f>
        <v>472133.03319999954</v>
      </c>
      <c r="M77" s="5"/>
    </row>
    <row r="78" spans="1:13" x14ac:dyDescent="0.3">
      <c r="A78" s="23" t="s">
        <v>14</v>
      </c>
      <c r="B78" s="20">
        <v>336397.81199999945</v>
      </c>
      <c r="D78" t="str">
        <f>A79</f>
        <v>Tier 2</v>
      </c>
      <c r="E78" s="27">
        <f>GETPIVOTDATA("Sales",$A$77,"Outlet Location Type","Tier 2")</f>
        <v>393150.64759999956</v>
      </c>
      <c r="M78" s="5"/>
    </row>
    <row r="79" spans="1:13" x14ac:dyDescent="0.3">
      <c r="A79" s="30" t="s">
        <v>34</v>
      </c>
      <c r="B79" s="21">
        <v>393150.64759999956</v>
      </c>
      <c r="D79" t="str">
        <f>A80</f>
        <v>Tier 3</v>
      </c>
      <c r="E79" s="27">
        <f>GETPIVOTDATA("Sales",$A$77,"Outlet Location Type","Tier 1")</f>
        <v>336397.81199999945</v>
      </c>
      <c r="M79" s="5"/>
    </row>
    <row r="80" spans="1:13" ht="16.2" thickBot="1" x14ac:dyDescent="0.35">
      <c r="A80" s="24" t="s">
        <v>21</v>
      </c>
      <c r="B80" s="21">
        <v>472133.03319999954</v>
      </c>
      <c r="M80" s="5"/>
    </row>
    <row r="81" spans="1:13" ht="16.2" thickBot="1" x14ac:dyDescent="0.35">
      <c r="A81" s="18" t="s">
        <v>1621</v>
      </c>
      <c r="B81" s="22">
        <v>1201681.4927999985</v>
      </c>
      <c r="M81" s="5"/>
    </row>
    <row r="82" spans="1:13" x14ac:dyDescent="0.3">
      <c r="A82" s="4"/>
      <c r="M82" s="5"/>
    </row>
    <row r="83" spans="1:13" x14ac:dyDescent="0.3">
      <c r="A83" s="4"/>
      <c r="M83" s="5"/>
    </row>
    <row r="84" spans="1:13" ht="16.2" thickBot="1" x14ac:dyDescent="0.35">
      <c r="A84" s="6"/>
      <c r="B84" s="7"/>
      <c r="C84" s="7"/>
      <c r="D84" s="7"/>
      <c r="E84" s="7"/>
      <c r="F84" s="7"/>
      <c r="G84" s="7"/>
      <c r="H84" s="7"/>
      <c r="I84" s="7"/>
      <c r="J84" s="7"/>
      <c r="K84" s="7"/>
      <c r="L84" s="7"/>
      <c r="M84" s="8"/>
    </row>
    <row r="85" spans="1:13" ht="16.2" thickBot="1" x14ac:dyDescent="0.35"/>
    <row r="86" spans="1:13" ht="16.2" thickBot="1" x14ac:dyDescent="0.35">
      <c r="A86" s="26"/>
      <c r="B86" s="16"/>
      <c r="C86" s="16"/>
      <c r="D86" s="16"/>
      <c r="E86" s="16"/>
      <c r="F86" s="16"/>
      <c r="G86" s="3"/>
    </row>
    <row r="87" spans="1:13" ht="16.2" thickBot="1" x14ac:dyDescent="0.35">
      <c r="A87" s="17" t="s">
        <v>1620</v>
      </c>
      <c r="B87" s="15" t="s">
        <v>1610</v>
      </c>
      <c r="G87" s="5"/>
    </row>
    <row r="88" spans="1:13" x14ac:dyDescent="0.3">
      <c r="A88" s="23" t="s">
        <v>40</v>
      </c>
      <c r="B88" s="20">
        <v>151939.149</v>
      </c>
      <c r="G88" s="5"/>
    </row>
    <row r="89" spans="1:13" x14ac:dyDescent="0.3">
      <c r="A89" s="30" t="s">
        <v>22</v>
      </c>
      <c r="B89" s="21">
        <v>131477.77639999994</v>
      </c>
      <c r="G89" s="5"/>
    </row>
    <row r="90" spans="1:13" x14ac:dyDescent="0.3">
      <c r="A90" s="30" t="s">
        <v>46</v>
      </c>
      <c r="B90" s="21">
        <v>130714.67460000006</v>
      </c>
      <c r="G90" s="5"/>
    </row>
    <row r="91" spans="1:13" ht="16.2" thickBot="1" x14ac:dyDescent="0.35">
      <c r="A91" s="24" t="s">
        <v>16</v>
      </c>
      <c r="B91" s="21">
        <v>787549.89280000131</v>
      </c>
      <c r="G91" s="5"/>
    </row>
    <row r="92" spans="1:13" ht="16.2" thickBot="1" x14ac:dyDescent="0.35">
      <c r="A92" s="18" t="s">
        <v>1621</v>
      </c>
      <c r="B92" s="22">
        <v>1201681.4928000013</v>
      </c>
      <c r="G92" s="5"/>
    </row>
    <row r="93" spans="1:13" x14ac:dyDescent="0.3">
      <c r="A93" s="4"/>
      <c r="G93" s="5"/>
    </row>
    <row r="94" spans="1:13" ht="16.2" thickBot="1" x14ac:dyDescent="0.35">
      <c r="A94" s="4"/>
      <c r="G94" s="5"/>
    </row>
    <row r="95" spans="1:13" ht="16.2" thickBot="1" x14ac:dyDescent="0.35">
      <c r="A95" s="17" t="s">
        <v>1620</v>
      </c>
      <c r="B95" s="15" t="s">
        <v>1629</v>
      </c>
      <c r="G95" s="5"/>
    </row>
    <row r="96" spans="1:13" x14ac:dyDescent="0.3">
      <c r="A96" s="23" t="s">
        <v>40</v>
      </c>
      <c r="B96" s="31">
        <v>140.29468975069253</v>
      </c>
      <c r="G96" s="5"/>
    </row>
    <row r="97" spans="1:7" x14ac:dyDescent="0.3">
      <c r="A97" s="30" t="s">
        <v>22</v>
      </c>
      <c r="B97" s="32">
        <v>141.67863836206891</v>
      </c>
      <c r="G97" s="5"/>
    </row>
    <row r="98" spans="1:7" x14ac:dyDescent="0.3">
      <c r="A98" s="30" t="s">
        <v>46</v>
      </c>
      <c r="B98" s="32">
        <v>139.80179101604284</v>
      </c>
      <c r="G98" s="5"/>
    </row>
    <row r="99" spans="1:7" ht="16.2" thickBot="1" x14ac:dyDescent="0.35">
      <c r="A99" s="24" t="s">
        <v>16</v>
      </c>
      <c r="B99" s="32">
        <v>141.21389506903375</v>
      </c>
      <c r="G99" s="5"/>
    </row>
    <row r="100" spans="1:7" ht="16.2" thickBot="1" x14ac:dyDescent="0.35">
      <c r="A100" s="18" t="s">
        <v>1621</v>
      </c>
      <c r="B100" s="33">
        <v>140.99278338613178</v>
      </c>
      <c r="G100" s="5"/>
    </row>
    <row r="101" spans="1:7" x14ac:dyDescent="0.3">
      <c r="A101" s="4"/>
      <c r="G101" s="5"/>
    </row>
    <row r="102" spans="1:7" ht="16.2" thickBot="1" x14ac:dyDescent="0.35">
      <c r="A102" s="4"/>
      <c r="G102" s="5"/>
    </row>
    <row r="103" spans="1:7" ht="16.2" thickBot="1" x14ac:dyDescent="0.35">
      <c r="A103" s="17" t="s">
        <v>1620</v>
      </c>
      <c r="B103" s="15" t="s">
        <v>1630</v>
      </c>
      <c r="G103" s="5"/>
    </row>
    <row r="104" spans="1:7" x14ac:dyDescent="0.3">
      <c r="A104" s="23" t="s">
        <v>40</v>
      </c>
      <c r="B104" s="34">
        <v>1083</v>
      </c>
      <c r="G104" s="5"/>
    </row>
    <row r="105" spans="1:7" x14ac:dyDescent="0.3">
      <c r="A105" s="30" t="s">
        <v>22</v>
      </c>
      <c r="B105" s="35">
        <v>928</v>
      </c>
      <c r="G105" s="5"/>
    </row>
    <row r="106" spans="1:7" x14ac:dyDescent="0.3">
      <c r="A106" s="30" t="s">
        <v>46</v>
      </c>
      <c r="B106" s="35">
        <v>935</v>
      </c>
      <c r="G106" s="5"/>
    </row>
    <row r="107" spans="1:7" ht="16.2" thickBot="1" x14ac:dyDescent="0.35">
      <c r="A107" s="24" t="s">
        <v>16</v>
      </c>
      <c r="B107" s="35">
        <v>5577</v>
      </c>
      <c r="G107" s="5"/>
    </row>
    <row r="108" spans="1:7" ht="16.2" thickBot="1" x14ac:dyDescent="0.35">
      <c r="A108" s="18" t="s">
        <v>1621</v>
      </c>
      <c r="B108" s="36">
        <v>8523</v>
      </c>
      <c r="C108" s="7"/>
      <c r="D108" s="7"/>
      <c r="E108" s="7"/>
      <c r="F108" s="7"/>
      <c r="G108" s="8"/>
    </row>
  </sheetData>
  <sortState xmlns:xlrd2="http://schemas.microsoft.com/office/spreadsheetml/2017/richdata2" ref="D77:E79">
    <sortCondition descending="1" ref="D77:D79"/>
  </sortState>
  <mergeCells count="7">
    <mergeCell ref="A76:E76"/>
    <mergeCell ref="A67:D67"/>
    <mergeCell ref="A2:D2"/>
    <mergeCell ref="A10:D10"/>
    <mergeCell ref="A21:D21"/>
    <mergeCell ref="A34:D34"/>
    <mergeCell ref="A54:F5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8896-7D72-4BEF-807B-5F28F4383318}">
  <dimension ref="A1"/>
  <sheetViews>
    <sheetView showGridLines="0" tabSelected="1" zoomScale="70" zoomScaleNormal="70" zoomScalePageLayoutView="60" workbookViewId="0">
      <selection activeCell="AB7" sqref="AB7"/>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BlinkIT Grocery Data</vt:lpstr>
      <vt:lpstr>Pivot Table </vt:lpstr>
      <vt:lpstr>DashBoard </vt:lpstr>
      <vt:lpstr>'DashBoard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Deepak Rai</cp:lastModifiedBy>
  <dcterms:created xsi:type="dcterms:W3CDTF">2024-06-23T13:11:17Z</dcterms:created>
  <dcterms:modified xsi:type="dcterms:W3CDTF">2025-03-06T13:41:28Z</dcterms:modified>
</cp:coreProperties>
</file>