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N3" i="1" l="1"/>
  <c r="N2" i="1"/>
  <c r="O3" i="1"/>
  <c r="O2" i="1"/>
  <c r="M3" i="1"/>
  <c r="M2" i="1"/>
  <c r="L3" i="1"/>
  <c r="L2" i="1"/>
  <c r="I3" i="1"/>
  <c r="I2" i="1"/>
  <c r="H3" i="1"/>
  <c r="H2" i="1"/>
  <c r="J2" i="1" s="1"/>
  <c r="J3" i="1" l="1"/>
</calcChain>
</file>

<file path=xl/sharedStrings.xml><?xml version="1.0" encoding="utf-8"?>
<sst xmlns="http://schemas.openxmlformats.org/spreadsheetml/2006/main" count="17" uniqueCount="17">
  <si>
    <t>stoneno</t>
  </si>
  <si>
    <t>websiterate</t>
  </si>
  <si>
    <t>liveraparate</t>
  </si>
  <si>
    <t>carat</t>
  </si>
  <si>
    <t>webdisc</t>
  </si>
  <si>
    <t>memdisc</t>
  </si>
  <si>
    <t>discdiff</t>
  </si>
  <si>
    <t>discdiffpercts</t>
  </si>
  <si>
    <t>mempercts</t>
  </si>
  <si>
    <t>diffcalc</t>
  </si>
  <si>
    <t>memcalc</t>
  </si>
  <si>
    <t>discdiscount</t>
  </si>
  <si>
    <t>memdiscount</t>
  </si>
  <si>
    <t>memamount</t>
  </si>
  <si>
    <t>discdiffamt</t>
  </si>
  <si>
    <t>DJ001</t>
  </si>
  <si>
    <t>DJ002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</si>
</sst>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K8" sqref="K8"/>
    </sheetView>
  </sheetViews>
  <sheetFormatPr defaultRowHeight="15" x14ac:dyDescent="0.25"/>
  <cols>
    <col min="1" max="1" width="9" bestFit="1" customWidth="1"/>
    <col min="2" max="2" width="7.5703125" bestFit="1" customWidth="1"/>
    <col min="3" max="3" width="9" bestFit="1" customWidth="1"/>
    <col min="4" max="4" width="8.28515625" bestFit="1" customWidth="1"/>
    <col min="5" max="6" width="11.7109375" bestFit="1" customWidth="1"/>
    <col min="7" max="7" width="5.28515625" bestFit="1" customWidth="1"/>
    <col min="8" max="8" width="7.42578125" bestFit="1" customWidth="1"/>
    <col min="9" max="9" width="8.85546875" bestFit="1" customWidth="1"/>
    <col min="10" max="10" width="13.140625" bestFit="1" customWidth="1"/>
    <col min="11" max="11" width="11" bestFit="1" customWidth="1"/>
    <col min="12" max="12" width="12" bestFit="1" customWidth="1"/>
    <col min="13" max="13" width="13.28515625" bestFit="1" customWidth="1"/>
    <col min="14" max="14" width="12" bestFit="1" customWidth="1"/>
    <col min="15" max="15" width="12.42578125" bestFit="1" customWidth="1"/>
  </cols>
  <sheetData>
    <row r="1" spans="1:15" x14ac:dyDescent="0.25">
      <c r="A1" s="1" t="s">
        <v>0</v>
      </c>
      <c r="B1" s="2" t="s">
        <v>6</v>
      </c>
      <c r="C1" s="3" t="s">
        <v>5</v>
      </c>
      <c r="D1" s="1" t="s">
        <v>4</v>
      </c>
      <c r="E1" s="1" t="s">
        <v>1</v>
      </c>
      <c r="F1" s="1" t="s">
        <v>2</v>
      </c>
      <c r="G1" s="1" t="s">
        <v>3</v>
      </c>
      <c r="H1" s="2" t="s">
        <v>9</v>
      </c>
      <c r="I1" s="3" t="s">
        <v>10</v>
      </c>
      <c r="J1" s="2" t="s">
        <v>7</v>
      </c>
      <c r="K1" s="3" t="s">
        <v>8</v>
      </c>
      <c r="L1" s="2" t="s">
        <v>11</v>
      </c>
      <c r="M1" s="3" t="s">
        <v>12</v>
      </c>
      <c r="N1" s="2" t="s">
        <v>14</v>
      </c>
      <c r="O1" s="3" t="s">
        <v>13</v>
      </c>
    </row>
    <row r="2" spans="1:15" x14ac:dyDescent="0.25">
      <c r="A2" s="4" t="s">
        <v>15</v>
      </c>
      <c r="B2" s="4">
        <v>3</v>
      </c>
      <c r="C2" s="4">
        <v>-2</v>
      </c>
      <c r="D2" s="4">
        <v>-40</v>
      </c>
      <c r="E2" s="4">
        <v>1740</v>
      </c>
      <c r="F2" s="4">
        <v>2900</v>
      </c>
      <c r="G2" s="4">
        <v>0.51</v>
      </c>
      <c r="H2" s="4">
        <f>(100-B2)/100</f>
        <v>0.97</v>
      </c>
      <c r="I2" s="4">
        <f>(100+C2)/100</f>
        <v>0.98</v>
      </c>
      <c r="J2" s="4">
        <f>E2/H2</f>
        <v>1793.8144329896907</v>
      </c>
      <c r="K2" s="4">
        <f>J2*I2</f>
        <v>1757.9381443298969</v>
      </c>
      <c r="L2" s="4">
        <f>(J2-F2)/F2*100</f>
        <v>-38.144329896907223</v>
      </c>
      <c r="M2" s="4">
        <f>(K2-F2)/F2*100</f>
        <v>-39.381443298969074</v>
      </c>
      <c r="N2" s="4">
        <f>J2*G2</f>
        <v>914.84536082474222</v>
      </c>
      <c r="O2" s="4">
        <f>K2*G2</f>
        <v>896.54845360824743</v>
      </c>
    </row>
    <row r="3" spans="1:15" x14ac:dyDescent="0.25">
      <c r="A3" s="4" t="s">
        <v>16</v>
      </c>
      <c r="B3" s="4">
        <v>3</v>
      </c>
      <c r="C3" s="4">
        <v>-2</v>
      </c>
      <c r="D3" s="4">
        <v>-40</v>
      </c>
      <c r="E3" s="4">
        <v>2760</v>
      </c>
      <c r="F3" s="4">
        <v>4600</v>
      </c>
      <c r="G3" s="4">
        <v>0.7</v>
      </c>
      <c r="H3" s="4">
        <f>(100-B3)/100</f>
        <v>0.97</v>
      </c>
      <c r="I3" s="4">
        <f>(100+C3)/100</f>
        <v>0.98</v>
      </c>
      <c r="J3" s="4">
        <f>E3/H3</f>
        <v>2845.3608247422681</v>
      </c>
      <c r="K3" s="4">
        <f>J3*I3</f>
        <v>2788.4536082474228</v>
      </c>
      <c r="L3" s="4">
        <f>(J3-F3)/F3*100</f>
        <v>-38.144329896907216</v>
      </c>
      <c r="M3" s="4">
        <f>(K3-F3)/F3*100</f>
        <v>-39.381443298969074</v>
      </c>
      <c r="N3" s="4">
        <f>J3*G3</f>
        <v>1991.7525773195875</v>
      </c>
      <c r="O3" s="4">
        <f>K3*G3</f>
        <v>1951.9175257731958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2019-07-26T03:20:24Z</dcterms:created>
  <dcterms:modified xsi:type="dcterms:W3CDTF">2019-07-26T04:54:40Z</dcterms:modified>
</cp:coreProperties>
</file>