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979F6993-6ACB-7041-824D-AA76A7D161F1}" xr6:coauthVersionLast="47" xr6:coauthVersionMax="47" xr10:uidLastSave="{00000000-0000-0000-0000-000000000000}"/>
  <bookViews>
    <workbookView xWindow="96" yWindow="36" windowWidth="19092" windowHeight="7392" activeTab="1" xr2:uid="{00000000-000D-0000-FFFF-FFFF00000000}"/>
  </bookViews>
  <sheets>
    <sheet name="SLIM TILES" sheetId="1" r:id="rId1"/>
    <sheet name="expansion joint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I55" i="1"/>
  <c r="I9" i="1"/>
  <c r="I5" i="1"/>
  <c r="I4" i="1"/>
  <c r="G6" i="1"/>
  <c r="I6" i="1"/>
  <c r="I3" i="1"/>
  <c r="I7" i="1"/>
  <c r="G8" i="1"/>
  <c r="I8" i="1"/>
  <c r="G10" i="1"/>
  <c r="I10" i="1"/>
  <c r="I11" i="1"/>
  <c r="I12" i="1"/>
  <c r="I13" i="1"/>
  <c r="G14" i="1"/>
  <c r="I14" i="1"/>
  <c r="I15" i="1"/>
  <c r="I16" i="1"/>
  <c r="I17" i="1"/>
  <c r="I18" i="1"/>
  <c r="G19" i="1"/>
  <c r="I19" i="1"/>
  <c r="I20" i="1"/>
  <c r="I21" i="1"/>
  <c r="I22" i="1"/>
  <c r="I23" i="1"/>
  <c r="G24" i="1"/>
  <c r="I24" i="1"/>
  <c r="I25" i="1"/>
  <c r="I26" i="1"/>
  <c r="I27" i="1"/>
  <c r="I28" i="1"/>
  <c r="I29" i="1"/>
  <c r="G30" i="1"/>
  <c r="I30" i="1"/>
  <c r="I31" i="1"/>
  <c r="I32" i="1"/>
  <c r="I33" i="1"/>
  <c r="I34" i="1"/>
  <c r="I35" i="1"/>
  <c r="G36" i="1"/>
  <c r="I36" i="1"/>
  <c r="G37" i="1"/>
  <c r="I37" i="1"/>
  <c r="I38" i="1"/>
  <c r="I39" i="1"/>
  <c r="I40" i="1"/>
  <c r="G41" i="1"/>
  <c r="I41" i="1"/>
  <c r="G42" i="1"/>
  <c r="I42" i="1"/>
  <c r="I43" i="1"/>
  <c r="I44" i="1"/>
  <c r="I45" i="1"/>
  <c r="I46" i="1"/>
  <c r="I47" i="1"/>
  <c r="I48" i="1"/>
  <c r="G49" i="1"/>
  <c r="I49" i="1"/>
  <c r="I50" i="1"/>
  <c r="G51" i="1"/>
  <c r="I51" i="1"/>
  <c r="I52" i="1"/>
  <c r="I53" i="1"/>
  <c r="I54" i="1"/>
  <c r="G56" i="1"/>
  <c r="I56" i="1"/>
  <c r="I57" i="1"/>
  <c r="I58" i="1"/>
  <c r="I59" i="1"/>
  <c r="I60" i="1"/>
  <c r="G61" i="1"/>
  <c r="I61" i="1"/>
  <c r="I62" i="1"/>
  <c r="G63" i="1"/>
  <c r="I63" i="1"/>
  <c r="G64" i="1"/>
  <c r="I64" i="1"/>
  <c r="I65" i="1"/>
  <c r="I66" i="1"/>
  <c r="I67" i="1"/>
  <c r="I68" i="1"/>
  <c r="I69" i="1"/>
  <c r="G70" i="1"/>
  <c r="I70" i="1"/>
  <c r="G71" i="1"/>
  <c r="I71" i="1"/>
  <c r="I72" i="1"/>
  <c r="I73" i="1"/>
  <c r="I74" i="1"/>
  <c r="I75" i="1"/>
  <c r="G76" i="1"/>
  <c r="I76" i="1"/>
  <c r="G77" i="1"/>
  <c r="I77" i="1"/>
  <c r="I78" i="1"/>
  <c r="G79" i="1"/>
  <c r="I79" i="1"/>
  <c r="I80" i="1"/>
  <c r="I81" i="1"/>
  <c r="I82" i="1"/>
  <c r="I83" i="1"/>
  <c r="I84" i="1"/>
  <c r="G85" i="1"/>
  <c r="I85" i="1"/>
  <c r="I86" i="1"/>
  <c r="G87" i="1"/>
  <c r="I87" i="1"/>
  <c r="I88" i="1"/>
  <c r="I89" i="1"/>
  <c r="I90" i="1"/>
  <c r="I91" i="1"/>
  <c r="I92" i="1"/>
  <c r="I93" i="1"/>
  <c r="I94" i="1"/>
  <c r="I95" i="1"/>
</calcChain>
</file>

<file path=xl/sharedStrings.xml><?xml version="1.0" encoding="utf-8"?>
<sst xmlns="http://schemas.openxmlformats.org/spreadsheetml/2006/main" count="142" uniqueCount="22">
  <si>
    <t>Item No.</t>
  </si>
  <si>
    <t>Description</t>
  </si>
  <si>
    <t>Unit</t>
  </si>
  <si>
    <t>Side</t>
  </si>
  <si>
    <t>Nos</t>
  </si>
  <si>
    <t>Length</t>
  </si>
  <si>
    <t>Breadth</t>
  </si>
  <si>
    <t>Height/Depth/thk</t>
  </si>
  <si>
    <t>Qty in sqm,Kg</t>
  </si>
  <si>
    <t>Remark</t>
  </si>
  <si>
    <t>SQM</t>
  </si>
  <si>
    <t>Station Name : Devipada Metro station</t>
  </si>
  <si>
    <t>Concorse level</t>
  </si>
  <si>
    <t>Petform level</t>
  </si>
  <si>
    <t>entrance building&amp;concorse</t>
  </si>
  <si>
    <t>pier 8</t>
  </si>
  <si>
    <t>GS</t>
  </si>
  <si>
    <t>HS</t>
  </si>
  <si>
    <t>pier 5</t>
  </si>
  <si>
    <t>pier 3</t>
  </si>
  <si>
    <t>RMT</t>
  </si>
  <si>
    <t>Qty in 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</si>
</sst>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workbookViewId="0">
      <selection sqref="A1:XFD2"/>
    </sheetView>
  </sheetViews>
  <sheetFormatPr defaultRowHeight="15" x14ac:dyDescent="0.2"/>
  <cols>
    <col min="1" max="1" width="9.81640625" bestFit="1" customWidth="1"/>
    <col min="2" max="2" width="14.52734375" bestFit="1" customWidth="1"/>
    <col min="3" max="3" width="5.37890625" bestFit="1" customWidth="1"/>
    <col min="4" max="4" width="5.24609375" bestFit="1" customWidth="1"/>
    <col min="5" max="5" width="5.91796875" bestFit="1" customWidth="1"/>
    <col min="6" max="6" width="7.93359375" style="1" bestFit="1" customWidth="1"/>
    <col min="7" max="7" width="9.28125" style="1" bestFit="1" customWidth="1"/>
    <col min="8" max="8" width="8.609375" bestFit="1" customWidth="1"/>
    <col min="9" max="9" width="9.81640625" style="1" bestFit="1" customWidth="1"/>
  </cols>
  <sheetData>
    <row r="1" spans="1:10" x14ac:dyDescent="0.2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2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7" t="s">
        <v>9</v>
      </c>
    </row>
    <row r="3" spans="1:10" x14ac:dyDescent="0.2">
      <c r="A3" s="8"/>
      <c r="B3" s="8"/>
      <c r="C3" s="8" t="s">
        <v>10</v>
      </c>
      <c r="D3" s="8"/>
      <c r="E3" s="8">
        <v>2</v>
      </c>
      <c r="F3" s="9">
        <v>2.2999999999999998</v>
      </c>
      <c r="G3" s="9">
        <v>1.5</v>
      </c>
      <c r="H3" s="8"/>
      <c r="I3" s="9">
        <f>E3*F3*G3</f>
        <v>6.8999999999999995</v>
      </c>
      <c r="J3" s="8"/>
    </row>
    <row r="4" spans="1:10" x14ac:dyDescent="0.2">
      <c r="A4" s="8"/>
      <c r="B4" s="8"/>
      <c r="C4" s="8" t="s">
        <v>10</v>
      </c>
      <c r="D4" s="8"/>
      <c r="E4" s="8">
        <v>2</v>
      </c>
      <c r="F4" s="9">
        <v>2.0699999999999998</v>
      </c>
      <c r="G4" s="9">
        <v>1.5</v>
      </c>
      <c r="H4" s="8"/>
      <c r="I4" s="9">
        <f>E4*F4*G4</f>
        <v>6.2099999999999991</v>
      </c>
      <c r="J4" s="8"/>
    </row>
    <row r="5" spans="1:10" x14ac:dyDescent="0.2">
      <c r="A5" s="8"/>
      <c r="B5" s="8"/>
      <c r="C5" s="8" t="s">
        <v>10</v>
      </c>
      <c r="D5" s="8"/>
      <c r="E5" s="8">
        <v>2</v>
      </c>
      <c r="F5" s="9">
        <v>1.06</v>
      </c>
      <c r="G5" s="9">
        <v>1.5</v>
      </c>
      <c r="H5" s="8"/>
      <c r="I5" s="9">
        <f>E5*F5*G5</f>
        <v>3.18</v>
      </c>
      <c r="J5" s="8"/>
    </row>
    <row r="6" spans="1:10" x14ac:dyDescent="0.2">
      <c r="A6" s="8"/>
      <c r="B6" s="8"/>
      <c r="C6" s="8" t="s">
        <v>10</v>
      </c>
      <c r="D6" s="8"/>
      <c r="E6" s="8">
        <v>2</v>
      </c>
      <c r="F6" s="9">
        <v>2.67</v>
      </c>
      <c r="G6" s="9">
        <f>(3.7+4.15+4.9)/3</f>
        <v>4.25</v>
      </c>
      <c r="H6" s="8"/>
      <c r="I6" s="9">
        <f>E6*F6*G6</f>
        <v>22.695</v>
      </c>
      <c r="J6" s="8"/>
    </row>
    <row r="7" spans="1:10" x14ac:dyDescent="0.2">
      <c r="A7" s="8"/>
      <c r="B7" s="8"/>
      <c r="C7" s="8" t="s">
        <v>10</v>
      </c>
      <c r="D7" s="8"/>
      <c r="E7" s="8">
        <v>2</v>
      </c>
      <c r="F7" s="9">
        <v>1.96</v>
      </c>
      <c r="G7" s="9">
        <v>3.7</v>
      </c>
      <c r="H7" s="8"/>
      <c r="I7" s="9">
        <f t="shared" ref="I4:I67" si="0">E7*F7*G7</f>
        <v>14.504</v>
      </c>
      <c r="J7" s="8"/>
    </row>
    <row r="8" spans="1:10" x14ac:dyDescent="0.2">
      <c r="A8" s="8"/>
      <c r="B8" s="8"/>
      <c r="C8" s="8" t="s">
        <v>10</v>
      </c>
      <c r="D8" s="8"/>
      <c r="E8" s="8">
        <v>2</v>
      </c>
      <c r="F8" s="9">
        <v>3.84</v>
      </c>
      <c r="G8" s="9">
        <f>(3.7+3+1.83)/3</f>
        <v>2.8433333333333337</v>
      </c>
      <c r="H8" s="8"/>
      <c r="I8" s="9">
        <f t="shared" si="0"/>
        <v>21.836800000000004</v>
      </c>
      <c r="J8" s="8"/>
    </row>
    <row r="9" spans="1:10" x14ac:dyDescent="0.2">
      <c r="A9" s="8"/>
      <c r="B9" s="8"/>
      <c r="C9" s="8" t="s">
        <v>10</v>
      </c>
      <c r="D9" s="8"/>
      <c r="E9" s="10">
        <v>-1</v>
      </c>
      <c r="F9" s="9">
        <v>1.4</v>
      </c>
      <c r="G9" s="9">
        <v>0.67</v>
      </c>
      <c r="H9" s="8"/>
      <c r="I9" s="9">
        <f>E9*F9*G9</f>
        <v>-0.93799999999999994</v>
      </c>
      <c r="J9" s="8"/>
    </row>
    <row r="10" spans="1:10" x14ac:dyDescent="0.2">
      <c r="A10" s="8"/>
      <c r="B10" s="8"/>
      <c r="C10" s="8" t="s">
        <v>10</v>
      </c>
      <c r="D10" s="8"/>
      <c r="E10" s="8">
        <v>1</v>
      </c>
      <c r="F10" s="9">
        <v>2.25</v>
      </c>
      <c r="G10" s="9">
        <f>(3.08+2.48+3.6)/3</f>
        <v>3.0533333333333332</v>
      </c>
      <c r="H10" s="8"/>
      <c r="I10" s="9">
        <f t="shared" si="0"/>
        <v>6.87</v>
      </c>
      <c r="J10" s="8"/>
    </row>
    <row r="11" spans="1:10" x14ac:dyDescent="0.2">
      <c r="A11" s="8"/>
      <c r="B11" s="8"/>
      <c r="C11" s="8" t="s">
        <v>10</v>
      </c>
      <c r="D11" s="8"/>
      <c r="E11" s="8">
        <v>1</v>
      </c>
      <c r="F11" s="9">
        <v>7.3</v>
      </c>
      <c r="G11" s="9">
        <v>3.6</v>
      </c>
      <c r="H11" s="8"/>
      <c r="I11" s="9">
        <f t="shared" si="0"/>
        <v>26.28</v>
      </c>
      <c r="J11" s="8"/>
    </row>
    <row r="12" spans="1:10" x14ac:dyDescent="0.2">
      <c r="A12" s="8"/>
      <c r="B12" s="8"/>
      <c r="C12" s="8" t="s">
        <v>10</v>
      </c>
      <c r="D12" s="8"/>
      <c r="E12" s="8">
        <v>1</v>
      </c>
      <c r="F12" s="9">
        <v>2.42</v>
      </c>
      <c r="G12" s="9">
        <v>3.6</v>
      </c>
      <c r="H12" s="8"/>
      <c r="I12" s="9">
        <f t="shared" si="0"/>
        <v>8.7119999999999997</v>
      </c>
      <c r="J12" s="8"/>
    </row>
    <row r="13" spans="1:10" x14ac:dyDescent="0.2">
      <c r="A13" s="8"/>
      <c r="B13" s="8"/>
      <c r="C13" s="8" t="s">
        <v>10</v>
      </c>
      <c r="D13" s="8"/>
      <c r="E13" s="10">
        <v>-1</v>
      </c>
      <c r="F13" s="9">
        <v>1</v>
      </c>
      <c r="G13" s="9">
        <v>2.1</v>
      </c>
      <c r="H13" s="8"/>
      <c r="I13" s="9">
        <f t="shared" si="0"/>
        <v>-2.1</v>
      </c>
      <c r="J13" s="8"/>
    </row>
    <row r="14" spans="1:10" x14ac:dyDescent="0.2">
      <c r="A14" s="8"/>
      <c r="B14" s="8"/>
      <c r="C14" s="8" t="s">
        <v>10</v>
      </c>
      <c r="D14" s="8"/>
      <c r="E14" s="8">
        <v>1</v>
      </c>
      <c r="F14" s="9">
        <v>2.2400000000000002</v>
      </c>
      <c r="G14" s="9">
        <f>(3.08+3.6+2.48)/3</f>
        <v>3.0533333333333332</v>
      </c>
      <c r="H14" s="8"/>
      <c r="I14" s="9">
        <f t="shared" si="0"/>
        <v>6.8394666666666675</v>
      </c>
      <c r="J14" s="8"/>
    </row>
    <row r="15" spans="1:10" x14ac:dyDescent="0.2">
      <c r="A15" s="8"/>
      <c r="B15" s="8"/>
      <c r="C15" s="8" t="s">
        <v>10</v>
      </c>
      <c r="D15" s="8"/>
      <c r="E15" s="8">
        <v>1</v>
      </c>
      <c r="F15" s="9">
        <v>7.3</v>
      </c>
      <c r="G15" s="9">
        <v>3.6</v>
      </c>
      <c r="H15" s="8"/>
      <c r="I15" s="9">
        <f t="shared" si="0"/>
        <v>26.28</v>
      </c>
      <c r="J15" s="8"/>
    </row>
    <row r="16" spans="1:10" x14ac:dyDescent="0.2">
      <c r="A16" s="8"/>
      <c r="B16" s="8"/>
      <c r="C16" s="8" t="s">
        <v>10</v>
      </c>
      <c r="D16" s="8"/>
      <c r="E16" s="8">
        <v>2</v>
      </c>
      <c r="F16" s="9">
        <v>2.2999999999999998</v>
      </c>
      <c r="G16" s="9">
        <v>1.5</v>
      </c>
      <c r="H16" s="8"/>
      <c r="I16" s="9">
        <f t="shared" si="0"/>
        <v>6.8999999999999995</v>
      </c>
      <c r="J16" s="8"/>
    </row>
    <row r="17" spans="1:10" x14ac:dyDescent="0.2">
      <c r="A17" s="8"/>
      <c r="B17" s="8"/>
      <c r="C17" s="8" t="s">
        <v>10</v>
      </c>
      <c r="D17" s="8"/>
      <c r="E17" s="8">
        <v>2</v>
      </c>
      <c r="F17" s="9">
        <v>2.0699999999999998</v>
      </c>
      <c r="G17" s="9">
        <v>1.5</v>
      </c>
      <c r="H17" s="8"/>
      <c r="I17" s="9">
        <f t="shared" si="0"/>
        <v>6.2099999999999991</v>
      </c>
      <c r="J17" s="8"/>
    </row>
    <row r="18" spans="1:10" x14ac:dyDescent="0.2">
      <c r="A18" s="8"/>
      <c r="B18" s="8"/>
      <c r="C18" s="8" t="s">
        <v>10</v>
      </c>
      <c r="D18" s="8"/>
      <c r="E18" s="8">
        <v>2</v>
      </c>
      <c r="F18" s="9">
        <v>1.06</v>
      </c>
      <c r="G18" s="9">
        <v>1.5</v>
      </c>
      <c r="H18" s="8"/>
      <c r="I18" s="9">
        <f t="shared" si="0"/>
        <v>3.18</v>
      </c>
      <c r="J18" s="8"/>
    </row>
    <row r="19" spans="1:10" x14ac:dyDescent="0.2">
      <c r="A19" s="8"/>
      <c r="B19" s="8"/>
      <c r="C19" s="8" t="s">
        <v>10</v>
      </c>
      <c r="D19" s="8"/>
      <c r="E19" s="8">
        <v>2</v>
      </c>
      <c r="F19" s="9">
        <v>2.67</v>
      </c>
      <c r="G19" s="9">
        <f>(3.7+4.15+4.9)/3</f>
        <v>4.25</v>
      </c>
      <c r="H19" s="8"/>
      <c r="I19" s="9">
        <f t="shared" si="0"/>
        <v>22.695</v>
      </c>
      <c r="J19" s="8"/>
    </row>
    <row r="20" spans="1:10" x14ac:dyDescent="0.2">
      <c r="A20" s="8"/>
      <c r="B20" s="8"/>
      <c r="C20" s="8" t="s">
        <v>10</v>
      </c>
      <c r="D20" s="8"/>
      <c r="E20" s="8">
        <v>1</v>
      </c>
      <c r="F20" s="9">
        <v>4.7</v>
      </c>
      <c r="G20" s="9">
        <v>1.04</v>
      </c>
      <c r="H20" s="8"/>
      <c r="I20" s="9">
        <f t="shared" si="0"/>
        <v>4.8880000000000008</v>
      </c>
      <c r="J20" s="8"/>
    </row>
    <row r="21" spans="1:10" x14ac:dyDescent="0.2">
      <c r="A21" s="8"/>
      <c r="B21" s="8"/>
      <c r="C21" s="8" t="s">
        <v>10</v>
      </c>
      <c r="D21" s="8"/>
      <c r="E21" s="8">
        <v>1</v>
      </c>
      <c r="F21" s="9">
        <v>1.98</v>
      </c>
      <c r="G21" s="9">
        <v>0.73</v>
      </c>
      <c r="H21" s="8"/>
      <c r="I21" s="9">
        <f t="shared" si="0"/>
        <v>1.4454</v>
      </c>
      <c r="J21" s="8"/>
    </row>
    <row r="22" spans="1:10" x14ac:dyDescent="0.2">
      <c r="A22" s="8"/>
      <c r="B22" s="8"/>
      <c r="C22" s="8" t="s">
        <v>10</v>
      </c>
      <c r="D22" s="8"/>
      <c r="E22" s="8">
        <v>1</v>
      </c>
      <c r="F22" s="9">
        <v>2.84</v>
      </c>
      <c r="G22" s="9">
        <v>3.6</v>
      </c>
      <c r="H22" s="8"/>
      <c r="I22" s="9">
        <f t="shared" si="0"/>
        <v>10.224</v>
      </c>
      <c r="J22" s="8"/>
    </row>
    <row r="23" spans="1:10" x14ac:dyDescent="0.2">
      <c r="A23" s="8"/>
      <c r="B23" s="8"/>
      <c r="C23" s="8" t="s">
        <v>10</v>
      </c>
      <c r="D23" s="8"/>
      <c r="E23" s="8">
        <v>1</v>
      </c>
      <c r="F23" s="9">
        <v>4.87</v>
      </c>
      <c r="G23" s="9">
        <v>4.04</v>
      </c>
      <c r="H23" s="8"/>
      <c r="I23" s="9">
        <f t="shared" si="0"/>
        <v>19.674800000000001</v>
      </c>
      <c r="J23" s="8"/>
    </row>
    <row r="24" spans="1:10" x14ac:dyDescent="0.2">
      <c r="A24" s="8"/>
      <c r="B24" s="8"/>
      <c r="C24" s="8" t="s">
        <v>10</v>
      </c>
      <c r="D24" s="8"/>
      <c r="E24" s="8">
        <v>1</v>
      </c>
      <c r="F24" s="9">
        <v>2.33</v>
      </c>
      <c r="G24" s="9">
        <f>(3.67+1.2+3.6)/3</f>
        <v>2.8233333333333337</v>
      </c>
      <c r="H24" s="8"/>
      <c r="I24" s="9">
        <f t="shared" si="0"/>
        <v>6.5783666666666676</v>
      </c>
      <c r="J24" s="8"/>
    </row>
    <row r="25" spans="1:10" x14ac:dyDescent="0.2">
      <c r="A25" s="8"/>
      <c r="B25" s="8"/>
      <c r="C25" s="8" t="s">
        <v>10</v>
      </c>
      <c r="D25" s="8"/>
      <c r="E25" s="8">
        <v>1</v>
      </c>
      <c r="F25" s="9">
        <v>3.16</v>
      </c>
      <c r="G25" s="9">
        <v>3.6</v>
      </c>
      <c r="H25" s="8"/>
      <c r="I25" s="9">
        <f t="shared" si="0"/>
        <v>11.376000000000001</v>
      </c>
      <c r="J25" s="8"/>
    </row>
    <row r="26" spans="1:10" x14ac:dyDescent="0.2">
      <c r="A26" s="8"/>
      <c r="B26" s="8"/>
      <c r="C26" s="8" t="s">
        <v>10</v>
      </c>
      <c r="D26" s="8"/>
      <c r="E26" s="8">
        <v>2</v>
      </c>
      <c r="F26" s="9">
        <v>2.31</v>
      </c>
      <c r="G26" s="9">
        <v>1.5</v>
      </c>
      <c r="H26" s="8"/>
      <c r="I26" s="9">
        <f t="shared" si="0"/>
        <v>6.93</v>
      </c>
      <c r="J26" s="8"/>
    </row>
    <row r="27" spans="1:10" x14ac:dyDescent="0.2">
      <c r="A27" s="8"/>
      <c r="B27" s="8"/>
      <c r="C27" s="8" t="s">
        <v>10</v>
      </c>
      <c r="D27" s="8"/>
      <c r="E27" s="8">
        <v>2</v>
      </c>
      <c r="F27" s="9">
        <v>1.98</v>
      </c>
      <c r="G27" s="9">
        <v>1.5</v>
      </c>
      <c r="H27" s="8"/>
      <c r="I27" s="9">
        <f t="shared" si="0"/>
        <v>5.9399999999999995</v>
      </c>
      <c r="J27" s="8"/>
    </row>
    <row r="28" spans="1:10" x14ac:dyDescent="0.2">
      <c r="A28" s="8"/>
      <c r="B28" s="8"/>
      <c r="C28" s="8" t="s">
        <v>10</v>
      </c>
      <c r="D28" s="8"/>
      <c r="E28" s="8">
        <v>2</v>
      </c>
      <c r="F28" s="9">
        <v>1.1499999999999999</v>
      </c>
      <c r="G28" s="9">
        <v>1.2</v>
      </c>
      <c r="H28" s="8"/>
      <c r="I28" s="9">
        <f t="shared" si="0"/>
        <v>2.76</v>
      </c>
      <c r="J28" s="8"/>
    </row>
    <row r="29" spans="1:10" x14ac:dyDescent="0.2">
      <c r="A29" s="8"/>
      <c r="B29" s="8"/>
      <c r="C29" s="8" t="s">
        <v>10</v>
      </c>
      <c r="D29" s="8"/>
      <c r="E29" s="8">
        <v>1</v>
      </c>
      <c r="F29" s="9">
        <v>4.87</v>
      </c>
      <c r="G29" s="9">
        <v>4.04</v>
      </c>
      <c r="H29" s="8"/>
      <c r="I29" s="9">
        <f t="shared" si="0"/>
        <v>19.674800000000001</v>
      </c>
      <c r="J29" s="8"/>
    </row>
    <row r="30" spans="1:10" x14ac:dyDescent="0.2">
      <c r="A30" s="8"/>
      <c r="B30" s="8"/>
      <c r="C30" s="8" t="s">
        <v>10</v>
      </c>
      <c r="D30" s="8"/>
      <c r="E30" s="8">
        <v>1</v>
      </c>
      <c r="F30" s="9">
        <v>2.33</v>
      </c>
      <c r="G30" s="9">
        <f>(3.67+1.2+3.6)/3</f>
        <v>2.8233333333333337</v>
      </c>
      <c r="H30" s="8"/>
      <c r="I30" s="9">
        <f t="shared" si="0"/>
        <v>6.5783666666666676</v>
      </c>
      <c r="J30" s="8"/>
    </row>
    <row r="31" spans="1:10" x14ac:dyDescent="0.2">
      <c r="A31" s="8"/>
      <c r="B31" s="8"/>
      <c r="C31" s="8" t="s">
        <v>10</v>
      </c>
      <c r="D31" s="8"/>
      <c r="E31" s="8">
        <v>1</v>
      </c>
      <c r="F31" s="9">
        <v>3.16</v>
      </c>
      <c r="G31" s="9">
        <v>3.6</v>
      </c>
      <c r="H31" s="8"/>
      <c r="I31" s="9">
        <f t="shared" si="0"/>
        <v>11.376000000000001</v>
      </c>
      <c r="J31" s="8"/>
    </row>
    <row r="32" spans="1:10" x14ac:dyDescent="0.2">
      <c r="A32" s="8"/>
      <c r="B32" s="8"/>
      <c r="C32" s="8" t="s">
        <v>10</v>
      </c>
      <c r="D32" s="8"/>
      <c r="E32" s="8">
        <v>2</v>
      </c>
      <c r="F32" s="9">
        <v>2.31</v>
      </c>
      <c r="G32" s="9">
        <v>1.5</v>
      </c>
      <c r="H32" s="8"/>
      <c r="I32" s="9">
        <f t="shared" si="0"/>
        <v>6.93</v>
      </c>
      <c r="J32" s="8"/>
    </row>
    <row r="33" spans="1:10" x14ac:dyDescent="0.2">
      <c r="A33" s="8"/>
      <c r="B33" s="8"/>
      <c r="C33" s="8" t="s">
        <v>10</v>
      </c>
      <c r="D33" s="8"/>
      <c r="E33" s="8">
        <v>2</v>
      </c>
      <c r="F33" s="9">
        <v>1.98</v>
      </c>
      <c r="G33" s="9">
        <v>1.5</v>
      </c>
      <c r="H33" s="8"/>
      <c r="I33" s="9">
        <f t="shared" si="0"/>
        <v>5.9399999999999995</v>
      </c>
      <c r="J33" s="8"/>
    </row>
    <row r="34" spans="1:10" x14ac:dyDescent="0.2">
      <c r="A34" s="8"/>
      <c r="B34" s="8"/>
      <c r="C34" s="8" t="s">
        <v>10</v>
      </c>
      <c r="D34" s="8"/>
      <c r="E34" s="8">
        <v>2</v>
      </c>
      <c r="F34" s="9">
        <v>1.1499999999999999</v>
      </c>
      <c r="G34" s="9">
        <v>1.2</v>
      </c>
      <c r="H34" s="8"/>
      <c r="I34" s="9">
        <f t="shared" si="0"/>
        <v>2.76</v>
      </c>
      <c r="J34" s="8"/>
    </row>
    <row r="35" spans="1:10" x14ac:dyDescent="0.2">
      <c r="A35" s="8"/>
      <c r="B35" s="8"/>
      <c r="C35" s="8" t="s">
        <v>10</v>
      </c>
      <c r="D35" s="8"/>
      <c r="E35" s="8">
        <v>1</v>
      </c>
      <c r="F35" s="9">
        <v>4.87</v>
      </c>
      <c r="G35" s="9">
        <v>4.04</v>
      </c>
      <c r="H35" s="8"/>
      <c r="I35" s="9">
        <f t="shared" si="0"/>
        <v>19.674800000000001</v>
      </c>
      <c r="J35" s="8"/>
    </row>
    <row r="36" spans="1:10" x14ac:dyDescent="0.2">
      <c r="A36" s="8"/>
      <c r="B36" s="8"/>
      <c r="C36" s="8" t="s">
        <v>10</v>
      </c>
      <c r="D36" s="8"/>
      <c r="E36" s="8">
        <v>1</v>
      </c>
      <c r="F36" s="9">
        <v>2.36</v>
      </c>
      <c r="G36" s="9">
        <f>(3.6+3.01+2.46)/3</f>
        <v>3.0233333333333334</v>
      </c>
      <c r="H36" s="8"/>
      <c r="I36" s="9">
        <f t="shared" si="0"/>
        <v>7.1350666666666669</v>
      </c>
      <c r="J36" s="8"/>
    </row>
    <row r="37" spans="1:10" x14ac:dyDescent="0.2">
      <c r="A37" s="8"/>
      <c r="B37" s="8"/>
      <c r="C37" s="8" t="s">
        <v>10</v>
      </c>
      <c r="D37" s="8"/>
      <c r="E37" s="8">
        <v>1</v>
      </c>
      <c r="F37" s="9">
        <v>3.12</v>
      </c>
      <c r="G37" s="9">
        <f>(3.46+3.39+3.52)/3</f>
        <v>3.4566666666666666</v>
      </c>
      <c r="H37" s="8"/>
      <c r="I37" s="9">
        <f t="shared" si="0"/>
        <v>10.784800000000001</v>
      </c>
      <c r="J37" s="8"/>
    </row>
    <row r="38" spans="1:10" x14ac:dyDescent="0.2">
      <c r="A38" s="8"/>
      <c r="B38" s="8"/>
      <c r="C38" s="8" t="s">
        <v>10</v>
      </c>
      <c r="D38" s="8"/>
      <c r="E38" s="8">
        <v>2</v>
      </c>
      <c r="F38" s="9">
        <v>2.5</v>
      </c>
      <c r="G38" s="9">
        <v>1.5</v>
      </c>
      <c r="H38" s="8"/>
      <c r="I38" s="9">
        <f t="shared" si="0"/>
        <v>7.5</v>
      </c>
      <c r="J38" s="8"/>
    </row>
    <row r="39" spans="1:10" x14ac:dyDescent="0.2">
      <c r="A39" s="8"/>
      <c r="B39" s="8"/>
      <c r="C39" s="8" t="s">
        <v>10</v>
      </c>
      <c r="D39" s="8"/>
      <c r="E39" s="8">
        <v>2</v>
      </c>
      <c r="F39" s="9">
        <v>1.82</v>
      </c>
      <c r="G39" s="9">
        <v>1.5</v>
      </c>
      <c r="H39" s="8"/>
      <c r="I39" s="9">
        <f t="shared" si="0"/>
        <v>5.46</v>
      </c>
      <c r="J39" s="8"/>
    </row>
    <row r="40" spans="1:10" x14ac:dyDescent="0.2">
      <c r="A40" s="8"/>
      <c r="B40" s="8"/>
      <c r="C40" s="8" t="s">
        <v>10</v>
      </c>
      <c r="D40" s="8"/>
      <c r="E40" s="8">
        <v>2</v>
      </c>
      <c r="F40" s="9">
        <v>1.1200000000000001</v>
      </c>
      <c r="G40" s="9">
        <v>1.2</v>
      </c>
      <c r="H40" s="8"/>
      <c r="I40" s="9">
        <f t="shared" si="0"/>
        <v>2.6880000000000002</v>
      </c>
      <c r="J40" s="8"/>
    </row>
    <row r="41" spans="1:10" x14ac:dyDescent="0.2">
      <c r="A41" s="8"/>
      <c r="B41" s="8"/>
      <c r="C41" s="8" t="s">
        <v>10</v>
      </c>
      <c r="D41" s="8"/>
      <c r="E41" s="8">
        <v>1</v>
      </c>
      <c r="F41" s="9">
        <v>2.9</v>
      </c>
      <c r="G41" s="9">
        <f>(3.64+4.3+5)/3</f>
        <v>4.3133333333333335</v>
      </c>
      <c r="H41" s="8"/>
      <c r="I41" s="9">
        <f t="shared" si="0"/>
        <v>12.508666666666667</v>
      </c>
      <c r="J41" s="8"/>
    </row>
    <row r="42" spans="1:10" x14ac:dyDescent="0.2">
      <c r="A42" s="8"/>
      <c r="B42" s="8"/>
      <c r="C42" s="8" t="s">
        <v>10</v>
      </c>
      <c r="D42" s="8"/>
      <c r="E42" s="8">
        <v>1</v>
      </c>
      <c r="F42" s="9">
        <v>2.41</v>
      </c>
      <c r="G42" s="9">
        <f>(2.4+3.02+3.47)/3</f>
        <v>2.9633333333333334</v>
      </c>
      <c r="H42" s="8"/>
      <c r="I42" s="9">
        <f t="shared" si="0"/>
        <v>7.1416333333333339</v>
      </c>
      <c r="J42" s="8"/>
    </row>
    <row r="43" spans="1:10" x14ac:dyDescent="0.2">
      <c r="A43" s="8"/>
      <c r="B43" s="8"/>
      <c r="C43" s="8" t="s">
        <v>10</v>
      </c>
      <c r="D43" s="8"/>
      <c r="E43" s="8">
        <v>1</v>
      </c>
      <c r="F43" s="9">
        <v>2.4300000000000002</v>
      </c>
      <c r="G43" s="9">
        <v>3.6</v>
      </c>
      <c r="H43" s="8"/>
      <c r="I43" s="9">
        <f t="shared" si="0"/>
        <v>8.7480000000000011</v>
      </c>
      <c r="J43" s="8"/>
    </row>
    <row r="44" spans="1:10" x14ac:dyDescent="0.2">
      <c r="A44" s="8"/>
      <c r="B44" s="8"/>
      <c r="C44" s="8" t="s">
        <v>10</v>
      </c>
      <c r="D44" s="8"/>
      <c r="E44" s="8">
        <v>1</v>
      </c>
      <c r="F44" s="9">
        <v>4.22</v>
      </c>
      <c r="G44" s="9">
        <v>3.99</v>
      </c>
      <c r="H44" s="8"/>
      <c r="I44" s="9">
        <f t="shared" si="0"/>
        <v>16.837800000000001</v>
      </c>
      <c r="J44" s="8"/>
    </row>
    <row r="45" spans="1:10" x14ac:dyDescent="0.2">
      <c r="A45" s="8"/>
      <c r="B45" s="8"/>
      <c r="C45" s="8" t="s">
        <v>10</v>
      </c>
      <c r="D45" s="8"/>
      <c r="E45" s="8">
        <v>1</v>
      </c>
      <c r="F45" s="9">
        <v>1.8</v>
      </c>
      <c r="G45" s="9">
        <v>3.99</v>
      </c>
      <c r="H45" s="8"/>
      <c r="I45" s="9">
        <f t="shared" si="0"/>
        <v>7.1820000000000004</v>
      </c>
      <c r="J45" s="8"/>
    </row>
    <row r="46" spans="1:10" x14ac:dyDescent="0.2">
      <c r="A46" s="8"/>
      <c r="B46" s="8"/>
      <c r="C46" s="8" t="s">
        <v>10</v>
      </c>
      <c r="D46" s="8"/>
      <c r="E46" s="8">
        <v>1</v>
      </c>
      <c r="F46" s="9">
        <v>2.4500000000000002</v>
      </c>
      <c r="G46" s="9">
        <v>3.6</v>
      </c>
      <c r="H46" s="8"/>
      <c r="I46" s="9">
        <f t="shared" si="0"/>
        <v>8.82</v>
      </c>
      <c r="J46" s="8"/>
    </row>
    <row r="47" spans="1:10" x14ac:dyDescent="0.2">
      <c r="A47" s="8"/>
      <c r="B47" s="8"/>
      <c r="C47" s="8" t="s">
        <v>10</v>
      </c>
      <c r="D47" s="8"/>
      <c r="E47" s="8">
        <v>2</v>
      </c>
      <c r="F47" s="9">
        <v>2.4500000000000002</v>
      </c>
      <c r="G47" s="9">
        <v>1.3</v>
      </c>
      <c r="H47" s="8"/>
      <c r="I47" s="9">
        <f t="shared" si="0"/>
        <v>6.370000000000001</v>
      </c>
      <c r="J47" s="8"/>
    </row>
    <row r="48" spans="1:10" x14ac:dyDescent="0.2">
      <c r="A48" s="8"/>
      <c r="B48" s="8"/>
      <c r="C48" s="8" t="s">
        <v>10</v>
      </c>
      <c r="D48" s="8"/>
      <c r="E48" s="8">
        <v>2</v>
      </c>
      <c r="F48" s="9">
        <v>3.02</v>
      </c>
      <c r="G48" s="9">
        <v>1.2</v>
      </c>
      <c r="H48" s="8"/>
      <c r="I48" s="9">
        <f t="shared" si="0"/>
        <v>7.2479999999999993</v>
      </c>
      <c r="J48" s="8"/>
    </row>
    <row r="49" spans="1:10" x14ac:dyDescent="0.2">
      <c r="A49" s="8"/>
      <c r="B49" s="8"/>
      <c r="C49" s="8" t="s">
        <v>10</v>
      </c>
      <c r="D49" s="8"/>
      <c r="E49" s="8">
        <v>2</v>
      </c>
      <c r="F49" s="9">
        <v>2.41</v>
      </c>
      <c r="G49" s="9">
        <f>(4.16+3.73+1.5)/3</f>
        <v>3.1300000000000003</v>
      </c>
      <c r="H49" s="8"/>
      <c r="I49" s="9">
        <f t="shared" si="0"/>
        <v>15.086600000000002</v>
      </c>
      <c r="J49" s="8"/>
    </row>
    <row r="50" spans="1:10" x14ac:dyDescent="0.2">
      <c r="A50" s="8"/>
      <c r="B50" s="8"/>
      <c r="C50" s="8" t="s">
        <v>10</v>
      </c>
      <c r="D50" s="8"/>
      <c r="E50" s="8">
        <v>2</v>
      </c>
      <c r="F50" s="9">
        <v>2</v>
      </c>
      <c r="G50" s="9">
        <v>3.73</v>
      </c>
      <c r="H50" s="8"/>
      <c r="I50" s="9">
        <f t="shared" si="0"/>
        <v>14.92</v>
      </c>
      <c r="J50" s="8"/>
    </row>
    <row r="51" spans="1:10" x14ac:dyDescent="0.2">
      <c r="A51" s="8"/>
      <c r="B51" s="8"/>
      <c r="C51" s="8" t="s">
        <v>10</v>
      </c>
      <c r="D51" s="8"/>
      <c r="E51" s="8">
        <v>2</v>
      </c>
      <c r="F51" s="9">
        <v>4.13</v>
      </c>
      <c r="G51" s="9">
        <f>(3.3+2.7+1.5)/3</f>
        <v>2.5</v>
      </c>
      <c r="H51" s="8"/>
      <c r="I51" s="9">
        <f t="shared" si="0"/>
        <v>20.65</v>
      </c>
      <c r="J51" s="8"/>
    </row>
    <row r="52" spans="1:10" x14ac:dyDescent="0.2">
      <c r="A52" s="8"/>
      <c r="B52" s="8"/>
      <c r="C52" s="8" t="s">
        <v>10</v>
      </c>
      <c r="D52" s="8"/>
      <c r="E52" s="10">
        <v>-1</v>
      </c>
      <c r="F52" s="9">
        <v>1.4</v>
      </c>
      <c r="G52" s="9">
        <v>0.67</v>
      </c>
      <c r="H52" s="8"/>
      <c r="I52" s="9">
        <f t="shared" si="0"/>
        <v>-0.93799999999999994</v>
      </c>
      <c r="J52" s="8"/>
    </row>
    <row r="53" spans="1:10" x14ac:dyDescent="0.2">
      <c r="A53" s="8"/>
      <c r="B53" s="8"/>
      <c r="C53" s="8" t="s">
        <v>10</v>
      </c>
      <c r="D53" s="8"/>
      <c r="E53" s="8">
        <v>1</v>
      </c>
      <c r="F53" s="9">
        <v>4.2300000000000004</v>
      </c>
      <c r="G53" s="9">
        <v>3.99</v>
      </c>
      <c r="H53" s="8"/>
      <c r="I53" s="9">
        <f t="shared" si="0"/>
        <v>16.877700000000004</v>
      </c>
      <c r="J53" s="8"/>
    </row>
    <row r="54" spans="1:10" x14ac:dyDescent="0.2">
      <c r="A54" s="8"/>
      <c r="B54" s="8"/>
      <c r="C54" s="8" t="s">
        <v>10</v>
      </c>
      <c r="D54" s="8"/>
      <c r="E54" s="8">
        <v>1</v>
      </c>
      <c r="F54" s="9">
        <v>3.66</v>
      </c>
      <c r="G54" s="9">
        <v>3.6</v>
      </c>
      <c r="H54" s="8"/>
      <c r="I54" s="9">
        <f t="shared" si="0"/>
        <v>13.176</v>
      </c>
      <c r="J54" s="8"/>
    </row>
    <row r="55" spans="1:10" x14ac:dyDescent="0.2">
      <c r="A55" s="8"/>
      <c r="B55" s="8"/>
      <c r="C55" s="8" t="s">
        <v>10</v>
      </c>
      <c r="D55" s="8"/>
      <c r="E55" s="10">
        <v>-1</v>
      </c>
      <c r="F55" s="9">
        <v>1.5</v>
      </c>
      <c r="G55" s="9">
        <v>2.2000000000000002</v>
      </c>
      <c r="H55" s="8"/>
      <c r="I55" s="9">
        <f>E55*F55*G55</f>
        <v>-3.3000000000000003</v>
      </c>
      <c r="J55" s="8"/>
    </row>
    <row r="56" spans="1:10" x14ac:dyDescent="0.2">
      <c r="A56" s="8"/>
      <c r="B56" s="8"/>
      <c r="C56" s="8" t="s">
        <v>10</v>
      </c>
      <c r="D56" s="8"/>
      <c r="E56" s="8">
        <v>1</v>
      </c>
      <c r="F56" s="9">
        <v>2.41</v>
      </c>
      <c r="G56" s="9">
        <f>(2.4+3.02+3.4)/3</f>
        <v>2.94</v>
      </c>
      <c r="H56" s="8"/>
      <c r="I56" s="9">
        <f t="shared" si="0"/>
        <v>7.0853999999999999</v>
      </c>
      <c r="J56" s="8"/>
    </row>
    <row r="57" spans="1:10" x14ac:dyDescent="0.2">
      <c r="A57" s="8"/>
      <c r="B57" s="8"/>
      <c r="C57" s="8" t="s">
        <v>10</v>
      </c>
      <c r="D57" s="8"/>
      <c r="E57" s="8">
        <v>1</v>
      </c>
      <c r="F57" s="9">
        <v>2.4300000000000002</v>
      </c>
      <c r="G57" s="9">
        <v>3.6</v>
      </c>
      <c r="H57" s="8"/>
      <c r="I57" s="9">
        <f t="shared" si="0"/>
        <v>8.7480000000000011</v>
      </c>
      <c r="J57" s="8"/>
    </row>
    <row r="58" spans="1:10" x14ac:dyDescent="0.2">
      <c r="A58" s="8"/>
      <c r="B58" s="8"/>
      <c r="C58" s="8" t="s">
        <v>10</v>
      </c>
      <c r="D58" s="8"/>
      <c r="E58" s="8">
        <v>2</v>
      </c>
      <c r="F58" s="9">
        <v>0.27800000000000002</v>
      </c>
      <c r="G58" s="9">
        <v>1.3</v>
      </c>
      <c r="H58" s="8"/>
      <c r="I58" s="9">
        <f t="shared" si="0"/>
        <v>0.72280000000000011</v>
      </c>
      <c r="J58" s="8"/>
    </row>
    <row r="59" spans="1:10" x14ac:dyDescent="0.2">
      <c r="A59" s="8"/>
      <c r="B59" s="8"/>
      <c r="C59" s="8" t="s">
        <v>10</v>
      </c>
      <c r="D59" s="8"/>
      <c r="E59" s="8">
        <v>2</v>
      </c>
      <c r="F59" s="9">
        <v>0.27800000000000002</v>
      </c>
      <c r="G59" s="9">
        <v>1.3</v>
      </c>
      <c r="H59" s="8"/>
      <c r="I59" s="9">
        <f t="shared" si="0"/>
        <v>0.72280000000000011</v>
      </c>
      <c r="J59" s="8"/>
    </row>
    <row r="60" spans="1:10" x14ac:dyDescent="0.2">
      <c r="A60" s="8"/>
      <c r="B60" s="8"/>
      <c r="C60" s="8" t="s">
        <v>10</v>
      </c>
      <c r="D60" s="8"/>
      <c r="E60" s="8">
        <v>2</v>
      </c>
      <c r="F60" s="9">
        <v>2.09</v>
      </c>
      <c r="G60" s="9">
        <v>1.3</v>
      </c>
      <c r="H60" s="8"/>
      <c r="I60" s="9">
        <f t="shared" si="0"/>
        <v>5.4340000000000002</v>
      </c>
      <c r="J60" s="8"/>
    </row>
    <row r="61" spans="1:10" x14ac:dyDescent="0.2">
      <c r="A61" s="8"/>
      <c r="B61" s="8"/>
      <c r="C61" s="8" t="s">
        <v>10</v>
      </c>
      <c r="D61" s="8"/>
      <c r="E61" s="8">
        <v>1</v>
      </c>
      <c r="F61" s="9">
        <v>2.33</v>
      </c>
      <c r="G61" s="9">
        <f>(2.4+2.98+3.6)/3</f>
        <v>2.9933333333333336</v>
      </c>
      <c r="H61" s="8"/>
      <c r="I61" s="9">
        <f t="shared" si="0"/>
        <v>6.9744666666666673</v>
      </c>
      <c r="J61" s="8"/>
    </row>
    <row r="62" spans="1:10" x14ac:dyDescent="0.2">
      <c r="A62" s="8"/>
      <c r="B62" s="8"/>
      <c r="C62" s="8" t="s">
        <v>10</v>
      </c>
      <c r="D62" s="8"/>
      <c r="E62" s="8">
        <v>1</v>
      </c>
      <c r="F62" s="9">
        <v>2.2799999999999998</v>
      </c>
      <c r="G62" s="9">
        <v>3.6</v>
      </c>
      <c r="H62" s="8"/>
      <c r="I62" s="9">
        <f t="shared" si="0"/>
        <v>8.2080000000000002</v>
      </c>
      <c r="J62" s="8"/>
    </row>
    <row r="63" spans="1:10" x14ac:dyDescent="0.2">
      <c r="A63" s="8"/>
      <c r="B63" s="8"/>
      <c r="C63" s="8" t="s">
        <v>10</v>
      </c>
      <c r="D63" s="8"/>
      <c r="E63" s="8">
        <v>1</v>
      </c>
      <c r="F63" s="9">
        <v>1.4650000000000001</v>
      </c>
      <c r="G63" s="9">
        <f>(3.6+4.17)/2</f>
        <v>3.8849999999999998</v>
      </c>
      <c r="H63" s="8"/>
      <c r="I63" s="9">
        <f t="shared" si="0"/>
        <v>5.6915250000000004</v>
      </c>
      <c r="J63" s="8"/>
    </row>
    <row r="64" spans="1:10" x14ac:dyDescent="0.2">
      <c r="A64" s="8"/>
      <c r="B64" s="8"/>
      <c r="C64" s="8" t="s">
        <v>10</v>
      </c>
      <c r="D64" s="8"/>
      <c r="E64" s="8">
        <v>1</v>
      </c>
      <c r="F64" s="9">
        <v>1.8</v>
      </c>
      <c r="G64" s="9">
        <f>(2.17+2.4)/2</f>
        <v>2.2850000000000001</v>
      </c>
      <c r="H64" s="8"/>
      <c r="I64" s="9">
        <f t="shared" si="0"/>
        <v>4.1130000000000004</v>
      </c>
      <c r="J64" s="8"/>
    </row>
    <row r="65" spans="1:10" x14ac:dyDescent="0.2">
      <c r="A65" s="8"/>
      <c r="B65" s="8"/>
      <c r="C65" s="8" t="s">
        <v>10</v>
      </c>
      <c r="D65" s="8"/>
      <c r="E65" s="8">
        <v>1</v>
      </c>
      <c r="F65" s="9">
        <v>2.42</v>
      </c>
      <c r="G65" s="9">
        <v>2.64</v>
      </c>
      <c r="H65" s="8"/>
      <c r="I65" s="9">
        <f t="shared" si="0"/>
        <v>6.3887999999999998</v>
      </c>
      <c r="J65" s="8"/>
    </row>
    <row r="66" spans="1:10" x14ac:dyDescent="0.2">
      <c r="A66" s="8"/>
      <c r="B66" s="8"/>
      <c r="C66" s="8" t="s">
        <v>10</v>
      </c>
      <c r="D66" s="8"/>
      <c r="E66" s="8">
        <v>1</v>
      </c>
      <c r="F66" s="9">
        <v>2.41</v>
      </c>
      <c r="G66" s="9">
        <v>3.6</v>
      </c>
      <c r="H66" s="8"/>
      <c r="I66" s="9">
        <f t="shared" si="0"/>
        <v>8.6760000000000002</v>
      </c>
      <c r="J66" s="8"/>
    </row>
    <row r="67" spans="1:10" x14ac:dyDescent="0.2">
      <c r="A67" s="8"/>
      <c r="B67" s="8"/>
      <c r="C67" s="8" t="s">
        <v>10</v>
      </c>
      <c r="D67" s="8"/>
      <c r="E67" s="8">
        <v>2</v>
      </c>
      <c r="F67" s="9">
        <v>2.4300000000000002</v>
      </c>
      <c r="G67" s="9">
        <v>1.22</v>
      </c>
      <c r="H67" s="8"/>
      <c r="I67" s="9">
        <f t="shared" si="0"/>
        <v>5.9292000000000007</v>
      </c>
      <c r="J67" s="8"/>
    </row>
    <row r="68" spans="1:10" x14ac:dyDescent="0.2">
      <c r="A68" s="8"/>
      <c r="B68" s="8"/>
      <c r="C68" s="8" t="s">
        <v>10</v>
      </c>
      <c r="D68" s="8"/>
      <c r="E68" s="8">
        <v>2</v>
      </c>
      <c r="F68" s="9">
        <v>1.9</v>
      </c>
      <c r="G68" s="9">
        <v>1.2</v>
      </c>
      <c r="H68" s="8"/>
      <c r="I68" s="9">
        <f t="shared" ref="I68:I94" si="1">E68*F68*G68</f>
        <v>4.5599999999999996</v>
      </c>
      <c r="J68" s="8"/>
    </row>
    <row r="69" spans="1:10" x14ac:dyDescent="0.2">
      <c r="A69" s="8"/>
      <c r="B69" s="8"/>
      <c r="C69" s="8" t="s">
        <v>10</v>
      </c>
      <c r="D69" s="8"/>
      <c r="E69" s="8">
        <v>2</v>
      </c>
      <c r="F69" s="9">
        <v>1.1399999999999999</v>
      </c>
      <c r="G69" s="9">
        <v>1.2</v>
      </c>
      <c r="H69" s="8"/>
      <c r="I69" s="9">
        <f t="shared" si="1"/>
        <v>2.7359999999999998</v>
      </c>
      <c r="J69" s="8"/>
    </row>
    <row r="70" spans="1:10" x14ac:dyDescent="0.2">
      <c r="A70" s="8"/>
      <c r="B70" s="8"/>
      <c r="C70" s="8" t="s">
        <v>10</v>
      </c>
      <c r="D70" s="8"/>
      <c r="E70" s="8">
        <v>1</v>
      </c>
      <c r="F70" s="9">
        <v>2.41</v>
      </c>
      <c r="G70" s="9">
        <f>(4.09+3.26)/2</f>
        <v>3.6749999999999998</v>
      </c>
      <c r="H70" s="8"/>
      <c r="I70" s="9">
        <f t="shared" si="1"/>
        <v>8.8567499999999999</v>
      </c>
      <c r="J70" s="8"/>
    </row>
    <row r="71" spans="1:10" x14ac:dyDescent="0.2">
      <c r="A71" s="8"/>
      <c r="B71" s="8"/>
      <c r="C71" s="8" t="s">
        <v>10</v>
      </c>
      <c r="D71" s="8"/>
      <c r="E71" s="8">
        <v>1</v>
      </c>
      <c r="F71" s="9">
        <v>1.8</v>
      </c>
      <c r="G71" s="9">
        <f>(2.4+2.91+3.14)/3</f>
        <v>2.8166666666666669</v>
      </c>
      <c r="H71" s="8"/>
      <c r="I71" s="9">
        <f t="shared" si="1"/>
        <v>5.07</v>
      </c>
      <c r="J71" s="8"/>
    </row>
    <row r="72" spans="1:10" x14ac:dyDescent="0.2">
      <c r="A72" s="8"/>
      <c r="B72" s="8"/>
      <c r="C72" s="8" t="s">
        <v>10</v>
      </c>
      <c r="D72" s="8"/>
      <c r="E72" s="8">
        <v>1</v>
      </c>
      <c r="F72" s="9">
        <v>2.8</v>
      </c>
      <c r="G72" s="9">
        <v>3.6</v>
      </c>
      <c r="H72" s="8"/>
      <c r="I72" s="9">
        <f t="shared" si="1"/>
        <v>10.08</v>
      </c>
      <c r="J72" s="8"/>
    </row>
    <row r="73" spans="1:10" x14ac:dyDescent="0.2">
      <c r="A73" s="8"/>
      <c r="B73" s="8"/>
      <c r="C73" s="8" t="s">
        <v>10</v>
      </c>
      <c r="D73" s="8"/>
      <c r="E73" s="8">
        <v>2</v>
      </c>
      <c r="F73" s="9">
        <v>2.4300000000000002</v>
      </c>
      <c r="G73" s="9">
        <v>1.2</v>
      </c>
      <c r="H73" s="8"/>
      <c r="I73" s="9">
        <f t="shared" si="1"/>
        <v>5.8319999999999999</v>
      </c>
      <c r="J73" s="8"/>
    </row>
    <row r="74" spans="1:10" x14ac:dyDescent="0.2">
      <c r="A74" s="8"/>
      <c r="B74" s="8"/>
      <c r="C74" s="8" t="s">
        <v>10</v>
      </c>
      <c r="D74" s="8"/>
      <c r="E74" s="8">
        <v>2</v>
      </c>
      <c r="F74" s="9">
        <v>1.9</v>
      </c>
      <c r="G74" s="9">
        <v>1.2</v>
      </c>
      <c r="H74" s="8"/>
      <c r="I74" s="9">
        <f t="shared" si="1"/>
        <v>4.5599999999999996</v>
      </c>
      <c r="J74" s="8"/>
    </row>
    <row r="75" spans="1:10" x14ac:dyDescent="0.2">
      <c r="A75" s="8"/>
      <c r="B75" s="8"/>
      <c r="C75" s="8" t="s">
        <v>10</v>
      </c>
      <c r="D75" s="8"/>
      <c r="E75" s="8">
        <v>2</v>
      </c>
      <c r="F75" s="9">
        <v>1.1399999999999999</v>
      </c>
      <c r="G75" s="9">
        <v>1.2</v>
      </c>
      <c r="H75" s="8"/>
      <c r="I75" s="9">
        <f t="shared" si="1"/>
        <v>2.7359999999999998</v>
      </c>
      <c r="J75" s="8"/>
    </row>
    <row r="76" spans="1:10" x14ac:dyDescent="0.2">
      <c r="A76" s="8"/>
      <c r="B76" s="8"/>
      <c r="C76" s="8" t="s">
        <v>10</v>
      </c>
      <c r="D76" s="8"/>
      <c r="E76" s="8">
        <v>1</v>
      </c>
      <c r="F76" s="9">
        <v>2.41</v>
      </c>
      <c r="G76" s="9">
        <f>(4.09+3.26)/2</f>
        <v>3.6749999999999998</v>
      </c>
      <c r="H76" s="8"/>
      <c r="I76" s="9">
        <f t="shared" si="1"/>
        <v>8.8567499999999999</v>
      </c>
      <c r="J76" s="8"/>
    </row>
    <row r="77" spans="1:10" x14ac:dyDescent="0.2">
      <c r="A77" s="8"/>
      <c r="B77" s="8"/>
      <c r="C77" s="8" t="s">
        <v>10</v>
      </c>
      <c r="D77" s="8"/>
      <c r="E77" s="8">
        <v>1</v>
      </c>
      <c r="F77" s="9">
        <v>1.8</v>
      </c>
      <c r="G77" s="9">
        <f>(2.4+2.91+3.14)/3</f>
        <v>2.8166666666666669</v>
      </c>
      <c r="H77" s="8"/>
      <c r="I77" s="9">
        <f t="shared" si="1"/>
        <v>5.07</v>
      </c>
      <c r="J77" s="8"/>
    </row>
    <row r="78" spans="1:10" x14ac:dyDescent="0.2">
      <c r="A78" s="8"/>
      <c r="B78" s="8"/>
      <c r="C78" s="8" t="s">
        <v>10</v>
      </c>
      <c r="D78" s="8"/>
      <c r="E78" s="8">
        <v>1</v>
      </c>
      <c r="F78" s="9">
        <v>2.8</v>
      </c>
      <c r="G78" s="9">
        <v>3.6</v>
      </c>
      <c r="H78" s="8"/>
      <c r="I78" s="9">
        <f t="shared" si="1"/>
        <v>10.08</v>
      </c>
      <c r="J78" s="8"/>
    </row>
    <row r="79" spans="1:10" x14ac:dyDescent="0.2">
      <c r="A79" s="8"/>
      <c r="B79" s="8"/>
      <c r="C79" s="8" t="s">
        <v>10</v>
      </c>
      <c r="D79" s="8"/>
      <c r="E79" s="8">
        <v>1</v>
      </c>
      <c r="F79" s="9">
        <v>1.5</v>
      </c>
      <c r="G79" s="9">
        <f>(4.3+3.75+3.6)/3</f>
        <v>3.8833333333333333</v>
      </c>
      <c r="H79" s="8"/>
      <c r="I79" s="9">
        <f t="shared" si="1"/>
        <v>5.8250000000000002</v>
      </c>
      <c r="J79" s="8"/>
    </row>
    <row r="80" spans="1:10" x14ac:dyDescent="0.2">
      <c r="A80" s="8"/>
      <c r="B80" s="8"/>
      <c r="C80" s="8" t="s">
        <v>10</v>
      </c>
      <c r="D80" s="8"/>
      <c r="E80" s="8">
        <v>1</v>
      </c>
      <c r="F80" s="9">
        <v>4.5</v>
      </c>
      <c r="G80" s="9">
        <v>4.8</v>
      </c>
      <c r="H80" s="8"/>
      <c r="I80" s="9">
        <f t="shared" si="1"/>
        <v>21.599999999999998</v>
      </c>
      <c r="J80" s="8"/>
    </row>
    <row r="81" spans="1:10" x14ac:dyDescent="0.2">
      <c r="A81" s="8"/>
      <c r="B81" s="8"/>
      <c r="C81" s="8" t="s">
        <v>10</v>
      </c>
      <c r="D81" s="8"/>
      <c r="E81" s="10">
        <v>-1</v>
      </c>
      <c r="F81" s="9">
        <v>1</v>
      </c>
      <c r="G81" s="9">
        <v>2.1</v>
      </c>
      <c r="H81" s="8"/>
      <c r="I81" s="9">
        <f t="shared" si="1"/>
        <v>-2.1</v>
      </c>
      <c r="J81" s="8"/>
    </row>
    <row r="82" spans="1:10" x14ac:dyDescent="0.2">
      <c r="A82" s="8"/>
      <c r="B82" s="8"/>
      <c r="C82" s="8" t="s">
        <v>10</v>
      </c>
      <c r="D82" s="8"/>
      <c r="E82" s="8">
        <v>2</v>
      </c>
      <c r="F82" s="9">
        <v>2.74</v>
      </c>
      <c r="G82" s="9">
        <v>1.3</v>
      </c>
      <c r="H82" s="8"/>
      <c r="I82" s="9">
        <f t="shared" si="1"/>
        <v>7.1240000000000006</v>
      </c>
      <c r="J82" s="8"/>
    </row>
    <row r="83" spans="1:10" x14ac:dyDescent="0.2">
      <c r="A83" s="8"/>
      <c r="B83" s="8"/>
      <c r="C83" s="8" t="s">
        <v>10</v>
      </c>
      <c r="D83" s="8"/>
      <c r="E83" s="8">
        <v>2</v>
      </c>
      <c r="F83" s="9">
        <v>1.79</v>
      </c>
      <c r="G83" s="9">
        <v>1.3</v>
      </c>
      <c r="H83" s="8"/>
      <c r="I83" s="9">
        <f t="shared" si="1"/>
        <v>4.6539999999999999</v>
      </c>
      <c r="J83" s="8"/>
    </row>
    <row r="84" spans="1:10" x14ac:dyDescent="0.2">
      <c r="A84" s="8"/>
      <c r="B84" s="8"/>
      <c r="C84" s="8" t="s">
        <v>10</v>
      </c>
      <c r="D84" s="8"/>
      <c r="E84" s="8">
        <v>2</v>
      </c>
      <c r="F84" s="9">
        <v>1.76</v>
      </c>
      <c r="G84" s="9">
        <v>1.3</v>
      </c>
      <c r="H84" s="8"/>
      <c r="I84" s="9">
        <f t="shared" si="1"/>
        <v>4.5760000000000005</v>
      </c>
      <c r="J84" s="8"/>
    </row>
    <row r="85" spans="1:10" x14ac:dyDescent="0.2">
      <c r="A85" s="8"/>
      <c r="B85" s="8"/>
      <c r="C85" s="8" t="s">
        <v>10</v>
      </c>
      <c r="D85" s="8"/>
      <c r="E85" s="8">
        <v>1</v>
      </c>
      <c r="F85" s="9">
        <v>2.5</v>
      </c>
      <c r="G85" s="9">
        <f>(4.17+4.6)/2</f>
        <v>4.3849999999999998</v>
      </c>
      <c r="H85" s="8"/>
      <c r="I85" s="9">
        <f t="shared" si="1"/>
        <v>10.962499999999999</v>
      </c>
      <c r="J85" s="8"/>
    </row>
    <row r="86" spans="1:10" x14ac:dyDescent="0.2">
      <c r="A86" s="8"/>
      <c r="B86" s="8"/>
      <c r="C86" s="8" t="s">
        <v>10</v>
      </c>
      <c r="D86" s="8"/>
      <c r="E86" s="8">
        <v>1</v>
      </c>
      <c r="F86" s="9">
        <v>2.4</v>
      </c>
      <c r="G86" s="9">
        <v>3.7</v>
      </c>
      <c r="H86" s="8"/>
      <c r="I86" s="9">
        <f t="shared" si="1"/>
        <v>8.8800000000000008</v>
      </c>
      <c r="J86" s="8"/>
    </row>
    <row r="87" spans="1:10" x14ac:dyDescent="0.2">
      <c r="A87" s="8"/>
      <c r="B87" s="8"/>
      <c r="C87" s="8" t="s">
        <v>10</v>
      </c>
      <c r="D87" s="8"/>
      <c r="E87" s="8">
        <v>1</v>
      </c>
      <c r="F87" s="9">
        <v>3.62</v>
      </c>
      <c r="G87" s="9">
        <f>(2.98+2.5+1.5)/3</f>
        <v>2.3266666666666667</v>
      </c>
      <c r="H87" s="8"/>
      <c r="I87" s="9">
        <f t="shared" si="1"/>
        <v>8.4225333333333339</v>
      </c>
      <c r="J87" s="8"/>
    </row>
    <row r="88" spans="1:10" x14ac:dyDescent="0.2">
      <c r="A88" s="8"/>
      <c r="B88" s="8"/>
      <c r="C88" s="8" t="s">
        <v>10</v>
      </c>
      <c r="D88" s="8"/>
      <c r="E88" s="10">
        <v>-1</v>
      </c>
      <c r="F88" s="9">
        <v>1.4</v>
      </c>
      <c r="G88" s="9">
        <v>0.67</v>
      </c>
      <c r="H88" s="8"/>
      <c r="I88" s="9">
        <f t="shared" si="1"/>
        <v>-0.93799999999999994</v>
      </c>
      <c r="J88" s="8"/>
    </row>
    <row r="89" spans="1:10" x14ac:dyDescent="0.2">
      <c r="A89" s="8"/>
      <c r="B89" s="8"/>
      <c r="C89" s="8" t="s">
        <v>10</v>
      </c>
      <c r="D89" s="8"/>
      <c r="E89" s="8">
        <v>1</v>
      </c>
      <c r="F89" s="9">
        <v>5</v>
      </c>
      <c r="G89" s="9">
        <v>1.03</v>
      </c>
      <c r="H89" s="8"/>
      <c r="I89" s="9">
        <f t="shared" si="1"/>
        <v>5.15</v>
      </c>
      <c r="J89" s="8"/>
    </row>
    <row r="90" spans="1:10" x14ac:dyDescent="0.2">
      <c r="A90" s="8"/>
      <c r="B90" s="8"/>
      <c r="C90" s="8" t="s">
        <v>10</v>
      </c>
      <c r="D90" s="8"/>
      <c r="E90" s="8">
        <v>1</v>
      </c>
      <c r="F90" s="9">
        <v>2</v>
      </c>
      <c r="G90" s="9">
        <v>0.73</v>
      </c>
      <c r="H90" s="8"/>
      <c r="I90" s="9">
        <f t="shared" si="1"/>
        <v>1.46</v>
      </c>
      <c r="J90" s="8"/>
    </row>
    <row r="91" spans="1:10" x14ac:dyDescent="0.2">
      <c r="A91" s="8"/>
      <c r="B91" s="8"/>
      <c r="C91" s="8" t="s">
        <v>10</v>
      </c>
      <c r="D91" s="8"/>
      <c r="E91" s="8">
        <v>1</v>
      </c>
      <c r="F91" s="9">
        <v>3.55</v>
      </c>
      <c r="G91" s="9">
        <v>3.6</v>
      </c>
      <c r="H91" s="8"/>
      <c r="I91" s="9">
        <f t="shared" si="1"/>
        <v>12.78</v>
      </c>
      <c r="J91" s="8"/>
    </row>
    <row r="92" spans="1:10" x14ac:dyDescent="0.2">
      <c r="A92" s="8"/>
      <c r="B92" s="8"/>
      <c r="C92" s="8" t="s">
        <v>10</v>
      </c>
      <c r="D92" s="8"/>
      <c r="E92" s="10">
        <v>-1</v>
      </c>
      <c r="F92" s="9">
        <v>1</v>
      </c>
      <c r="G92" s="9">
        <v>2.1</v>
      </c>
      <c r="H92" s="8"/>
      <c r="I92" s="9">
        <f t="shared" si="1"/>
        <v>-2.1</v>
      </c>
      <c r="J92" s="8"/>
    </row>
    <row r="93" spans="1:10" x14ac:dyDescent="0.2">
      <c r="A93" s="8"/>
      <c r="B93" s="8"/>
      <c r="C93" s="8" t="s">
        <v>10</v>
      </c>
      <c r="D93" s="8"/>
      <c r="E93" s="8">
        <v>1</v>
      </c>
      <c r="F93" s="9">
        <v>3.04</v>
      </c>
      <c r="G93" s="9">
        <v>2.4</v>
      </c>
      <c r="H93" s="8"/>
      <c r="I93" s="9">
        <f t="shared" si="1"/>
        <v>7.2959999999999994</v>
      </c>
      <c r="J93" s="8"/>
    </row>
    <row r="94" spans="1:10" x14ac:dyDescent="0.2">
      <c r="A94" s="8"/>
      <c r="B94" s="8"/>
      <c r="C94" s="8" t="s">
        <v>10</v>
      </c>
      <c r="D94" s="8"/>
      <c r="E94" s="8">
        <v>1</v>
      </c>
      <c r="F94" s="9">
        <v>9.6</v>
      </c>
      <c r="G94" s="9">
        <v>1.03</v>
      </c>
      <c r="H94" s="8"/>
      <c r="I94" s="9">
        <f t="shared" si="1"/>
        <v>9.8879999999999999</v>
      </c>
      <c r="J94" s="8"/>
    </row>
    <row r="95" spans="1:10" x14ac:dyDescent="0.2">
      <c r="A95" s="8"/>
      <c r="B95" s="8"/>
      <c r="C95" s="8"/>
      <c r="D95" s="8"/>
      <c r="E95" s="8"/>
      <c r="F95" s="9"/>
      <c r="G95" s="9"/>
      <c r="H95" s="8"/>
      <c r="I95" s="11">
        <f>SUM(I3:I94)</f>
        <v>754.51259166666716</v>
      </c>
      <c r="J95" s="8"/>
    </row>
  </sheetData>
  <mergeCells count="1">
    <mergeCell ref="A1:J1"/>
  </mergeCells>
  <pageMargins left="0.7" right="0.7" top="0.75" bottom="0.75" header="0.3" footer="0.3"/>
  <pageSetup scale="93" orientation="portrait" r:id="rId1"/>
  <rowBreaks count="1" manualBreakCount="1">
    <brk id="45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K14" sqref="K14"/>
    </sheetView>
  </sheetViews>
  <sheetFormatPr defaultRowHeight="15" x14ac:dyDescent="0.2"/>
  <cols>
    <col min="1" max="1" width="9.81640625" bestFit="1" customWidth="1"/>
    <col min="2" max="2" width="16.140625" customWidth="1"/>
    <col min="3" max="3" width="5.37890625" bestFit="1" customWidth="1"/>
    <col min="4" max="4" width="23.9453125" bestFit="1" customWidth="1"/>
    <col min="5" max="5" width="4.83984375" bestFit="1" customWidth="1"/>
    <col min="6" max="6" width="7.93359375" bestFit="1" customWidth="1"/>
    <col min="7" max="7" width="9.28125" bestFit="1" customWidth="1"/>
    <col min="8" max="8" width="8.609375" bestFit="1" customWidth="1"/>
    <col min="9" max="9" width="8.47265625" bestFit="1" customWidth="1"/>
  </cols>
  <sheetData>
    <row r="1" spans="1:10" x14ac:dyDescent="0.2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2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21</v>
      </c>
      <c r="J2" s="7" t="s">
        <v>9</v>
      </c>
    </row>
    <row r="3" spans="1:10" x14ac:dyDescent="0.2">
      <c r="A3" s="8"/>
      <c r="B3" s="8" t="s">
        <v>12</v>
      </c>
      <c r="C3" s="8" t="s">
        <v>20</v>
      </c>
      <c r="D3" s="8" t="s">
        <v>14</v>
      </c>
      <c r="E3" s="8">
        <v>1</v>
      </c>
      <c r="F3" s="8">
        <v>3.3</v>
      </c>
      <c r="G3" s="8"/>
      <c r="H3" s="8"/>
      <c r="I3" s="8">
        <v>3.3</v>
      </c>
      <c r="J3" s="8"/>
    </row>
    <row r="4" spans="1:10" x14ac:dyDescent="0.2">
      <c r="A4" s="8"/>
      <c r="B4" s="8" t="s">
        <v>15</v>
      </c>
      <c r="C4" s="8" t="s">
        <v>20</v>
      </c>
      <c r="D4" s="8" t="s">
        <v>16</v>
      </c>
      <c r="E4" s="8">
        <v>1</v>
      </c>
      <c r="F4" s="8">
        <v>8</v>
      </c>
      <c r="G4" s="8"/>
      <c r="H4" s="8"/>
      <c r="I4" s="8">
        <v>8</v>
      </c>
      <c r="J4" s="8"/>
    </row>
    <row r="5" spans="1:10" x14ac:dyDescent="0.2">
      <c r="A5" s="8"/>
      <c r="B5" s="8" t="s">
        <v>15</v>
      </c>
      <c r="C5" s="8" t="s">
        <v>20</v>
      </c>
      <c r="D5" s="8" t="s">
        <v>17</v>
      </c>
      <c r="E5" s="8">
        <v>1</v>
      </c>
      <c r="F5" s="8">
        <v>8</v>
      </c>
      <c r="G5" s="8"/>
      <c r="H5" s="8"/>
      <c r="I5" s="8">
        <v>8</v>
      </c>
      <c r="J5" s="8"/>
    </row>
    <row r="6" spans="1:10" x14ac:dyDescent="0.2">
      <c r="A6" s="8"/>
      <c r="B6" s="8" t="s">
        <v>18</v>
      </c>
      <c r="C6" s="8" t="s">
        <v>20</v>
      </c>
      <c r="D6" s="8" t="s">
        <v>16</v>
      </c>
      <c r="E6" s="8">
        <v>1</v>
      </c>
      <c r="F6" s="8">
        <v>8</v>
      </c>
      <c r="G6" s="8"/>
      <c r="H6" s="8"/>
      <c r="I6" s="8">
        <v>8</v>
      </c>
      <c r="J6" s="8"/>
    </row>
    <row r="7" spans="1:10" x14ac:dyDescent="0.2">
      <c r="A7" s="8"/>
      <c r="B7" s="8" t="s">
        <v>18</v>
      </c>
      <c r="C7" s="8" t="s">
        <v>20</v>
      </c>
      <c r="D7" s="8" t="s">
        <v>17</v>
      </c>
      <c r="E7" s="8">
        <v>1</v>
      </c>
      <c r="F7" s="8">
        <v>8</v>
      </c>
      <c r="G7" s="8"/>
      <c r="H7" s="8"/>
      <c r="I7" s="8">
        <v>8</v>
      </c>
      <c r="J7" s="8"/>
    </row>
    <row r="8" spans="1:10" x14ac:dyDescent="0.2">
      <c r="A8" s="8"/>
      <c r="B8" s="8" t="s">
        <v>19</v>
      </c>
      <c r="C8" s="8" t="s">
        <v>20</v>
      </c>
      <c r="D8" s="8" t="s">
        <v>17</v>
      </c>
      <c r="E8" s="8">
        <v>1</v>
      </c>
      <c r="F8" s="8">
        <v>8.6</v>
      </c>
      <c r="G8" s="8"/>
      <c r="H8" s="8"/>
      <c r="I8" s="8">
        <v>8.6</v>
      </c>
      <c r="J8" s="8"/>
    </row>
    <row r="9" spans="1:10" x14ac:dyDescent="0.2">
      <c r="A9" s="8"/>
      <c r="B9" s="8" t="s">
        <v>19</v>
      </c>
      <c r="C9" s="8" t="s">
        <v>20</v>
      </c>
      <c r="D9" s="8" t="s">
        <v>16</v>
      </c>
      <c r="E9" s="8">
        <v>1</v>
      </c>
      <c r="F9" s="8">
        <v>8.1</v>
      </c>
      <c r="G9" s="8"/>
      <c r="H9" s="8"/>
      <c r="I9" s="8">
        <v>8.1</v>
      </c>
      <c r="J9" s="8"/>
    </row>
    <row r="10" spans="1:10" x14ac:dyDescent="0.2">
      <c r="A10" s="8"/>
      <c r="B10" s="8" t="s">
        <v>13</v>
      </c>
      <c r="C10" s="8" t="s">
        <v>20</v>
      </c>
      <c r="D10" s="8" t="s">
        <v>16</v>
      </c>
      <c r="E10" s="8">
        <v>1</v>
      </c>
      <c r="F10" s="8">
        <v>185</v>
      </c>
      <c r="G10" s="8"/>
      <c r="H10" s="8"/>
      <c r="I10" s="8">
        <v>185</v>
      </c>
      <c r="J10" s="8"/>
    </row>
    <row r="11" spans="1:10" x14ac:dyDescent="0.2">
      <c r="A11" s="8"/>
      <c r="B11" s="8"/>
      <c r="C11" s="8" t="s">
        <v>20</v>
      </c>
      <c r="D11" s="8"/>
      <c r="E11" s="8">
        <v>1</v>
      </c>
      <c r="F11" s="8"/>
      <c r="G11" s="8"/>
      <c r="H11" s="8"/>
      <c r="I11" s="8"/>
      <c r="J11" s="8"/>
    </row>
    <row r="12" spans="1:10" x14ac:dyDescent="0.2">
      <c r="A12" s="8"/>
      <c r="B12" s="8"/>
      <c r="C12" s="8" t="s">
        <v>20</v>
      </c>
      <c r="D12" s="8"/>
      <c r="E12" s="8">
        <v>1</v>
      </c>
      <c r="F12" s="8"/>
      <c r="G12" s="8"/>
      <c r="H12" s="8"/>
      <c r="I12" s="8"/>
      <c r="J12" s="8"/>
    </row>
    <row r="13" spans="1:10" x14ac:dyDescent="0.2">
      <c r="A13" s="8"/>
      <c r="B13" s="8"/>
      <c r="C13" s="8" t="s">
        <v>20</v>
      </c>
      <c r="D13" s="8"/>
      <c r="E13" s="8">
        <v>1</v>
      </c>
      <c r="F13" s="8"/>
      <c r="G13" s="8"/>
      <c r="H13" s="8"/>
      <c r="I13" s="8"/>
      <c r="J13" s="8"/>
    </row>
    <row r="14" spans="1:10" x14ac:dyDescent="0.2">
      <c r="A14" s="8"/>
      <c r="B14" s="8"/>
      <c r="C14" s="8" t="s">
        <v>20</v>
      </c>
      <c r="D14" s="8"/>
      <c r="E14" s="8">
        <v>1</v>
      </c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12"/>
      <c r="G15" s="8"/>
      <c r="H15" s="8"/>
      <c r="I15" s="12">
        <f>SUM(I3:I14)</f>
        <v>237</v>
      </c>
      <c r="J15" s="8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SLIM TILES</vt:lpstr>
      <vt:lpstr>expansion joint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</dc:creator>
  <cp:lastModifiedBy>idi</cp:lastModifiedBy>
  <cp:lastPrinted>2021-10-01T05:27:53Z</cp:lastPrinted>
  <dcterms:created xsi:type="dcterms:W3CDTF">2021-10-01T04:51:50Z</dcterms:created>
  <dcterms:modified xsi:type="dcterms:W3CDTF">2021-10-01T05:42:52Z</dcterms:modified>
</cp:coreProperties>
</file>