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1dat01\Dropbox (ATL FRB)\WorkForceDevProj\Documentation\Benefits &amp; Expenses Database\Rules.CDCTC\"/>
    </mc:Choice>
  </mc:AlternateContent>
  <xr:revisionPtr revIDLastSave="0" documentId="13_ncr:1_{1173339B-F4BD-4909-A299-DF0C2BD45F27}" xr6:coauthVersionLast="46" xr6:coauthVersionMax="47" xr10:uidLastSave="{00000000-0000-0000-0000-000000000000}"/>
  <bookViews>
    <workbookView xWindow="-110" yWindow="-110" windowWidth="19420" windowHeight="10420" activeTab="1" xr2:uid="{7818C2A9-4159-49E3-8AE9-E4C6777A5AEC}"/>
  </bookViews>
  <sheets>
    <sheet name="Federal CDCTC" sheetId="1" r:id="rId1"/>
    <sheet name="State CDCTC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7" i="1" l="1"/>
  <c r="L80" i="1"/>
  <c r="L73" i="1"/>
  <c r="L66" i="1"/>
  <c r="L59" i="1"/>
  <c r="L52" i="1"/>
  <c r="L45" i="1"/>
  <c r="L38" i="1"/>
  <c r="L31" i="1"/>
  <c r="L24" i="1"/>
  <c r="M17" i="1"/>
  <c r="L17" i="1"/>
  <c r="L10" i="1"/>
  <c r="L86" i="1"/>
  <c r="L85" i="1"/>
  <c r="L84" i="1"/>
  <c r="L83" i="1"/>
  <c r="L82" i="1"/>
  <c r="L79" i="1"/>
  <c r="L78" i="1"/>
  <c r="L77" i="1"/>
  <c r="L76" i="1"/>
  <c r="L75" i="1"/>
  <c r="L9" i="1"/>
  <c r="L8" i="1"/>
  <c r="L7" i="1"/>
  <c r="L6" i="1"/>
  <c r="L5" i="1"/>
  <c r="M16" i="1"/>
  <c r="M13" i="1"/>
  <c r="M14" i="1"/>
  <c r="M15" i="1"/>
  <c r="M12" i="1"/>
  <c r="L72" i="1"/>
  <c r="L71" i="1"/>
  <c r="L70" i="1"/>
  <c r="L69" i="1"/>
  <c r="L68" i="1"/>
  <c r="L65" i="1"/>
  <c r="L64" i="1"/>
  <c r="L63" i="1"/>
  <c r="L62" i="1"/>
  <c r="L61" i="1"/>
  <c r="L58" i="1"/>
  <c r="L57" i="1"/>
  <c r="L56" i="1"/>
  <c r="L55" i="1"/>
  <c r="L54" i="1"/>
  <c r="L51" i="1"/>
  <c r="L50" i="1"/>
  <c r="L49" i="1"/>
  <c r="L48" i="1"/>
  <c r="L47" i="1"/>
  <c r="L44" i="1"/>
  <c r="L43" i="1"/>
  <c r="L42" i="1"/>
  <c r="L41" i="1"/>
  <c r="L40" i="1"/>
  <c r="L37" i="1"/>
  <c r="L36" i="1"/>
  <c r="L35" i="1"/>
  <c r="L34" i="1"/>
  <c r="L33" i="1"/>
  <c r="L30" i="1"/>
  <c r="L29" i="1"/>
  <c r="L28" i="1"/>
  <c r="L27" i="1"/>
  <c r="L26" i="1"/>
  <c r="L19" i="1"/>
  <c r="L20" i="1"/>
  <c r="L21" i="1"/>
  <c r="L22" i="1"/>
  <c r="L23" i="1"/>
  <c r="L13" i="1"/>
  <c r="L14" i="1"/>
  <c r="L15" i="1"/>
  <c r="L16" i="1"/>
  <c r="L12" i="1"/>
  <c r="C27" i="2"/>
  <c r="C26" i="2"/>
  <c r="C25" i="2"/>
  <c r="C24" i="2"/>
  <c r="C23" i="2"/>
  <c r="C22" i="2"/>
  <c r="U21" i="2"/>
  <c r="C21" i="2"/>
  <c r="C20" i="2"/>
  <c r="C19" i="2"/>
  <c r="C18" i="2"/>
  <c r="U17" i="2"/>
  <c r="C17" i="2"/>
  <c r="C16" i="2"/>
  <c r="C15" i="2"/>
  <c r="C14" i="2"/>
  <c r="C13" i="2"/>
  <c r="C12" i="2"/>
  <c r="C11" i="2"/>
  <c r="U10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<sst xmlns="http://schemas.openxmlformats.org/spreadsheetml/2006/main" count="515" uniqueCount="103">
  <si>
    <t>Eligibility Parameters</t>
  </si>
  <si>
    <t>Value of Benefit Parameters</t>
  </si>
  <si>
    <t>ProgramName</t>
  </si>
  <si>
    <t>NumberOfKidsUnder13</t>
  </si>
  <si>
    <t>ruleYear</t>
  </si>
  <si>
    <t>AgeofDependentMin</t>
  </si>
  <si>
    <t>AgeofDependentMax</t>
  </si>
  <si>
    <t>CountableIncome</t>
  </si>
  <si>
    <t>IncomeBin1Max</t>
  </si>
  <si>
    <t>IncomeBin2Max</t>
  </si>
  <si>
    <t>CreditRateBin1</t>
  </si>
  <si>
    <t>CreditRateBin2</t>
  </si>
  <si>
    <t>PhaseOutRate</t>
  </si>
  <si>
    <t>QualifyingExpenses</t>
  </si>
  <si>
    <t>MaxExpense</t>
  </si>
  <si>
    <t>Instructions:</t>
  </si>
  <si>
    <t>Federal CDCTC</t>
  </si>
  <si>
    <t>Adjusted Gross Income</t>
  </si>
  <si>
    <t>Out-of-pocket in-home care &amp; outside-home care</t>
  </si>
  <si>
    <r>
      <t xml:space="preserve">1. Merge </t>
    </r>
    <r>
      <rPr>
        <b/>
        <sz val="12"/>
        <color theme="1"/>
        <rFont val="Calibri"/>
        <family val="2"/>
        <scheme val="minor"/>
      </rPr>
      <t>All Parameters</t>
    </r>
    <r>
      <rPr>
        <sz val="12"/>
        <color theme="1"/>
        <rFont val="Calibri"/>
        <family val="2"/>
        <scheme val="minor"/>
      </rPr>
      <t xml:space="preserve"> onto your dataset by inputs </t>
    </r>
    <r>
      <rPr>
        <b/>
        <sz val="12"/>
        <color rgb="FFFFC000"/>
        <rFont val="Calibri"/>
        <family val="2"/>
        <scheme val="minor"/>
      </rPr>
      <t>emphasized in yellow</t>
    </r>
  </si>
  <si>
    <r>
      <t xml:space="preserve">2. Go to the </t>
    </r>
    <r>
      <rPr>
        <b/>
        <sz val="12"/>
        <color theme="1"/>
        <rFont val="Calibri"/>
        <family val="2"/>
        <scheme val="minor"/>
      </rPr>
      <t>Federal Child and Dependent Care Tax Credit</t>
    </r>
    <r>
      <rPr>
        <sz val="12"/>
        <color theme="1"/>
        <rFont val="Calibri"/>
        <family val="2"/>
        <scheme val="minor"/>
      </rPr>
      <t xml:space="preserve"> section of the </t>
    </r>
    <r>
      <rPr>
        <b/>
        <sz val="12"/>
        <rFont val="Calibri"/>
        <family val="2"/>
        <scheme val="minor"/>
      </rPr>
      <t>Policy Rules Database Technical Manual</t>
    </r>
  </si>
  <si>
    <r>
      <t xml:space="preserve">3. Provide all required inputs described in the </t>
    </r>
    <r>
      <rPr>
        <b/>
        <sz val="12"/>
        <rFont val="Calibri"/>
        <family val="2"/>
        <scheme val="minor"/>
      </rPr>
      <t>List of Inputs</t>
    </r>
    <r>
      <rPr>
        <sz val="12"/>
        <color theme="1"/>
        <rFont val="Calibri"/>
        <family val="2"/>
        <scheme val="minor"/>
      </rPr>
      <t xml:space="preserve"> section</t>
    </r>
  </si>
  <si>
    <r>
      <t>4. Follow steps described in the</t>
    </r>
    <r>
      <rPr>
        <b/>
        <sz val="12"/>
        <rFont val="Calibri"/>
        <family val="2"/>
        <scheme val="minor"/>
      </rPr>
      <t xml:space="preserve"> Calculations </t>
    </r>
    <r>
      <rPr>
        <sz val="12"/>
        <rFont val="Calibri"/>
        <family val="2"/>
        <scheme val="minor"/>
      </rPr>
      <t>section</t>
    </r>
    <r>
      <rPr>
        <sz val="12"/>
        <color theme="1"/>
        <rFont val="Calibri"/>
        <family val="2"/>
        <scheme val="minor"/>
      </rPr>
      <t xml:space="preserve"> to calculate the tax credit value</t>
    </r>
  </si>
  <si>
    <t>stateName</t>
  </si>
  <si>
    <t>stateFIPS</t>
  </si>
  <si>
    <t>IncomeBin3Max</t>
  </si>
  <si>
    <t>IncomeBin4Max</t>
  </si>
  <si>
    <t>IncomeBin5Max</t>
  </si>
  <si>
    <t>IncomeBin6Max</t>
  </si>
  <si>
    <t>IncomeBin7Max</t>
  </si>
  <si>
    <t>TaxCreditTupe</t>
  </si>
  <si>
    <t>Refundable</t>
  </si>
  <si>
    <t>PercentOfFederalBin1</t>
  </si>
  <si>
    <t>PercentOfFederalBin2</t>
  </si>
  <si>
    <t>PercentOfFederalBin3</t>
  </si>
  <si>
    <t>PercentOfFederalBin4</t>
  </si>
  <si>
    <t>PercentOfFederalBin5</t>
  </si>
  <si>
    <t>PercentOfFederalBin6</t>
  </si>
  <si>
    <t>PercentOfFederalBin7</t>
  </si>
  <si>
    <t>PercentOfExpensesBin1</t>
  </si>
  <si>
    <t>PercentOfExpensesBin2</t>
  </si>
  <si>
    <t>PercentOfExpensesBin3</t>
  </si>
  <si>
    <t>PercentOfExpensesBin4</t>
  </si>
  <si>
    <t>PercentOfExpensesBin5</t>
  </si>
  <si>
    <t>PercentOfExpensesBin6</t>
  </si>
  <si>
    <t>PercentOfExpensesBin7</t>
  </si>
  <si>
    <t>SpecialRules</t>
  </si>
  <si>
    <t>State CDCTC</t>
  </si>
  <si>
    <t>Arkansas</t>
  </si>
  <si>
    <t>20 percent of federal CDCTC</t>
  </si>
  <si>
    <t>No</t>
  </si>
  <si>
    <r>
      <rPr>
        <u/>
        <sz val="11"/>
        <color theme="1"/>
        <rFont val="Calibri"/>
        <family val="2"/>
        <scheme val="minor"/>
      </rPr>
      <t>Yes, NOT included in calculations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1"/>
        <color theme="1"/>
        <rFont val="Calibri"/>
        <family val="2"/>
        <scheme val="minor"/>
      </rPr>
      <t>Limitations</t>
    </r>
    <r>
      <rPr>
        <sz val="11"/>
        <color theme="1"/>
        <rFont val="Calibri"/>
        <family val="2"/>
        <scheme val="minor"/>
      </rPr>
      <t xml:space="preserve"> section of the Technical Manual</t>
    </r>
  </si>
  <si>
    <r>
      <t xml:space="preserve">2. Go to the </t>
    </r>
    <r>
      <rPr>
        <b/>
        <sz val="12"/>
        <color theme="1"/>
        <rFont val="Calibri"/>
        <family val="2"/>
        <scheme val="minor"/>
      </rPr>
      <t>State Child and Dependent Care Tax Credit</t>
    </r>
    <r>
      <rPr>
        <sz val="12"/>
        <color theme="1"/>
        <rFont val="Calibri"/>
        <family val="2"/>
        <scheme val="minor"/>
      </rPr>
      <t xml:space="preserve"> section of the </t>
    </r>
    <r>
      <rPr>
        <b/>
        <sz val="12"/>
        <rFont val="Calibri"/>
        <family val="2"/>
        <scheme val="minor"/>
      </rPr>
      <t>Policy Rules Database Technical Manual</t>
    </r>
  </si>
  <si>
    <t>California</t>
  </si>
  <si>
    <t>50%, 43%, or 34% of federal CDCTC</t>
  </si>
  <si>
    <t>Colorado</t>
  </si>
  <si>
    <t>50%, 30%, or 10% of federal CDCTC</t>
  </si>
  <si>
    <t>Yes</t>
  </si>
  <si>
    <r>
      <rPr>
        <u/>
        <sz val="11"/>
        <color theme="1"/>
        <rFont val="Calibri"/>
        <family val="2"/>
        <scheme val="minor"/>
      </rPr>
      <t>Yes, included in calculations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1"/>
        <color theme="1"/>
        <rFont val="Calibri"/>
        <family val="2"/>
        <scheme val="minor"/>
      </rPr>
      <t xml:space="preserve">Special Rules &amp; Provisions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Calculations</t>
    </r>
    <r>
      <rPr>
        <sz val="11"/>
        <color theme="1"/>
        <rFont val="Calibri"/>
        <family val="2"/>
        <scheme val="minor"/>
      </rPr>
      <t xml:space="preserve"> section of the Technical Manual</t>
    </r>
  </si>
  <si>
    <t>Delaware</t>
  </si>
  <si>
    <t>50% of CDCTC</t>
  </si>
  <si>
    <t>District of Columbia</t>
  </si>
  <si>
    <t>32% of CDCTC</t>
  </si>
  <si>
    <t>Georgia</t>
  </si>
  <si>
    <t>30% of CDCTC</t>
  </si>
  <si>
    <t>Hawaii</t>
  </si>
  <si>
    <t>25%, 25%-1%(income-22000/2), 15%</t>
  </si>
  <si>
    <t>Iowa</t>
  </si>
  <si>
    <t>75%, 65%, 55%, 50%, 40%, 30% of federal CDCTC</t>
  </si>
  <si>
    <t>Kansas</t>
  </si>
  <si>
    <t>25% of federal CDCTC</t>
  </si>
  <si>
    <t>Kentucky</t>
  </si>
  <si>
    <t>20% of federal CDCTC</t>
  </si>
  <si>
    <t>Louisiana</t>
  </si>
  <si>
    <t>50%, 30%, 10% of federal CDCTC</t>
  </si>
  <si>
    <t>Maine</t>
  </si>
  <si>
    <t>Maryland</t>
  </si>
  <si>
    <t>35%, 30%, 20%, 10% of CDCTC</t>
  </si>
  <si>
    <t>Minnesota</t>
  </si>
  <si>
    <t>Lesser of 100% (phases-out) of federal CDCTC and $1400</t>
  </si>
  <si>
    <t>Nebraska</t>
  </si>
  <si>
    <t>100%, 90%, 80%, 70%, 60%, 50%, 40%, 30%, 25%  of fedearl CDCTC</t>
  </si>
  <si>
    <t>New Jersey</t>
  </si>
  <si>
    <t xml:space="preserve">50%, 40%, 30%, 20%, 10% of federal CDCTC </t>
  </si>
  <si>
    <t>New Mexico</t>
  </si>
  <si>
    <t>40% of eligible expenses</t>
  </si>
  <si>
    <t>New York</t>
  </si>
  <si>
    <t>110%,  109-100%, 99-21%, 20% of federal CDCTC</t>
  </si>
  <si>
    <t>Ohio</t>
  </si>
  <si>
    <t>100%, 25% of federal CDCTC</t>
  </si>
  <si>
    <t>Oklahoma</t>
  </si>
  <si>
    <t>Oregon</t>
  </si>
  <si>
    <t>30%, 15%, %, 6%, 4% of federal CDCTC</t>
  </si>
  <si>
    <t>Rhode Island</t>
  </si>
  <si>
    <t>South Carolina</t>
  </si>
  <si>
    <t>7% of eligible expenses</t>
  </si>
  <si>
    <t>Vermont</t>
  </si>
  <si>
    <t>24% of federal CDCTC</t>
  </si>
  <si>
    <t>NA</t>
  </si>
  <si>
    <t>PhaseOutRate1</t>
  </si>
  <si>
    <t>PhaseOutRate2</t>
  </si>
  <si>
    <t>Merge by number of dependents under the age of 13 (NumberOfKidsUnder13) and year of rules (ruleYear)</t>
  </si>
  <si>
    <t>Merge by state identifier (stateFIPS)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</si>
</sst>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4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0" fillId="0" borderId="0" xfId="0" applyNumberFormat="1"/>
    <xf numFmtId="164" fontId="1" fillId="3" borderId="13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2" name="Text Box 1168" hidden="1">
          <a:extLst>
            <a:ext uri="{FF2B5EF4-FFF2-40B4-BE49-F238E27FC236}">
              <a16:creationId xmlns:a16="http://schemas.microsoft.com/office/drawing/2014/main" id="{D2CD0AB5-4AC9-4166-BA76-1ACB7A3D2E6D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3" name="Text Box 1167" hidden="1">
          <a:extLst>
            <a:ext uri="{FF2B5EF4-FFF2-40B4-BE49-F238E27FC236}">
              <a16:creationId xmlns:a16="http://schemas.microsoft.com/office/drawing/2014/main" id="{BDF7A170-ECC3-4FF6-83A1-8DD30A867627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4" name="Text Box 1166" hidden="1">
          <a:extLst>
            <a:ext uri="{FF2B5EF4-FFF2-40B4-BE49-F238E27FC236}">
              <a16:creationId xmlns:a16="http://schemas.microsoft.com/office/drawing/2014/main" id="{04B71BEA-F4AA-45C7-AD13-68AE18056270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5" name="Text Box 1165" hidden="1">
          <a:extLst>
            <a:ext uri="{FF2B5EF4-FFF2-40B4-BE49-F238E27FC236}">
              <a16:creationId xmlns:a16="http://schemas.microsoft.com/office/drawing/2014/main" id="{95EEF8FA-A9BA-4223-B82A-D0FFB057EEAC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6" name="Text Box 1164" hidden="1">
          <a:extLst>
            <a:ext uri="{FF2B5EF4-FFF2-40B4-BE49-F238E27FC236}">
              <a16:creationId xmlns:a16="http://schemas.microsoft.com/office/drawing/2014/main" id="{1471D893-258A-46EB-AE97-34A5C7A8EA80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7" name="Text Box 1163" hidden="1">
          <a:extLst>
            <a:ext uri="{FF2B5EF4-FFF2-40B4-BE49-F238E27FC236}">
              <a16:creationId xmlns:a16="http://schemas.microsoft.com/office/drawing/2014/main" id="{0B2AE264-1350-4704-A42B-4305EEBF68B4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8" name="Text Box 1174" hidden="1">
          <a:extLst>
            <a:ext uri="{FF2B5EF4-FFF2-40B4-BE49-F238E27FC236}">
              <a16:creationId xmlns:a16="http://schemas.microsoft.com/office/drawing/2014/main" id="{B049DF3A-F3ED-4FFA-8D81-9BA82DDF8075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9" name="Text Box 1173" hidden="1">
          <a:extLst>
            <a:ext uri="{FF2B5EF4-FFF2-40B4-BE49-F238E27FC236}">
              <a16:creationId xmlns:a16="http://schemas.microsoft.com/office/drawing/2014/main" id="{8A2F6BAF-A853-4188-AFE7-A148DABD2D1A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10" name="Text Box 1172" hidden="1">
          <a:extLst>
            <a:ext uri="{FF2B5EF4-FFF2-40B4-BE49-F238E27FC236}">
              <a16:creationId xmlns:a16="http://schemas.microsoft.com/office/drawing/2014/main" id="{2F748795-EEFB-4892-A0E9-A02985126120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11" name="Text Box 1171" hidden="1">
          <a:extLst>
            <a:ext uri="{FF2B5EF4-FFF2-40B4-BE49-F238E27FC236}">
              <a16:creationId xmlns:a16="http://schemas.microsoft.com/office/drawing/2014/main" id="{6F018FF2-82F8-4500-B07D-A5AFDAA9DFC9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12" name="Text Box 1170" hidden="1">
          <a:extLst>
            <a:ext uri="{FF2B5EF4-FFF2-40B4-BE49-F238E27FC236}">
              <a16:creationId xmlns:a16="http://schemas.microsoft.com/office/drawing/2014/main" id="{0AEF5BCC-4A89-489D-9615-7E77AE530686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13" name="Text Box 1169" hidden="1">
          <a:extLst>
            <a:ext uri="{FF2B5EF4-FFF2-40B4-BE49-F238E27FC236}">
              <a16:creationId xmlns:a16="http://schemas.microsoft.com/office/drawing/2014/main" id="{BA4D9865-8257-44C1-9A06-16F6AAD8169D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14" name="Text Box 1192" hidden="1">
          <a:extLst>
            <a:ext uri="{FF2B5EF4-FFF2-40B4-BE49-F238E27FC236}">
              <a16:creationId xmlns:a16="http://schemas.microsoft.com/office/drawing/2014/main" id="{52C9E878-2006-41D7-A4FD-BF04D5761042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15" name="Text Box 1191" hidden="1">
          <a:extLst>
            <a:ext uri="{FF2B5EF4-FFF2-40B4-BE49-F238E27FC236}">
              <a16:creationId xmlns:a16="http://schemas.microsoft.com/office/drawing/2014/main" id="{3074A3E6-52EC-48FD-8A81-4E3193E6B301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16" name="Text Box 1190" hidden="1">
          <a:extLst>
            <a:ext uri="{FF2B5EF4-FFF2-40B4-BE49-F238E27FC236}">
              <a16:creationId xmlns:a16="http://schemas.microsoft.com/office/drawing/2014/main" id="{71D9EBC7-A27A-4840-9FCD-45BBA47A8906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17" name="Text Box 1189" hidden="1">
          <a:extLst>
            <a:ext uri="{FF2B5EF4-FFF2-40B4-BE49-F238E27FC236}">
              <a16:creationId xmlns:a16="http://schemas.microsoft.com/office/drawing/2014/main" id="{F230556C-4224-47B1-89E6-CFEE162B1D03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18" name="Text Box 1188" hidden="1">
          <a:extLst>
            <a:ext uri="{FF2B5EF4-FFF2-40B4-BE49-F238E27FC236}">
              <a16:creationId xmlns:a16="http://schemas.microsoft.com/office/drawing/2014/main" id="{9CFE1C04-EBCC-4AD2-8694-F1B867D72966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19" name="Text Box 1187" hidden="1">
          <a:extLst>
            <a:ext uri="{FF2B5EF4-FFF2-40B4-BE49-F238E27FC236}">
              <a16:creationId xmlns:a16="http://schemas.microsoft.com/office/drawing/2014/main" id="{FB9EC605-F28F-4070-82A3-1AA2554C5E2D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20" name="Text Box 1186" hidden="1">
          <a:extLst>
            <a:ext uri="{FF2B5EF4-FFF2-40B4-BE49-F238E27FC236}">
              <a16:creationId xmlns:a16="http://schemas.microsoft.com/office/drawing/2014/main" id="{CBF2EFB3-6402-45A7-B4E1-E430551DA81D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21" name="Text Box 1185" hidden="1">
          <a:extLst>
            <a:ext uri="{FF2B5EF4-FFF2-40B4-BE49-F238E27FC236}">
              <a16:creationId xmlns:a16="http://schemas.microsoft.com/office/drawing/2014/main" id="{71A0C8FD-1DFC-49F2-B365-DAD96BF962D7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22" name="Text Box 1184" hidden="1">
          <a:extLst>
            <a:ext uri="{FF2B5EF4-FFF2-40B4-BE49-F238E27FC236}">
              <a16:creationId xmlns:a16="http://schemas.microsoft.com/office/drawing/2014/main" id="{B01093D8-BAB3-4023-9CEF-E4ADB515C520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23" name="Text Box 1183" hidden="1">
          <a:extLst>
            <a:ext uri="{FF2B5EF4-FFF2-40B4-BE49-F238E27FC236}">
              <a16:creationId xmlns:a16="http://schemas.microsoft.com/office/drawing/2014/main" id="{F6CAFA08-3C79-4625-A138-AD99863EE88C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24" name="Text Box 1182" hidden="1">
          <a:extLst>
            <a:ext uri="{FF2B5EF4-FFF2-40B4-BE49-F238E27FC236}">
              <a16:creationId xmlns:a16="http://schemas.microsoft.com/office/drawing/2014/main" id="{EF666B38-4079-4825-B7C3-2BAE25A27157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25" name="Text Box 1181" hidden="1">
          <a:extLst>
            <a:ext uri="{FF2B5EF4-FFF2-40B4-BE49-F238E27FC236}">
              <a16:creationId xmlns:a16="http://schemas.microsoft.com/office/drawing/2014/main" id="{CD7CC324-C7CC-406D-B6B9-6194A9F805B9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26" name="Text Box 1180" hidden="1">
          <a:extLst>
            <a:ext uri="{FF2B5EF4-FFF2-40B4-BE49-F238E27FC236}">
              <a16:creationId xmlns:a16="http://schemas.microsoft.com/office/drawing/2014/main" id="{BDD28D91-1773-4998-BBDB-F5EC2A498C7D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27" name="Text Box 1179" hidden="1">
          <a:extLst>
            <a:ext uri="{FF2B5EF4-FFF2-40B4-BE49-F238E27FC236}">
              <a16:creationId xmlns:a16="http://schemas.microsoft.com/office/drawing/2014/main" id="{8A568021-1A5F-4827-8EC1-1DB0BAB303D1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28" name="Text Box 1178" hidden="1">
          <a:extLst>
            <a:ext uri="{FF2B5EF4-FFF2-40B4-BE49-F238E27FC236}">
              <a16:creationId xmlns:a16="http://schemas.microsoft.com/office/drawing/2014/main" id="{4A02A28C-1F95-4B95-A339-5FA07F818F85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29" name="Text Box 1177" hidden="1">
          <a:extLst>
            <a:ext uri="{FF2B5EF4-FFF2-40B4-BE49-F238E27FC236}">
              <a16:creationId xmlns:a16="http://schemas.microsoft.com/office/drawing/2014/main" id="{81D2599F-C06F-4A33-A225-4CAA62257336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30" name="Text Box 1176" hidden="1">
          <a:extLst>
            <a:ext uri="{FF2B5EF4-FFF2-40B4-BE49-F238E27FC236}">
              <a16:creationId xmlns:a16="http://schemas.microsoft.com/office/drawing/2014/main" id="{B95FF56D-F590-4AD6-8C8A-6A069B33FEA0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31" name="Text Box 1175" hidden="1">
          <a:extLst>
            <a:ext uri="{FF2B5EF4-FFF2-40B4-BE49-F238E27FC236}">
              <a16:creationId xmlns:a16="http://schemas.microsoft.com/office/drawing/2014/main" id="{A6F0B5DF-F0DE-4123-9249-8E95EADF96AB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32" name="Text Box 1198" hidden="1">
          <a:extLst>
            <a:ext uri="{FF2B5EF4-FFF2-40B4-BE49-F238E27FC236}">
              <a16:creationId xmlns:a16="http://schemas.microsoft.com/office/drawing/2014/main" id="{A74A35F4-2EE5-4AFD-981A-54D8113A1657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33" name="Text Box 1197" hidden="1">
          <a:extLst>
            <a:ext uri="{FF2B5EF4-FFF2-40B4-BE49-F238E27FC236}">
              <a16:creationId xmlns:a16="http://schemas.microsoft.com/office/drawing/2014/main" id="{976799E6-8D86-45B1-8D6B-C97758177FA2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34" name="Text Box 1196" hidden="1">
          <a:extLst>
            <a:ext uri="{FF2B5EF4-FFF2-40B4-BE49-F238E27FC236}">
              <a16:creationId xmlns:a16="http://schemas.microsoft.com/office/drawing/2014/main" id="{B51166F5-8986-4480-B25B-EDAE75F7256D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35" name="Text Box 1195" hidden="1">
          <a:extLst>
            <a:ext uri="{FF2B5EF4-FFF2-40B4-BE49-F238E27FC236}">
              <a16:creationId xmlns:a16="http://schemas.microsoft.com/office/drawing/2014/main" id="{D58E3AED-CB4A-430C-9A4B-3DA7AD09D0D3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36" name="Text Box 1194" hidden="1">
          <a:extLst>
            <a:ext uri="{FF2B5EF4-FFF2-40B4-BE49-F238E27FC236}">
              <a16:creationId xmlns:a16="http://schemas.microsoft.com/office/drawing/2014/main" id="{B813A2C6-0830-41F5-940D-1799B394D847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37" name="Text Box 1193" hidden="1">
          <a:extLst>
            <a:ext uri="{FF2B5EF4-FFF2-40B4-BE49-F238E27FC236}">
              <a16:creationId xmlns:a16="http://schemas.microsoft.com/office/drawing/2014/main" id="{43A084FD-7F8F-4B6B-B856-450BEA1DDBE6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38" name="Text Box 1204" hidden="1">
          <a:extLst>
            <a:ext uri="{FF2B5EF4-FFF2-40B4-BE49-F238E27FC236}">
              <a16:creationId xmlns:a16="http://schemas.microsoft.com/office/drawing/2014/main" id="{82F4C86D-016B-4136-815C-3AEBEA19831F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39" name="Text Box 1203" hidden="1">
          <a:extLst>
            <a:ext uri="{FF2B5EF4-FFF2-40B4-BE49-F238E27FC236}">
              <a16:creationId xmlns:a16="http://schemas.microsoft.com/office/drawing/2014/main" id="{8ACF9794-B03E-44F8-B043-26CC194BB0D6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40" name="Text Box 1202" hidden="1">
          <a:extLst>
            <a:ext uri="{FF2B5EF4-FFF2-40B4-BE49-F238E27FC236}">
              <a16:creationId xmlns:a16="http://schemas.microsoft.com/office/drawing/2014/main" id="{BF5D678B-472C-4565-83A3-6CAECF9580C0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41" name="Text Box 1201" hidden="1">
          <a:extLst>
            <a:ext uri="{FF2B5EF4-FFF2-40B4-BE49-F238E27FC236}">
              <a16:creationId xmlns:a16="http://schemas.microsoft.com/office/drawing/2014/main" id="{1B9613C8-0395-44B8-A19D-7734261A6DE6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42" name="Text Box 1200" hidden="1">
          <a:extLst>
            <a:ext uri="{FF2B5EF4-FFF2-40B4-BE49-F238E27FC236}">
              <a16:creationId xmlns:a16="http://schemas.microsoft.com/office/drawing/2014/main" id="{FEB849DF-B699-4C1D-AEB0-04079E7EC5E9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43" name="Text Box 1199" hidden="1">
          <a:extLst>
            <a:ext uri="{FF2B5EF4-FFF2-40B4-BE49-F238E27FC236}">
              <a16:creationId xmlns:a16="http://schemas.microsoft.com/office/drawing/2014/main" id="{7BD4F769-A234-4783-B32F-8CE476A2C2A5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44" name="Text Box 1210" hidden="1">
          <a:extLst>
            <a:ext uri="{FF2B5EF4-FFF2-40B4-BE49-F238E27FC236}">
              <a16:creationId xmlns:a16="http://schemas.microsoft.com/office/drawing/2014/main" id="{6420D68F-DC76-4F8D-88DC-4B1D2CEB8DF3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45" name="Text Box 1209" hidden="1">
          <a:extLst>
            <a:ext uri="{FF2B5EF4-FFF2-40B4-BE49-F238E27FC236}">
              <a16:creationId xmlns:a16="http://schemas.microsoft.com/office/drawing/2014/main" id="{622CD24E-60F8-412B-9374-0F2F88CDA9E8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46" name="Text Box 1208" hidden="1">
          <a:extLst>
            <a:ext uri="{FF2B5EF4-FFF2-40B4-BE49-F238E27FC236}">
              <a16:creationId xmlns:a16="http://schemas.microsoft.com/office/drawing/2014/main" id="{C46AA40F-7EBB-467B-9174-043658F7638F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47" name="Text Box 1207" hidden="1">
          <a:extLst>
            <a:ext uri="{FF2B5EF4-FFF2-40B4-BE49-F238E27FC236}">
              <a16:creationId xmlns:a16="http://schemas.microsoft.com/office/drawing/2014/main" id="{36FC538B-D094-42A1-8929-5FD953E1F643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48" name="Text Box 1206" hidden="1">
          <a:extLst>
            <a:ext uri="{FF2B5EF4-FFF2-40B4-BE49-F238E27FC236}">
              <a16:creationId xmlns:a16="http://schemas.microsoft.com/office/drawing/2014/main" id="{21E42B0B-6779-40AF-B97D-09570D4666A5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49" name="Text Box 1205" hidden="1">
          <a:extLst>
            <a:ext uri="{FF2B5EF4-FFF2-40B4-BE49-F238E27FC236}">
              <a16:creationId xmlns:a16="http://schemas.microsoft.com/office/drawing/2014/main" id="{975A3CB6-6468-4A1E-814B-B1CC15367AF8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50" name="Text Box 1216" hidden="1">
          <a:extLst>
            <a:ext uri="{FF2B5EF4-FFF2-40B4-BE49-F238E27FC236}">
              <a16:creationId xmlns:a16="http://schemas.microsoft.com/office/drawing/2014/main" id="{83DCB505-684C-49D5-85E4-37C59B706DCA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51" name="Text Box 1215" hidden="1">
          <a:extLst>
            <a:ext uri="{FF2B5EF4-FFF2-40B4-BE49-F238E27FC236}">
              <a16:creationId xmlns:a16="http://schemas.microsoft.com/office/drawing/2014/main" id="{CC77C104-4E13-4DBD-A107-BD709A030ACD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52" name="Text Box 1214" hidden="1">
          <a:extLst>
            <a:ext uri="{FF2B5EF4-FFF2-40B4-BE49-F238E27FC236}">
              <a16:creationId xmlns:a16="http://schemas.microsoft.com/office/drawing/2014/main" id="{AFDA197D-0575-4F1B-B2F8-8B4CC44271BB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53" name="Text Box 1213" hidden="1">
          <a:extLst>
            <a:ext uri="{FF2B5EF4-FFF2-40B4-BE49-F238E27FC236}">
              <a16:creationId xmlns:a16="http://schemas.microsoft.com/office/drawing/2014/main" id="{F668E225-B9CC-442D-BA4E-29D937B92B61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54" name="Text Box 1212" hidden="1">
          <a:extLst>
            <a:ext uri="{FF2B5EF4-FFF2-40B4-BE49-F238E27FC236}">
              <a16:creationId xmlns:a16="http://schemas.microsoft.com/office/drawing/2014/main" id="{77044B30-F496-4BD7-989E-B7CDE5E398AC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55" name="Text Box 1211" hidden="1">
          <a:extLst>
            <a:ext uri="{FF2B5EF4-FFF2-40B4-BE49-F238E27FC236}">
              <a16:creationId xmlns:a16="http://schemas.microsoft.com/office/drawing/2014/main" id="{F0AD1AE8-F615-44E8-ACE5-3CF97B5DE21E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56" name="Text Box 1222" hidden="1">
          <a:extLst>
            <a:ext uri="{FF2B5EF4-FFF2-40B4-BE49-F238E27FC236}">
              <a16:creationId xmlns:a16="http://schemas.microsoft.com/office/drawing/2014/main" id="{15EEF899-5DCB-4345-BB33-2DA56870B174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57" name="Text Box 1221" hidden="1">
          <a:extLst>
            <a:ext uri="{FF2B5EF4-FFF2-40B4-BE49-F238E27FC236}">
              <a16:creationId xmlns:a16="http://schemas.microsoft.com/office/drawing/2014/main" id="{98CF088E-B4A4-403D-B0A4-8B0FD12AE042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58" name="Text Box 1220" hidden="1">
          <a:extLst>
            <a:ext uri="{FF2B5EF4-FFF2-40B4-BE49-F238E27FC236}">
              <a16:creationId xmlns:a16="http://schemas.microsoft.com/office/drawing/2014/main" id="{BAE246AD-23B1-4C8F-9F70-E448971DE696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59" name="Text Box 1219" hidden="1">
          <a:extLst>
            <a:ext uri="{FF2B5EF4-FFF2-40B4-BE49-F238E27FC236}">
              <a16:creationId xmlns:a16="http://schemas.microsoft.com/office/drawing/2014/main" id="{434F2354-E8A6-4A67-8EB0-4892FB34ED83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60" name="Text Box 1218" hidden="1">
          <a:extLst>
            <a:ext uri="{FF2B5EF4-FFF2-40B4-BE49-F238E27FC236}">
              <a16:creationId xmlns:a16="http://schemas.microsoft.com/office/drawing/2014/main" id="{669E8C8A-2352-421B-B246-FF10AF29270E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61" name="Text Box 1217" hidden="1">
          <a:extLst>
            <a:ext uri="{FF2B5EF4-FFF2-40B4-BE49-F238E27FC236}">
              <a16:creationId xmlns:a16="http://schemas.microsoft.com/office/drawing/2014/main" id="{AE5A28DD-24EF-4AB2-A45C-705F01D27C89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1236662</xdr:colOff>
      <xdr:row>1</xdr:row>
      <xdr:rowOff>86591</xdr:rowOff>
    </xdr:from>
    <xdr:to>
      <xdr:col>11</xdr:col>
      <xdr:colOff>1058862</xdr:colOff>
      <xdr:row>4</xdr:row>
      <xdr:rowOff>268432</xdr:rowOff>
    </xdr:to>
    <xdr:sp macro="" textlink="">
      <xdr:nvSpPr>
        <xdr:cNvPr id="62" name="Text Box 1234" hidden="1">
          <a:extLst>
            <a:ext uri="{FF2B5EF4-FFF2-40B4-BE49-F238E27FC236}">
              <a16:creationId xmlns:a16="http://schemas.microsoft.com/office/drawing/2014/main" id="{A8F8E334-BAE9-4077-8C88-0CD252B84C6E}"/>
            </a:ext>
          </a:extLst>
        </xdr:cNvPr>
        <xdr:cNvSpPr txBox="1">
          <a:spLocks noChangeArrowheads="1"/>
        </xdr:cNvSpPr>
      </xdr:nvSpPr>
      <xdr:spPr bwMode="auto">
        <a:xfrm>
          <a:off x="13500100" y="447675"/>
          <a:ext cx="2965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1135062</xdr:colOff>
      <xdr:row>3</xdr:row>
      <xdr:rowOff>544513</xdr:rowOff>
    </xdr:from>
    <xdr:to>
      <xdr:col>11</xdr:col>
      <xdr:colOff>1135062</xdr:colOff>
      <xdr:row>7</xdr:row>
      <xdr:rowOff>431368</xdr:rowOff>
    </xdr:to>
    <xdr:sp macro="" textlink="">
      <xdr:nvSpPr>
        <xdr:cNvPr id="63" name="Text Box 1233" hidden="1">
          <a:extLst>
            <a:ext uri="{FF2B5EF4-FFF2-40B4-BE49-F238E27FC236}">
              <a16:creationId xmlns:a16="http://schemas.microsoft.com/office/drawing/2014/main" id="{BBCBFCDB-D7B8-4F7D-AEC9-99FD262C79C6}"/>
            </a:ext>
          </a:extLst>
        </xdr:cNvPr>
        <xdr:cNvSpPr txBox="1">
          <a:spLocks noChangeArrowheads="1"/>
        </xdr:cNvSpPr>
      </xdr:nvSpPr>
      <xdr:spPr bwMode="auto">
        <a:xfrm>
          <a:off x="13398500" y="1263650"/>
          <a:ext cx="3143250" cy="1539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1084262</xdr:colOff>
      <xdr:row>10</xdr:row>
      <xdr:rowOff>112713</xdr:rowOff>
    </xdr:from>
    <xdr:to>
      <xdr:col>9</xdr:col>
      <xdr:colOff>1135062</xdr:colOff>
      <xdr:row>12</xdr:row>
      <xdr:rowOff>188912</xdr:rowOff>
    </xdr:to>
    <xdr:sp macro="" textlink="">
      <xdr:nvSpPr>
        <xdr:cNvPr id="64" name="Text Box 1232" hidden="1">
          <a:extLst>
            <a:ext uri="{FF2B5EF4-FFF2-40B4-BE49-F238E27FC236}">
              <a16:creationId xmlns:a16="http://schemas.microsoft.com/office/drawing/2014/main" id="{1EA42253-4262-49DB-91C3-610D0DFB5B46}"/>
            </a:ext>
          </a:extLst>
        </xdr:cNvPr>
        <xdr:cNvSpPr txBox="1">
          <a:spLocks noChangeArrowheads="1"/>
        </xdr:cNvSpPr>
      </xdr:nvSpPr>
      <xdr:spPr bwMode="auto">
        <a:xfrm>
          <a:off x="13347700" y="4232275"/>
          <a:ext cx="508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906462</xdr:colOff>
      <xdr:row>16</xdr:row>
      <xdr:rowOff>582613</xdr:rowOff>
    </xdr:from>
    <xdr:to>
      <xdr:col>12</xdr:col>
      <xdr:colOff>754062</xdr:colOff>
      <xdr:row>17</xdr:row>
      <xdr:rowOff>819151</xdr:rowOff>
    </xdr:to>
    <xdr:sp macro="" textlink="">
      <xdr:nvSpPr>
        <xdr:cNvPr id="65" name="Text Box 1231" hidden="1">
          <a:extLst>
            <a:ext uri="{FF2B5EF4-FFF2-40B4-BE49-F238E27FC236}">
              <a16:creationId xmlns:a16="http://schemas.microsoft.com/office/drawing/2014/main" id="{6C44BEB9-791D-4FF5-9918-27A0EF1A7739}"/>
            </a:ext>
          </a:extLst>
        </xdr:cNvPr>
        <xdr:cNvSpPr txBox="1">
          <a:spLocks noChangeArrowheads="1"/>
        </xdr:cNvSpPr>
      </xdr:nvSpPr>
      <xdr:spPr bwMode="auto">
        <a:xfrm>
          <a:off x="16313150" y="7673975"/>
          <a:ext cx="1981200" cy="10890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1135062</xdr:colOff>
      <xdr:row>20</xdr:row>
      <xdr:rowOff>455612</xdr:rowOff>
    </xdr:from>
    <xdr:to>
      <xdr:col>10</xdr:col>
      <xdr:colOff>1274762</xdr:colOff>
      <xdr:row>22</xdr:row>
      <xdr:rowOff>209549</xdr:rowOff>
    </xdr:to>
    <xdr:sp macro="" textlink="">
      <xdr:nvSpPr>
        <xdr:cNvPr id="66" name="Text Box 1230" hidden="1">
          <a:extLst>
            <a:ext uri="{FF2B5EF4-FFF2-40B4-BE49-F238E27FC236}">
              <a16:creationId xmlns:a16="http://schemas.microsoft.com/office/drawing/2014/main" id="{533B68CF-3B26-4976-B3CD-912E02E826D9}"/>
            </a:ext>
          </a:extLst>
        </xdr:cNvPr>
        <xdr:cNvSpPr txBox="1">
          <a:spLocks noChangeArrowheads="1"/>
        </xdr:cNvSpPr>
      </xdr:nvSpPr>
      <xdr:spPr bwMode="auto">
        <a:xfrm>
          <a:off x="13398500" y="10956925"/>
          <a:ext cx="1797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1485900</xdr:colOff>
      <xdr:row>16</xdr:row>
      <xdr:rowOff>323851</xdr:rowOff>
    </xdr:from>
    <xdr:to>
      <xdr:col>16</xdr:col>
      <xdr:colOff>1858962</xdr:colOff>
      <xdr:row>16</xdr:row>
      <xdr:rowOff>684213</xdr:rowOff>
    </xdr:to>
    <xdr:sp macro="" textlink="">
      <xdr:nvSpPr>
        <xdr:cNvPr id="67" name="Text Box 1229" hidden="1">
          <a:extLst>
            <a:ext uri="{FF2B5EF4-FFF2-40B4-BE49-F238E27FC236}">
              <a16:creationId xmlns:a16="http://schemas.microsoft.com/office/drawing/2014/main" id="{CEEE0397-17E8-44E5-8EB0-A49E2DD8ECFC}"/>
            </a:ext>
          </a:extLst>
        </xdr:cNvPr>
        <xdr:cNvSpPr txBox="1">
          <a:spLocks noChangeArrowheads="1"/>
        </xdr:cNvSpPr>
      </xdr:nvSpPr>
      <xdr:spPr bwMode="auto">
        <a:xfrm>
          <a:off x="24117300" y="7419975"/>
          <a:ext cx="2378075" cy="355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1236662</xdr:colOff>
      <xdr:row>1</xdr:row>
      <xdr:rowOff>86591</xdr:rowOff>
    </xdr:from>
    <xdr:to>
      <xdr:col>11</xdr:col>
      <xdr:colOff>1058862</xdr:colOff>
      <xdr:row>4</xdr:row>
      <xdr:rowOff>268432</xdr:rowOff>
    </xdr:to>
    <xdr:sp macro="" textlink="">
      <xdr:nvSpPr>
        <xdr:cNvPr id="68" name="Text Box 1228" hidden="1">
          <a:extLst>
            <a:ext uri="{FF2B5EF4-FFF2-40B4-BE49-F238E27FC236}">
              <a16:creationId xmlns:a16="http://schemas.microsoft.com/office/drawing/2014/main" id="{DD928DAD-768C-4727-89C3-3B01535F9B20}"/>
            </a:ext>
          </a:extLst>
        </xdr:cNvPr>
        <xdr:cNvSpPr txBox="1">
          <a:spLocks noChangeArrowheads="1"/>
        </xdr:cNvSpPr>
      </xdr:nvSpPr>
      <xdr:spPr bwMode="auto">
        <a:xfrm>
          <a:off x="13500100" y="447675"/>
          <a:ext cx="2965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1135062</xdr:colOff>
      <xdr:row>3</xdr:row>
      <xdr:rowOff>544513</xdr:rowOff>
    </xdr:from>
    <xdr:to>
      <xdr:col>11</xdr:col>
      <xdr:colOff>1135062</xdr:colOff>
      <xdr:row>7</xdr:row>
      <xdr:rowOff>431368</xdr:rowOff>
    </xdr:to>
    <xdr:sp macro="" textlink="">
      <xdr:nvSpPr>
        <xdr:cNvPr id="69" name="Text Box 1227" hidden="1">
          <a:extLst>
            <a:ext uri="{FF2B5EF4-FFF2-40B4-BE49-F238E27FC236}">
              <a16:creationId xmlns:a16="http://schemas.microsoft.com/office/drawing/2014/main" id="{72D3C2E3-E0D8-452A-9F3C-07C6A72C1D11}"/>
            </a:ext>
          </a:extLst>
        </xdr:cNvPr>
        <xdr:cNvSpPr txBox="1">
          <a:spLocks noChangeArrowheads="1"/>
        </xdr:cNvSpPr>
      </xdr:nvSpPr>
      <xdr:spPr bwMode="auto">
        <a:xfrm>
          <a:off x="13398500" y="1263650"/>
          <a:ext cx="3143250" cy="1539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1084262</xdr:colOff>
      <xdr:row>10</xdr:row>
      <xdr:rowOff>112713</xdr:rowOff>
    </xdr:from>
    <xdr:to>
      <xdr:col>9</xdr:col>
      <xdr:colOff>1135062</xdr:colOff>
      <xdr:row>12</xdr:row>
      <xdr:rowOff>188912</xdr:rowOff>
    </xdr:to>
    <xdr:sp macro="" textlink="">
      <xdr:nvSpPr>
        <xdr:cNvPr id="70" name="Text Box 1226" hidden="1">
          <a:extLst>
            <a:ext uri="{FF2B5EF4-FFF2-40B4-BE49-F238E27FC236}">
              <a16:creationId xmlns:a16="http://schemas.microsoft.com/office/drawing/2014/main" id="{6E505820-965C-4C24-8E52-90B9D5AD0B9A}"/>
            </a:ext>
          </a:extLst>
        </xdr:cNvPr>
        <xdr:cNvSpPr txBox="1">
          <a:spLocks noChangeArrowheads="1"/>
        </xdr:cNvSpPr>
      </xdr:nvSpPr>
      <xdr:spPr bwMode="auto">
        <a:xfrm>
          <a:off x="13347700" y="4232275"/>
          <a:ext cx="508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906462</xdr:colOff>
      <xdr:row>16</xdr:row>
      <xdr:rowOff>582613</xdr:rowOff>
    </xdr:from>
    <xdr:to>
      <xdr:col>12</xdr:col>
      <xdr:colOff>754062</xdr:colOff>
      <xdr:row>17</xdr:row>
      <xdr:rowOff>819151</xdr:rowOff>
    </xdr:to>
    <xdr:sp macro="" textlink="">
      <xdr:nvSpPr>
        <xdr:cNvPr id="71" name="Text Box 1225" hidden="1">
          <a:extLst>
            <a:ext uri="{FF2B5EF4-FFF2-40B4-BE49-F238E27FC236}">
              <a16:creationId xmlns:a16="http://schemas.microsoft.com/office/drawing/2014/main" id="{D51BD243-CF11-4174-A3A3-9A6954DC2086}"/>
            </a:ext>
          </a:extLst>
        </xdr:cNvPr>
        <xdr:cNvSpPr txBox="1">
          <a:spLocks noChangeArrowheads="1"/>
        </xdr:cNvSpPr>
      </xdr:nvSpPr>
      <xdr:spPr bwMode="auto">
        <a:xfrm>
          <a:off x="16313150" y="7673975"/>
          <a:ext cx="1981200" cy="10890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1135062</xdr:colOff>
      <xdr:row>20</xdr:row>
      <xdr:rowOff>455612</xdr:rowOff>
    </xdr:from>
    <xdr:to>
      <xdr:col>10</xdr:col>
      <xdr:colOff>1274762</xdr:colOff>
      <xdr:row>22</xdr:row>
      <xdr:rowOff>209549</xdr:rowOff>
    </xdr:to>
    <xdr:sp macro="" textlink="">
      <xdr:nvSpPr>
        <xdr:cNvPr id="72" name="Text Box 1224" hidden="1">
          <a:extLst>
            <a:ext uri="{FF2B5EF4-FFF2-40B4-BE49-F238E27FC236}">
              <a16:creationId xmlns:a16="http://schemas.microsoft.com/office/drawing/2014/main" id="{796DAC88-15DA-446D-9E45-75C0AF744316}"/>
            </a:ext>
          </a:extLst>
        </xdr:cNvPr>
        <xdr:cNvSpPr txBox="1">
          <a:spLocks noChangeArrowheads="1"/>
        </xdr:cNvSpPr>
      </xdr:nvSpPr>
      <xdr:spPr bwMode="auto">
        <a:xfrm>
          <a:off x="13398500" y="10956925"/>
          <a:ext cx="1797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1485900</xdr:colOff>
      <xdr:row>16</xdr:row>
      <xdr:rowOff>323851</xdr:rowOff>
    </xdr:from>
    <xdr:to>
      <xdr:col>16</xdr:col>
      <xdr:colOff>1858962</xdr:colOff>
      <xdr:row>16</xdr:row>
      <xdr:rowOff>684213</xdr:rowOff>
    </xdr:to>
    <xdr:sp macro="" textlink="">
      <xdr:nvSpPr>
        <xdr:cNvPr id="73" name="Text Box 1223" hidden="1">
          <a:extLst>
            <a:ext uri="{FF2B5EF4-FFF2-40B4-BE49-F238E27FC236}">
              <a16:creationId xmlns:a16="http://schemas.microsoft.com/office/drawing/2014/main" id="{36B3FE41-37DB-4261-84D3-488CDA86B73D}"/>
            </a:ext>
          </a:extLst>
        </xdr:cNvPr>
        <xdr:cNvSpPr txBox="1">
          <a:spLocks noChangeArrowheads="1"/>
        </xdr:cNvSpPr>
      </xdr:nvSpPr>
      <xdr:spPr bwMode="auto">
        <a:xfrm>
          <a:off x="24117300" y="7419975"/>
          <a:ext cx="2378075" cy="355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74" name="Text Box 1240" hidden="1">
          <a:extLst>
            <a:ext uri="{FF2B5EF4-FFF2-40B4-BE49-F238E27FC236}">
              <a16:creationId xmlns:a16="http://schemas.microsoft.com/office/drawing/2014/main" id="{E76C9AA9-A19C-409A-975C-3A37F770AC6B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75" name="Text Box 1239" hidden="1">
          <a:extLst>
            <a:ext uri="{FF2B5EF4-FFF2-40B4-BE49-F238E27FC236}">
              <a16:creationId xmlns:a16="http://schemas.microsoft.com/office/drawing/2014/main" id="{D34B33F1-C3C3-454C-894F-5502C0C67D77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76" name="Text Box 1238" hidden="1">
          <a:extLst>
            <a:ext uri="{FF2B5EF4-FFF2-40B4-BE49-F238E27FC236}">
              <a16:creationId xmlns:a16="http://schemas.microsoft.com/office/drawing/2014/main" id="{8DE3B964-7C32-4CB6-BB48-4C90AE78B1A9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77" name="Text Box 1237" hidden="1">
          <a:extLst>
            <a:ext uri="{FF2B5EF4-FFF2-40B4-BE49-F238E27FC236}">
              <a16:creationId xmlns:a16="http://schemas.microsoft.com/office/drawing/2014/main" id="{C84D67A6-62A9-4AAF-9981-1EDC6A21D65C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78" name="Text Box 1236" hidden="1">
          <a:extLst>
            <a:ext uri="{FF2B5EF4-FFF2-40B4-BE49-F238E27FC236}">
              <a16:creationId xmlns:a16="http://schemas.microsoft.com/office/drawing/2014/main" id="{B95920B0-6B46-4603-8CAA-2350D532D1C2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79" name="Text Box 1235" hidden="1">
          <a:extLst>
            <a:ext uri="{FF2B5EF4-FFF2-40B4-BE49-F238E27FC236}">
              <a16:creationId xmlns:a16="http://schemas.microsoft.com/office/drawing/2014/main" id="{EAAC61EE-C331-490D-8287-2CA3211625E5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1638300</xdr:colOff>
      <xdr:row>1</xdr:row>
      <xdr:rowOff>86591</xdr:rowOff>
    </xdr:from>
    <xdr:to>
      <xdr:col>11</xdr:col>
      <xdr:colOff>2095500</xdr:colOff>
      <xdr:row>4</xdr:row>
      <xdr:rowOff>268432</xdr:rowOff>
    </xdr:to>
    <xdr:sp macro="" textlink="">
      <xdr:nvSpPr>
        <xdr:cNvPr id="80" name="Text Box 1246" hidden="1">
          <a:extLst>
            <a:ext uri="{FF2B5EF4-FFF2-40B4-BE49-F238E27FC236}">
              <a16:creationId xmlns:a16="http://schemas.microsoft.com/office/drawing/2014/main" id="{2535B817-574C-4842-AA56-AE6F7E653B5B}"/>
            </a:ext>
          </a:extLst>
        </xdr:cNvPr>
        <xdr:cNvSpPr txBox="1">
          <a:spLocks noChangeArrowheads="1"/>
        </xdr:cNvSpPr>
      </xdr:nvSpPr>
      <xdr:spPr bwMode="auto">
        <a:xfrm>
          <a:off x="13906500" y="447675"/>
          <a:ext cx="3600450" cy="1114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4</xdr:row>
      <xdr:rowOff>95251</xdr:rowOff>
    </xdr:from>
    <xdr:to>
      <xdr:col>12</xdr:col>
      <xdr:colOff>131762</xdr:colOff>
      <xdr:row>8</xdr:row>
      <xdr:rowOff>49213</xdr:rowOff>
    </xdr:to>
    <xdr:sp macro="" textlink="">
      <xdr:nvSpPr>
        <xdr:cNvPr id="81" name="Text Box 1245" hidden="1">
          <a:extLst>
            <a:ext uri="{FF2B5EF4-FFF2-40B4-BE49-F238E27FC236}">
              <a16:creationId xmlns:a16="http://schemas.microsoft.com/office/drawing/2014/main" id="{C55D0FCA-E3CC-422C-909A-5D0ED71C6C91}"/>
            </a:ext>
          </a:extLst>
        </xdr:cNvPr>
        <xdr:cNvSpPr txBox="1">
          <a:spLocks noChangeArrowheads="1"/>
        </xdr:cNvSpPr>
      </xdr:nvSpPr>
      <xdr:spPr bwMode="auto">
        <a:xfrm>
          <a:off x="13601700" y="1390650"/>
          <a:ext cx="4070350" cy="1463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1181100</xdr:colOff>
      <xdr:row>10</xdr:row>
      <xdr:rowOff>133351</xdr:rowOff>
    </xdr:from>
    <xdr:to>
      <xdr:col>9</xdr:col>
      <xdr:colOff>1333500</xdr:colOff>
      <xdr:row>12</xdr:row>
      <xdr:rowOff>265112</xdr:rowOff>
    </xdr:to>
    <xdr:sp macro="" textlink="">
      <xdr:nvSpPr>
        <xdr:cNvPr id="82" name="Text Box 1244" hidden="1">
          <a:extLst>
            <a:ext uri="{FF2B5EF4-FFF2-40B4-BE49-F238E27FC236}">
              <a16:creationId xmlns:a16="http://schemas.microsoft.com/office/drawing/2014/main" id="{F49B5AD5-B4E5-4D38-A30B-F769071778FB}"/>
            </a:ext>
          </a:extLst>
        </xdr:cNvPr>
        <xdr:cNvSpPr txBox="1">
          <a:spLocks noChangeArrowheads="1"/>
        </xdr:cNvSpPr>
      </xdr:nvSpPr>
      <xdr:spPr bwMode="auto">
        <a:xfrm>
          <a:off x="13449300" y="4257675"/>
          <a:ext cx="152400" cy="803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1638300</xdr:colOff>
      <xdr:row>17</xdr:row>
      <xdr:rowOff>285751</xdr:rowOff>
    </xdr:from>
    <xdr:to>
      <xdr:col>13</xdr:col>
      <xdr:colOff>114300</xdr:colOff>
      <xdr:row>17</xdr:row>
      <xdr:rowOff>1103313</xdr:rowOff>
    </xdr:to>
    <xdr:sp macro="" textlink="">
      <xdr:nvSpPr>
        <xdr:cNvPr id="83" name="Text Box 1243" hidden="1">
          <a:extLst>
            <a:ext uri="{FF2B5EF4-FFF2-40B4-BE49-F238E27FC236}">
              <a16:creationId xmlns:a16="http://schemas.microsoft.com/office/drawing/2014/main" id="{439D1544-6169-4765-AB70-B45E7A8ECE19}"/>
            </a:ext>
          </a:extLst>
        </xdr:cNvPr>
        <xdr:cNvSpPr txBox="1">
          <a:spLocks noChangeArrowheads="1"/>
        </xdr:cNvSpPr>
      </xdr:nvSpPr>
      <xdr:spPr bwMode="auto">
        <a:xfrm>
          <a:off x="17049750" y="8229600"/>
          <a:ext cx="1571625" cy="812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1333500</xdr:colOff>
      <xdr:row>20</xdr:row>
      <xdr:rowOff>781050</xdr:rowOff>
    </xdr:from>
    <xdr:to>
      <xdr:col>11</xdr:col>
      <xdr:colOff>114300</xdr:colOff>
      <xdr:row>22</xdr:row>
      <xdr:rowOff>544511</xdr:rowOff>
    </xdr:to>
    <xdr:sp macro="" textlink="">
      <xdr:nvSpPr>
        <xdr:cNvPr id="84" name="Text Box 1242" hidden="1">
          <a:extLst>
            <a:ext uri="{FF2B5EF4-FFF2-40B4-BE49-F238E27FC236}">
              <a16:creationId xmlns:a16="http://schemas.microsoft.com/office/drawing/2014/main" id="{13BB60AA-7FB5-4670-835E-66693550C38E}"/>
            </a:ext>
          </a:extLst>
        </xdr:cNvPr>
        <xdr:cNvSpPr txBox="1">
          <a:spLocks noChangeArrowheads="1"/>
        </xdr:cNvSpPr>
      </xdr:nvSpPr>
      <xdr:spPr bwMode="auto">
        <a:xfrm>
          <a:off x="13601700" y="11287125"/>
          <a:ext cx="1924050" cy="968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1516062</xdr:colOff>
      <xdr:row>16</xdr:row>
      <xdr:rowOff>379413</xdr:rowOff>
    </xdr:from>
    <xdr:to>
      <xdr:col>17</xdr:col>
      <xdr:colOff>381000</xdr:colOff>
      <xdr:row>17</xdr:row>
      <xdr:rowOff>590551</xdr:rowOff>
    </xdr:to>
    <xdr:sp macro="" textlink="">
      <xdr:nvSpPr>
        <xdr:cNvPr id="85" name="Text Box 1241" hidden="1">
          <a:extLst>
            <a:ext uri="{FF2B5EF4-FFF2-40B4-BE49-F238E27FC236}">
              <a16:creationId xmlns:a16="http://schemas.microsoft.com/office/drawing/2014/main" id="{E929B607-6F3D-488C-ABF7-CBDAC2FBE325}"/>
            </a:ext>
          </a:extLst>
        </xdr:cNvPr>
        <xdr:cNvSpPr txBox="1">
          <a:spLocks noChangeArrowheads="1"/>
        </xdr:cNvSpPr>
      </xdr:nvSpPr>
      <xdr:spPr bwMode="auto">
        <a:xfrm>
          <a:off x="24142700" y="7470775"/>
          <a:ext cx="2879725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ie/Dropbox/WorkForceDevProj/Documentation/Benefits%20&amp;%20Expenses%20Database/Database/PolicyRules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deral Income Tax"/>
      <sheetName val="Health Exchange Subsidy"/>
      <sheetName val="SNAP"/>
      <sheetName val="Medicaid"/>
      <sheetName val="Employer Sponsored Healthcare"/>
      <sheetName val="State Income Tax"/>
      <sheetName val="State Sales Tax"/>
      <sheetName val="FICA Tax"/>
      <sheetName val="Federal EITC"/>
      <sheetName val="State EITC"/>
      <sheetName val="Federal CTC"/>
      <sheetName val="State CTC"/>
      <sheetName val="Federal CDCTC"/>
      <sheetName val="State CDCTC"/>
      <sheetName val="Section 8"/>
      <sheetName val="School Meals"/>
      <sheetName val="SMI"/>
      <sheetName val="FPL"/>
      <sheetName val="CountyNametoFIPSMapping"/>
      <sheetName val="StateCodeMapping"/>
      <sheetName val="Section8 Calculations"/>
      <sheetName val="CCDF_AL"/>
      <sheetName val="CCDF_AL_copays"/>
      <sheetName val="CCDF_CT"/>
      <sheetName val="CCDF_FL"/>
      <sheetName val="CCDF_GA"/>
      <sheetName val="CCDF_LA"/>
      <sheetName val="CCDF_NY"/>
      <sheetName val="CCDF_OK"/>
      <sheetName val="CCDF_OK_copays"/>
      <sheetName val="CCDF_TN"/>
      <sheetName val="CCDF_TX"/>
      <sheetName val="CCDF_VA"/>
      <sheetName val="CCDF_stateParameters"/>
      <sheetName val="SPR_allStates"/>
      <sheetName val="CCDF_VA_group"/>
      <sheetName val="VA_CCDF_geographicMapping"/>
      <sheetName val="FederalIncomeTax_rules"/>
      <sheetName val="Childcare_FL_copays"/>
      <sheetName val="SNAP_fedrules"/>
      <sheetName val="SNAP_bbce"/>
      <sheetName val="SNAP_heatandeat"/>
      <sheetName val="LIHEAP"/>
      <sheetName val="ACA Subsidy"/>
      <sheetName val="VPK"/>
      <sheetName val="LIHEAP_maxmin"/>
      <sheetName val="LIHEAP_assetTest"/>
      <sheetName val="SNAP_s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stateName</v>
          </cell>
          <cell r="B1" t="str">
            <v>stateFIPS</v>
          </cell>
        </row>
        <row r="2">
          <cell r="A2" t="str">
            <v>Alabama</v>
          </cell>
          <cell r="B2">
            <v>1</v>
          </cell>
        </row>
        <row r="3">
          <cell r="A3" t="str">
            <v>Alaska</v>
          </cell>
          <cell r="B3">
            <v>2</v>
          </cell>
        </row>
        <row r="4">
          <cell r="A4" t="str">
            <v>Arizona</v>
          </cell>
          <cell r="B4">
            <v>4</v>
          </cell>
        </row>
        <row r="5">
          <cell r="A5" t="str">
            <v>Arkansas</v>
          </cell>
          <cell r="B5">
            <v>5</v>
          </cell>
        </row>
        <row r="6">
          <cell r="A6" t="str">
            <v>California</v>
          </cell>
          <cell r="B6">
            <v>6</v>
          </cell>
        </row>
        <row r="7">
          <cell r="A7" t="str">
            <v>Colorado</v>
          </cell>
          <cell r="B7">
            <v>8</v>
          </cell>
        </row>
        <row r="8">
          <cell r="A8" t="str">
            <v>Connecticut</v>
          </cell>
          <cell r="B8">
            <v>9</v>
          </cell>
        </row>
        <row r="9">
          <cell r="A9" t="str">
            <v>Delaware</v>
          </cell>
          <cell r="B9">
            <v>10</v>
          </cell>
        </row>
        <row r="10">
          <cell r="A10" t="str">
            <v>District of Columbia</v>
          </cell>
          <cell r="B10">
            <v>11</v>
          </cell>
        </row>
        <row r="11">
          <cell r="A11" t="str">
            <v>Florida</v>
          </cell>
          <cell r="B11">
            <v>12</v>
          </cell>
        </row>
        <row r="12">
          <cell r="A12" t="str">
            <v>Georgia</v>
          </cell>
          <cell r="B12">
            <v>13</v>
          </cell>
        </row>
        <row r="13">
          <cell r="A13" t="str">
            <v>Hawaii</v>
          </cell>
          <cell r="B13">
            <v>15</v>
          </cell>
        </row>
        <row r="14">
          <cell r="A14" t="str">
            <v>Idaho</v>
          </cell>
          <cell r="B14">
            <v>16</v>
          </cell>
        </row>
        <row r="15">
          <cell r="A15" t="str">
            <v>Illinois</v>
          </cell>
          <cell r="B15">
            <v>17</v>
          </cell>
        </row>
        <row r="16">
          <cell r="A16" t="str">
            <v>Indiana</v>
          </cell>
          <cell r="B16">
            <v>18</v>
          </cell>
        </row>
        <row r="17">
          <cell r="A17" t="str">
            <v>Iowa</v>
          </cell>
          <cell r="B17">
            <v>19</v>
          </cell>
        </row>
        <row r="18">
          <cell r="A18" t="str">
            <v>Kansas</v>
          </cell>
          <cell r="B18">
            <v>20</v>
          </cell>
        </row>
        <row r="19">
          <cell r="A19" t="str">
            <v>Kentucky</v>
          </cell>
          <cell r="B19">
            <v>21</v>
          </cell>
        </row>
        <row r="20">
          <cell r="A20" t="str">
            <v>Louisiana</v>
          </cell>
          <cell r="B20">
            <v>22</v>
          </cell>
        </row>
        <row r="21">
          <cell r="A21" t="str">
            <v>Maine</v>
          </cell>
          <cell r="B21">
            <v>23</v>
          </cell>
        </row>
        <row r="22">
          <cell r="A22" t="str">
            <v>Maryland</v>
          </cell>
          <cell r="B22">
            <v>24</v>
          </cell>
        </row>
        <row r="23">
          <cell r="A23" t="str">
            <v>Massachusetts</v>
          </cell>
          <cell r="B23">
            <v>25</v>
          </cell>
        </row>
        <row r="24">
          <cell r="A24" t="str">
            <v>Michigan</v>
          </cell>
          <cell r="B24">
            <v>26</v>
          </cell>
        </row>
        <row r="25">
          <cell r="A25" t="str">
            <v>Minnesota</v>
          </cell>
          <cell r="B25">
            <v>27</v>
          </cell>
        </row>
        <row r="26">
          <cell r="A26" t="str">
            <v>Mississippi</v>
          </cell>
          <cell r="B26">
            <v>28</v>
          </cell>
        </row>
        <row r="27">
          <cell r="A27" t="str">
            <v>Missouri</v>
          </cell>
          <cell r="B27">
            <v>29</v>
          </cell>
        </row>
        <row r="28">
          <cell r="A28" t="str">
            <v>Montana</v>
          </cell>
          <cell r="B28">
            <v>30</v>
          </cell>
        </row>
        <row r="29">
          <cell r="A29" t="str">
            <v>Nebraska</v>
          </cell>
          <cell r="B29">
            <v>31</v>
          </cell>
        </row>
        <row r="30">
          <cell r="A30" t="str">
            <v>Nevada</v>
          </cell>
          <cell r="B30">
            <v>32</v>
          </cell>
        </row>
        <row r="31">
          <cell r="A31" t="str">
            <v>New Hampshire</v>
          </cell>
          <cell r="B31">
            <v>33</v>
          </cell>
        </row>
        <row r="32">
          <cell r="A32" t="str">
            <v>New Jersey</v>
          </cell>
          <cell r="B32">
            <v>34</v>
          </cell>
        </row>
        <row r="33">
          <cell r="A33" t="str">
            <v>New Mexico</v>
          </cell>
          <cell r="B33">
            <v>35</v>
          </cell>
        </row>
        <row r="34">
          <cell r="A34" t="str">
            <v>New York</v>
          </cell>
          <cell r="B34">
            <v>36</v>
          </cell>
        </row>
        <row r="35">
          <cell r="A35" t="str">
            <v>North Carolina</v>
          </cell>
          <cell r="B35">
            <v>37</v>
          </cell>
        </row>
        <row r="36">
          <cell r="A36" t="str">
            <v>North Dakota</v>
          </cell>
          <cell r="B36">
            <v>38</v>
          </cell>
        </row>
        <row r="37">
          <cell r="A37" t="str">
            <v>Ohio</v>
          </cell>
          <cell r="B37">
            <v>39</v>
          </cell>
        </row>
        <row r="38">
          <cell r="A38" t="str">
            <v>Oklahoma</v>
          </cell>
          <cell r="B38">
            <v>40</v>
          </cell>
        </row>
        <row r="39">
          <cell r="A39" t="str">
            <v>Oregon</v>
          </cell>
          <cell r="B39">
            <v>41</v>
          </cell>
        </row>
        <row r="40">
          <cell r="A40" t="str">
            <v>Pennsylvania</v>
          </cell>
          <cell r="B40">
            <v>42</v>
          </cell>
        </row>
        <row r="41">
          <cell r="A41" t="str">
            <v>Rhode Island</v>
          </cell>
          <cell r="B41">
            <v>44</v>
          </cell>
        </row>
        <row r="42">
          <cell r="A42" t="str">
            <v>South Carolina</v>
          </cell>
          <cell r="B42">
            <v>45</v>
          </cell>
        </row>
        <row r="43">
          <cell r="A43" t="str">
            <v>South Dakota</v>
          </cell>
          <cell r="B43">
            <v>46</v>
          </cell>
        </row>
        <row r="44">
          <cell r="A44" t="str">
            <v>Tennessee</v>
          </cell>
          <cell r="B44">
            <v>47</v>
          </cell>
        </row>
        <row r="45">
          <cell r="A45" t="str">
            <v>Texas</v>
          </cell>
          <cell r="B45">
            <v>48</v>
          </cell>
        </row>
        <row r="46">
          <cell r="A46" t="str">
            <v>Utah</v>
          </cell>
          <cell r="B46">
            <v>49</v>
          </cell>
        </row>
        <row r="47">
          <cell r="A47" t="str">
            <v>Vermont</v>
          </cell>
          <cell r="B47">
            <v>50</v>
          </cell>
        </row>
        <row r="48">
          <cell r="A48" t="str">
            <v>Virginia</v>
          </cell>
          <cell r="B48">
            <v>51</v>
          </cell>
        </row>
        <row r="49">
          <cell r="A49" t="str">
            <v>Washington</v>
          </cell>
          <cell r="B49">
            <v>53</v>
          </cell>
        </row>
        <row r="50">
          <cell r="A50" t="str">
            <v>West Virginia</v>
          </cell>
          <cell r="B50">
            <v>54</v>
          </cell>
        </row>
        <row r="51">
          <cell r="A51" t="str">
            <v>Wisconsin</v>
          </cell>
          <cell r="B51">
            <v>55</v>
          </cell>
        </row>
        <row r="52">
          <cell r="A52" t="str">
            <v>Wyoming</v>
          </cell>
          <cell r="B52">
            <v>56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CB4F-D617-406B-B5DE-C8ABC8C4CC28}">
  <dimension ref="A1:R88"/>
  <sheetViews>
    <sheetView zoomScale="70" zoomScaleNormal="70" workbookViewId="0">
      <selection activeCell="O86" sqref="O86:O87"/>
    </sheetView>
  </sheetViews>
  <sheetFormatPr defaultRowHeight="14.5" x14ac:dyDescent="0.35"/>
  <cols>
    <col min="1" max="1" width="17.7265625" customWidth="1"/>
    <col min="2" max="2" width="30.08984375" customWidth="1"/>
    <col min="3" max="3" width="12" customWidth="1"/>
    <col min="4" max="4" width="26.81640625" customWidth="1"/>
    <col min="5" max="5" width="28" customWidth="1"/>
    <col min="6" max="6" width="27.26953125" customWidth="1"/>
    <col min="7" max="9" width="23.6328125" customWidth="1"/>
    <col min="10" max="11" width="23" customWidth="1"/>
    <col min="12" max="13" width="29.08984375" style="34" customWidth="1"/>
    <col min="14" max="14" width="49.81640625" customWidth="1"/>
    <col min="15" max="15" width="20" customWidth="1"/>
    <col min="18" max="18" width="68.26953125" customWidth="1"/>
    <col min="20" max="23" width="11" customWidth="1"/>
    <col min="24" max="27" width="11.08984375" customWidth="1"/>
    <col min="28" max="31" width="12.36328125" customWidth="1"/>
    <col min="32" max="32" width="11.81640625" customWidth="1"/>
  </cols>
  <sheetData>
    <row r="1" spans="1:18" ht="26.65" customHeight="1" thickBot="1" x14ac:dyDescent="0.4">
      <c r="A1" s="40" t="s">
        <v>101</v>
      </c>
    </row>
    <row r="2" spans="1:18" ht="14.5" customHeight="1" thickBot="1" x14ac:dyDescent="0.4">
      <c r="A2" s="1"/>
      <c r="B2" s="1"/>
      <c r="C2" s="1"/>
      <c r="D2" s="41" t="s">
        <v>0</v>
      </c>
      <c r="E2" s="42"/>
      <c r="F2" s="42"/>
      <c r="G2" s="42"/>
      <c r="H2" s="43"/>
      <c r="I2" s="41" t="s">
        <v>1</v>
      </c>
      <c r="J2" s="42"/>
      <c r="K2" s="42"/>
      <c r="L2" s="42"/>
      <c r="M2" s="42"/>
      <c r="N2" s="42"/>
      <c r="O2" s="43"/>
      <c r="R2" s="2" t="s">
        <v>15</v>
      </c>
    </row>
    <row r="3" spans="1:18" ht="15.75" customHeight="1" thickBot="1" x14ac:dyDescent="0.4">
      <c r="A3" s="30" t="s">
        <v>2</v>
      </c>
      <c r="B3" s="31" t="s">
        <v>3</v>
      </c>
      <c r="C3" s="31" t="s">
        <v>4</v>
      </c>
      <c r="D3" s="30" t="s">
        <v>5</v>
      </c>
      <c r="E3" s="32" t="s">
        <v>6</v>
      </c>
      <c r="F3" s="32" t="s">
        <v>7</v>
      </c>
      <c r="G3" s="32" t="s">
        <v>8</v>
      </c>
      <c r="H3" s="33" t="s">
        <v>9</v>
      </c>
      <c r="I3" s="30" t="s">
        <v>31</v>
      </c>
      <c r="J3" s="32" t="s">
        <v>10</v>
      </c>
      <c r="K3" s="32" t="s">
        <v>11</v>
      </c>
      <c r="L3" s="35" t="s">
        <v>99</v>
      </c>
      <c r="M3" s="35" t="s">
        <v>100</v>
      </c>
      <c r="N3" s="32" t="s">
        <v>13</v>
      </c>
      <c r="O3" s="33" t="s">
        <v>14</v>
      </c>
      <c r="R3" s="4" t="s">
        <v>19</v>
      </c>
    </row>
    <row r="4" spans="1:18" ht="17.25" customHeight="1" thickTop="1" x14ac:dyDescent="0.35">
      <c r="A4" s="21" t="s">
        <v>16</v>
      </c>
      <c r="B4" s="22">
        <v>0</v>
      </c>
      <c r="C4" s="22">
        <v>2022</v>
      </c>
      <c r="D4" s="25">
        <v>0</v>
      </c>
      <c r="E4" s="21">
        <v>0</v>
      </c>
      <c r="F4" s="21" t="s">
        <v>98</v>
      </c>
      <c r="G4" s="23">
        <v>0</v>
      </c>
      <c r="H4" s="26">
        <v>0</v>
      </c>
      <c r="I4" s="28" t="s">
        <v>50</v>
      </c>
      <c r="J4" s="21">
        <v>0</v>
      </c>
      <c r="K4" s="21">
        <v>0</v>
      </c>
      <c r="L4" s="37">
        <v>0</v>
      </c>
      <c r="M4" s="37">
        <v>0</v>
      </c>
      <c r="N4" s="21" t="s">
        <v>98</v>
      </c>
      <c r="O4" s="29">
        <v>0</v>
      </c>
      <c r="R4" s="4" t="s">
        <v>20</v>
      </c>
    </row>
    <row r="5" spans="1:18" ht="17.25" customHeight="1" x14ac:dyDescent="0.35">
      <c r="A5" s="18" t="s">
        <v>16</v>
      </c>
      <c r="B5" s="19">
        <v>1</v>
      </c>
      <c r="C5" s="19">
        <v>2022</v>
      </c>
      <c r="D5" s="9">
        <v>0</v>
      </c>
      <c r="E5" s="18">
        <v>12</v>
      </c>
      <c r="F5" s="18" t="s">
        <v>17</v>
      </c>
      <c r="G5" s="20">
        <v>15000</v>
      </c>
      <c r="H5" s="24">
        <v>43000</v>
      </c>
      <c r="I5" s="27" t="s">
        <v>50</v>
      </c>
      <c r="J5" s="18">
        <v>0.35</v>
      </c>
      <c r="K5" s="18">
        <v>0.2</v>
      </c>
      <c r="L5" s="36">
        <f>(J5-K5)/(H5-G5)</f>
        <v>5.3571428571428562E-6</v>
      </c>
      <c r="M5" s="36">
        <v>0</v>
      </c>
      <c r="N5" s="18" t="s">
        <v>18</v>
      </c>
      <c r="O5" s="10">
        <v>3000</v>
      </c>
      <c r="R5" s="5" t="s">
        <v>21</v>
      </c>
    </row>
    <row r="6" spans="1:18" ht="18" customHeight="1" x14ac:dyDescent="0.35">
      <c r="A6" s="18" t="s">
        <v>16</v>
      </c>
      <c r="B6" s="19">
        <v>2</v>
      </c>
      <c r="C6" s="19">
        <v>2022</v>
      </c>
      <c r="D6" s="9">
        <v>0</v>
      </c>
      <c r="E6" s="18">
        <v>12</v>
      </c>
      <c r="F6" s="18" t="s">
        <v>17</v>
      </c>
      <c r="G6" s="20">
        <v>15000</v>
      </c>
      <c r="H6" s="24">
        <v>43000</v>
      </c>
      <c r="I6" s="27" t="s">
        <v>50</v>
      </c>
      <c r="J6" s="18">
        <v>0.35</v>
      </c>
      <c r="K6" s="18">
        <v>0.2</v>
      </c>
      <c r="L6" s="36">
        <f>(J6-K6)/(H6-G6)</f>
        <v>5.3571428571428562E-6</v>
      </c>
      <c r="M6" s="36">
        <v>0</v>
      </c>
      <c r="N6" s="18" t="s">
        <v>18</v>
      </c>
      <c r="O6" s="10">
        <v>6000</v>
      </c>
      <c r="R6" s="5" t="s">
        <v>22</v>
      </c>
    </row>
    <row r="7" spans="1:18" ht="15.75" customHeight="1" x14ac:dyDescent="0.35">
      <c r="A7" s="18" t="s">
        <v>16</v>
      </c>
      <c r="B7" s="19">
        <v>3</v>
      </c>
      <c r="C7" s="19">
        <v>2022</v>
      </c>
      <c r="D7" s="18">
        <v>0</v>
      </c>
      <c r="E7" s="18">
        <v>12</v>
      </c>
      <c r="F7" s="18" t="s">
        <v>17</v>
      </c>
      <c r="G7" s="20">
        <v>15000</v>
      </c>
      <c r="H7" s="20">
        <v>43000</v>
      </c>
      <c r="I7" s="20" t="s">
        <v>50</v>
      </c>
      <c r="J7" s="18">
        <v>0.35</v>
      </c>
      <c r="K7" s="18">
        <v>0.2</v>
      </c>
      <c r="L7" s="36">
        <f>(J7-K7)/(H7-G7)</f>
        <v>5.3571428571428562E-6</v>
      </c>
      <c r="M7" s="36">
        <v>0</v>
      </c>
      <c r="N7" s="18" t="s">
        <v>18</v>
      </c>
      <c r="O7" s="18">
        <v>6000</v>
      </c>
      <c r="P7" s="44"/>
    </row>
    <row r="8" spans="1:18" ht="15.75" customHeight="1" x14ac:dyDescent="0.35">
      <c r="A8" s="18" t="s">
        <v>16</v>
      </c>
      <c r="B8" s="19">
        <v>4</v>
      </c>
      <c r="C8" s="19">
        <v>2022</v>
      </c>
      <c r="D8" s="18">
        <v>0</v>
      </c>
      <c r="E8" s="18">
        <v>12</v>
      </c>
      <c r="F8" s="18" t="s">
        <v>17</v>
      </c>
      <c r="G8" s="20">
        <v>15000</v>
      </c>
      <c r="H8" s="20">
        <v>43000</v>
      </c>
      <c r="I8" s="20" t="s">
        <v>50</v>
      </c>
      <c r="J8" s="18">
        <v>0.35</v>
      </c>
      <c r="K8" s="18">
        <v>0.2</v>
      </c>
      <c r="L8" s="36">
        <f>(J8-K8)/(H8-G8)</f>
        <v>5.3571428571428562E-6</v>
      </c>
      <c r="M8" s="36">
        <v>0</v>
      </c>
      <c r="N8" s="18" t="s">
        <v>18</v>
      </c>
      <c r="O8" s="18">
        <v>6000</v>
      </c>
      <c r="P8" s="44"/>
    </row>
    <row r="9" spans="1:18" ht="15.75" customHeight="1" x14ac:dyDescent="0.35">
      <c r="A9" s="18" t="s">
        <v>16</v>
      </c>
      <c r="B9" s="19">
        <v>5</v>
      </c>
      <c r="C9" s="19">
        <v>2022</v>
      </c>
      <c r="D9" s="18">
        <v>0</v>
      </c>
      <c r="E9" s="18">
        <v>12</v>
      </c>
      <c r="F9" s="18" t="s">
        <v>17</v>
      </c>
      <c r="G9" s="20">
        <v>15000</v>
      </c>
      <c r="H9" s="20">
        <v>43000</v>
      </c>
      <c r="I9" s="20" t="s">
        <v>50</v>
      </c>
      <c r="J9" s="18">
        <v>0.35</v>
      </c>
      <c r="K9" s="18">
        <v>0.2</v>
      </c>
      <c r="L9" s="36">
        <f>(J9-K9)/(H9-G9)</f>
        <v>5.3571428571428562E-6</v>
      </c>
      <c r="M9" s="36">
        <v>0</v>
      </c>
      <c r="N9" s="18" t="s">
        <v>18</v>
      </c>
      <c r="O9" s="18">
        <v>6000</v>
      </c>
      <c r="P9" s="44"/>
    </row>
    <row r="10" spans="1:18" ht="15.75" customHeight="1" x14ac:dyDescent="0.35">
      <c r="A10" s="18" t="s">
        <v>16</v>
      </c>
      <c r="B10" s="19">
        <v>6</v>
      </c>
      <c r="C10" s="19">
        <v>2022</v>
      </c>
      <c r="D10" s="18">
        <v>0</v>
      </c>
      <c r="E10" s="18">
        <v>12</v>
      </c>
      <c r="F10" s="18" t="s">
        <v>17</v>
      </c>
      <c r="G10" s="20">
        <v>15000</v>
      </c>
      <c r="H10" s="20">
        <v>43000</v>
      </c>
      <c r="I10" s="20" t="s">
        <v>50</v>
      </c>
      <c r="J10" s="18">
        <v>0.35</v>
      </c>
      <c r="K10" s="18">
        <v>0.2</v>
      </c>
      <c r="L10" s="36">
        <f>(J10-K10)/(H10-G10)</f>
        <v>5.3571428571428562E-6</v>
      </c>
      <c r="M10" s="36">
        <v>0</v>
      </c>
      <c r="N10" s="18" t="s">
        <v>18</v>
      </c>
      <c r="O10" s="18">
        <v>6000</v>
      </c>
      <c r="P10" s="44"/>
    </row>
    <row r="11" spans="1:18" ht="17.25" customHeight="1" x14ac:dyDescent="0.35">
      <c r="A11" s="18" t="s">
        <v>16</v>
      </c>
      <c r="B11" s="19">
        <v>0</v>
      </c>
      <c r="C11" s="19">
        <v>2021</v>
      </c>
      <c r="D11" s="18">
        <v>0</v>
      </c>
      <c r="E11" s="18">
        <v>0</v>
      </c>
      <c r="F11" s="18" t="s">
        <v>98</v>
      </c>
      <c r="G11" s="20">
        <v>0</v>
      </c>
      <c r="H11" s="20">
        <v>0</v>
      </c>
      <c r="I11" s="20" t="s">
        <v>57</v>
      </c>
      <c r="J11" s="18">
        <v>0</v>
      </c>
      <c r="K11" s="18">
        <v>0</v>
      </c>
      <c r="L11" s="36">
        <v>0</v>
      </c>
      <c r="M11" s="36">
        <v>0</v>
      </c>
      <c r="N11" s="18" t="s">
        <v>98</v>
      </c>
      <c r="O11" s="18">
        <v>0</v>
      </c>
      <c r="P11" s="44"/>
    </row>
    <row r="12" spans="1:18" ht="17.25" customHeight="1" x14ac:dyDescent="0.35">
      <c r="A12" s="18" t="s">
        <v>16</v>
      </c>
      <c r="B12" s="19">
        <v>1</v>
      </c>
      <c r="C12" s="19">
        <v>2021</v>
      </c>
      <c r="D12" s="18">
        <v>0</v>
      </c>
      <c r="E12" s="18">
        <v>12</v>
      </c>
      <c r="F12" s="18" t="s">
        <v>17</v>
      </c>
      <c r="G12" s="20">
        <v>125000</v>
      </c>
      <c r="H12" s="20">
        <v>400000</v>
      </c>
      <c r="I12" s="20" t="s">
        <v>57</v>
      </c>
      <c r="J12" s="18">
        <v>0.5</v>
      </c>
      <c r="K12" s="18">
        <v>0.2</v>
      </c>
      <c r="L12" s="36">
        <f>(J12-K12)/(H12-G12)</f>
        <v>1.0909090909090908E-6</v>
      </c>
      <c r="M12" s="36">
        <f>1/2000</f>
        <v>5.0000000000000001E-4</v>
      </c>
      <c r="N12" s="18" t="s">
        <v>18</v>
      </c>
      <c r="O12" s="18">
        <v>8000</v>
      </c>
      <c r="P12" s="44"/>
    </row>
    <row r="13" spans="1:18" ht="18" customHeight="1" x14ac:dyDescent="0.35">
      <c r="A13" s="18" t="s">
        <v>16</v>
      </c>
      <c r="B13" s="19">
        <v>2</v>
      </c>
      <c r="C13" s="19">
        <v>2021</v>
      </c>
      <c r="D13" s="18">
        <v>0</v>
      </c>
      <c r="E13" s="18">
        <v>12</v>
      </c>
      <c r="F13" s="18" t="s">
        <v>17</v>
      </c>
      <c r="G13" s="20">
        <v>125000</v>
      </c>
      <c r="H13" s="20">
        <v>400000</v>
      </c>
      <c r="I13" s="20" t="s">
        <v>57</v>
      </c>
      <c r="J13" s="18">
        <v>0.5</v>
      </c>
      <c r="K13" s="18">
        <v>0.2</v>
      </c>
      <c r="L13" s="36">
        <f>(J13-K13)/(H13-G13)</f>
        <v>1.0909090909090908E-6</v>
      </c>
      <c r="M13" s="36">
        <f t="shared" ref="M13:M15" si="0">1/2000</f>
        <v>5.0000000000000001E-4</v>
      </c>
      <c r="N13" s="18" t="s">
        <v>18</v>
      </c>
      <c r="O13" s="18">
        <v>16000</v>
      </c>
      <c r="P13" s="44"/>
    </row>
    <row r="14" spans="1:18" ht="15.75" customHeight="1" x14ac:dyDescent="0.35">
      <c r="A14" s="18" t="s">
        <v>16</v>
      </c>
      <c r="B14" s="19">
        <v>3</v>
      </c>
      <c r="C14" s="19">
        <v>2021</v>
      </c>
      <c r="D14" s="18">
        <v>0</v>
      </c>
      <c r="E14" s="18">
        <v>12</v>
      </c>
      <c r="F14" s="18" t="s">
        <v>17</v>
      </c>
      <c r="G14" s="20">
        <v>125000</v>
      </c>
      <c r="H14" s="20">
        <v>400000</v>
      </c>
      <c r="I14" s="20" t="s">
        <v>57</v>
      </c>
      <c r="J14" s="18">
        <v>0.5</v>
      </c>
      <c r="K14" s="18">
        <v>0.2</v>
      </c>
      <c r="L14" s="36">
        <f>(J14-K14)/(H14-G14)</f>
        <v>1.0909090909090908E-6</v>
      </c>
      <c r="M14" s="36">
        <f t="shared" si="0"/>
        <v>5.0000000000000001E-4</v>
      </c>
      <c r="N14" s="18" t="s">
        <v>18</v>
      </c>
      <c r="O14" s="18">
        <v>16000</v>
      </c>
      <c r="P14" s="44"/>
    </row>
    <row r="15" spans="1:18" ht="15.75" customHeight="1" x14ac:dyDescent="0.35">
      <c r="A15" s="18" t="s">
        <v>16</v>
      </c>
      <c r="B15" s="19">
        <v>4</v>
      </c>
      <c r="C15" s="19">
        <v>2021</v>
      </c>
      <c r="D15" s="18">
        <v>0</v>
      </c>
      <c r="E15" s="18">
        <v>12</v>
      </c>
      <c r="F15" s="18" t="s">
        <v>17</v>
      </c>
      <c r="G15" s="20">
        <v>125000</v>
      </c>
      <c r="H15" s="20">
        <v>400000</v>
      </c>
      <c r="I15" s="20" t="s">
        <v>57</v>
      </c>
      <c r="J15" s="18">
        <v>0.5</v>
      </c>
      <c r="K15" s="18">
        <v>0.2</v>
      </c>
      <c r="L15" s="36">
        <f>(J15-K15)/(H15-G15)</f>
        <v>1.0909090909090908E-6</v>
      </c>
      <c r="M15" s="36">
        <f t="shared" si="0"/>
        <v>5.0000000000000001E-4</v>
      </c>
      <c r="N15" s="18" t="s">
        <v>18</v>
      </c>
      <c r="O15" s="18">
        <v>16000</v>
      </c>
      <c r="P15" s="44"/>
    </row>
    <row r="16" spans="1:18" ht="15.75" customHeight="1" x14ac:dyDescent="0.35">
      <c r="A16" s="18" t="s">
        <v>16</v>
      </c>
      <c r="B16" s="19">
        <v>5</v>
      </c>
      <c r="C16" s="19">
        <v>2021</v>
      </c>
      <c r="D16" s="18">
        <v>0</v>
      </c>
      <c r="E16" s="18">
        <v>12</v>
      </c>
      <c r="F16" s="18" t="s">
        <v>17</v>
      </c>
      <c r="G16" s="20">
        <v>125000</v>
      </c>
      <c r="H16" s="20">
        <v>400000</v>
      </c>
      <c r="I16" s="20" t="s">
        <v>57</v>
      </c>
      <c r="J16" s="18">
        <v>0.5</v>
      </c>
      <c r="K16" s="18">
        <v>0.2</v>
      </c>
      <c r="L16" s="36">
        <f>(J16-K16)/(H16-G16)</f>
        <v>1.0909090909090908E-6</v>
      </c>
      <c r="M16" s="36">
        <f>1/2000</f>
        <v>5.0000000000000001E-4</v>
      </c>
      <c r="N16" s="18" t="s">
        <v>18</v>
      </c>
      <c r="O16" s="18">
        <v>16000</v>
      </c>
      <c r="P16" s="44"/>
    </row>
    <row r="17" spans="1:16" ht="15.75" customHeight="1" x14ac:dyDescent="0.35">
      <c r="A17" s="18" t="s">
        <v>16</v>
      </c>
      <c r="B17" s="19">
        <v>6</v>
      </c>
      <c r="C17" s="19">
        <v>2021</v>
      </c>
      <c r="D17" s="18">
        <v>0</v>
      </c>
      <c r="E17" s="18">
        <v>12</v>
      </c>
      <c r="F17" s="18" t="s">
        <v>17</v>
      </c>
      <c r="G17" s="20">
        <v>125000</v>
      </c>
      <c r="H17" s="20">
        <v>400000</v>
      </c>
      <c r="I17" s="20" t="s">
        <v>57</v>
      </c>
      <c r="J17" s="18">
        <v>0.5</v>
      </c>
      <c r="K17" s="18">
        <v>0.2</v>
      </c>
      <c r="L17" s="36">
        <f>(J17-K17)/(H17-G17)</f>
        <v>1.0909090909090908E-6</v>
      </c>
      <c r="M17" s="36">
        <f>1/2000</f>
        <v>5.0000000000000001E-4</v>
      </c>
      <c r="N17" s="18" t="s">
        <v>18</v>
      </c>
      <c r="O17" s="18">
        <v>16000</v>
      </c>
      <c r="P17" s="44"/>
    </row>
    <row r="18" spans="1:16" ht="17.25" customHeight="1" x14ac:dyDescent="0.35">
      <c r="A18" s="18" t="s">
        <v>16</v>
      </c>
      <c r="B18" s="19">
        <v>0</v>
      </c>
      <c r="C18" s="19">
        <v>2020</v>
      </c>
      <c r="D18" s="18">
        <v>0</v>
      </c>
      <c r="E18" s="18">
        <v>0</v>
      </c>
      <c r="F18" s="18" t="s">
        <v>98</v>
      </c>
      <c r="G18" s="20">
        <v>0</v>
      </c>
      <c r="H18" s="20">
        <v>0</v>
      </c>
      <c r="I18" s="20" t="s">
        <v>50</v>
      </c>
      <c r="J18" s="18">
        <v>0</v>
      </c>
      <c r="K18" s="18">
        <v>0</v>
      </c>
      <c r="L18" s="36">
        <v>0</v>
      </c>
      <c r="M18" s="36">
        <v>0</v>
      </c>
      <c r="N18" s="18" t="s">
        <v>98</v>
      </c>
      <c r="O18" s="18">
        <v>0</v>
      </c>
      <c r="P18" s="44"/>
    </row>
    <row r="19" spans="1:16" ht="17.25" customHeight="1" x14ac:dyDescent="0.35">
      <c r="A19" s="18" t="s">
        <v>16</v>
      </c>
      <c r="B19" s="19">
        <v>1</v>
      </c>
      <c r="C19" s="19">
        <v>2020</v>
      </c>
      <c r="D19" s="18">
        <v>0</v>
      </c>
      <c r="E19" s="18">
        <v>12</v>
      </c>
      <c r="F19" s="18" t="s">
        <v>17</v>
      </c>
      <c r="G19" s="20">
        <v>15000</v>
      </c>
      <c r="H19" s="20">
        <v>43000</v>
      </c>
      <c r="I19" s="20" t="s">
        <v>50</v>
      </c>
      <c r="J19" s="18">
        <v>0.35</v>
      </c>
      <c r="K19" s="18">
        <v>0.2</v>
      </c>
      <c r="L19" s="36">
        <f>(J19-K19)/(H19-G19)</f>
        <v>5.3571428571428562E-6</v>
      </c>
      <c r="M19" s="36">
        <v>0</v>
      </c>
      <c r="N19" s="18" t="s">
        <v>18</v>
      </c>
      <c r="O19" s="18">
        <v>3000</v>
      </c>
      <c r="P19" s="44"/>
    </row>
    <row r="20" spans="1:16" ht="18" customHeight="1" x14ac:dyDescent="0.35">
      <c r="A20" s="18" t="s">
        <v>16</v>
      </c>
      <c r="B20" s="19">
        <v>2</v>
      </c>
      <c r="C20" s="19">
        <v>2020</v>
      </c>
      <c r="D20" s="18">
        <v>0</v>
      </c>
      <c r="E20" s="18">
        <v>12</v>
      </c>
      <c r="F20" s="18" t="s">
        <v>17</v>
      </c>
      <c r="G20" s="20">
        <v>15000</v>
      </c>
      <c r="H20" s="20">
        <v>43000</v>
      </c>
      <c r="I20" s="20" t="s">
        <v>50</v>
      </c>
      <c r="J20" s="18">
        <v>0.35</v>
      </c>
      <c r="K20" s="18">
        <v>0.2</v>
      </c>
      <c r="L20" s="36">
        <f>(J20-K20)/(H20-G20)</f>
        <v>5.3571428571428562E-6</v>
      </c>
      <c r="M20" s="36">
        <v>0</v>
      </c>
      <c r="N20" s="18" t="s">
        <v>18</v>
      </c>
      <c r="O20" s="18">
        <v>6000</v>
      </c>
      <c r="P20" s="44"/>
    </row>
    <row r="21" spans="1:16" ht="15.75" customHeight="1" x14ac:dyDescent="0.35">
      <c r="A21" s="18" t="s">
        <v>16</v>
      </c>
      <c r="B21" s="19">
        <v>3</v>
      </c>
      <c r="C21" s="19">
        <v>2020</v>
      </c>
      <c r="D21" s="18">
        <v>0</v>
      </c>
      <c r="E21" s="18">
        <v>12</v>
      </c>
      <c r="F21" s="18" t="s">
        <v>17</v>
      </c>
      <c r="G21" s="20">
        <v>15000</v>
      </c>
      <c r="H21" s="20">
        <v>43000</v>
      </c>
      <c r="I21" s="20" t="s">
        <v>50</v>
      </c>
      <c r="J21" s="18">
        <v>0.35</v>
      </c>
      <c r="K21" s="18">
        <v>0.2</v>
      </c>
      <c r="L21" s="36">
        <f>(J21-K21)/(H21-G21)</f>
        <v>5.3571428571428562E-6</v>
      </c>
      <c r="M21" s="36">
        <v>0</v>
      </c>
      <c r="N21" s="18" t="s">
        <v>18</v>
      </c>
      <c r="O21" s="18">
        <v>6000</v>
      </c>
      <c r="P21" s="44"/>
    </row>
    <row r="22" spans="1:16" ht="15.75" customHeight="1" x14ac:dyDescent="0.35">
      <c r="A22" s="18" t="s">
        <v>16</v>
      </c>
      <c r="B22" s="19">
        <v>4</v>
      </c>
      <c r="C22" s="19">
        <v>2020</v>
      </c>
      <c r="D22" s="18">
        <v>0</v>
      </c>
      <c r="E22" s="18">
        <v>12</v>
      </c>
      <c r="F22" s="18" t="s">
        <v>17</v>
      </c>
      <c r="G22" s="20">
        <v>15000</v>
      </c>
      <c r="H22" s="20">
        <v>43000</v>
      </c>
      <c r="I22" s="20" t="s">
        <v>50</v>
      </c>
      <c r="J22" s="18">
        <v>0.35</v>
      </c>
      <c r="K22" s="18">
        <v>0.2</v>
      </c>
      <c r="L22" s="36">
        <f>(J22-K22)/(H22-G22)</f>
        <v>5.3571428571428562E-6</v>
      </c>
      <c r="M22" s="36">
        <v>0</v>
      </c>
      <c r="N22" s="18" t="s">
        <v>18</v>
      </c>
      <c r="O22" s="18">
        <v>6000</v>
      </c>
      <c r="P22" s="44"/>
    </row>
    <row r="23" spans="1:16" ht="15.75" customHeight="1" x14ac:dyDescent="0.35">
      <c r="A23" s="18" t="s">
        <v>16</v>
      </c>
      <c r="B23" s="19">
        <v>5</v>
      </c>
      <c r="C23" s="19">
        <v>2020</v>
      </c>
      <c r="D23" s="18">
        <v>0</v>
      </c>
      <c r="E23" s="18">
        <v>12</v>
      </c>
      <c r="F23" s="18" t="s">
        <v>17</v>
      </c>
      <c r="G23" s="20">
        <v>15000</v>
      </c>
      <c r="H23" s="20">
        <v>43000</v>
      </c>
      <c r="I23" s="20" t="s">
        <v>50</v>
      </c>
      <c r="J23" s="18">
        <v>0.35</v>
      </c>
      <c r="K23" s="18">
        <v>0.2</v>
      </c>
      <c r="L23" s="36">
        <f>(J23-K23)/(H23-G23)</f>
        <v>5.3571428571428562E-6</v>
      </c>
      <c r="M23" s="36">
        <v>0</v>
      </c>
      <c r="N23" s="18" t="s">
        <v>18</v>
      </c>
      <c r="O23" s="18">
        <v>6000</v>
      </c>
      <c r="P23" s="44"/>
    </row>
    <row r="24" spans="1:16" ht="15.75" customHeight="1" x14ac:dyDescent="0.35">
      <c r="A24" s="18" t="s">
        <v>16</v>
      </c>
      <c r="B24" s="19">
        <v>6</v>
      </c>
      <c r="C24" s="19">
        <v>2020</v>
      </c>
      <c r="D24" s="18">
        <v>0</v>
      </c>
      <c r="E24" s="18">
        <v>12</v>
      </c>
      <c r="F24" s="18" t="s">
        <v>17</v>
      </c>
      <c r="G24" s="20">
        <v>15000</v>
      </c>
      <c r="H24" s="20">
        <v>43000</v>
      </c>
      <c r="I24" s="20" t="s">
        <v>50</v>
      </c>
      <c r="J24" s="18">
        <v>0.35</v>
      </c>
      <c r="K24" s="18">
        <v>0.2</v>
      </c>
      <c r="L24" s="36">
        <f>(J24-K24)/(H24-G24)</f>
        <v>5.3571428571428562E-6</v>
      </c>
      <c r="M24" s="36">
        <v>0</v>
      </c>
      <c r="N24" s="18" t="s">
        <v>18</v>
      </c>
      <c r="O24" s="18">
        <v>6000</v>
      </c>
      <c r="P24" s="44"/>
    </row>
    <row r="25" spans="1:16" ht="15.75" customHeight="1" x14ac:dyDescent="0.35">
      <c r="A25" s="18" t="s">
        <v>16</v>
      </c>
      <c r="B25" s="19">
        <v>0</v>
      </c>
      <c r="C25" s="19">
        <v>2019</v>
      </c>
      <c r="D25" s="18">
        <v>0</v>
      </c>
      <c r="E25" s="18">
        <v>0</v>
      </c>
      <c r="F25" s="18" t="s">
        <v>98</v>
      </c>
      <c r="G25" s="20">
        <v>0</v>
      </c>
      <c r="H25" s="20">
        <v>0</v>
      </c>
      <c r="I25" s="20" t="s">
        <v>50</v>
      </c>
      <c r="J25" s="18">
        <v>0</v>
      </c>
      <c r="K25" s="18">
        <v>0</v>
      </c>
      <c r="L25" s="36">
        <v>0</v>
      </c>
      <c r="M25" s="36">
        <v>0</v>
      </c>
      <c r="N25" s="18" t="s">
        <v>98</v>
      </c>
      <c r="O25" s="18">
        <v>0</v>
      </c>
      <c r="P25" s="44"/>
    </row>
    <row r="26" spans="1:16" ht="15.75" customHeight="1" x14ac:dyDescent="0.35">
      <c r="A26" s="18" t="s">
        <v>16</v>
      </c>
      <c r="B26" s="19">
        <v>1</v>
      </c>
      <c r="C26" s="19">
        <v>2019</v>
      </c>
      <c r="D26" s="18">
        <v>0</v>
      </c>
      <c r="E26" s="18">
        <v>12</v>
      </c>
      <c r="F26" s="18" t="s">
        <v>17</v>
      </c>
      <c r="G26" s="20">
        <v>15000</v>
      </c>
      <c r="H26" s="20">
        <v>43000</v>
      </c>
      <c r="I26" s="20" t="s">
        <v>50</v>
      </c>
      <c r="J26" s="18">
        <v>0.35</v>
      </c>
      <c r="K26" s="18">
        <v>0.2</v>
      </c>
      <c r="L26" s="36">
        <f t="shared" ref="L26:L31" si="1">(J26-K26)/(H26-G26)</f>
        <v>5.3571428571428562E-6</v>
      </c>
      <c r="M26" s="36">
        <v>0</v>
      </c>
      <c r="N26" s="18" t="s">
        <v>18</v>
      </c>
      <c r="O26" s="18">
        <v>3000</v>
      </c>
      <c r="P26" s="44"/>
    </row>
    <row r="27" spans="1:16" ht="15.75" customHeight="1" x14ac:dyDescent="0.35">
      <c r="A27" s="18" t="s">
        <v>16</v>
      </c>
      <c r="B27" s="19">
        <v>2</v>
      </c>
      <c r="C27" s="19">
        <v>2019</v>
      </c>
      <c r="D27" s="18">
        <v>0</v>
      </c>
      <c r="E27" s="18">
        <v>12</v>
      </c>
      <c r="F27" s="18" t="s">
        <v>17</v>
      </c>
      <c r="G27" s="20">
        <v>15000</v>
      </c>
      <c r="H27" s="20">
        <v>43000</v>
      </c>
      <c r="I27" s="20" t="s">
        <v>50</v>
      </c>
      <c r="J27" s="18">
        <v>0.35</v>
      </c>
      <c r="K27" s="18">
        <v>0.2</v>
      </c>
      <c r="L27" s="36">
        <f t="shared" si="1"/>
        <v>5.3571428571428562E-6</v>
      </c>
      <c r="M27" s="36">
        <v>0</v>
      </c>
      <c r="N27" s="18" t="s">
        <v>18</v>
      </c>
      <c r="O27" s="18">
        <v>6000</v>
      </c>
      <c r="P27" s="44"/>
    </row>
    <row r="28" spans="1:16" ht="15.75" customHeight="1" x14ac:dyDescent="0.35">
      <c r="A28" s="18" t="s">
        <v>16</v>
      </c>
      <c r="B28" s="19">
        <v>3</v>
      </c>
      <c r="C28" s="19">
        <v>2019</v>
      </c>
      <c r="D28" s="18">
        <v>0</v>
      </c>
      <c r="E28" s="18">
        <v>12</v>
      </c>
      <c r="F28" s="18" t="s">
        <v>17</v>
      </c>
      <c r="G28" s="20">
        <v>15000</v>
      </c>
      <c r="H28" s="20">
        <v>43000</v>
      </c>
      <c r="I28" s="20" t="s">
        <v>50</v>
      </c>
      <c r="J28" s="18">
        <v>0.35</v>
      </c>
      <c r="K28" s="18">
        <v>0.2</v>
      </c>
      <c r="L28" s="36">
        <f t="shared" si="1"/>
        <v>5.3571428571428562E-6</v>
      </c>
      <c r="M28" s="36">
        <v>0</v>
      </c>
      <c r="N28" s="18" t="s">
        <v>18</v>
      </c>
      <c r="O28" s="18">
        <v>6000</v>
      </c>
      <c r="P28" s="44"/>
    </row>
    <row r="29" spans="1:16" ht="15.75" customHeight="1" x14ac:dyDescent="0.35">
      <c r="A29" s="18" t="s">
        <v>16</v>
      </c>
      <c r="B29" s="19">
        <v>4</v>
      </c>
      <c r="C29" s="19">
        <v>2019</v>
      </c>
      <c r="D29" s="18">
        <v>0</v>
      </c>
      <c r="E29" s="18">
        <v>12</v>
      </c>
      <c r="F29" s="18" t="s">
        <v>17</v>
      </c>
      <c r="G29" s="20">
        <v>15000</v>
      </c>
      <c r="H29" s="20">
        <v>43000</v>
      </c>
      <c r="I29" s="20" t="s">
        <v>50</v>
      </c>
      <c r="J29" s="18">
        <v>0.35</v>
      </c>
      <c r="K29" s="18">
        <v>0.2</v>
      </c>
      <c r="L29" s="36">
        <f t="shared" si="1"/>
        <v>5.3571428571428562E-6</v>
      </c>
      <c r="M29" s="36">
        <v>0</v>
      </c>
      <c r="N29" s="18" t="s">
        <v>18</v>
      </c>
      <c r="O29" s="18">
        <v>6000</v>
      </c>
      <c r="P29" s="44"/>
    </row>
    <row r="30" spans="1:16" ht="15.75" customHeight="1" x14ac:dyDescent="0.35">
      <c r="A30" s="18" t="s">
        <v>16</v>
      </c>
      <c r="B30" s="19">
        <v>5</v>
      </c>
      <c r="C30" s="19">
        <v>2019</v>
      </c>
      <c r="D30" s="18">
        <v>0</v>
      </c>
      <c r="E30" s="18">
        <v>12</v>
      </c>
      <c r="F30" s="18" t="s">
        <v>17</v>
      </c>
      <c r="G30" s="20">
        <v>15000</v>
      </c>
      <c r="H30" s="20">
        <v>43000</v>
      </c>
      <c r="I30" s="20" t="s">
        <v>50</v>
      </c>
      <c r="J30" s="18">
        <v>0.35</v>
      </c>
      <c r="K30" s="18">
        <v>0.2</v>
      </c>
      <c r="L30" s="36">
        <f t="shared" si="1"/>
        <v>5.3571428571428562E-6</v>
      </c>
      <c r="M30" s="36">
        <v>0</v>
      </c>
      <c r="N30" s="18" t="s">
        <v>18</v>
      </c>
      <c r="O30" s="18">
        <v>6000</v>
      </c>
      <c r="P30" s="44"/>
    </row>
    <row r="31" spans="1:16" ht="15.75" customHeight="1" x14ac:dyDescent="0.35">
      <c r="A31" s="18" t="s">
        <v>16</v>
      </c>
      <c r="B31" s="19">
        <v>6</v>
      </c>
      <c r="C31" s="19">
        <v>2019</v>
      </c>
      <c r="D31" s="18">
        <v>0</v>
      </c>
      <c r="E31" s="18">
        <v>12</v>
      </c>
      <c r="F31" s="18" t="s">
        <v>17</v>
      </c>
      <c r="G31" s="20">
        <v>15000</v>
      </c>
      <c r="H31" s="20">
        <v>43000</v>
      </c>
      <c r="I31" s="20" t="s">
        <v>50</v>
      </c>
      <c r="J31" s="18">
        <v>0.35</v>
      </c>
      <c r="K31" s="18">
        <v>0.2</v>
      </c>
      <c r="L31" s="36">
        <f t="shared" si="1"/>
        <v>5.3571428571428562E-6</v>
      </c>
      <c r="M31" s="36">
        <v>0</v>
      </c>
      <c r="N31" s="18" t="s">
        <v>18</v>
      </c>
      <c r="O31" s="18">
        <v>6000</v>
      </c>
      <c r="P31" s="44"/>
    </row>
    <row r="32" spans="1:16" ht="15.75" customHeight="1" x14ac:dyDescent="0.35">
      <c r="A32" s="18" t="s">
        <v>16</v>
      </c>
      <c r="B32" s="19">
        <v>0</v>
      </c>
      <c r="C32" s="19">
        <v>2018</v>
      </c>
      <c r="D32" s="18">
        <v>0</v>
      </c>
      <c r="E32" s="18">
        <v>0</v>
      </c>
      <c r="F32" s="18" t="s">
        <v>98</v>
      </c>
      <c r="G32" s="20">
        <v>0</v>
      </c>
      <c r="H32" s="20">
        <v>0</v>
      </c>
      <c r="I32" s="20" t="s">
        <v>50</v>
      </c>
      <c r="J32" s="18">
        <v>0</v>
      </c>
      <c r="K32" s="18">
        <v>0</v>
      </c>
      <c r="L32" s="36">
        <v>0</v>
      </c>
      <c r="M32" s="36">
        <v>0</v>
      </c>
      <c r="N32" s="18" t="s">
        <v>98</v>
      </c>
      <c r="O32" s="18">
        <v>0</v>
      </c>
      <c r="P32" s="44"/>
    </row>
    <row r="33" spans="1:16" ht="15.75" customHeight="1" x14ac:dyDescent="0.35">
      <c r="A33" s="18" t="s">
        <v>16</v>
      </c>
      <c r="B33" s="19">
        <v>1</v>
      </c>
      <c r="C33" s="19">
        <v>2018</v>
      </c>
      <c r="D33" s="18">
        <v>0</v>
      </c>
      <c r="E33" s="18">
        <v>12</v>
      </c>
      <c r="F33" s="18" t="s">
        <v>17</v>
      </c>
      <c r="G33" s="20">
        <v>15000</v>
      </c>
      <c r="H33" s="20">
        <v>43000</v>
      </c>
      <c r="I33" s="20" t="s">
        <v>50</v>
      </c>
      <c r="J33" s="18">
        <v>0.35</v>
      </c>
      <c r="K33" s="18">
        <v>0.2</v>
      </c>
      <c r="L33" s="36">
        <f t="shared" ref="L33:L38" si="2">(J33-K33)/(H33-G33)</f>
        <v>5.3571428571428562E-6</v>
      </c>
      <c r="M33" s="36">
        <v>0</v>
      </c>
      <c r="N33" s="18" t="s">
        <v>18</v>
      </c>
      <c r="O33" s="18">
        <v>3000</v>
      </c>
      <c r="P33" s="44"/>
    </row>
    <row r="34" spans="1:16" ht="14.5" customHeight="1" x14ac:dyDescent="0.35">
      <c r="A34" s="18" t="s">
        <v>16</v>
      </c>
      <c r="B34" s="19">
        <v>2</v>
      </c>
      <c r="C34" s="19">
        <v>2018</v>
      </c>
      <c r="D34" s="18">
        <v>0</v>
      </c>
      <c r="E34" s="18">
        <v>12</v>
      </c>
      <c r="F34" s="18" t="s">
        <v>17</v>
      </c>
      <c r="G34" s="20">
        <v>15000</v>
      </c>
      <c r="H34" s="20">
        <v>43000</v>
      </c>
      <c r="I34" s="20" t="s">
        <v>50</v>
      </c>
      <c r="J34" s="18">
        <v>0.35</v>
      </c>
      <c r="K34" s="18">
        <v>0.2</v>
      </c>
      <c r="L34" s="36">
        <f t="shared" si="2"/>
        <v>5.3571428571428562E-6</v>
      </c>
      <c r="M34" s="36">
        <v>0</v>
      </c>
      <c r="N34" s="18" t="s">
        <v>18</v>
      </c>
      <c r="O34" s="18">
        <v>6000</v>
      </c>
      <c r="P34" s="44"/>
    </row>
    <row r="35" spans="1:16" x14ac:dyDescent="0.35">
      <c r="A35" s="18" t="s">
        <v>16</v>
      </c>
      <c r="B35" s="19">
        <v>3</v>
      </c>
      <c r="C35" s="19">
        <v>2018</v>
      </c>
      <c r="D35" s="18">
        <v>0</v>
      </c>
      <c r="E35" s="18">
        <v>12</v>
      </c>
      <c r="F35" s="18" t="s">
        <v>17</v>
      </c>
      <c r="G35" s="20">
        <v>15000</v>
      </c>
      <c r="H35" s="20">
        <v>43000</v>
      </c>
      <c r="I35" s="20" t="s">
        <v>50</v>
      </c>
      <c r="J35" s="18">
        <v>0.35</v>
      </c>
      <c r="K35" s="18">
        <v>0.2</v>
      </c>
      <c r="L35" s="36">
        <f t="shared" si="2"/>
        <v>5.3571428571428562E-6</v>
      </c>
      <c r="M35" s="36">
        <v>0</v>
      </c>
      <c r="N35" s="18" t="s">
        <v>18</v>
      </c>
      <c r="O35" s="18">
        <v>6000</v>
      </c>
      <c r="P35" s="44"/>
    </row>
    <row r="36" spans="1:16" x14ac:dyDescent="0.35">
      <c r="A36" s="18" t="s">
        <v>16</v>
      </c>
      <c r="B36" s="19">
        <v>4</v>
      </c>
      <c r="C36" s="19">
        <v>2018</v>
      </c>
      <c r="D36" s="18">
        <v>0</v>
      </c>
      <c r="E36" s="18">
        <v>12</v>
      </c>
      <c r="F36" s="18" t="s">
        <v>17</v>
      </c>
      <c r="G36" s="20">
        <v>15000</v>
      </c>
      <c r="H36" s="20">
        <v>43000</v>
      </c>
      <c r="I36" s="20" t="s">
        <v>50</v>
      </c>
      <c r="J36" s="18">
        <v>0.35</v>
      </c>
      <c r="K36" s="18">
        <v>0.2</v>
      </c>
      <c r="L36" s="36">
        <f t="shared" si="2"/>
        <v>5.3571428571428562E-6</v>
      </c>
      <c r="M36" s="36">
        <v>0</v>
      </c>
      <c r="N36" s="18" t="s">
        <v>18</v>
      </c>
      <c r="O36" s="18">
        <v>6000</v>
      </c>
      <c r="P36" s="44"/>
    </row>
    <row r="37" spans="1:16" x14ac:dyDescent="0.35">
      <c r="A37" s="18" t="s">
        <v>16</v>
      </c>
      <c r="B37" s="19">
        <v>5</v>
      </c>
      <c r="C37" s="19">
        <v>2018</v>
      </c>
      <c r="D37" s="18">
        <v>0</v>
      </c>
      <c r="E37" s="18">
        <v>12</v>
      </c>
      <c r="F37" s="18" t="s">
        <v>17</v>
      </c>
      <c r="G37" s="20">
        <v>15000</v>
      </c>
      <c r="H37" s="20">
        <v>43000</v>
      </c>
      <c r="I37" s="20" t="s">
        <v>50</v>
      </c>
      <c r="J37" s="18">
        <v>0.35</v>
      </c>
      <c r="K37" s="18">
        <v>0.2</v>
      </c>
      <c r="L37" s="36">
        <f t="shared" si="2"/>
        <v>5.3571428571428562E-6</v>
      </c>
      <c r="M37" s="36">
        <v>0</v>
      </c>
      <c r="N37" s="18" t="s">
        <v>18</v>
      </c>
      <c r="O37" s="18">
        <v>6000</v>
      </c>
      <c r="P37" s="44"/>
    </row>
    <row r="38" spans="1:16" x14ac:dyDescent="0.35">
      <c r="A38" s="18" t="s">
        <v>16</v>
      </c>
      <c r="B38" s="19">
        <v>6</v>
      </c>
      <c r="C38" s="19">
        <v>2018</v>
      </c>
      <c r="D38" s="18">
        <v>0</v>
      </c>
      <c r="E38" s="18">
        <v>12</v>
      </c>
      <c r="F38" s="18" t="s">
        <v>17</v>
      </c>
      <c r="G38" s="20">
        <v>15000</v>
      </c>
      <c r="H38" s="20">
        <v>43000</v>
      </c>
      <c r="I38" s="20" t="s">
        <v>50</v>
      </c>
      <c r="J38" s="18">
        <v>0.35</v>
      </c>
      <c r="K38" s="18">
        <v>0.2</v>
      </c>
      <c r="L38" s="36">
        <f t="shared" si="2"/>
        <v>5.3571428571428562E-6</v>
      </c>
      <c r="M38" s="36">
        <v>0</v>
      </c>
      <c r="N38" s="18" t="s">
        <v>18</v>
      </c>
      <c r="O38" s="18">
        <v>6000</v>
      </c>
      <c r="P38" s="44"/>
    </row>
    <row r="39" spans="1:16" ht="18" customHeight="1" x14ac:dyDescent="0.35">
      <c r="A39" s="18" t="s">
        <v>16</v>
      </c>
      <c r="B39" s="19">
        <v>0</v>
      </c>
      <c r="C39" s="19">
        <v>2017</v>
      </c>
      <c r="D39" s="18">
        <v>0</v>
      </c>
      <c r="E39" s="18">
        <v>0</v>
      </c>
      <c r="F39" s="18" t="s">
        <v>98</v>
      </c>
      <c r="G39" s="20">
        <v>0</v>
      </c>
      <c r="H39" s="20">
        <v>0</v>
      </c>
      <c r="I39" s="20" t="s">
        <v>50</v>
      </c>
      <c r="J39" s="18">
        <v>0</v>
      </c>
      <c r="K39" s="18">
        <v>0</v>
      </c>
      <c r="L39" s="36">
        <v>0</v>
      </c>
      <c r="M39" s="36">
        <v>0</v>
      </c>
      <c r="N39" s="18" t="s">
        <v>98</v>
      </c>
      <c r="O39" s="18">
        <v>0</v>
      </c>
      <c r="P39" s="44"/>
    </row>
    <row r="40" spans="1:16" ht="18" customHeight="1" x14ac:dyDescent="0.35">
      <c r="A40" s="18" t="s">
        <v>16</v>
      </c>
      <c r="B40" s="19">
        <v>1</v>
      </c>
      <c r="C40" s="19">
        <v>2017</v>
      </c>
      <c r="D40" s="18">
        <v>0</v>
      </c>
      <c r="E40" s="18">
        <v>12</v>
      </c>
      <c r="F40" s="18" t="s">
        <v>17</v>
      </c>
      <c r="G40" s="20">
        <v>15000</v>
      </c>
      <c r="H40" s="20">
        <v>43000</v>
      </c>
      <c r="I40" s="20" t="s">
        <v>50</v>
      </c>
      <c r="J40" s="18">
        <v>0.35</v>
      </c>
      <c r="K40" s="18">
        <v>0.2</v>
      </c>
      <c r="L40" s="36">
        <f t="shared" ref="L40:L45" si="3">(J40-K40)/(H40-G40)</f>
        <v>5.3571428571428562E-6</v>
      </c>
      <c r="M40" s="36">
        <v>0</v>
      </c>
      <c r="N40" s="18" t="s">
        <v>18</v>
      </c>
      <c r="O40" s="18">
        <v>3000</v>
      </c>
      <c r="P40" s="44"/>
    </row>
    <row r="41" spans="1:16" x14ac:dyDescent="0.35">
      <c r="A41" s="18" t="s">
        <v>16</v>
      </c>
      <c r="B41" s="19">
        <v>2</v>
      </c>
      <c r="C41" s="19">
        <v>2017</v>
      </c>
      <c r="D41" s="18">
        <v>0</v>
      </c>
      <c r="E41" s="18">
        <v>12</v>
      </c>
      <c r="F41" s="18" t="s">
        <v>17</v>
      </c>
      <c r="G41" s="20">
        <v>15000</v>
      </c>
      <c r="H41" s="20">
        <v>43000</v>
      </c>
      <c r="I41" s="20" t="s">
        <v>50</v>
      </c>
      <c r="J41" s="18">
        <v>0.35</v>
      </c>
      <c r="K41" s="18">
        <v>0.2</v>
      </c>
      <c r="L41" s="36">
        <f t="shared" si="3"/>
        <v>5.3571428571428562E-6</v>
      </c>
      <c r="M41" s="36">
        <v>0</v>
      </c>
      <c r="N41" s="18" t="s">
        <v>18</v>
      </c>
      <c r="O41" s="18">
        <v>6000</v>
      </c>
      <c r="P41" s="44"/>
    </row>
    <row r="42" spans="1:16" ht="14.5" customHeight="1" x14ac:dyDescent="0.35">
      <c r="A42" s="18" t="s">
        <v>16</v>
      </c>
      <c r="B42" s="19">
        <v>3</v>
      </c>
      <c r="C42" s="19">
        <v>2017</v>
      </c>
      <c r="D42" s="18">
        <v>0</v>
      </c>
      <c r="E42" s="18">
        <v>12</v>
      </c>
      <c r="F42" s="18" t="s">
        <v>17</v>
      </c>
      <c r="G42" s="20">
        <v>15000</v>
      </c>
      <c r="H42" s="20">
        <v>43000</v>
      </c>
      <c r="I42" s="20" t="s">
        <v>50</v>
      </c>
      <c r="J42" s="18">
        <v>0.35</v>
      </c>
      <c r="K42" s="18">
        <v>0.2</v>
      </c>
      <c r="L42" s="36">
        <f t="shared" si="3"/>
        <v>5.3571428571428562E-6</v>
      </c>
      <c r="M42" s="36">
        <v>0</v>
      </c>
      <c r="N42" s="18" t="s">
        <v>18</v>
      </c>
      <c r="O42" s="18">
        <v>6000</v>
      </c>
      <c r="P42" s="44"/>
    </row>
    <row r="43" spans="1:16" x14ac:dyDescent="0.35">
      <c r="A43" s="18" t="s">
        <v>16</v>
      </c>
      <c r="B43" s="19">
        <v>4</v>
      </c>
      <c r="C43" s="19">
        <v>2017</v>
      </c>
      <c r="D43" s="18">
        <v>0</v>
      </c>
      <c r="E43" s="18">
        <v>12</v>
      </c>
      <c r="F43" s="18" t="s">
        <v>17</v>
      </c>
      <c r="G43" s="20">
        <v>15000</v>
      </c>
      <c r="H43" s="20">
        <v>43000</v>
      </c>
      <c r="I43" s="20" t="s">
        <v>50</v>
      </c>
      <c r="J43" s="18">
        <v>0.35</v>
      </c>
      <c r="K43" s="18">
        <v>0.2</v>
      </c>
      <c r="L43" s="36">
        <f t="shared" si="3"/>
        <v>5.3571428571428562E-6</v>
      </c>
      <c r="M43" s="36">
        <v>0</v>
      </c>
      <c r="N43" s="18" t="s">
        <v>18</v>
      </c>
      <c r="O43" s="18">
        <v>6000</v>
      </c>
      <c r="P43" s="44"/>
    </row>
    <row r="44" spans="1:16" ht="14.5" customHeight="1" x14ac:dyDescent="0.35">
      <c r="A44" s="18" t="s">
        <v>16</v>
      </c>
      <c r="B44" s="19">
        <v>5</v>
      </c>
      <c r="C44" s="19">
        <v>2017</v>
      </c>
      <c r="D44" s="18">
        <v>0</v>
      </c>
      <c r="E44" s="18">
        <v>12</v>
      </c>
      <c r="F44" s="18" t="s">
        <v>17</v>
      </c>
      <c r="G44" s="20">
        <v>15000</v>
      </c>
      <c r="H44" s="20">
        <v>43000</v>
      </c>
      <c r="I44" s="20" t="s">
        <v>50</v>
      </c>
      <c r="J44" s="18">
        <v>0.35</v>
      </c>
      <c r="K44" s="18">
        <v>0.2</v>
      </c>
      <c r="L44" s="36">
        <f t="shared" si="3"/>
        <v>5.3571428571428562E-6</v>
      </c>
      <c r="M44" s="36">
        <v>0</v>
      </c>
      <c r="N44" s="18" t="s">
        <v>18</v>
      </c>
      <c r="O44" s="18">
        <v>6000</v>
      </c>
      <c r="P44" s="44"/>
    </row>
    <row r="45" spans="1:16" ht="14.5" customHeight="1" x14ac:dyDescent="0.35">
      <c r="A45" s="18" t="s">
        <v>16</v>
      </c>
      <c r="B45" s="19">
        <v>6</v>
      </c>
      <c r="C45" s="19">
        <v>2017</v>
      </c>
      <c r="D45" s="18">
        <v>0</v>
      </c>
      <c r="E45" s="18">
        <v>12</v>
      </c>
      <c r="F45" s="18" t="s">
        <v>17</v>
      </c>
      <c r="G45" s="20">
        <v>15000</v>
      </c>
      <c r="H45" s="20">
        <v>43000</v>
      </c>
      <c r="I45" s="20" t="s">
        <v>50</v>
      </c>
      <c r="J45" s="18">
        <v>0.35</v>
      </c>
      <c r="K45" s="18">
        <v>0.2</v>
      </c>
      <c r="L45" s="36">
        <f t="shared" si="3"/>
        <v>5.3571428571428562E-6</v>
      </c>
      <c r="M45" s="36">
        <v>0</v>
      </c>
      <c r="N45" s="18" t="s">
        <v>18</v>
      </c>
      <c r="O45" s="18">
        <v>6000</v>
      </c>
      <c r="P45" s="44"/>
    </row>
    <row r="46" spans="1:16" ht="15.75" customHeight="1" x14ac:dyDescent="0.35">
      <c r="A46" s="18" t="s">
        <v>16</v>
      </c>
      <c r="B46" s="19">
        <v>0</v>
      </c>
      <c r="C46" s="19">
        <v>2016</v>
      </c>
      <c r="D46" s="18">
        <v>0</v>
      </c>
      <c r="E46" s="18">
        <v>0</v>
      </c>
      <c r="F46" s="18" t="s">
        <v>98</v>
      </c>
      <c r="G46" s="20">
        <v>0</v>
      </c>
      <c r="H46" s="20">
        <v>0</v>
      </c>
      <c r="I46" s="20" t="s">
        <v>50</v>
      </c>
      <c r="J46" s="18">
        <v>0</v>
      </c>
      <c r="K46" s="18">
        <v>0</v>
      </c>
      <c r="L46" s="36">
        <v>0</v>
      </c>
      <c r="M46" s="36">
        <v>0</v>
      </c>
      <c r="N46" s="18" t="s">
        <v>98</v>
      </c>
      <c r="O46" s="18">
        <v>0</v>
      </c>
      <c r="P46" s="44"/>
    </row>
    <row r="47" spans="1:16" ht="14.5" customHeight="1" x14ac:dyDescent="0.35">
      <c r="A47" s="18" t="s">
        <v>16</v>
      </c>
      <c r="B47" s="19">
        <v>1</v>
      </c>
      <c r="C47" s="19">
        <v>2016</v>
      </c>
      <c r="D47" s="18">
        <v>0</v>
      </c>
      <c r="E47" s="18">
        <v>12</v>
      </c>
      <c r="F47" s="18" t="s">
        <v>17</v>
      </c>
      <c r="G47" s="20">
        <v>15000</v>
      </c>
      <c r="H47" s="20">
        <v>43000</v>
      </c>
      <c r="I47" s="20" t="s">
        <v>50</v>
      </c>
      <c r="J47" s="18">
        <v>0.35</v>
      </c>
      <c r="K47" s="18">
        <v>0.2</v>
      </c>
      <c r="L47" s="36">
        <f t="shared" ref="L47:L52" si="4">(J47-K47)/(H47-G47)</f>
        <v>5.3571428571428562E-6</v>
      </c>
      <c r="M47" s="36">
        <v>0</v>
      </c>
      <c r="N47" s="18" t="s">
        <v>18</v>
      </c>
      <c r="O47" s="18">
        <v>3000</v>
      </c>
      <c r="P47" s="44"/>
    </row>
    <row r="48" spans="1:16" ht="14.5" customHeight="1" x14ac:dyDescent="0.35">
      <c r="A48" s="18" t="s">
        <v>16</v>
      </c>
      <c r="B48" s="19">
        <v>2</v>
      </c>
      <c r="C48" s="19">
        <v>2016</v>
      </c>
      <c r="D48" s="18">
        <v>0</v>
      </c>
      <c r="E48" s="18">
        <v>12</v>
      </c>
      <c r="F48" s="18" t="s">
        <v>17</v>
      </c>
      <c r="G48" s="20">
        <v>15000</v>
      </c>
      <c r="H48" s="20">
        <v>43000</v>
      </c>
      <c r="I48" s="20" t="s">
        <v>50</v>
      </c>
      <c r="J48" s="18">
        <v>0.35</v>
      </c>
      <c r="K48" s="18">
        <v>0.2</v>
      </c>
      <c r="L48" s="36">
        <f t="shared" si="4"/>
        <v>5.3571428571428562E-6</v>
      </c>
      <c r="M48" s="36">
        <v>0</v>
      </c>
      <c r="N48" s="18" t="s">
        <v>18</v>
      </c>
      <c r="O48" s="18">
        <v>6000</v>
      </c>
      <c r="P48" s="44"/>
    </row>
    <row r="49" spans="1:16" ht="14.5" customHeight="1" x14ac:dyDescent="0.35">
      <c r="A49" s="18" t="s">
        <v>16</v>
      </c>
      <c r="B49" s="19">
        <v>3</v>
      </c>
      <c r="C49" s="19">
        <v>2016</v>
      </c>
      <c r="D49" s="18">
        <v>0</v>
      </c>
      <c r="E49" s="18">
        <v>12</v>
      </c>
      <c r="F49" s="18" t="s">
        <v>17</v>
      </c>
      <c r="G49" s="20">
        <v>15000</v>
      </c>
      <c r="H49" s="20">
        <v>43000</v>
      </c>
      <c r="I49" s="20" t="s">
        <v>50</v>
      </c>
      <c r="J49" s="18">
        <v>0.35</v>
      </c>
      <c r="K49" s="18">
        <v>0.2</v>
      </c>
      <c r="L49" s="36">
        <f t="shared" si="4"/>
        <v>5.3571428571428562E-6</v>
      </c>
      <c r="M49" s="36">
        <v>0</v>
      </c>
      <c r="N49" s="18" t="s">
        <v>18</v>
      </c>
      <c r="O49" s="18">
        <v>6000</v>
      </c>
      <c r="P49" s="44"/>
    </row>
    <row r="50" spans="1:16" x14ac:dyDescent="0.35">
      <c r="A50" s="18" t="s">
        <v>16</v>
      </c>
      <c r="B50" s="19">
        <v>4</v>
      </c>
      <c r="C50" s="19">
        <v>2016</v>
      </c>
      <c r="D50" s="18">
        <v>0</v>
      </c>
      <c r="E50" s="18">
        <v>12</v>
      </c>
      <c r="F50" s="18" t="s">
        <v>17</v>
      </c>
      <c r="G50" s="20">
        <v>15000</v>
      </c>
      <c r="H50" s="20">
        <v>43000</v>
      </c>
      <c r="I50" s="20" t="s">
        <v>50</v>
      </c>
      <c r="J50" s="18">
        <v>0.35</v>
      </c>
      <c r="K50" s="18">
        <v>0.2</v>
      </c>
      <c r="L50" s="36">
        <f t="shared" si="4"/>
        <v>5.3571428571428562E-6</v>
      </c>
      <c r="M50" s="36">
        <v>0</v>
      </c>
      <c r="N50" s="18" t="s">
        <v>18</v>
      </c>
      <c r="O50" s="18">
        <v>6000</v>
      </c>
      <c r="P50" s="44"/>
    </row>
    <row r="51" spans="1:16" ht="14.5" customHeight="1" x14ac:dyDescent="0.35">
      <c r="A51" s="18" t="s">
        <v>16</v>
      </c>
      <c r="B51" s="19">
        <v>5</v>
      </c>
      <c r="C51" s="19">
        <v>2016</v>
      </c>
      <c r="D51" s="18">
        <v>0</v>
      </c>
      <c r="E51" s="18">
        <v>12</v>
      </c>
      <c r="F51" s="18" t="s">
        <v>17</v>
      </c>
      <c r="G51" s="20">
        <v>15000</v>
      </c>
      <c r="H51" s="20">
        <v>43000</v>
      </c>
      <c r="I51" s="20" t="s">
        <v>50</v>
      </c>
      <c r="J51" s="18">
        <v>0.35</v>
      </c>
      <c r="K51" s="18">
        <v>0.2</v>
      </c>
      <c r="L51" s="36">
        <f t="shared" si="4"/>
        <v>5.3571428571428562E-6</v>
      </c>
      <c r="M51" s="36">
        <v>0</v>
      </c>
      <c r="N51" s="18" t="s">
        <v>18</v>
      </c>
      <c r="O51" s="18">
        <v>6000</v>
      </c>
      <c r="P51" s="44"/>
    </row>
    <row r="52" spans="1:16" ht="14.5" customHeight="1" x14ac:dyDescent="0.35">
      <c r="A52" s="18" t="s">
        <v>16</v>
      </c>
      <c r="B52" s="19">
        <v>6</v>
      </c>
      <c r="C52" s="19">
        <v>2016</v>
      </c>
      <c r="D52" s="18">
        <v>0</v>
      </c>
      <c r="E52" s="18">
        <v>12</v>
      </c>
      <c r="F52" s="18" t="s">
        <v>17</v>
      </c>
      <c r="G52" s="20">
        <v>15000</v>
      </c>
      <c r="H52" s="20">
        <v>43000</v>
      </c>
      <c r="I52" s="20" t="s">
        <v>50</v>
      </c>
      <c r="J52" s="18">
        <v>0.35</v>
      </c>
      <c r="K52" s="18">
        <v>0.2</v>
      </c>
      <c r="L52" s="36">
        <f t="shared" si="4"/>
        <v>5.3571428571428562E-6</v>
      </c>
      <c r="M52" s="36">
        <v>0</v>
      </c>
      <c r="N52" s="18" t="s">
        <v>18</v>
      </c>
      <c r="O52" s="18">
        <v>6000</v>
      </c>
      <c r="P52" s="44"/>
    </row>
    <row r="53" spans="1:16" x14ac:dyDescent="0.35">
      <c r="A53" s="18" t="s">
        <v>16</v>
      </c>
      <c r="B53" s="19">
        <v>0</v>
      </c>
      <c r="C53" s="19">
        <v>2015</v>
      </c>
      <c r="D53" s="18">
        <v>0</v>
      </c>
      <c r="E53" s="18">
        <v>0</v>
      </c>
      <c r="F53" s="18" t="s">
        <v>98</v>
      </c>
      <c r="G53" s="20">
        <v>0</v>
      </c>
      <c r="H53" s="20">
        <v>0</v>
      </c>
      <c r="I53" s="20" t="s">
        <v>50</v>
      </c>
      <c r="J53" s="18">
        <v>0</v>
      </c>
      <c r="K53" s="18">
        <v>0</v>
      </c>
      <c r="L53" s="36">
        <v>0</v>
      </c>
      <c r="M53" s="36">
        <v>0</v>
      </c>
      <c r="N53" s="18" t="s">
        <v>98</v>
      </c>
      <c r="O53" s="18">
        <v>0</v>
      </c>
      <c r="P53" s="44"/>
    </row>
    <row r="54" spans="1:16" x14ac:dyDescent="0.35">
      <c r="A54" s="18" t="s">
        <v>16</v>
      </c>
      <c r="B54" s="19">
        <v>1</v>
      </c>
      <c r="C54" s="19">
        <v>2015</v>
      </c>
      <c r="D54" s="18">
        <v>0</v>
      </c>
      <c r="E54" s="18">
        <v>12</v>
      </c>
      <c r="F54" s="18" t="s">
        <v>17</v>
      </c>
      <c r="G54" s="20">
        <v>15000</v>
      </c>
      <c r="H54" s="20">
        <v>43000</v>
      </c>
      <c r="I54" s="20" t="s">
        <v>50</v>
      </c>
      <c r="J54" s="18">
        <v>0.35</v>
      </c>
      <c r="K54" s="18">
        <v>0.2</v>
      </c>
      <c r="L54" s="36">
        <f t="shared" ref="L54:L59" si="5">(J54-K54)/(H54-G54)</f>
        <v>5.3571428571428562E-6</v>
      </c>
      <c r="M54" s="36">
        <v>0</v>
      </c>
      <c r="N54" s="18" t="s">
        <v>18</v>
      </c>
      <c r="O54" s="18">
        <v>3000</v>
      </c>
      <c r="P54" s="44"/>
    </row>
    <row r="55" spans="1:16" x14ac:dyDescent="0.35">
      <c r="A55" s="18" t="s">
        <v>16</v>
      </c>
      <c r="B55" s="19">
        <v>2</v>
      </c>
      <c r="C55" s="19">
        <v>2015</v>
      </c>
      <c r="D55" s="18">
        <v>0</v>
      </c>
      <c r="E55" s="18">
        <v>12</v>
      </c>
      <c r="F55" s="18" t="s">
        <v>17</v>
      </c>
      <c r="G55" s="20">
        <v>15000</v>
      </c>
      <c r="H55" s="20">
        <v>43000</v>
      </c>
      <c r="I55" s="20" t="s">
        <v>50</v>
      </c>
      <c r="J55" s="18">
        <v>0.35</v>
      </c>
      <c r="K55" s="18">
        <v>0.2</v>
      </c>
      <c r="L55" s="36">
        <f t="shared" si="5"/>
        <v>5.3571428571428562E-6</v>
      </c>
      <c r="M55" s="36">
        <v>0</v>
      </c>
      <c r="N55" s="18" t="s">
        <v>18</v>
      </c>
      <c r="O55" s="18">
        <v>6000</v>
      </c>
      <c r="P55" s="44"/>
    </row>
    <row r="56" spans="1:16" x14ac:dyDescent="0.35">
      <c r="A56" s="18" t="s">
        <v>16</v>
      </c>
      <c r="B56" s="19">
        <v>3</v>
      </c>
      <c r="C56" s="19">
        <v>2015</v>
      </c>
      <c r="D56" s="18">
        <v>0</v>
      </c>
      <c r="E56" s="18">
        <v>12</v>
      </c>
      <c r="F56" s="18" t="s">
        <v>17</v>
      </c>
      <c r="G56" s="20">
        <v>15000</v>
      </c>
      <c r="H56" s="20">
        <v>43000</v>
      </c>
      <c r="I56" s="20" t="s">
        <v>50</v>
      </c>
      <c r="J56" s="18">
        <v>0.35</v>
      </c>
      <c r="K56" s="18">
        <v>0.2</v>
      </c>
      <c r="L56" s="36">
        <f t="shared" si="5"/>
        <v>5.3571428571428562E-6</v>
      </c>
      <c r="M56" s="36">
        <v>0</v>
      </c>
      <c r="N56" s="18" t="s">
        <v>18</v>
      </c>
      <c r="O56" s="18">
        <v>6000</v>
      </c>
      <c r="P56" s="44"/>
    </row>
    <row r="57" spans="1:16" x14ac:dyDescent="0.35">
      <c r="A57" s="18" t="s">
        <v>16</v>
      </c>
      <c r="B57" s="19">
        <v>4</v>
      </c>
      <c r="C57" s="19">
        <v>2015</v>
      </c>
      <c r="D57" s="18">
        <v>0</v>
      </c>
      <c r="E57" s="18">
        <v>12</v>
      </c>
      <c r="F57" s="18" t="s">
        <v>17</v>
      </c>
      <c r="G57" s="20">
        <v>15000</v>
      </c>
      <c r="H57" s="20">
        <v>43000</v>
      </c>
      <c r="I57" s="20" t="s">
        <v>50</v>
      </c>
      <c r="J57" s="18">
        <v>0.35</v>
      </c>
      <c r="K57" s="18">
        <v>0.2</v>
      </c>
      <c r="L57" s="36">
        <f t="shared" si="5"/>
        <v>5.3571428571428562E-6</v>
      </c>
      <c r="M57" s="36">
        <v>0</v>
      </c>
      <c r="N57" s="18" t="s">
        <v>18</v>
      </c>
      <c r="O57" s="18">
        <v>6000</v>
      </c>
      <c r="P57" s="44"/>
    </row>
    <row r="58" spans="1:16" x14ac:dyDescent="0.35">
      <c r="A58" s="18" t="s">
        <v>16</v>
      </c>
      <c r="B58" s="19">
        <v>5</v>
      </c>
      <c r="C58" s="19">
        <v>2015</v>
      </c>
      <c r="D58" s="18">
        <v>0</v>
      </c>
      <c r="E58" s="18">
        <v>12</v>
      </c>
      <c r="F58" s="18" t="s">
        <v>17</v>
      </c>
      <c r="G58" s="20">
        <v>15000</v>
      </c>
      <c r="H58" s="20">
        <v>43000</v>
      </c>
      <c r="I58" s="20" t="s">
        <v>50</v>
      </c>
      <c r="J58" s="18">
        <v>0.35</v>
      </c>
      <c r="K58" s="18">
        <v>0.2</v>
      </c>
      <c r="L58" s="36">
        <f t="shared" si="5"/>
        <v>5.3571428571428562E-6</v>
      </c>
      <c r="M58" s="36">
        <v>0</v>
      </c>
      <c r="N58" s="18" t="s">
        <v>18</v>
      </c>
      <c r="O58" s="18">
        <v>6000</v>
      </c>
      <c r="P58" s="44"/>
    </row>
    <row r="59" spans="1:16" x14ac:dyDescent="0.35">
      <c r="A59" s="18" t="s">
        <v>16</v>
      </c>
      <c r="B59" s="19">
        <v>6</v>
      </c>
      <c r="C59" s="19">
        <v>2015</v>
      </c>
      <c r="D59" s="18">
        <v>0</v>
      </c>
      <c r="E59" s="18">
        <v>12</v>
      </c>
      <c r="F59" s="18" t="s">
        <v>17</v>
      </c>
      <c r="G59" s="20">
        <v>15000</v>
      </c>
      <c r="H59" s="20">
        <v>43000</v>
      </c>
      <c r="I59" s="20" t="s">
        <v>50</v>
      </c>
      <c r="J59" s="18">
        <v>0.35</v>
      </c>
      <c r="K59" s="18">
        <v>0.2</v>
      </c>
      <c r="L59" s="36">
        <f t="shared" si="5"/>
        <v>5.3571428571428562E-6</v>
      </c>
      <c r="M59" s="36">
        <v>0</v>
      </c>
      <c r="N59" s="18" t="s">
        <v>18</v>
      </c>
      <c r="O59" s="18">
        <v>6000</v>
      </c>
      <c r="P59" s="44"/>
    </row>
    <row r="60" spans="1:16" x14ac:dyDescent="0.35">
      <c r="A60" s="18" t="s">
        <v>16</v>
      </c>
      <c r="B60" s="19">
        <v>0</v>
      </c>
      <c r="C60" s="19">
        <v>2014</v>
      </c>
      <c r="D60" s="18">
        <v>0</v>
      </c>
      <c r="E60" s="18">
        <v>0</v>
      </c>
      <c r="F60" s="18" t="s">
        <v>98</v>
      </c>
      <c r="G60" s="20">
        <v>0</v>
      </c>
      <c r="H60" s="20">
        <v>0</v>
      </c>
      <c r="I60" s="20" t="s">
        <v>50</v>
      </c>
      <c r="J60" s="18">
        <v>0</v>
      </c>
      <c r="K60" s="18">
        <v>0</v>
      </c>
      <c r="L60" s="36">
        <v>0</v>
      </c>
      <c r="M60" s="36">
        <v>0</v>
      </c>
      <c r="N60" s="18" t="s">
        <v>98</v>
      </c>
      <c r="O60" s="18">
        <v>0</v>
      </c>
      <c r="P60" s="44"/>
    </row>
    <row r="61" spans="1:16" x14ac:dyDescent="0.35">
      <c r="A61" s="18" t="s">
        <v>16</v>
      </c>
      <c r="B61" s="19">
        <v>1</v>
      </c>
      <c r="C61" s="19">
        <v>2014</v>
      </c>
      <c r="D61" s="18">
        <v>0</v>
      </c>
      <c r="E61" s="18">
        <v>12</v>
      </c>
      <c r="F61" s="18" t="s">
        <v>17</v>
      </c>
      <c r="G61" s="20">
        <v>15000</v>
      </c>
      <c r="H61" s="20">
        <v>43000</v>
      </c>
      <c r="I61" s="20" t="s">
        <v>50</v>
      </c>
      <c r="J61" s="18">
        <v>0.35</v>
      </c>
      <c r="K61" s="18">
        <v>0.2</v>
      </c>
      <c r="L61" s="36">
        <f t="shared" ref="L61:L66" si="6">(J61-K61)/(H61-G61)</f>
        <v>5.3571428571428562E-6</v>
      </c>
      <c r="M61" s="36">
        <v>0</v>
      </c>
      <c r="N61" s="18" t="s">
        <v>18</v>
      </c>
      <c r="O61" s="18">
        <v>3000</v>
      </c>
      <c r="P61" s="44"/>
    </row>
    <row r="62" spans="1:16" x14ac:dyDescent="0.35">
      <c r="A62" s="18" t="s">
        <v>16</v>
      </c>
      <c r="B62" s="19">
        <v>2</v>
      </c>
      <c r="C62" s="19">
        <v>2014</v>
      </c>
      <c r="D62" s="18">
        <v>0</v>
      </c>
      <c r="E62" s="18">
        <v>12</v>
      </c>
      <c r="F62" s="18" t="s">
        <v>17</v>
      </c>
      <c r="G62" s="20">
        <v>15000</v>
      </c>
      <c r="H62" s="20">
        <v>43000</v>
      </c>
      <c r="I62" s="20" t="s">
        <v>50</v>
      </c>
      <c r="J62" s="18">
        <v>0.35</v>
      </c>
      <c r="K62" s="18">
        <v>0.2</v>
      </c>
      <c r="L62" s="36">
        <f t="shared" si="6"/>
        <v>5.3571428571428562E-6</v>
      </c>
      <c r="M62" s="36">
        <v>0</v>
      </c>
      <c r="N62" s="18" t="s">
        <v>18</v>
      </c>
      <c r="O62" s="18">
        <v>6000</v>
      </c>
      <c r="P62" s="44"/>
    </row>
    <row r="63" spans="1:16" x14ac:dyDescent="0.35">
      <c r="A63" s="18" t="s">
        <v>16</v>
      </c>
      <c r="B63" s="19">
        <v>3</v>
      </c>
      <c r="C63" s="19">
        <v>2014</v>
      </c>
      <c r="D63" s="18">
        <v>0</v>
      </c>
      <c r="E63" s="18">
        <v>12</v>
      </c>
      <c r="F63" s="18" t="s">
        <v>17</v>
      </c>
      <c r="G63" s="20">
        <v>15000</v>
      </c>
      <c r="H63" s="20">
        <v>43000</v>
      </c>
      <c r="I63" s="20" t="s">
        <v>50</v>
      </c>
      <c r="J63" s="18">
        <v>0.35</v>
      </c>
      <c r="K63" s="18">
        <v>0.2</v>
      </c>
      <c r="L63" s="36">
        <f t="shared" si="6"/>
        <v>5.3571428571428562E-6</v>
      </c>
      <c r="M63" s="36">
        <v>0</v>
      </c>
      <c r="N63" s="18" t="s">
        <v>18</v>
      </c>
      <c r="O63" s="18">
        <v>6000</v>
      </c>
      <c r="P63" s="44"/>
    </row>
    <row r="64" spans="1:16" x14ac:dyDescent="0.35">
      <c r="A64" s="18" t="s">
        <v>16</v>
      </c>
      <c r="B64" s="19">
        <v>4</v>
      </c>
      <c r="C64" s="19">
        <v>2014</v>
      </c>
      <c r="D64" s="18">
        <v>0</v>
      </c>
      <c r="E64" s="18">
        <v>12</v>
      </c>
      <c r="F64" s="18" t="s">
        <v>17</v>
      </c>
      <c r="G64" s="20">
        <v>15000</v>
      </c>
      <c r="H64" s="20">
        <v>43000</v>
      </c>
      <c r="I64" s="20" t="s">
        <v>50</v>
      </c>
      <c r="J64" s="18">
        <v>0.35</v>
      </c>
      <c r="K64" s="18">
        <v>0.2</v>
      </c>
      <c r="L64" s="36">
        <f t="shared" si="6"/>
        <v>5.3571428571428562E-6</v>
      </c>
      <c r="M64" s="36">
        <v>0</v>
      </c>
      <c r="N64" s="18" t="s">
        <v>18</v>
      </c>
      <c r="O64" s="18">
        <v>6000</v>
      </c>
      <c r="P64" s="44"/>
    </row>
    <row r="65" spans="1:16" x14ac:dyDescent="0.35">
      <c r="A65" s="18" t="s">
        <v>16</v>
      </c>
      <c r="B65" s="19">
        <v>5</v>
      </c>
      <c r="C65" s="19">
        <v>2014</v>
      </c>
      <c r="D65" s="18">
        <v>0</v>
      </c>
      <c r="E65" s="18">
        <v>12</v>
      </c>
      <c r="F65" s="18" t="s">
        <v>17</v>
      </c>
      <c r="G65" s="20">
        <v>15000</v>
      </c>
      <c r="H65" s="20">
        <v>43000</v>
      </c>
      <c r="I65" s="20" t="s">
        <v>50</v>
      </c>
      <c r="J65" s="18">
        <v>0.35</v>
      </c>
      <c r="K65" s="18">
        <v>0.2</v>
      </c>
      <c r="L65" s="36">
        <f t="shared" si="6"/>
        <v>5.3571428571428562E-6</v>
      </c>
      <c r="M65" s="36">
        <v>0</v>
      </c>
      <c r="N65" s="18" t="s">
        <v>18</v>
      </c>
      <c r="O65" s="18">
        <v>6000</v>
      </c>
      <c r="P65" s="44"/>
    </row>
    <row r="66" spans="1:16" x14ac:dyDescent="0.35">
      <c r="A66" s="18" t="s">
        <v>16</v>
      </c>
      <c r="B66" s="19">
        <v>6</v>
      </c>
      <c r="C66" s="19">
        <v>2014</v>
      </c>
      <c r="D66" s="18">
        <v>0</v>
      </c>
      <c r="E66" s="18">
        <v>12</v>
      </c>
      <c r="F66" s="18" t="s">
        <v>17</v>
      </c>
      <c r="G66" s="20">
        <v>15000</v>
      </c>
      <c r="H66" s="20">
        <v>43000</v>
      </c>
      <c r="I66" s="20" t="s">
        <v>50</v>
      </c>
      <c r="J66" s="18">
        <v>0.35</v>
      </c>
      <c r="K66" s="18">
        <v>0.2</v>
      </c>
      <c r="L66" s="36">
        <f>(J66-K66)/(H66-G66)</f>
        <v>5.3571428571428562E-6</v>
      </c>
      <c r="M66" s="36">
        <v>0</v>
      </c>
      <c r="N66" s="18" t="s">
        <v>18</v>
      </c>
      <c r="O66" s="18">
        <v>6000</v>
      </c>
      <c r="P66" s="44"/>
    </row>
    <row r="67" spans="1:16" x14ac:dyDescent="0.35">
      <c r="A67" s="18" t="s">
        <v>16</v>
      </c>
      <c r="B67" s="19">
        <v>0</v>
      </c>
      <c r="C67" s="19">
        <v>2013</v>
      </c>
      <c r="D67" s="18">
        <v>0</v>
      </c>
      <c r="E67" s="18">
        <v>0</v>
      </c>
      <c r="F67" s="18" t="s">
        <v>98</v>
      </c>
      <c r="G67" s="20">
        <v>0</v>
      </c>
      <c r="H67" s="20">
        <v>0</v>
      </c>
      <c r="I67" s="20" t="s">
        <v>50</v>
      </c>
      <c r="J67" s="18">
        <v>0</v>
      </c>
      <c r="K67" s="18">
        <v>0</v>
      </c>
      <c r="L67" s="36">
        <v>0</v>
      </c>
      <c r="M67" s="36">
        <v>0</v>
      </c>
      <c r="N67" s="18" t="s">
        <v>98</v>
      </c>
      <c r="O67" s="18">
        <v>0</v>
      </c>
      <c r="P67" s="44"/>
    </row>
    <row r="68" spans="1:16" x14ac:dyDescent="0.35">
      <c r="A68" s="18" t="s">
        <v>16</v>
      </c>
      <c r="B68" s="19">
        <v>1</v>
      </c>
      <c r="C68" s="19">
        <v>2013</v>
      </c>
      <c r="D68" s="18">
        <v>0</v>
      </c>
      <c r="E68" s="18">
        <v>12</v>
      </c>
      <c r="F68" s="18" t="s">
        <v>17</v>
      </c>
      <c r="G68" s="20">
        <v>15000</v>
      </c>
      <c r="H68" s="20">
        <v>43000</v>
      </c>
      <c r="I68" s="20" t="s">
        <v>50</v>
      </c>
      <c r="J68" s="18">
        <v>0.35</v>
      </c>
      <c r="K68" s="18">
        <v>0.2</v>
      </c>
      <c r="L68" s="36">
        <f t="shared" ref="L68:L73" si="7">(J68-K68)/(H68-G68)</f>
        <v>5.3571428571428562E-6</v>
      </c>
      <c r="M68" s="36">
        <v>0</v>
      </c>
      <c r="N68" s="18" t="s">
        <v>18</v>
      </c>
      <c r="O68" s="18">
        <v>3000</v>
      </c>
      <c r="P68" s="44"/>
    </row>
    <row r="69" spans="1:16" x14ac:dyDescent="0.35">
      <c r="A69" s="18" t="s">
        <v>16</v>
      </c>
      <c r="B69" s="19">
        <v>2</v>
      </c>
      <c r="C69" s="19">
        <v>2013</v>
      </c>
      <c r="D69" s="18">
        <v>0</v>
      </c>
      <c r="E69" s="18">
        <v>12</v>
      </c>
      <c r="F69" s="18" t="s">
        <v>17</v>
      </c>
      <c r="G69" s="20">
        <v>15000</v>
      </c>
      <c r="H69" s="20">
        <v>43000</v>
      </c>
      <c r="I69" s="20" t="s">
        <v>50</v>
      </c>
      <c r="J69" s="18">
        <v>0.35</v>
      </c>
      <c r="K69" s="18">
        <v>0.2</v>
      </c>
      <c r="L69" s="36">
        <f t="shared" si="7"/>
        <v>5.3571428571428562E-6</v>
      </c>
      <c r="M69" s="36">
        <v>0</v>
      </c>
      <c r="N69" s="18" t="s">
        <v>18</v>
      </c>
      <c r="O69" s="18">
        <v>6000</v>
      </c>
      <c r="P69" s="44"/>
    </row>
    <row r="70" spans="1:16" x14ac:dyDescent="0.35">
      <c r="A70" s="18" t="s">
        <v>16</v>
      </c>
      <c r="B70" s="19">
        <v>3</v>
      </c>
      <c r="C70" s="19">
        <v>2013</v>
      </c>
      <c r="D70" s="18">
        <v>0</v>
      </c>
      <c r="E70" s="18">
        <v>12</v>
      </c>
      <c r="F70" s="18" t="s">
        <v>17</v>
      </c>
      <c r="G70" s="20">
        <v>15000</v>
      </c>
      <c r="H70" s="20">
        <v>43000</v>
      </c>
      <c r="I70" s="20" t="s">
        <v>50</v>
      </c>
      <c r="J70" s="18">
        <v>0.35</v>
      </c>
      <c r="K70" s="18">
        <v>0.2</v>
      </c>
      <c r="L70" s="36">
        <f t="shared" si="7"/>
        <v>5.3571428571428562E-6</v>
      </c>
      <c r="M70" s="36">
        <v>0</v>
      </c>
      <c r="N70" s="18" t="s">
        <v>18</v>
      </c>
      <c r="O70" s="18">
        <v>6000</v>
      </c>
      <c r="P70" s="44"/>
    </row>
    <row r="71" spans="1:16" x14ac:dyDescent="0.35">
      <c r="A71" s="18" t="s">
        <v>16</v>
      </c>
      <c r="B71" s="19">
        <v>4</v>
      </c>
      <c r="C71" s="19">
        <v>2013</v>
      </c>
      <c r="D71" s="18">
        <v>0</v>
      </c>
      <c r="E71" s="18">
        <v>12</v>
      </c>
      <c r="F71" s="18" t="s">
        <v>17</v>
      </c>
      <c r="G71" s="20">
        <v>15000</v>
      </c>
      <c r="H71" s="20">
        <v>43000</v>
      </c>
      <c r="I71" s="20" t="s">
        <v>50</v>
      </c>
      <c r="J71" s="18">
        <v>0.35</v>
      </c>
      <c r="K71" s="18">
        <v>0.2</v>
      </c>
      <c r="L71" s="36">
        <f t="shared" si="7"/>
        <v>5.3571428571428562E-6</v>
      </c>
      <c r="M71" s="36">
        <v>0</v>
      </c>
      <c r="N71" s="18" t="s">
        <v>18</v>
      </c>
      <c r="O71" s="18">
        <v>6000</v>
      </c>
      <c r="P71" s="44"/>
    </row>
    <row r="72" spans="1:16" x14ac:dyDescent="0.35">
      <c r="A72" s="18" t="s">
        <v>16</v>
      </c>
      <c r="B72" s="19">
        <v>5</v>
      </c>
      <c r="C72" s="19">
        <v>2013</v>
      </c>
      <c r="D72" s="18">
        <v>0</v>
      </c>
      <c r="E72" s="18">
        <v>12</v>
      </c>
      <c r="F72" s="18" t="s">
        <v>17</v>
      </c>
      <c r="G72" s="20">
        <v>15000</v>
      </c>
      <c r="H72" s="20">
        <v>43000</v>
      </c>
      <c r="I72" s="20" t="s">
        <v>50</v>
      </c>
      <c r="J72" s="18">
        <v>0.35</v>
      </c>
      <c r="K72" s="18">
        <v>0.2</v>
      </c>
      <c r="L72" s="36">
        <f t="shared" si="7"/>
        <v>5.3571428571428562E-6</v>
      </c>
      <c r="M72" s="36">
        <v>0</v>
      </c>
      <c r="N72" s="18" t="s">
        <v>18</v>
      </c>
      <c r="O72" s="18">
        <v>6000</v>
      </c>
      <c r="P72" s="44"/>
    </row>
    <row r="73" spans="1:16" x14ac:dyDescent="0.35">
      <c r="A73" s="18" t="s">
        <v>16</v>
      </c>
      <c r="B73" s="19">
        <v>6</v>
      </c>
      <c r="C73" s="19">
        <v>2013</v>
      </c>
      <c r="D73" s="18">
        <v>0</v>
      </c>
      <c r="E73" s="18">
        <v>12</v>
      </c>
      <c r="F73" s="18" t="s">
        <v>17</v>
      </c>
      <c r="G73" s="20">
        <v>15000</v>
      </c>
      <c r="H73" s="20">
        <v>43000</v>
      </c>
      <c r="I73" s="20" t="s">
        <v>50</v>
      </c>
      <c r="J73" s="18">
        <v>0.35</v>
      </c>
      <c r="K73" s="18">
        <v>0.2</v>
      </c>
      <c r="L73" s="36">
        <f t="shared" si="7"/>
        <v>5.3571428571428562E-6</v>
      </c>
      <c r="M73" s="36">
        <v>0</v>
      </c>
      <c r="N73" s="18" t="s">
        <v>18</v>
      </c>
      <c r="O73" s="18">
        <v>6000</v>
      </c>
      <c r="P73" s="44"/>
    </row>
    <row r="74" spans="1:16" x14ac:dyDescent="0.35">
      <c r="A74" s="18" t="s">
        <v>16</v>
      </c>
      <c r="B74" s="19">
        <v>0</v>
      </c>
      <c r="C74" s="19">
        <v>2012</v>
      </c>
      <c r="D74" s="18">
        <v>0</v>
      </c>
      <c r="E74" s="18">
        <v>0</v>
      </c>
      <c r="F74" s="18" t="s">
        <v>98</v>
      </c>
      <c r="G74" s="20">
        <v>0</v>
      </c>
      <c r="H74" s="20">
        <v>0</v>
      </c>
      <c r="I74" s="20" t="s">
        <v>50</v>
      </c>
      <c r="J74" s="18">
        <v>0</v>
      </c>
      <c r="K74" s="18">
        <v>0</v>
      </c>
      <c r="L74" s="36">
        <v>0</v>
      </c>
      <c r="M74" s="36">
        <v>0</v>
      </c>
      <c r="N74" s="18" t="s">
        <v>98</v>
      </c>
      <c r="O74" s="18">
        <v>0</v>
      </c>
      <c r="P74" s="44"/>
    </row>
    <row r="75" spans="1:16" x14ac:dyDescent="0.35">
      <c r="A75" s="18" t="s">
        <v>16</v>
      </c>
      <c r="B75" s="19">
        <v>1</v>
      </c>
      <c r="C75" s="19">
        <v>2012</v>
      </c>
      <c r="D75" s="18">
        <v>0</v>
      </c>
      <c r="E75" s="18">
        <v>12</v>
      </c>
      <c r="F75" s="18" t="s">
        <v>17</v>
      </c>
      <c r="G75" s="20">
        <v>15000</v>
      </c>
      <c r="H75" s="20">
        <v>43000</v>
      </c>
      <c r="I75" s="20" t="s">
        <v>50</v>
      </c>
      <c r="J75" s="18">
        <v>0.35</v>
      </c>
      <c r="K75" s="18">
        <v>0.2</v>
      </c>
      <c r="L75" s="36">
        <f t="shared" ref="L75:L80" si="8">(J75-K75)/(H75-G75)</f>
        <v>5.3571428571428562E-6</v>
      </c>
      <c r="M75" s="36">
        <v>0</v>
      </c>
      <c r="N75" s="18" t="s">
        <v>18</v>
      </c>
      <c r="O75" s="18">
        <v>3000</v>
      </c>
      <c r="P75" s="44"/>
    </row>
    <row r="76" spans="1:16" x14ac:dyDescent="0.35">
      <c r="A76" s="18" t="s">
        <v>16</v>
      </c>
      <c r="B76" s="19">
        <v>2</v>
      </c>
      <c r="C76" s="19">
        <v>2012</v>
      </c>
      <c r="D76" s="18">
        <v>0</v>
      </c>
      <c r="E76" s="18">
        <v>12</v>
      </c>
      <c r="F76" s="18" t="s">
        <v>17</v>
      </c>
      <c r="G76" s="20">
        <v>15000</v>
      </c>
      <c r="H76" s="20">
        <v>43000</v>
      </c>
      <c r="I76" s="20" t="s">
        <v>50</v>
      </c>
      <c r="J76" s="18">
        <v>0.35</v>
      </c>
      <c r="K76" s="18">
        <v>0.2</v>
      </c>
      <c r="L76" s="36">
        <f t="shared" si="8"/>
        <v>5.3571428571428562E-6</v>
      </c>
      <c r="M76" s="36">
        <v>0</v>
      </c>
      <c r="N76" s="18" t="s">
        <v>18</v>
      </c>
      <c r="O76" s="18">
        <v>6000</v>
      </c>
      <c r="P76" s="44"/>
    </row>
    <row r="77" spans="1:16" x14ac:dyDescent="0.35">
      <c r="A77" s="18" t="s">
        <v>16</v>
      </c>
      <c r="B77" s="19">
        <v>3</v>
      </c>
      <c r="C77" s="19">
        <v>2012</v>
      </c>
      <c r="D77" s="18">
        <v>0</v>
      </c>
      <c r="E77" s="18">
        <v>12</v>
      </c>
      <c r="F77" s="18" t="s">
        <v>17</v>
      </c>
      <c r="G77" s="20">
        <v>15000</v>
      </c>
      <c r="H77" s="20">
        <v>43000</v>
      </c>
      <c r="I77" s="20" t="s">
        <v>50</v>
      </c>
      <c r="J77" s="18">
        <v>0.35</v>
      </c>
      <c r="K77" s="18">
        <v>0.2</v>
      </c>
      <c r="L77" s="36">
        <f t="shared" si="8"/>
        <v>5.3571428571428562E-6</v>
      </c>
      <c r="M77" s="36">
        <v>0</v>
      </c>
      <c r="N77" s="18" t="s">
        <v>18</v>
      </c>
      <c r="O77" s="18">
        <v>6000</v>
      </c>
      <c r="P77" s="44"/>
    </row>
    <row r="78" spans="1:16" x14ac:dyDescent="0.35">
      <c r="A78" s="18" t="s">
        <v>16</v>
      </c>
      <c r="B78" s="19">
        <v>4</v>
      </c>
      <c r="C78" s="19">
        <v>2012</v>
      </c>
      <c r="D78" s="18">
        <v>0</v>
      </c>
      <c r="E78" s="18">
        <v>12</v>
      </c>
      <c r="F78" s="18" t="s">
        <v>17</v>
      </c>
      <c r="G78" s="20">
        <v>15000</v>
      </c>
      <c r="H78" s="20">
        <v>43000</v>
      </c>
      <c r="I78" s="20" t="s">
        <v>50</v>
      </c>
      <c r="J78" s="18">
        <v>0.35</v>
      </c>
      <c r="K78" s="18">
        <v>0.2</v>
      </c>
      <c r="L78" s="36">
        <f t="shared" si="8"/>
        <v>5.3571428571428562E-6</v>
      </c>
      <c r="M78" s="36">
        <v>0</v>
      </c>
      <c r="N78" s="18" t="s">
        <v>18</v>
      </c>
      <c r="O78" s="18">
        <v>6000</v>
      </c>
      <c r="P78" s="44"/>
    </row>
    <row r="79" spans="1:16" x14ac:dyDescent="0.35">
      <c r="A79" s="18" t="s">
        <v>16</v>
      </c>
      <c r="B79" s="19">
        <v>5</v>
      </c>
      <c r="C79" s="19">
        <v>2012</v>
      </c>
      <c r="D79" s="18">
        <v>0</v>
      </c>
      <c r="E79" s="18">
        <v>12</v>
      </c>
      <c r="F79" s="18" t="s">
        <v>17</v>
      </c>
      <c r="G79" s="20">
        <v>15000</v>
      </c>
      <c r="H79" s="20">
        <v>43000</v>
      </c>
      <c r="I79" s="20" t="s">
        <v>50</v>
      </c>
      <c r="J79" s="18">
        <v>0.35</v>
      </c>
      <c r="K79" s="18">
        <v>0.2</v>
      </c>
      <c r="L79" s="36">
        <f t="shared" si="8"/>
        <v>5.3571428571428562E-6</v>
      </c>
      <c r="M79" s="36">
        <v>0</v>
      </c>
      <c r="N79" s="18" t="s">
        <v>18</v>
      </c>
      <c r="O79" s="18">
        <v>6000</v>
      </c>
      <c r="P79" s="44"/>
    </row>
    <row r="80" spans="1:16" x14ac:dyDescent="0.35">
      <c r="A80" s="18" t="s">
        <v>16</v>
      </c>
      <c r="B80" s="19">
        <v>6</v>
      </c>
      <c r="C80" s="19">
        <v>2012</v>
      </c>
      <c r="D80" s="18">
        <v>0</v>
      </c>
      <c r="E80" s="18">
        <v>12</v>
      </c>
      <c r="F80" s="18" t="s">
        <v>17</v>
      </c>
      <c r="G80" s="20">
        <v>15000</v>
      </c>
      <c r="H80" s="20">
        <v>43000</v>
      </c>
      <c r="I80" s="20" t="s">
        <v>50</v>
      </c>
      <c r="J80" s="18">
        <v>0.35</v>
      </c>
      <c r="K80" s="18">
        <v>0.2</v>
      </c>
      <c r="L80" s="36">
        <f t="shared" si="8"/>
        <v>5.3571428571428562E-6</v>
      </c>
      <c r="M80" s="36">
        <v>0</v>
      </c>
      <c r="N80" s="18" t="s">
        <v>18</v>
      </c>
      <c r="O80" s="18">
        <v>6000</v>
      </c>
      <c r="P80" s="44"/>
    </row>
    <row r="81" spans="1:16" x14ac:dyDescent="0.35">
      <c r="A81" s="18" t="s">
        <v>16</v>
      </c>
      <c r="B81" s="19">
        <v>0</v>
      </c>
      <c r="C81" s="19">
        <v>2011</v>
      </c>
      <c r="D81" s="18">
        <v>0</v>
      </c>
      <c r="E81" s="18">
        <v>0</v>
      </c>
      <c r="F81" s="18" t="s">
        <v>98</v>
      </c>
      <c r="G81" s="20">
        <v>0</v>
      </c>
      <c r="H81" s="20">
        <v>0</v>
      </c>
      <c r="I81" s="20" t="s">
        <v>50</v>
      </c>
      <c r="J81" s="18">
        <v>0</v>
      </c>
      <c r="K81" s="18">
        <v>0</v>
      </c>
      <c r="L81" s="36">
        <v>0</v>
      </c>
      <c r="M81" s="36">
        <v>0</v>
      </c>
      <c r="N81" s="18" t="s">
        <v>98</v>
      </c>
      <c r="O81" s="18">
        <v>0</v>
      </c>
      <c r="P81" s="44"/>
    </row>
    <row r="82" spans="1:16" x14ac:dyDescent="0.35">
      <c r="A82" s="18" t="s">
        <v>16</v>
      </c>
      <c r="B82" s="19">
        <v>1</v>
      </c>
      <c r="C82" s="19">
        <v>2011</v>
      </c>
      <c r="D82" s="18">
        <v>0</v>
      </c>
      <c r="E82" s="18">
        <v>12</v>
      </c>
      <c r="F82" s="18" t="s">
        <v>17</v>
      </c>
      <c r="G82" s="20">
        <v>15000</v>
      </c>
      <c r="H82" s="20">
        <v>43000</v>
      </c>
      <c r="I82" s="20" t="s">
        <v>50</v>
      </c>
      <c r="J82" s="18">
        <v>0.35</v>
      </c>
      <c r="K82" s="18">
        <v>0.2</v>
      </c>
      <c r="L82" s="36">
        <f t="shared" ref="L82:L87" si="9">(J82-K82)/(H82-G82)</f>
        <v>5.3571428571428562E-6</v>
      </c>
      <c r="M82" s="36">
        <v>0</v>
      </c>
      <c r="N82" s="18" t="s">
        <v>18</v>
      </c>
      <c r="O82" s="18">
        <v>3000</v>
      </c>
      <c r="P82" s="44"/>
    </row>
    <row r="83" spans="1:16" x14ac:dyDescent="0.35">
      <c r="A83" s="18" t="s">
        <v>16</v>
      </c>
      <c r="B83" s="19">
        <v>2</v>
      </c>
      <c r="C83" s="19">
        <v>2011</v>
      </c>
      <c r="D83" s="18">
        <v>0</v>
      </c>
      <c r="E83" s="18">
        <v>12</v>
      </c>
      <c r="F83" s="18" t="s">
        <v>17</v>
      </c>
      <c r="G83" s="20">
        <v>15000</v>
      </c>
      <c r="H83" s="20">
        <v>43000</v>
      </c>
      <c r="I83" s="20" t="s">
        <v>50</v>
      </c>
      <c r="J83" s="18">
        <v>0.35</v>
      </c>
      <c r="K83" s="18">
        <v>0.2</v>
      </c>
      <c r="L83" s="36">
        <f t="shared" si="9"/>
        <v>5.3571428571428562E-6</v>
      </c>
      <c r="M83" s="36">
        <v>0</v>
      </c>
      <c r="N83" s="18" t="s">
        <v>18</v>
      </c>
      <c r="O83" s="18">
        <v>6000</v>
      </c>
      <c r="P83" s="44"/>
    </row>
    <row r="84" spans="1:16" x14ac:dyDescent="0.35">
      <c r="A84" s="18" t="s">
        <v>16</v>
      </c>
      <c r="B84" s="19">
        <v>3</v>
      </c>
      <c r="C84" s="19">
        <v>2011</v>
      </c>
      <c r="D84" s="18">
        <v>0</v>
      </c>
      <c r="E84" s="18">
        <v>12</v>
      </c>
      <c r="F84" s="18" t="s">
        <v>17</v>
      </c>
      <c r="G84" s="20">
        <v>15000</v>
      </c>
      <c r="H84" s="20">
        <v>43000</v>
      </c>
      <c r="I84" s="20" t="s">
        <v>50</v>
      </c>
      <c r="J84" s="18">
        <v>0.35</v>
      </c>
      <c r="K84" s="18">
        <v>0.2</v>
      </c>
      <c r="L84" s="36">
        <f t="shared" si="9"/>
        <v>5.3571428571428562E-6</v>
      </c>
      <c r="M84" s="36">
        <v>0</v>
      </c>
      <c r="N84" s="18" t="s">
        <v>18</v>
      </c>
      <c r="O84" s="18">
        <v>6000</v>
      </c>
      <c r="P84" s="44"/>
    </row>
    <row r="85" spans="1:16" x14ac:dyDescent="0.35">
      <c r="A85" s="18" t="s">
        <v>16</v>
      </c>
      <c r="B85" s="19">
        <v>4</v>
      </c>
      <c r="C85" s="19">
        <v>2011</v>
      </c>
      <c r="D85" s="18">
        <v>0</v>
      </c>
      <c r="E85" s="18">
        <v>12</v>
      </c>
      <c r="F85" s="18" t="s">
        <v>17</v>
      </c>
      <c r="G85" s="20">
        <v>15000</v>
      </c>
      <c r="H85" s="20">
        <v>43000</v>
      </c>
      <c r="I85" s="20" t="s">
        <v>50</v>
      </c>
      <c r="J85" s="18">
        <v>0.35</v>
      </c>
      <c r="K85" s="18">
        <v>0.2</v>
      </c>
      <c r="L85" s="36">
        <f t="shared" si="9"/>
        <v>5.3571428571428562E-6</v>
      </c>
      <c r="M85" s="36">
        <v>0</v>
      </c>
      <c r="N85" s="18" t="s">
        <v>18</v>
      </c>
      <c r="O85" s="18">
        <v>6000</v>
      </c>
      <c r="P85" s="44"/>
    </row>
    <row r="86" spans="1:16" x14ac:dyDescent="0.35">
      <c r="A86" s="18" t="s">
        <v>16</v>
      </c>
      <c r="B86" s="19">
        <v>5</v>
      </c>
      <c r="C86" s="19">
        <v>2011</v>
      </c>
      <c r="D86" s="18">
        <v>0</v>
      </c>
      <c r="E86" s="18">
        <v>12</v>
      </c>
      <c r="F86" s="18" t="s">
        <v>17</v>
      </c>
      <c r="G86" s="20">
        <v>15000</v>
      </c>
      <c r="H86" s="20">
        <v>43000</v>
      </c>
      <c r="I86" s="20" t="s">
        <v>50</v>
      </c>
      <c r="J86" s="18">
        <v>0.35</v>
      </c>
      <c r="K86" s="18">
        <v>0.2</v>
      </c>
      <c r="L86" s="36">
        <f t="shared" si="9"/>
        <v>5.3571428571428562E-6</v>
      </c>
      <c r="M86" s="36">
        <v>0</v>
      </c>
      <c r="N86" s="18" t="s">
        <v>18</v>
      </c>
      <c r="O86" s="18">
        <v>6000</v>
      </c>
      <c r="P86" s="44"/>
    </row>
    <row r="87" spans="1:16" x14ac:dyDescent="0.35">
      <c r="A87" s="18" t="s">
        <v>16</v>
      </c>
      <c r="B87" s="19">
        <v>6</v>
      </c>
      <c r="C87" s="19">
        <v>2011</v>
      </c>
      <c r="D87" s="46">
        <v>0</v>
      </c>
      <c r="E87" s="46">
        <v>12</v>
      </c>
      <c r="F87" s="18" t="s">
        <v>17</v>
      </c>
      <c r="G87" s="20">
        <v>15000</v>
      </c>
      <c r="H87" s="20">
        <v>43000</v>
      </c>
      <c r="I87" s="20" t="s">
        <v>50</v>
      </c>
      <c r="J87" s="18">
        <v>0.35</v>
      </c>
      <c r="K87" s="18">
        <v>0.2</v>
      </c>
      <c r="L87" s="36">
        <f t="shared" si="9"/>
        <v>5.3571428571428562E-6</v>
      </c>
      <c r="M87" s="36">
        <v>0</v>
      </c>
      <c r="N87" s="18" t="s">
        <v>18</v>
      </c>
      <c r="O87" s="18">
        <v>6000</v>
      </c>
      <c r="P87" s="44"/>
    </row>
    <row r="88" spans="1:16" x14ac:dyDescent="0.3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5"/>
      <c r="M88" s="45"/>
      <c r="N88" s="44"/>
      <c r="O88" s="44"/>
      <c r="P88" s="44"/>
    </row>
  </sheetData>
  <mergeCells count="2">
    <mergeCell ref="D2:H2"/>
    <mergeCell ref="I2:O2"/>
  </mergeCells>
  <pageMargins left="0.7" right="0.7" top="0.75" bottom="0.75" header="0.3" footer="0.3"/>
  <pageSetup orientation="portrait" horizontalDpi="1200" verticalDpi="1200" r:id="rId1"/>
  <headerFooter>
    <oddHeader>&amp;L&amp;"Calibri"&amp;11&amp;K000000PERSONAL/NONWORK // EXTERNAL&amp;1#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81F7-C469-4872-B0E5-979FD1C44BD0}">
  <dimension ref="A1:AE53"/>
  <sheetViews>
    <sheetView tabSelected="1" zoomScale="46" zoomScaleNormal="55" workbookViewId="0">
      <selection activeCell="A4" sqref="A4"/>
    </sheetView>
  </sheetViews>
  <sheetFormatPr defaultRowHeight="14.5" x14ac:dyDescent="0.35"/>
  <cols>
    <col min="1" max="1" width="18.36328125" customWidth="1"/>
    <col min="2" max="2" width="24.36328125" customWidth="1"/>
    <col min="3" max="3" width="15.7265625" customWidth="1"/>
    <col min="4" max="4" width="12.7265625" customWidth="1"/>
    <col min="5" max="5" width="22.08984375" customWidth="1"/>
    <col min="6" max="6" width="21" customWidth="1"/>
    <col min="7" max="7" width="22.26953125" customWidth="1"/>
    <col min="8" max="8" width="22.36328125" customWidth="1"/>
    <col min="9" max="10" width="24.81640625" customWidth="1"/>
    <col min="11" max="11" width="22.26953125" customWidth="1"/>
    <col min="12" max="12" width="32" style="6" customWidth="1"/>
    <col min="13" max="13" width="14.36328125" customWidth="1"/>
    <col min="14" max="14" width="32.7265625" customWidth="1"/>
    <col min="15" max="15" width="29.08984375" customWidth="1"/>
    <col min="16" max="16" width="30.08984375" customWidth="1"/>
    <col min="17" max="17" width="30" customWidth="1"/>
    <col min="18" max="18" width="31.6328125" customWidth="1"/>
    <col min="19" max="20" width="28.26953125" customWidth="1"/>
    <col min="21" max="21" width="19.7265625" customWidth="1"/>
    <col min="22" max="22" width="30" customWidth="1"/>
    <col min="23" max="23" width="31.26953125" customWidth="1"/>
    <col min="24" max="25" width="32.08984375" customWidth="1"/>
    <col min="26" max="26" width="33" customWidth="1"/>
    <col min="27" max="28" width="31.81640625" customWidth="1"/>
    <col min="29" max="29" width="68" style="7" customWidth="1"/>
    <col min="31" max="31" width="94.6328125" customWidth="1"/>
  </cols>
  <sheetData>
    <row r="1" spans="1:31" ht="28.5" customHeight="1" thickBot="1" x14ac:dyDescent="0.4">
      <c r="A1" s="40" t="s">
        <v>102</v>
      </c>
    </row>
    <row r="2" spans="1:31" ht="14.5" customHeight="1" thickBot="1" x14ac:dyDescent="0.4">
      <c r="E2" s="41" t="s">
        <v>0</v>
      </c>
      <c r="F2" s="42"/>
      <c r="G2" s="42"/>
      <c r="H2" s="42"/>
      <c r="I2" s="42"/>
      <c r="J2" s="42"/>
      <c r="K2" s="43"/>
      <c r="L2" s="41" t="s">
        <v>1</v>
      </c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3"/>
      <c r="AE2" s="2" t="s">
        <v>15</v>
      </c>
    </row>
    <row r="3" spans="1:31" s="8" customFormat="1" ht="14.5" customHeight="1" thickBot="1" x14ac:dyDescent="0.4">
      <c r="A3" s="30" t="s">
        <v>2</v>
      </c>
      <c r="B3" s="31" t="s">
        <v>23</v>
      </c>
      <c r="C3" s="31" t="s">
        <v>24</v>
      </c>
      <c r="D3" s="30" t="s">
        <v>4</v>
      </c>
      <c r="E3" s="30" t="s">
        <v>8</v>
      </c>
      <c r="F3" s="32" t="s">
        <v>9</v>
      </c>
      <c r="G3" s="32" t="s">
        <v>25</v>
      </c>
      <c r="H3" s="32" t="s">
        <v>26</v>
      </c>
      <c r="I3" s="32" t="s">
        <v>27</v>
      </c>
      <c r="J3" s="32" t="s">
        <v>28</v>
      </c>
      <c r="K3" s="33" t="s">
        <v>29</v>
      </c>
      <c r="L3" s="38" t="s">
        <v>30</v>
      </c>
      <c r="M3" s="32" t="s">
        <v>31</v>
      </c>
      <c r="N3" s="32" t="s">
        <v>32</v>
      </c>
      <c r="O3" s="32" t="s">
        <v>33</v>
      </c>
      <c r="P3" s="32" t="s">
        <v>34</v>
      </c>
      <c r="Q3" s="32" t="s">
        <v>35</v>
      </c>
      <c r="R3" s="32" t="s">
        <v>36</v>
      </c>
      <c r="S3" s="32" t="s">
        <v>37</v>
      </c>
      <c r="T3" s="32" t="s">
        <v>38</v>
      </c>
      <c r="U3" s="32" t="s">
        <v>12</v>
      </c>
      <c r="V3" s="32" t="s">
        <v>39</v>
      </c>
      <c r="W3" s="32" t="s">
        <v>40</v>
      </c>
      <c r="X3" s="32" t="s">
        <v>41</v>
      </c>
      <c r="Y3" s="32" t="s">
        <v>42</v>
      </c>
      <c r="Z3" s="32" t="s">
        <v>43</v>
      </c>
      <c r="AA3" s="32" t="s">
        <v>44</v>
      </c>
      <c r="AB3" s="32" t="s">
        <v>45</v>
      </c>
      <c r="AC3" s="39" t="s">
        <v>46</v>
      </c>
      <c r="AE3" s="4" t="s">
        <v>19</v>
      </c>
    </row>
    <row r="4" spans="1:31" ht="45" customHeight="1" x14ac:dyDescent="0.35">
      <c r="A4" s="1" t="s">
        <v>47</v>
      </c>
      <c r="B4" s="3" t="s">
        <v>48</v>
      </c>
      <c r="C4" s="3">
        <f>VLOOKUP(B4,[1]StateCodeMapping!$A$1:$B$52,2,FALSE)</f>
        <v>5</v>
      </c>
      <c r="D4" s="1">
        <v>2020</v>
      </c>
      <c r="E4" s="9">
        <v>9999999</v>
      </c>
      <c r="F4" s="1">
        <v>9999999</v>
      </c>
      <c r="G4" s="1">
        <v>9999999</v>
      </c>
      <c r="H4" s="1">
        <v>9999999</v>
      </c>
      <c r="I4" s="1">
        <v>9999999</v>
      </c>
      <c r="J4" s="1">
        <v>9999999</v>
      </c>
      <c r="K4" s="10">
        <v>9999999</v>
      </c>
      <c r="L4" s="11" t="s">
        <v>49</v>
      </c>
      <c r="M4" s="1" t="s">
        <v>50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2" t="s">
        <v>51</v>
      </c>
      <c r="AE4" s="4" t="s">
        <v>52</v>
      </c>
    </row>
    <row r="5" spans="1:31" ht="28.9" customHeight="1" x14ac:dyDescent="0.35">
      <c r="A5" s="1" t="s">
        <v>47</v>
      </c>
      <c r="B5" s="3" t="s">
        <v>53</v>
      </c>
      <c r="C5" s="3">
        <f>VLOOKUP(B5,[1]StateCodeMapping!$A$1:$B$52,2,FALSE)</f>
        <v>6</v>
      </c>
      <c r="D5" s="1">
        <v>2020</v>
      </c>
      <c r="E5" s="9">
        <v>40000</v>
      </c>
      <c r="F5" s="1">
        <v>70000</v>
      </c>
      <c r="G5" s="1">
        <v>100000</v>
      </c>
      <c r="H5" s="1">
        <v>9999999</v>
      </c>
      <c r="I5" s="1">
        <v>9999999</v>
      </c>
      <c r="J5" s="1">
        <v>9999999</v>
      </c>
      <c r="K5" s="10">
        <v>9999999</v>
      </c>
      <c r="L5" s="11" t="s">
        <v>54</v>
      </c>
      <c r="M5" s="1" t="s">
        <v>50</v>
      </c>
      <c r="N5" s="1">
        <v>0.5</v>
      </c>
      <c r="O5" s="1">
        <v>0.43</v>
      </c>
      <c r="P5" s="1">
        <v>0.34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2" t="s">
        <v>50</v>
      </c>
      <c r="AE5" s="5" t="s">
        <v>21</v>
      </c>
    </row>
    <row r="6" spans="1:31" ht="42.75" customHeight="1" x14ac:dyDescent="0.35">
      <c r="A6" s="1" t="s">
        <v>47</v>
      </c>
      <c r="B6" s="3" t="s">
        <v>55</v>
      </c>
      <c r="C6" s="3">
        <f>VLOOKUP(B6,[1]StateCodeMapping!$A$1:$B$52,2,FALSE)</f>
        <v>8</v>
      </c>
      <c r="D6" s="1">
        <v>2020</v>
      </c>
      <c r="E6" s="9">
        <v>25000</v>
      </c>
      <c r="F6" s="1">
        <v>35000</v>
      </c>
      <c r="G6" s="1">
        <v>60000</v>
      </c>
      <c r="H6" s="1">
        <v>9999999</v>
      </c>
      <c r="I6" s="1">
        <v>9999999</v>
      </c>
      <c r="J6" s="1">
        <v>9999999</v>
      </c>
      <c r="K6" s="10">
        <v>9999999</v>
      </c>
      <c r="L6" s="11" t="s">
        <v>56</v>
      </c>
      <c r="M6" s="1" t="s">
        <v>57</v>
      </c>
      <c r="N6" s="1">
        <v>0.5</v>
      </c>
      <c r="O6" s="1">
        <v>0.3</v>
      </c>
      <c r="P6" s="1">
        <v>0.1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2" t="s">
        <v>58</v>
      </c>
      <c r="AE6" s="5" t="s">
        <v>22</v>
      </c>
    </row>
    <row r="7" spans="1:31" ht="14.5" customHeight="1" x14ac:dyDescent="0.35">
      <c r="A7" s="1" t="s">
        <v>47</v>
      </c>
      <c r="B7" s="3" t="s">
        <v>59</v>
      </c>
      <c r="C7" s="3">
        <f>VLOOKUP(B7,[1]StateCodeMapping!$A$1:$B$52,2,FALSE)</f>
        <v>10</v>
      </c>
      <c r="D7" s="1">
        <v>2020</v>
      </c>
      <c r="E7" s="9">
        <v>9999999</v>
      </c>
      <c r="F7" s="1">
        <v>9999999</v>
      </c>
      <c r="G7" s="1">
        <v>9999999</v>
      </c>
      <c r="H7" s="1">
        <v>9999999</v>
      </c>
      <c r="I7" s="1">
        <v>9999999</v>
      </c>
      <c r="J7" s="1">
        <v>9999999</v>
      </c>
      <c r="K7" s="10">
        <v>9999999</v>
      </c>
      <c r="L7" s="11" t="s">
        <v>60</v>
      </c>
      <c r="M7" s="1" t="s">
        <v>50</v>
      </c>
      <c r="N7" s="1">
        <v>0.5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2" t="s">
        <v>50</v>
      </c>
    </row>
    <row r="8" spans="1:31" ht="34.15" customHeight="1" x14ac:dyDescent="0.35">
      <c r="A8" s="1" t="s">
        <v>47</v>
      </c>
      <c r="B8" s="3" t="s">
        <v>61</v>
      </c>
      <c r="C8" s="3">
        <f>VLOOKUP(B8,[1]StateCodeMapping!$A$1:$B$52,2,FALSE)</f>
        <v>11</v>
      </c>
      <c r="D8" s="1">
        <v>2020</v>
      </c>
      <c r="E8" s="9">
        <v>9999999</v>
      </c>
      <c r="F8" s="1">
        <v>9999999</v>
      </c>
      <c r="G8" s="1">
        <v>9999999</v>
      </c>
      <c r="H8" s="1">
        <v>9999999</v>
      </c>
      <c r="I8" s="1">
        <v>9999999</v>
      </c>
      <c r="J8" s="1">
        <v>9999999</v>
      </c>
      <c r="K8" s="10">
        <v>9999999</v>
      </c>
      <c r="L8" s="11" t="s">
        <v>62</v>
      </c>
      <c r="M8" s="1" t="s">
        <v>50</v>
      </c>
      <c r="N8" s="1">
        <v>0.32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2" t="s">
        <v>50</v>
      </c>
    </row>
    <row r="9" spans="1:31" ht="34.15" customHeight="1" x14ac:dyDescent="0.35">
      <c r="A9" s="1" t="s">
        <v>47</v>
      </c>
      <c r="B9" s="3" t="s">
        <v>63</v>
      </c>
      <c r="C9" s="3">
        <f>VLOOKUP(B9,[1]StateCodeMapping!$A$1:$B$52,2,FALSE)</f>
        <v>13</v>
      </c>
      <c r="D9" s="1">
        <v>2020</v>
      </c>
      <c r="E9" s="9">
        <v>9999999</v>
      </c>
      <c r="F9" s="1">
        <v>9999999</v>
      </c>
      <c r="G9" s="1">
        <v>9999999</v>
      </c>
      <c r="H9" s="1">
        <v>9999999</v>
      </c>
      <c r="I9" s="1">
        <v>9999999</v>
      </c>
      <c r="J9" s="1">
        <v>9999999</v>
      </c>
      <c r="K9" s="10">
        <v>9999999</v>
      </c>
      <c r="L9" s="11" t="s">
        <v>64</v>
      </c>
      <c r="M9" s="1" t="s">
        <v>50</v>
      </c>
      <c r="N9" s="1">
        <v>0.3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2" t="s">
        <v>50</v>
      </c>
    </row>
    <row r="10" spans="1:31" ht="69.75" customHeight="1" x14ac:dyDescent="0.35">
      <c r="A10" s="1" t="s">
        <v>47</v>
      </c>
      <c r="B10" s="3" t="s">
        <v>65</v>
      </c>
      <c r="C10" s="3">
        <f>VLOOKUP(B10,[1]StateCodeMapping!$A$1:$B$52,2,FALSE)</f>
        <v>15</v>
      </c>
      <c r="D10" s="1">
        <v>2020</v>
      </c>
      <c r="E10" s="9">
        <v>22000</v>
      </c>
      <c r="F10" s="1">
        <v>40000</v>
      </c>
      <c r="G10" s="1">
        <v>9999999</v>
      </c>
      <c r="H10" s="1">
        <v>9999999</v>
      </c>
      <c r="I10" s="1">
        <v>9999999</v>
      </c>
      <c r="J10" s="1">
        <v>9999999</v>
      </c>
      <c r="K10" s="10">
        <v>9999999</v>
      </c>
      <c r="L10" s="11" t="s">
        <v>66</v>
      </c>
      <c r="M10" s="1" t="s">
        <v>57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f>(V10-X10)/(F10-E10)/2</f>
        <v>2.7777777777777779E-6</v>
      </c>
      <c r="V10" s="1">
        <v>0.25</v>
      </c>
      <c r="W10" s="1">
        <v>0</v>
      </c>
      <c r="X10" s="1">
        <v>0.15</v>
      </c>
      <c r="Y10" s="1">
        <v>0</v>
      </c>
      <c r="Z10" s="1">
        <v>0</v>
      </c>
      <c r="AA10" s="1">
        <v>0</v>
      </c>
      <c r="AB10" s="1">
        <v>0</v>
      </c>
      <c r="AC10" s="12" t="s">
        <v>58</v>
      </c>
    </row>
    <row r="11" spans="1:31" ht="30" customHeight="1" x14ac:dyDescent="0.35">
      <c r="A11" s="1" t="s">
        <v>47</v>
      </c>
      <c r="B11" s="3" t="s">
        <v>67</v>
      </c>
      <c r="C11" s="3">
        <f>VLOOKUP(B11,[1]StateCodeMapping!$A$1:$B$52,2,FALSE)</f>
        <v>19</v>
      </c>
      <c r="D11" s="1">
        <v>2020</v>
      </c>
      <c r="E11" s="9">
        <v>10000</v>
      </c>
      <c r="F11" s="1">
        <v>20000</v>
      </c>
      <c r="G11" s="1">
        <v>25000</v>
      </c>
      <c r="H11" s="1">
        <v>35000</v>
      </c>
      <c r="I11" s="1">
        <v>40000</v>
      </c>
      <c r="J11" s="1">
        <v>45000</v>
      </c>
      <c r="K11" s="10">
        <v>9999999</v>
      </c>
      <c r="L11" s="11" t="s">
        <v>68</v>
      </c>
      <c r="M11" s="1" t="s">
        <v>57</v>
      </c>
      <c r="N11" s="1">
        <v>0.75</v>
      </c>
      <c r="O11" s="1">
        <v>0.65</v>
      </c>
      <c r="P11" s="1">
        <v>0.55000000000000004</v>
      </c>
      <c r="Q11" s="1">
        <v>0.5</v>
      </c>
      <c r="R11" s="1">
        <v>0.4</v>
      </c>
      <c r="S11" s="1">
        <v>0.3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2" t="s">
        <v>50</v>
      </c>
    </row>
    <row r="12" spans="1:31" ht="23.5" customHeight="1" x14ac:dyDescent="0.35">
      <c r="A12" s="1" t="s">
        <v>47</v>
      </c>
      <c r="B12" s="3" t="s">
        <v>69</v>
      </c>
      <c r="C12" s="3">
        <f>VLOOKUP(B12,[1]StateCodeMapping!$A$1:$B$52,2,FALSE)</f>
        <v>20</v>
      </c>
      <c r="D12" s="1">
        <v>2020</v>
      </c>
      <c r="E12" s="9">
        <v>9999999</v>
      </c>
      <c r="F12" s="1">
        <v>9999999</v>
      </c>
      <c r="G12" s="1">
        <v>9999999</v>
      </c>
      <c r="H12" s="1">
        <v>9999999</v>
      </c>
      <c r="I12" s="1">
        <v>9999999</v>
      </c>
      <c r="J12" s="1">
        <v>9999999</v>
      </c>
      <c r="K12" s="10">
        <v>9999999</v>
      </c>
      <c r="L12" s="11" t="s">
        <v>70</v>
      </c>
      <c r="M12" s="1" t="s">
        <v>50</v>
      </c>
      <c r="N12" s="1">
        <v>0.25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2" t="s">
        <v>50</v>
      </c>
    </row>
    <row r="13" spans="1:31" ht="41.5" customHeight="1" x14ac:dyDescent="0.35">
      <c r="A13" s="1" t="s">
        <v>47</v>
      </c>
      <c r="B13" s="3" t="s">
        <v>71</v>
      </c>
      <c r="C13" s="3">
        <f>VLOOKUP(B13,[1]StateCodeMapping!$A$1:$B$52,2,FALSE)</f>
        <v>21</v>
      </c>
      <c r="D13" s="1">
        <v>2020</v>
      </c>
      <c r="E13" s="9">
        <v>9999999</v>
      </c>
      <c r="F13" s="1">
        <v>9999999</v>
      </c>
      <c r="G13" s="1">
        <v>9999999</v>
      </c>
      <c r="H13" s="1">
        <v>9999999</v>
      </c>
      <c r="I13" s="1">
        <v>9999999</v>
      </c>
      <c r="J13" s="1">
        <v>9999999</v>
      </c>
      <c r="K13" s="10">
        <v>9999999</v>
      </c>
      <c r="L13" s="11" t="s">
        <v>72</v>
      </c>
      <c r="M13" s="1" t="s">
        <v>50</v>
      </c>
      <c r="N13" s="1">
        <v>0.2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2" t="s">
        <v>50</v>
      </c>
    </row>
    <row r="14" spans="1:31" ht="43.15" customHeight="1" x14ac:dyDescent="0.35">
      <c r="A14" s="1" t="s">
        <v>47</v>
      </c>
      <c r="B14" s="3" t="s">
        <v>73</v>
      </c>
      <c r="C14" s="3">
        <f>VLOOKUP(B14,[1]StateCodeMapping!$A$1:$B$52,2,FALSE)</f>
        <v>22</v>
      </c>
      <c r="D14" s="1">
        <v>2020</v>
      </c>
      <c r="E14" s="9">
        <v>25000</v>
      </c>
      <c r="F14" s="1">
        <v>35000</v>
      </c>
      <c r="G14" s="1">
        <v>60000</v>
      </c>
      <c r="H14" s="1">
        <v>9999999</v>
      </c>
      <c r="I14" s="1">
        <v>9999999</v>
      </c>
      <c r="J14" s="1">
        <v>9999999</v>
      </c>
      <c r="K14" s="10">
        <v>9999999</v>
      </c>
      <c r="L14" s="11" t="s">
        <v>74</v>
      </c>
      <c r="M14" s="1" t="s">
        <v>57</v>
      </c>
      <c r="N14" s="1">
        <v>0.5</v>
      </c>
      <c r="O14" s="1">
        <v>0.3</v>
      </c>
      <c r="P14" s="1">
        <v>0.1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2" t="s">
        <v>58</v>
      </c>
    </row>
    <row r="15" spans="1:31" ht="51" customHeight="1" x14ac:dyDescent="0.35">
      <c r="A15" s="1" t="s">
        <v>47</v>
      </c>
      <c r="B15" s="3" t="s">
        <v>75</v>
      </c>
      <c r="C15" s="3">
        <f>VLOOKUP(B15,[1]StateCodeMapping!$A$1:$B$52,2,FALSE)</f>
        <v>23</v>
      </c>
      <c r="D15" s="1">
        <v>2020</v>
      </c>
      <c r="E15" s="9">
        <v>9999999</v>
      </c>
      <c r="F15" s="1">
        <v>9999999</v>
      </c>
      <c r="G15" s="1">
        <v>9999999</v>
      </c>
      <c r="H15" s="1">
        <v>9999999</v>
      </c>
      <c r="I15" s="1">
        <v>9999999</v>
      </c>
      <c r="J15" s="1">
        <v>9999999</v>
      </c>
      <c r="K15" s="10">
        <v>9999999</v>
      </c>
      <c r="L15" s="11" t="s">
        <v>70</v>
      </c>
      <c r="M15" s="1" t="s">
        <v>57</v>
      </c>
      <c r="N15" s="1">
        <v>0.25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2" t="s">
        <v>58</v>
      </c>
    </row>
    <row r="16" spans="1:31" ht="45.75" customHeight="1" x14ac:dyDescent="0.35">
      <c r="A16" s="1" t="s">
        <v>47</v>
      </c>
      <c r="B16" s="3" t="s">
        <v>76</v>
      </c>
      <c r="C16" s="3">
        <f>VLOOKUP(B16,[1]StateCodeMapping!$A$1:$B$52,2,FALSE)</f>
        <v>24</v>
      </c>
      <c r="D16" s="1">
        <v>2020</v>
      </c>
      <c r="E16" s="9">
        <v>50000</v>
      </c>
      <c r="F16" s="1">
        <v>75000</v>
      </c>
      <c r="G16" s="1">
        <v>91000</v>
      </c>
      <c r="H16" s="1">
        <v>110000</v>
      </c>
      <c r="I16" s="1">
        <v>9999999</v>
      </c>
      <c r="J16" s="1">
        <v>9999999</v>
      </c>
      <c r="K16" s="10">
        <v>9999999</v>
      </c>
      <c r="L16" s="11" t="s">
        <v>77</v>
      </c>
      <c r="M16" s="1" t="s">
        <v>50</v>
      </c>
      <c r="N16" s="1">
        <v>0.35</v>
      </c>
      <c r="O16" s="1">
        <v>0.3</v>
      </c>
      <c r="P16" s="1">
        <v>0.2</v>
      </c>
      <c r="Q16" s="1">
        <v>0.1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2" t="s">
        <v>58</v>
      </c>
    </row>
    <row r="17" spans="1:29" ht="66.75" customHeight="1" x14ac:dyDescent="0.35">
      <c r="A17" s="1" t="s">
        <v>47</v>
      </c>
      <c r="B17" s="3" t="s">
        <v>78</v>
      </c>
      <c r="C17" s="3">
        <f>VLOOKUP(B17,[1]StateCodeMapping!$A$1:$B$52,2,FALSE)</f>
        <v>27</v>
      </c>
      <c r="D17" s="1">
        <v>2020</v>
      </c>
      <c r="E17" s="9">
        <v>25350</v>
      </c>
      <c r="F17" s="1">
        <v>39000</v>
      </c>
      <c r="G17" s="1">
        <v>9999999</v>
      </c>
      <c r="H17" s="1">
        <v>9999999</v>
      </c>
      <c r="I17" s="1">
        <v>9999999</v>
      </c>
      <c r="J17" s="1">
        <v>9999999</v>
      </c>
      <c r="K17" s="10">
        <v>9999999</v>
      </c>
      <c r="L17" s="11" t="s">
        <v>79</v>
      </c>
      <c r="M17" s="1" t="s">
        <v>57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f>(N17-0)/(F17-E17)</f>
        <v>7.326007326007326E-5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2" t="s">
        <v>58</v>
      </c>
    </row>
    <row r="18" spans="1:29" ht="96.75" customHeight="1" x14ac:dyDescent="0.35">
      <c r="A18" s="1" t="s">
        <v>47</v>
      </c>
      <c r="B18" s="3" t="s">
        <v>80</v>
      </c>
      <c r="C18" s="3">
        <f>VLOOKUP(B18,[1]StateCodeMapping!$A$1:$B$52,2,FALSE)</f>
        <v>31</v>
      </c>
      <c r="D18" s="1">
        <v>2020</v>
      </c>
      <c r="E18" s="9">
        <v>22000</v>
      </c>
      <c r="F18" s="1">
        <v>24000</v>
      </c>
      <c r="G18" s="1">
        <v>25000</v>
      </c>
      <c r="H18" s="1">
        <v>27000</v>
      </c>
      <c r="I18" s="1">
        <v>28000</v>
      </c>
      <c r="J18" s="1">
        <v>29000</v>
      </c>
      <c r="K18" s="10">
        <v>9999999</v>
      </c>
      <c r="L18" s="11" t="s">
        <v>81</v>
      </c>
      <c r="M18" s="1" t="s">
        <v>57</v>
      </c>
      <c r="N18" s="1">
        <v>1</v>
      </c>
      <c r="O18" s="1">
        <v>0.9</v>
      </c>
      <c r="P18" s="1">
        <v>0.8</v>
      </c>
      <c r="Q18" s="1">
        <v>0.7</v>
      </c>
      <c r="R18" s="1">
        <v>0.6</v>
      </c>
      <c r="S18" s="1">
        <v>0.5</v>
      </c>
      <c r="T18" s="1">
        <v>0.25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2" t="s">
        <v>58</v>
      </c>
    </row>
    <row r="19" spans="1:29" ht="28.9" customHeight="1" x14ac:dyDescent="0.35">
      <c r="A19" s="1" t="s">
        <v>47</v>
      </c>
      <c r="B19" s="3" t="s">
        <v>82</v>
      </c>
      <c r="C19" s="3">
        <f>VLOOKUP(B19,[1]StateCodeMapping!$A$1:$B$52,2,FALSE)</f>
        <v>34</v>
      </c>
      <c r="D19" s="1">
        <v>2020</v>
      </c>
      <c r="E19" s="9">
        <v>20000</v>
      </c>
      <c r="F19" s="1">
        <v>30000</v>
      </c>
      <c r="G19" s="1">
        <v>40000</v>
      </c>
      <c r="H19" s="1">
        <v>50000</v>
      </c>
      <c r="I19" s="1">
        <v>60000</v>
      </c>
      <c r="J19" s="1">
        <v>9999999</v>
      </c>
      <c r="K19" s="10">
        <v>9999999</v>
      </c>
      <c r="L19" s="11" t="s">
        <v>83</v>
      </c>
      <c r="M19" s="1" t="s">
        <v>50</v>
      </c>
      <c r="N19" s="1">
        <v>0.5</v>
      </c>
      <c r="O19" s="1">
        <v>0.4</v>
      </c>
      <c r="P19" s="1">
        <v>0.3</v>
      </c>
      <c r="Q19" s="1">
        <v>0.2</v>
      </c>
      <c r="R19" s="1">
        <v>0.1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2" t="s">
        <v>50</v>
      </c>
    </row>
    <row r="20" spans="1:29" ht="76.5" customHeight="1" x14ac:dyDescent="0.35">
      <c r="A20" s="1" t="s">
        <v>47</v>
      </c>
      <c r="B20" s="3" t="s">
        <v>84</v>
      </c>
      <c r="C20" s="3">
        <f>VLOOKUP(B20,[1]StateCodeMapping!$A$1:$B$52,2,FALSE)</f>
        <v>35</v>
      </c>
      <c r="D20" s="1">
        <v>2020</v>
      </c>
      <c r="E20" s="9">
        <v>30160</v>
      </c>
      <c r="F20" s="1">
        <v>9999999</v>
      </c>
      <c r="G20" s="1">
        <v>9999999</v>
      </c>
      <c r="H20" s="1">
        <v>9999999</v>
      </c>
      <c r="I20" s="1">
        <v>9999999</v>
      </c>
      <c r="J20" s="1">
        <v>9999999</v>
      </c>
      <c r="K20" s="10">
        <v>9999999</v>
      </c>
      <c r="L20" s="11" t="s">
        <v>85</v>
      </c>
      <c r="M20" s="1" t="s">
        <v>57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0.4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2" t="s">
        <v>51</v>
      </c>
    </row>
    <row r="21" spans="1:29" ht="69.75" customHeight="1" x14ac:dyDescent="0.35">
      <c r="A21" s="1" t="s">
        <v>47</v>
      </c>
      <c r="B21" s="3" t="s">
        <v>86</v>
      </c>
      <c r="C21" s="3">
        <f>VLOOKUP(B21,[1]StateCodeMapping!$A$1:$B$52,2,FALSE)</f>
        <v>36</v>
      </c>
      <c r="D21" s="1">
        <v>2020</v>
      </c>
      <c r="E21" s="9">
        <v>25000</v>
      </c>
      <c r="F21" s="1">
        <v>40000</v>
      </c>
      <c r="G21" s="1">
        <v>65000</v>
      </c>
      <c r="H21" s="1">
        <v>9999999</v>
      </c>
      <c r="I21" s="1">
        <v>9999999</v>
      </c>
      <c r="J21" s="1">
        <v>9999999</v>
      </c>
      <c r="K21" s="10">
        <v>9999999</v>
      </c>
      <c r="L21" s="11" t="s">
        <v>87</v>
      </c>
      <c r="M21" s="1" t="s">
        <v>57</v>
      </c>
      <c r="N21" s="1">
        <v>1.1000000000000001</v>
      </c>
      <c r="O21" s="1">
        <v>1.05</v>
      </c>
      <c r="P21" s="1">
        <v>9999999</v>
      </c>
      <c r="Q21" s="1">
        <v>0.2</v>
      </c>
      <c r="R21" s="1">
        <v>0</v>
      </c>
      <c r="S21" s="1">
        <v>0</v>
      </c>
      <c r="T21" s="1">
        <v>0</v>
      </c>
      <c r="U21" s="1">
        <f>(1-0.2)/(G21-F21)</f>
        <v>3.1999999999999999E-5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2" t="s">
        <v>58</v>
      </c>
    </row>
    <row r="22" spans="1:29" ht="25.5" customHeight="1" x14ac:dyDescent="0.35">
      <c r="A22" s="1" t="s">
        <v>47</v>
      </c>
      <c r="B22" s="3" t="s">
        <v>88</v>
      </c>
      <c r="C22" s="3">
        <f>VLOOKUP(B22,[1]StateCodeMapping!$A$1:$B$52,2,FALSE)</f>
        <v>39</v>
      </c>
      <c r="D22" s="1">
        <v>2020</v>
      </c>
      <c r="E22" s="9">
        <v>20000</v>
      </c>
      <c r="F22" s="1">
        <v>40000</v>
      </c>
      <c r="G22" s="1">
        <v>9999999</v>
      </c>
      <c r="H22" s="1">
        <v>9999999</v>
      </c>
      <c r="I22" s="1">
        <v>9999999</v>
      </c>
      <c r="J22" s="1">
        <v>9999999</v>
      </c>
      <c r="K22" s="10">
        <v>9999999</v>
      </c>
      <c r="L22" s="11" t="s">
        <v>89</v>
      </c>
      <c r="M22" s="1" t="s">
        <v>50</v>
      </c>
      <c r="N22" s="1">
        <v>1</v>
      </c>
      <c r="O22" s="1">
        <v>0.25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2" t="s">
        <v>50</v>
      </c>
    </row>
    <row r="23" spans="1:29" ht="76.5" customHeight="1" x14ac:dyDescent="0.35">
      <c r="A23" s="1" t="s">
        <v>47</v>
      </c>
      <c r="B23" s="3" t="s">
        <v>90</v>
      </c>
      <c r="C23" s="3">
        <f>VLOOKUP(B23,[1]StateCodeMapping!$A$1:$B$52,2,FALSE)</f>
        <v>40</v>
      </c>
      <c r="D23" s="1">
        <v>2020</v>
      </c>
      <c r="E23" s="9">
        <v>100000</v>
      </c>
      <c r="F23" s="1">
        <v>9999999</v>
      </c>
      <c r="G23" s="1">
        <v>9999999</v>
      </c>
      <c r="H23" s="1">
        <v>9999999</v>
      </c>
      <c r="I23" s="1">
        <v>9999999</v>
      </c>
      <c r="J23" s="1">
        <v>9999999</v>
      </c>
      <c r="K23" s="10">
        <v>9999999</v>
      </c>
      <c r="L23" s="11" t="s">
        <v>72</v>
      </c>
      <c r="M23" s="1" t="s">
        <v>50</v>
      </c>
      <c r="N23" s="1">
        <v>0.2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2" t="s">
        <v>50</v>
      </c>
    </row>
    <row r="24" spans="1:29" ht="42" customHeight="1" x14ac:dyDescent="0.35">
      <c r="A24" s="1" t="s">
        <v>47</v>
      </c>
      <c r="B24" s="3" t="s">
        <v>91</v>
      </c>
      <c r="C24" s="3">
        <f>VLOOKUP(B24,[1]StateCodeMapping!$A$1:$B$52,2,FALSE)</f>
        <v>41</v>
      </c>
      <c r="D24" s="1">
        <v>2020</v>
      </c>
      <c r="E24" s="9">
        <v>5000</v>
      </c>
      <c r="F24" s="1">
        <v>10000</v>
      </c>
      <c r="G24" s="1">
        <v>15000</v>
      </c>
      <c r="H24" s="1">
        <v>25000</v>
      </c>
      <c r="I24" s="1">
        <v>35000</v>
      </c>
      <c r="J24" s="1">
        <v>45000</v>
      </c>
      <c r="K24" s="10">
        <v>9999999</v>
      </c>
      <c r="L24" s="11" t="s">
        <v>92</v>
      </c>
      <c r="M24" s="1" t="s">
        <v>50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0.3</v>
      </c>
      <c r="W24" s="1">
        <v>0.15</v>
      </c>
      <c r="X24" s="1">
        <v>0.08</v>
      </c>
      <c r="Y24" s="1">
        <v>0.06</v>
      </c>
      <c r="Z24" s="1">
        <v>0.05</v>
      </c>
      <c r="AA24" s="1">
        <v>0.04</v>
      </c>
      <c r="AB24" s="1">
        <v>0</v>
      </c>
      <c r="AC24" s="12" t="s">
        <v>51</v>
      </c>
    </row>
    <row r="25" spans="1:29" ht="14.5" customHeight="1" x14ac:dyDescent="0.35">
      <c r="A25" s="1" t="s">
        <v>47</v>
      </c>
      <c r="B25" s="3" t="s">
        <v>93</v>
      </c>
      <c r="C25" s="3">
        <f>VLOOKUP(B25,[1]StateCodeMapping!$A$1:$B$52,2,FALSE)</f>
        <v>44</v>
      </c>
      <c r="D25" s="1">
        <v>2020</v>
      </c>
      <c r="E25" s="9">
        <v>9999999</v>
      </c>
      <c r="F25" s="1">
        <v>9999999</v>
      </c>
      <c r="G25" s="1">
        <v>9999999</v>
      </c>
      <c r="H25" s="1">
        <v>9999999</v>
      </c>
      <c r="I25" s="1">
        <v>9999999</v>
      </c>
      <c r="J25" s="1">
        <v>9999999</v>
      </c>
      <c r="K25" s="10">
        <v>9999999</v>
      </c>
      <c r="L25" s="11" t="s">
        <v>70</v>
      </c>
      <c r="M25" s="1" t="s">
        <v>50</v>
      </c>
      <c r="N25" s="1">
        <v>0.25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2"/>
    </row>
    <row r="26" spans="1:29" ht="37.15" customHeight="1" x14ac:dyDescent="0.35">
      <c r="A26" s="1" t="s">
        <v>47</v>
      </c>
      <c r="B26" s="3" t="s">
        <v>94</v>
      </c>
      <c r="C26" s="3">
        <f>VLOOKUP(B26,[1]StateCodeMapping!$A$1:$B$52,2,FALSE)</f>
        <v>45</v>
      </c>
      <c r="D26" s="1">
        <v>2020</v>
      </c>
      <c r="E26" s="9">
        <v>9999999</v>
      </c>
      <c r="F26" s="1">
        <v>9999999</v>
      </c>
      <c r="G26" s="1">
        <v>9999999</v>
      </c>
      <c r="H26" s="1">
        <v>9999999</v>
      </c>
      <c r="I26" s="1">
        <v>9999999</v>
      </c>
      <c r="J26" s="1">
        <v>9999999</v>
      </c>
      <c r="K26" s="10">
        <v>9999999</v>
      </c>
      <c r="L26" s="11" t="s">
        <v>95</v>
      </c>
      <c r="M26" s="1" t="s">
        <v>50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7.0000000000000007E-2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2" t="s">
        <v>58</v>
      </c>
    </row>
    <row r="27" spans="1:29" ht="66.75" customHeight="1" thickBot="1" x14ac:dyDescent="0.4">
      <c r="A27" s="1" t="s">
        <v>47</v>
      </c>
      <c r="B27" s="3" t="s">
        <v>96</v>
      </c>
      <c r="C27" s="3">
        <f>VLOOKUP(B27,[1]StateCodeMapping!$A$1:$B$52,2,FALSE)</f>
        <v>50</v>
      </c>
      <c r="D27" s="1">
        <v>2020</v>
      </c>
      <c r="E27" s="13">
        <v>9999999</v>
      </c>
      <c r="F27" s="14">
        <v>9999999</v>
      </c>
      <c r="G27" s="14">
        <v>9999999</v>
      </c>
      <c r="H27" s="14">
        <v>9999999</v>
      </c>
      <c r="I27" s="14">
        <v>9999999</v>
      </c>
      <c r="J27" s="14">
        <v>9999999</v>
      </c>
      <c r="K27" s="15">
        <v>9999999</v>
      </c>
      <c r="L27" s="16" t="s">
        <v>97</v>
      </c>
      <c r="M27" s="14" t="s">
        <v>50</v>
      </c>
      <c r="N27" s="14">
        <v>0.24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7" t="s">
        <v>58</v>
      </c>
    </row>
    <row r="28" spans="1:29" ht="14.5" customHeight="1" x14ac:dyDescent="0.35"/>
    <row r="33" ht="14.5" customHeight="1" x14ac:dyDescent="0.35"/>
    <row r="34" ht="14.5" customHeight="1" x14ac:dyDescent="0.35"/>
    <row r="35" ht="14.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2" ht="14.25" customHeight="1" x14ac:dyDescent="0.35"/>
    <row r="53" ht="14.25" customHeight="1" x14ac:dyDescent="0.35"/>
  </sheetData>
  <mergeCells count="2">
    <mergeCell ref="E2:K2"/>
    <mergeCell ref="L2:AC2"/>
  </mergeCells>
  <pageMargins left="0.7" right="0.7" top="0.75" bottom="0.75" header="0.3" footer="0.3"/>
  <pageSetup paperSize="9" orientation="portrait" horizontalDpi="300" verticalDpi="300" r:id="rId1"/>
  <headerFooter>
    <oddHeader>&amp;L&amp;"Calibri"&amp;11&amp;K000000PERSONAL/NONWORK // EXTERNAL&amp;1#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Federal CDCTC</vt:lpstr>
      <vt:lpstr>State CDCTC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Terry</dc:creator>
  <cp:lastModifiedBy>Tascon Buchelly, Daniel A</cp:lastModifiedBy>
  <dcterms:created xsi:type="dcterms:W3CDTF">2021-02-27T20:57:23Z</dcterms:created>
  <dcterms:modified xsi:type="dcterms:W3CDTF">2022-05-12T22:11:28Z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ea93e3-e39d-47c1-8196-dda37fa8a38c_Enabled">
    <vt:lpwstr>true</vt:lpwstr>
  </property>
  <property fmtid="{D5CDD505-2E9C-101B-9397-08002B2CF9AE}" pid="3" name="MSIP_Label_d7ea93e3-e39d-47c1-8196-dda37fa8a38c_SetDate">
    <vt:lpwstr>2022-05-12T22:11:25Z</vt:lpwstr>
  </property>
  <property fmtid="{D5CDD505-2E9C-101B-9397-08002B2CF9AE}" pid="4" name="MSIP_Label_d7ea93e3-e39d-47c1-8196-dda37fa8a38c_Method">
    <vt:lpwstr>Privileged</vt:lpwstr>
  </property>
  <property fmtid="{D5CDD505-2E9C-101B-9397-08002B2CF9AE}" pid="5" name="MSIP_Label_d7ea93e3-e39d-47c1-8196-dda37fa8a38c_Name">
    <vt:lpwstr>d7ea93e3-e39d-47c1-8196-dda37fa8a38c</vt:lpwstr>
  </property>
  <property fmtid="{D5CDD505-2E9C-101B-9397-08002B2CF9AE}" pid="6" name="MSIP_Label_d7ea93e3-e39d-47c1-8196-dda37fa8a38c_SiteId">
    <vt:lpwstr>b397c653-5b19-463f-b9fc-af658ded9128</vt:lpwstr>
  </property>
  <property fmtid="{D5CDD505-2E9C-101B-9397-08002B2CF9AE}" pid="7" name="MSIP_Label_d7ea93e3-e39d-47c1-8196-dda37fa8a38c_ActionId">
    <vt:lpwstr>4a0b0782-dc07-4992-8f6a-f481c54baa3a</vt:lpwstr>
  </property>
  <property fmtid="{D5CDD505-2E9C-101B-9397-08002B2CF9AE}" pid="8" name="MSIP_Label_d7ea93e3-e39d-47c1-8196-dda37fa8a38c_ContentBits">
    <vt:lpwstr>1</vt:lpwstr>
  </property>
</Properties>
</file>