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Other Files\DATA ANALYTICS\Product Cluster - Performance Project\Production Data\DATA\LCs\"/>
    </mc:Choice>
  </mc:AlternateContent>
  <xr:revisionPtr revIDLastSave="0" documentId="13_ncr:1_{4D3E98F0-1140-4B70-963B-56092C01B52A}" xr6:coauthVersionLast="47" xr6:coauthVersionMax="47" xr10:uidLastSave="{00000000-0000-0000-0000-000000000000}"/>
  <bookViews>
    <workbookView xWindow="-110" yWindow="-110" windowWidth="19420" windowHeight="10560" tabRatio="828" activeTab="1" xr2:uid="{00000000-000D-0000-FFFF-FFFF00000000}"/>
  </bookViews>
  <sheets>
    <sheet name="Learning Curve" sheetId="1" r:id="rId1"/>
    <sheet name="Learning Curve (2)" sheetId="2" r:id="rId2"/>
    <sheet name="PTP pivot" sheetId="3" r:id="rId3"/>
    <sheet name="PTP" sheetId="4" r:id="rId4"/>
    <sheet name="QTY Pivot" sheetId="5" r:id="rId5"/>
    <sheet name="Qty plan" sheetId="6" r:id="rId6"/>
    <sheet name="without opn hrs" sheetId="7" r:id="rId7"/>
    <sheet name="without open" sheetId="8" r:id="rId8"/>
    <sheet name="Qty plan-week" sheetId="10" r:id="rId9"/>
    <sheet name="Qty plan-week (2)" sheetId="11" r:id="rId10"/>
    <sheet name="Qty plan-week (3)" sheetId="12" r:id="rId11"/>
    <sheet name="PTP (2)" sheetId="13" r:id="rId12"/>
    <sheet name="PTP (3)" sheetId="14" r:id="rId13"/>
  </sheets>
  <definedNames>
    <definedName name="_xlnm._FilterDatabase" localSheetId="0" hidden="1">'Learning Curve'!$A$4:$I$673</definedName>
    <definedName name="_xlnm._FilterDatabase" localSheetId="1" hidden="1">'Learning Curve (2)'!$A$4:$U$218</definedName>
    <definedName name="_xlnm._FilterDatabase" localSheetId="3" hidden="1">PTP!$A$1:$AW$137</definedName>
    <definedName name="_xlnm._FilterDatabase" localSheetId="11" hidden="1">'PTP (2)'!$A$1:$AW$117</definedName>
    <definedName name="_xlnm._FilterDatabase" localSheetId="12" hidden="1">'PTP (3)'!$A$1:$AW$22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4" l="1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B21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B20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B19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B18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B17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B16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B15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B14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B13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B12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B11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B10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B9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B8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B7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B6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B5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B4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B3" i="14"/>
  <c r="AV2" i="14"/>
  <c r="AU2" i="14"/>
  <c r="AT2" i="14"/>
  <c r="AS2" i="14"/>
  <c r="AR2" i="14"/>
  <c r="AQ2" i="14"/>
  <c r="AP2" i="14"/>
  <c r="AO2" i="14"/>
  <c r="AN2" i="14"/>
  <c r="AN22" i="14" s="1"/>
  <c r="AM2" i="14"/>
  <c r="AL2" i="14"/>
  <c r="AK2" i="14"/>
  <c r="AJ2" i="14"/>
  <c r="AJ22" i="14" s="1"/>
  <c r="AI2" i="14"/>
  <c r="AH2" i="14"/>
  <c r="AG2" i="14"/>
  <c r="AG22" i="14" s="1"/>
  <c r="AF2" i="14"/>
  <c r="AF22" i="14" s="1"/>
  <c r="AE2" i="14"/>
  <c r="AD2" i="14"/>
  <c r="AB2" i="14"/>
  <c r="AV22" i="14"/>
  <c r="AU22" i="14"/>
  <c r="AT22" i="14"/>
  <c r="AS22" i="14"/>
  <c r="AR22" i="14"/>
  <c r="AQ22" i="14"/>
  <c r="AM22" i="14"/>
  <c r="AK22" i="14"/>
  <c r="AI22" i="14"/>
  <c r="AE22" i="14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B116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B115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B114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B113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B112" i="13"/>
  <c r="AV111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B111" i="13"/>
  <c r="AV110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B110" i="13"/>
  <c r="AV109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B109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B108" i="13"/>
  <c r="AV107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B107" i="13"/>
  <c r="AV106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B106" i="13"/>
  <c r="AV105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B105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B104" i="13"/>
  <c r="AV103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B103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B102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B101" i="13"/>
  <c r="AV100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B100" i="13"/>
  <c r="AV99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B99" i="13"/>
  <c r="AV98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B98" i="13"/>
  <c r="AV97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B97" i="13"/>
  <c r="AV96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B96" i="13"/>
  <c r="AV95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B95" i="13"/>
  <c r="AV94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B94" i="13"/>
  <c r="AV93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B93" i="13"/>
  <c r="AV92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B92" i="13"/>
  <c r="AV91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B91" i="13"/>
  <c r="AV90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B90" i="13"/>
  <c r="AV89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B89" i="13"/>
  <c r="AV88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B88" i="13"/>
  <c r="AV87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B87" i="13"/>
  <c r="AV86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B86" i="13"/>
  <c r="AV85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B85" i="13"/>
  <c r="AV84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B84" i="13"/>
  <c r="AV83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B83" i="13"/>
  <c r="AV82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B82" i="13"/>
  <c r="AV81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B81" i="13"/>
  <c r="AV80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B80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B79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B78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B77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B76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B75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B74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B73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B72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B71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B70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B69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B68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B67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B66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B65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B64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B63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B62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B61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B60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B59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B58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B57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B56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B55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B54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B53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B52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B51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B50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B49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B48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B47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B46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B45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B44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B43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B42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B41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B40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B39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B38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B37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B32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B31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B30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B29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B28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B27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B26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B25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B24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B23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B22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B21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B20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B19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B18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B17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B16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B15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B14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B13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B12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B11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B10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B9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B8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B7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B6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B5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B4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B3" i="13"/>
  <c r="AV2" i="13"/>
  <c r="AV117" i="13" s="1"/>
  <c r="AU2" i="13"/>
  <c r="AU117" i="13" s="1"/>
  <c r="AT2" i="13"/>
  <c r="AT117" i="13" s="1"/>
  <c r="AS2" i="13"/>
  <c r="AS117" i="13" s="1"/>
  <c r="AR2" i="13"/>
  <c r="AR117" i="13" s="1"/>
  <c r="AQ2" i="13"/>
  <c r="AQ117" i="13" s="1"/>
  <c r="AP2" i="13"/>
  <c r="AO2" i="13"/>
  <c r="AN2" i="13"/>
  <c r="AN117" i="13" s="1"/>
  <c r="AM2" i="13"/>
  <c r="AM117" i="13" s="1"/>
  <c r="AL2" i="13"/>
  <c r="AK2" i="13"/>
  <c r="AK117" i="13" s="1"/>
  <c r="AJ2" i="13"/>
  <c r="AJ117" i="13" s="1"/>
  <c r="AI2" i="13"/>
  <c r="AI117" i="13" s="1"/>
  <c r="AH2" i="13"/>
  <c r="AG2" i="13"/>
  <c r="AG117" i="13" s="1"/>
  <c r="AF2" i="13"/>
  <c r="AF117" i="13" s="1"/>
  <c r="AE2" i="13"/>
  <c r="AE117" i="13" s="1"/>
  <c r="AD2" i="13"/>
  <c r="AB2" i="13"/>
  <c r="C26" i="11"/>
  <c r="D26" i="11"/>
  <c r="E26" i="11"/>
  <c r="F26" i="11"/>
  <c r="G26" i="11"/>
  <c r="H26" i="11"/>
  <c r="I26" i="11"/>
  <c r="J26" i="11"/>
  <c r="K26" i="11"/>
  <c r="L26" i="11"/>
  <c r="B26" i="11"/>
  <c r="C15" i="12"/>
  <c r="D15" i="12"/>
  <c r="E15" i="12"/>
  <c r="F15" i="12"/>
  <c r="G15" i="12"/>
  <c r="H15" i="12"/>
  <c r="I15" i="12"/>
  <c r="J15" i="12"/>
  <c r="K15" i="12"/>
  <c r="L15" i="12"/>
  <c r="B15" i="12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U50" i="8"/>
  <c r="U49" i="8"/>
  <c r="U48" i="8"/>
  <c r="U47" i="8"/>
  <c r="U46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4" i="11"/>
  <c r="C20" i="11"/>
  <c r="D20" i="11"/>
  <c r="E20" i="11"/>
  <c r="F20" i="11"/>
  <c r="G20" i="11"/>
  <c r="H20" i="11"/>
  <c r="I20" i="11"/>
  <c r="J20" i="11"/>
  <c r="K20" i="11"/>
  <c r="L20" i="11"/>
  <c r="B20" i="11"/>
  <c r="M4" i="12"/>
  <c r="C9" i="12"/>
  <c r="D9" i="12"/>
  <c r="E9" i="12"/>
  <c r="F9" i="12"/>
  <c r="G9" i="12"/>
  <c r="H9" i="12"/>
  <c r="I9" i="12"/>
  <c r="J9" i="12"/>
  <c r="K9" i="12"/>
  <c r="L9" i="12"/>
  <c r="B9" i="12"/>
  <c r="L16" i="12"/>
  <c r="K16" i="12"/>
  <c r="J16" i="12"/>
  <c r="I16" i="12"/>
  <c r="H16" i="12"/>
  <c r="G16" i="12"/>
  <c r="F16" i="12"/>
  <c r="E16" i="12"/>
  <c r="D16" i="12"/>
  <c r="C16" i="12"/>
  <c r="B16" i="12"/>
  <c r="M14" i="12"/>
  <c r="M13" i="12"/>
  <c r="M12" i="12"/>
  <c r="M8" i="12"/>
  <c r="M7" i="12"/>
  <c r="M6" i="12"/>
  <c r="M5" i="12"/>
  <c r="L27" i="11"/>
  <c r="K27" i="11"/>
  <c r="J27" i="11"/>
  <c r="I27" i="11"/>
  <c r="H27" i="11"/>
  <c r="G27" i="11"/>
  <c r="F27" i="11"/>
  <c r="E27" i="11"/>
  <c r="D27" i="11"/>
  <c r="C27" i="11"/>
  <c r="B27" i="11"/>
  <c r="M25" i="11"/>
  <c r="M24" i="11"/>
  <c r="M23" i="11"/>
  <c r="U29" i="10"/>
  <c r="U12" i="10"/>
  <c r="U20" i="10"/>
  <c r="U24" i="10"/>
  <c r="U30" i="10"/>
  <c r="U23" i="10"/>
  <c r="U19" i="10"/>
  <c r="U15" i="10"/>
  <c r="U11" i="10"/>
  <c r="U8" i="10"/>
  <c r="U7" i="10"/>
  <c r="U4" i="10"/>
  <c r="U16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U28" i="10"/>
  <c r="U25" i="10"/>
  <c r="U22" i="10"/>
  <c r="U21" i="10"/>
  <c r="U18" i="10"/>
  <c r="U17" i="10"/>
  <c r="U14" i="10"/>
  <c r="U13" i="10"/>
  <c r="U10" i="10"/>
  <c r="U9" i="10"/>
  <c r="U6" i="10"/>
  <c r="U5" i="10"/>
  <c r="U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2" i="6"/>
  <c r="C31" i="6"/>
  <c r="U31" i="6" s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1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B23" i="8"/>
  <c r="U30" i="6"/>
  <c r="U29" i="6"/>
  <c r="U28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4" i="6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2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I137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2" i="4"/>
  <c r="I124" i="2"/>
  <c r="I125" i="2"/>
  <c r="I109" i="2"/>
  <c r="I108" i="2"/>
  <c r="I171" i="2"/>
  <c r="I17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U32" i="10" l="1"/>
  <c r="U31" i="10"/>
  <c r="M26" i="11"/>
  <c r="M9" i="12"/>
  <c r="M20" i="11"/>
  <c r="AW4" i="14"/>
  <c r="AW9" i="14"/>
  <c r="AW13" i="14"/>
  <c r="AW15" i="14"/>
  <c r="AW16" i="14"/>
  <c r="AW20" i="14"/>
  <c r="AB22" i="14"/>
  <c r="AH22" i="14"/>
  <c r="AL22" i="14"/>
  <c r="AP22" i="14"/>
  <c r="AO22" i="14"/>
  <c r="AW2" i="14"/>
  <c r="AW3" i="14"/>
  <c r="AW5" i="14"/>
  <c r="AW6" i="14"/>
  <c r="AW7" i="14"/>
  <c r="AW8" i="14"/>
  <c r="AW10" i="14"/>
  <c r="AW11" i="14"/>
  <c r="AW12" i="14"/>
  <c r="AW14" i="14"/>
  <c r="AW17" i="14"/>
  <c r="AW18" i="14"/>
  <c r="AW19" i="14"/>
  <c r="AW21" i="14"/>
  <c r="AW5" i="13"/>
  <c r="AW9" i="13"/>
  <c r="AW13" i="13"/>
  <c r="AW17" i="13"/>
  <c r="AW21" i="13"/>
  <c r="AW25" i="13"/>
  <c r="AW29" i="13"/>
  <c r="AW35" i="13"/>
  <c r="AW39" i="13"/>
  <c r="AW43" i="13"/>
  <c r="AW47" i="13"/>
  <c r="AW51" i="13"/>
  <c r="AW55" i="13"/>
  <c r="AW59" i="13"/>
  <c r="AW64" i="13"/>
  <c r="AW71" i="13"/>
  <c r="AW75" i="13"/>
  <c r="AW79" i="13"/>
  <c r="AW83" i="13"/>
  <c r="AW87" i="13"/>
  <c r="AW91" i="13"/>
  <c r="AW95" i="13"/>
  <c r="AW99" i="13"/>
  <c r="AW103" i="13"/>
  <c r="AW107" i="13"/>
  <c r="AW113" i="13"/>
  <c r="AB117" i="13"/>
  <c r="AO117" i="13"/>
  <c r="AW40" i="13"/>
  <c r="AW41" i="13"/>
  <c r="AW42" i="13"/>
  <c r="AW44" i="13"/>
  <c r="AW45" i="13"/>
  <c r="AW46" i="13"/>
  <c r="AW48" i="13"/>
  <c r="AW49" i="13"/>
  <c r="AW50" i="13"/>
  <c r="AW52" i="13"/>
  <c r="AW53" i="13"/>
  <c r="AW54" i="13"/>
  <c r="AW56" i="13"/>
  <c r="AW57" i="13"/>
  <c r="AW58" i="13"/>
  <c r="AW60" i="13"/>
  <c r="AW61" i="13"/>
  <c r="AW62" i="13"/>
  <c r="AW63" i="13"/>
  <c r="AW65" i="13"/>
  <c r="AW66" i="13"/>
  <c r="AW67" i="13"/>
  <c r="AW68" i="13"/>
  <c r="AW69" i="13"/>
  <c r="AW70" i="13"/>
  <c r="AW72" i="13"/>
  <c r="AW73" i="13"/>
  <c r="AW74" i="13"/>
  <c r="AW76" i="13"/>
  <c r="AW77" i="13"/>
  <c r="AW78" i="13"/>
  <c r="AW80" i="13"/>
  <c r="AW81" i="13"/>
  <c r="AW82" i="13"/>
  <c r="AW84" i="13"/>
  <c r="AW85" i="13"/>
  <c r="AW86" i="13"/>
  <c r="AW88" i="13"/>
  <c r="AW89" i="13"/>
  <c r="AW90" i="13"/>
  <c r="AW92" i="13"/>
  <c r="AW93" i="13"/>
  <c r="AW94" i="13"/>
  <c r="AW96" i="13"/>
  <c r="AW97" i="13"/>
  <c r="AW98" i="13"/>
  <c r="AW100" i="13"/>
  <c r="AW101" i="13"/>
  <c r="AW102" i="13"/>
  <c r="AW104" i="13"/>
  <c r="AW105" i="13"/>
  <c r="AW106" i="13"/>
  <c r="AW108" i="13"/>
  <c r="AW109" i="13"/>
  <c r="AW110" i="13"/>
  <c r="AW111" i="13"/>
  <c r="AW112" i="13"/>
  <c r="AW114" i="13"/>
  <c r="AW115" i="13"/>
  <c r="AW116" i="13"/>
  <c r="AW4" i="13"/>
  <c r="AL117" i="13"/>
  <c r="AW6" i="13"/>
  <c r="AW7" i="13"/>
  <c r="AW8" i="13"/>
  <c r="AW10" i="13"/>
  <c r="AW11" i="13"/>
  <c r="AW12" i="13"/>
  <c r="AW14" i="13"/>
  <c r="AW18" i="13"/>
  <c r="AW19" i="13"/>
  <c r="AW20" i="13"/>
  <c r="AW22" i="13"/>
  <c r="AW23" i="13"/>
  <c r="AW24" i="13"/>
  <c r="AW26" i="13"/>
  <c r="AW33" i="13"/>
  <c r="AW34" i="13"/>
  <c r="AW37" i="13"/>
  <c r="AW31" i="13"/>
  <c r="AW2" i="13"/>
  <c r="AW3" i="13"/>
  <c r="AH117" i="13"/>
  <c r="AP117" i="13"/>
  <c r="AW15" i="13"/>
  <c r="AW16" i="13"/>
  <c r="AW27" i="13"/>
  <c r="AW28" i="13"/>
  <c r="AW30" i="13"/>
  <c r="AW32" i="13"/>
  <c r="AW36" i="13"/>
  <c r="AW38" i="13"/>
  <c r="AD22" i="14"/>
  <c r="AD117" i="13"/>
  <c r="U23" i="8"/>
  <c r="U42" i="8"/>
  <c r="U51" i="8"/>
  <c r="M16" i="12"/>
  <c r="M27" i="11"/>
  <c r="M15" i="12"/>
  <c r="AW67" i="4"/>
  <c r="AW123" i="4"/>
  <c r="AW103" i="4"/>
  <c r="AW83" i="4"/>
  <c r="AW51" i="4"/>
  <c r="AW35" i="4"/>
  <c r="AW19" i="4"/>
  <c r="AW3" i="4"/>
  <c r="AW129" i="4"/>
  <c r="AW61" i="4"/>
  <c r="AW24" i="4"/>
  <c r="AR137" i="4"/>
  <c r="AK137" i="4"/>
  <c r="AF137" i="4"/>
  <c r="AV137" i="4"/>
  <c r="U25" i="6"/>
  <c r="AQ137" i="4"/>
  <c r="AW45" i="4"/>
  <c r="AM137" i="4"/>
  <c r="AG137" i="4"/>
  <c r="AW108" i="4"/>
  <c r="AW88" i="4"/>
  <c r="AW77" i="4"/>
  <c r="AW29" i="4"/>
  <c r="AW13" i="4"/>
  <c r="AI137" i="4"/>
  <c r="AS137" i="4"/>
  <c r="AW134" i="4"/>
  <c r="AW118" i="4"/>
  <c r="AW98" i="4"/>
  <c r="AU137" i="4"/>
  <c r="AE137" i="4"/>
  <c r="AO137" i="4"/>
  <c r="AW92" i="4"/>
  <c r="AW72" i="4"/>
  <c r="AW56" i="4"/>
  <c r="AW40" i="4"/>
  <c r="AW8" i="4"/>
  <c r="AN137" i="4"/>
  <c r="AJ137" i="4"/>
  <c r="AW135" i="4"/>
  <c r="AW133" i="4"/>
  <c r="AW131" i="4"/>
  <c r="AW130" i="4"/>
  <c r="AW127" i="4"/>
  <c r="AW126" i="4"/>
  <c r="AW125" i="4"/>
  <c r="AW122" i="4"/>
  <c r="AW121" i="4"/>
  <c r="AW119" i="4"/>
  <c r="AW117" i="4"/>
  <c r="AW115" i="4"/>
  <c r="AW114" i="4"/>
  <c r="AW112" i="4"/>
  <c r="AW111" i="4"/>
  <c r="AW110" i="4"/>
  <c r="AW107" i="4"/>
  <c r="AW106" i="4"/>
  <c r="AW104" i="4"/>
  <c r="AW102" i="4"/>
  <c r="AW100" i="4"/>
  <c r="AW99" i="4"/>
  <c r="AW96" i="4"/>
  <c r="AW95" i="4"/>
  <c r="AW94" i="4"/>
  <c r="AW91" i="4"/>
  <c r="AW90" i="4"/>
  <c r="AW89" i="4"/>
  <c r="AW87" i="4"/>
  <c r="AW85" i="4"/>
  <c r="AW84" i="4"/>
  <c r="AW81" i="4"/>
  <c r="AW80" i="4"/>
  <c r="AW79" i="4"/>
  <c r="AW76" i="4"/>
  <c r="AW75" i="4"/>
  <c r="AW73" i="4"/>
  <c r="AW71" i="4"/>
  <c r="AW69" i="4"/>
  <c r="AW68" i="4"/>
  <c r="AW65" i="4"/>
  <c r="AW64" i="4"/>
  <c r="AW63" i="4"/>
  <c r="AW60" i="4"/>
  <c r="AW59" i="4"/>
  <c r="AW57" i="4"/>
  <c r="AW55" i="4"/>
  <c r="AW53" i="4"/>
  <c r="AW52" i="4"/>
  <c r="AW49" i="4"/>
  <c r="AW48" i="4"/>
  <c r="AW47" i="4"/>
  <c r="AW44" i="4"/>
  <c r="AW43" i="4"/>
  <c r="AW41" i="4"/>
  <c r="AW39" i="4"/>
  <c r="AW37" i="4"/>
  <c r="AW36" i="4"/>
  <c r="AW33" i="4"/>
  <c r="AW32" i="4"/>
  <c r="AW31" i="4"/>
  <c r="AW28" i="4"/>
  <c r="AW27" i="4"/>
  <c r="AW25" i="4"/>
  <c r="AW23" i="4"/>
  <c r="AW21" i="4"/>
  <c r="AW20" i="4"/>
  <c r="AW17" i="4"/>
  <c r="AW16" i="4"/>
  <c r="AW15" i="4"/>
  <c r="AW12" i="4"/>
  <c r="AW11" i="4"/>
  <c r="AW9" i="4"/>
  <c r="AW7" i="4"/>
  <c r="AW5" i="4"/>
  <c r="AW4" i="4"/>
  <c r="AT137" i="4"/>
  <c r="AP137" i="4"/>
  <c r="AL137" i="4"/>
  <c r="AW2" i="4"/>
  <c r="AH137" i="4"/>
  <c r="AW136" i="4"/>
  <c r="AW132" i="4"/>
  <c r="AW128" i="4"/>
  <c r="AW124" i="4"/>
  <c r="AW120" i="4"/>
  <c r="AW116" i="4"/>
  <c r="AW113" i="4"/>
  <c r="AW109" i="4"/>
  <c r="AW105" i="4"/>
  <c r="AW101" i="4"/>
  <c r="AW97" i="4"/>
  <c r="AW93" i="4"/>
  <c r="AW86" i="4"/>
  <c r="AW82" i="4"/>
  <c r="AW78" i="4"/>
  <c r="AW74" i="4"/>
  <c r="AW70" i="4"/>
  <c r="AW66" i="4"/>
  <c r="AW62" i="4"/>
  <c r="AW58" i="4"/>
  <c r="AW54" i="4"/>
  <c r="AW50" i="4"/>
  <c r="AW46" i="4"/>
  <c r="AW42" i="4"/>
  <c r="AW38" i="4"/>
  <c r="AW34" i="4"/>
  <c r="AW30" i="4"/>
  <c r="AW26" i="4"/>
  <c r="AW22" i="4"/>
  <c r="AW18" i="4"/>
  <c r="AW14" i="4"/>
  <c r="AW10" i="4"/>
  <c r="AW6" i="4"/>
  <c r="AD137" i="4"/>
  <c r="AB137" i="4"/>
  <c r="AW22" i="14" l="1"/>
  <c r="AW117" i="13"/>
  <c r="AW137" i="4"/>
</calcChain>
</file>

<file path=xl/sharedStrings.xml><?xml version="1.0" encoding="utf-8"?>
<sst xmlns="http://schemas.openxmlformats.org/spreadsheetml/2006/main" count="5829" uniqueCount="368">
  <si>
    <t>Linea Aqua (Pvt.) Ltd. : D051</t>
  </si>
  <si>
    <t>Learning Curve</t>
  </si>
  <si>
    <t>Date</t>
  </si>
  <si>
    <t>Module</t>
  </si>
  <si>
    <t>Material</t>
  </si>
  <si>
    <t>Customer No</t>
  </si>
  <si>
    <t>Description</t>
  </si>
  <si>
    <t>Customer Dept.</t>
  </si>
  <si>
    <t>Gender</t>
  </si>
  <si>
    <t>S/O</t>
  </si>
  <si>
    <t>L/I</t>
  </si>
  <si>
    <t>Order No.</t>
  </si>
  <si>
    <t>Order Qty.</t>
  </si>
  <si>
    <t>Emp.</t>
  </si>
  <si>
    <t>SMV</t>
  </si>
  <si>
    <t>Eff. %</t>
  </si>
  <si>
    <t>Qty.</t>
  </si>
  <si>
    <t>Cum Qty.</t>
  </si>
  <si>
    <t>Standard Hours.</t>
  </si>
  <si>
    <t>Cum.Standard Hours.</t>
  </si>
  <si>
    <t>Work Hours.</t>
  </si>
  <si>
    <t>Cum.Work Hours.</t>
  </si>
  <si>
    <t>0009-A</t>
  </si>
  <si>
    <t>KW0KW00768 CLSSC BIKINI WRHL FLWRS RED</t>
  </si>
  <si>
    <t>BB/CALVIN KLEIN BEACH</t>
  </si>
  <si>
    <t>WOMEN</t>
  </si>
  <si>
    <t>KW0KW00768 CLSSC BIKINI WARHOL CAMO RED</t>
  </si>
  <si>
    <t>KW0KW00768 CLSSC BIKINI WRHL FLWRS BLUE</t>
  </si>
  <si>
    <t>KW0KW00768 CLSSC BIKINI WRHL FLWRS PINK</t>
  </si>
  <si>
    <t>KW0KW00768 CLSSC BIKINI WRHL CAMO BLUE</t>
  </si>
  <si>
    <t>KW0KW00768 CLSSC BIKINI WRHL CAMO PINK</t>
  </si>
  <si>
    <t>KW0KW00769 HRISE HIPSTR WRHL FLWRS RED</t>
  </si>
  <si>
    <t>KW0KW00769 HRISE HIPSTR WRHL FLWRS BLUE</t>
  </si>
  <si>
    <t>KW0KW00769 HRISE HIPSTR WRHL CAMO PINK</t>
  </si>
  <si>
    <t>KW0KW00769 HRISE HIPSTR WRHL CAMO BLUE</t>
  </si>
  <si>
    <t>KW0KW00769 HRISE HIPSTR WRHL CAMO RED</t>
  </si>
  <si>
    <t>KW0KW00769 HRISE HIPSTR WRHL FLWRS PINK</t>
  </si>
  <si>
    <t>KW0KW00491 B STRP BIKINI CDR WOOD</t>
  </si>
  <si>
    <t>KW0KW00491 B STRP BIKINI PVH BLK</t>
  </si>
  <si>
    <t>KW0KW00743 BRZ HIPSTER - LR BLACK</t>
  </si>
  <si>
    <t>0017-A</t>
  </si>
  <si>
    <t xml:space="preserve"> ANDIE ONE PIECE SD</t>
  </si>
  <si>
    <t>Q6/WOMENS</t>
  </si>
  <si>
    <t>183842 ULT GYM SPORT BRA 3XZS SD VSS</t>
  </si>
  <si>
    <t>48/</t>
  </si>
  <si>
    <t>183842 ULT GYM SPORT BRA 4B7P SD VSS</t>
  </si>
  <si>
    <t>183842 ULT GYM SPORT BRA G20-4B7P SD VSD</t>
  </si>
  <si>
    <t>183842 ULT GYM SPRT BRA 4ARD PR VSS</t>
  </si>
  <si>
    <t>0017-N</t>
  </si>
  <si>
    <t>KW0KW00510 B STRP HI NCK 1PC PVH BLK</t>
  </si>
  <si>
    <t>KW0KW00510 B STRP HI NCK 1PC CDR WOOD</t>
  </si>
  <si>
    <t>0025-A</t>
  </si>
  <si>
    <t>KW0KW00767 SQ NCK BRALTTE WRHL CAMO PINK</t>
  </si>
  <si>
    <t>KW0KW00767 SQ NCK BRALTTE WRHL CAMO BLUE</t>
  </si>
  <si>
    <t>KW0KW00767 SQ NCK BRALTTE WRHL CAMO RED</t>
  </si>
  <si>
    <t>KW0KW00763 SCPBCK ONE PC WRHL FLWRS BLUE</t>
  </si>
  <si>
    <t>KW0KW00763 SCPBCK ONE PC WRHL FLWRS RED</t>
  </si>
  <si>
    <t>KW0KW00763 SCPBCK ONE PC WRHL FLWRS PINK</t>
  </si>
  <si>
    <t>KW0KW00683 SQ SCP ONE PC-RP PVH WHITE</t>
  </si>
  <si>
    <t>KW0KW00683 SQ SCP ONE PC-RP WHITE</t>
  </si>
  <si>
    <t>0026-A</t>
  </si>
  <si>
    <t>SG1-7000161674</t>
  </si>
  <si>
    <t>A050</t>
  </si>
  <si>
    <t>SUB_CK LOW RISE TRUNK 3PK XWN</t>
  </si>
  <si>
    <t>J4/SUB</t>
  </si>
  <si>
    <t>MEN</t>
  </si>
  <si>
    <t>0026-N</t>
  </si>
  <si>
    <t>SG-7000176125</t>
  </si>
  <si>
    <t>H000</t>
  </si>
  <si>
    <t>POLO BOXER BRIEF LCCB-BK</t>
  </si>
  <si>
    <t>0036-A</t>
  </si>
  <si>
    <t>SG3-7000161674</t>
  </si>
  <si>
    <t>0036-N</t>
  </si>
  <si>
    <t>SG3-7000176127</t>
  </si>
  <si>
    <t>POLO BOXER BRIEF LCCB-RH</t>
  </si>
  <si>
    <t>0038-A</t>
  </si>
  <si>
    <t>SG2-7000161674</t>
  </si>
  <si>
    <t>KW0KW00743 BRZ HIPSTER - LR WHITE</t>
  </si>
  <si>
    <t>0038-N</t>
  </si>
  <si>
    <t>SG1-7000176127</t>
  </si>
  <si>
    <t>0045-A</t>
  </si>
  <si>
    <t>KW0KW00762 LSLVE ONE PC WRHL FLWRS RED</t>
  </si>
  <si>
    <t>KW0KW00762 LSLVE ONE PC WRHL FLWRS BLUE</t>
  </si>
  <si>
    <t>KW0KW00762 LSLVE ONE PC WRHL FLWRS PINK</t>
  </si>
  <si>
    <t>KW0KW00772 RGUARD WARHOL FLOWERS BLUE</t>
  </si>
  <si>
    <t>KW0KW00772 RGUARD WARHOL FLOWERS RED</t>
  </si>
  <si>
    <t>KW0KW00772 RGUARD WARHOL FLOWERS PINK</t>
  </si>
  <si>
    <t>KW0KW00764 LSLVE ONE PC-CAMO PVH WHITE</t>
  </si>
  <si>
    <t> BRALET MAILLOT P</t>
  </si>
  <si>
    <t>X6/CFW</t>
  </si>
  <si>
    <t>FL</t>
  </si>
  <si>
    <t> BRALET MAILLOT N</t>
  </si>
  <si>
    <t> BRALET MAILLOT R</t>
  </si>
  <si>
    <t>CLASSIC COLOURBLOCK DRB</t>
  </si>
  <si>
    <t>CLASSIC COLOURBLOCK SAP</t>
  </si>
  <si>
    <t>HALTER COLOURBLOCK   OB</t>
  </si>
  <si>
    <t>HALTER COLOURBLOCK   RD</t>
  </si>
  <si>
    <t>CLASSIC COLOURBLOCK RAS</t>
  </si>
  <si>
    <t>HALTER COLOURBLOCK   PR</t>
  </si>
  <si>
    <t>ONE-SHOULDER MAILLOT O</t>
  </si>
  <si>
    <t>ONE-SHOULDER MAILLOT N</t>
  </si>
  <si>
    <t>ONE-SHOULDER MAILLOT M</t>
  </si>
  <si>
    <t>RACER-BACK MAILLOT  N</t>
  </si>
  <si>
    <t>RACER-BACK MAILLOT  M</t>
  </si>
  <si>
    <t>ONE-SHOULDER MAILLOT R</t>
  </si>
  <si>
    <t>0045-N</t>
  </si>
  <si>
    <t>KW0KW00757 CHEEKY SCPD ONE PC BLACK</t>
  </si>
  <si>
    <t>0052-A</t>
  </si>
  <si>
    <t>Training</t>
  </si>
  <si>
    <t>CK bra</t>
  </si>
  <si>
    <t>/</t>
  </si>
  <si>
    <t>KW0KW00490 B STRP CHK BKNI PVH BLK</t>
  </si>
  <si>
    <t>KW0KW00507 B STRP HI WST BKNI PVH BLK</t>
  </si>
  <si>
    <t>KW0KW00742 CLASSIC BIKINI WHITE</t>
  </si>
  <si>
    <t>KW0KW00742 CLASSIC BIKINI WILD ORCHID</t>
  </si>
  <si>
    <t>0053-A</t>
  </si>
  <si>
    <t>4WS8K116_CK BLACK BLOCK_TANK TOP_ACT SUB</t>
  </si>
  <si>
    <t>4WS8K116_PINKYER._ TANK TOP_CK ACTIV SUB</t>
  </si>
  <si>
    <t>GWS8K116_PINKYER._TANK TOP_CK ACTIV SUB</t>
  </si>
  <si>
    <t>4WS8K116_BRI.WHI._TANK TOP_CK ACTIV SUB</t>
  </si>
  <si>
    <t>4WS8K116_EVE.BLUE_TANK TOP_CK ACTIV SUB</t>
  </si>
  <si>
    <t>0060-A</t>
  </si>
  <si>
    <t>Balance</t>
  </si>
  <si>
    <t>Balance from mo-83</t>
  </si>
  <si>
    <t xml:space="preserve">      </t>
  </si>
  <si>
    <t>STRAIGHT STRAPPED MAILLOT N</t>
  </si>
  <si>
    <t>STRAIGHT STRAPPED MAILLOT P</t>
  </si>
  <si>
    <t>0062-A</t>
  </si>
  <si>
    <t>GWS8K116_CK BLACK BLOCK_TANK TOP_ACT SUB</t>
  </si>
  <si>
    <t>0071-A</t>
  </si>
  <si>
    <t>180413 SHIN RUCH BCK MINBIKN 3XOU SD VSS</t>
  </si>
  <si>
    <t>90/</t>
  </si>
  <si>
    <t>bal from mo130,Pink</t>
  </si>
  <si>
    <t>manning-09</t>
  </si>
  <si>
    <t>0071-N</t>
  </si>
  <si>
    <t>KW0KW00743 BRN HIPSTER - LR WILD ORCHID</t>
  </si>
  <si>
    <t>0074-A</t>
  </si>
  <si>
    <t>KW0KW00559 FXD TRINGL-RP WRHL FLWRS RED</t>
  </si>
  <si>
    <t>KW0KW00559 FXD TRINGL-RP WRHL FLWRS BLUE</t>
  </si>
  <si>
    <t>KW0KW00559 FXD TRINGL-RP WRHL FLWRS PINK</t>
  </si>
  <si>
    <t>KW0KW00765 HAPX TRINGL-RP WRHL CAMO BLUE</t>
  </si>
  <si>
    <t>KW0KW00765 HAPX TRINGL-RP WRHL CAMO PINK</t>
  </si>
  <si>
    <t>KW0KW00765 HAPX TRINGL-RP WRHL CAMO RED</t>
  </si>
  <si>
    <t>KW0KW00766 BANDU-RP WRHL FLWRS BLUE</t>
  </si>
  <si>
    <t>KW0KW00766 BANDU-RP WRHL FLWRS RED</t>
  </si>
  <si>
    <t>KW0KW00766 BANDU-RP WRHL FLWRS PINK</t>
  </si>
  <si>
    <t>0074-N</t>
  </si>
  <si>
    <t>KW0KW00740 TRIANGLE-RP WHITE</t>
  </si>
  <si>
    <t>0075-A</t>
  </si>
  <si>
    <t>4WF8K147_CK BLACK_TANK TOP_CK ACTIV SUB</t>
  </si>
  <si>
    <t>GWF8K147_CK BLACK_TANK TOP_CK ACTIV SUB</t>
  </si>
  <si>
    <t>KW0KW00489 B STRP BNDEAU PVH BLK</t>
  </si>
  <si>
    <t>0075-N</t>
  </si>
  <si>
    <t>KW0KW00741 ZIP BANDEAU-RP BLACK</t>
  </si>
  <si>
    <t>0081-A</t>
  </si>
  <si>
    <t>GWF8K147_SURF WEB_TANK TOP_CK ACTIV SUB</t>
  </si>
  <si>
    <t>0081-N</t>
  </si>
  <si>
    <t>KW0KW00741 ZIP BANDU-RP WILD ORCHID</t>
  </si>
  <si>
    <t>0083-A</t>
  </si>
  <si>
    <t>Balance to Mo-60</t>
  </si>
  <si>
    <t>non</t>
  </si>
  <si>
    <t>183842 ULT GYM SPORT BRA 7KE-3XZS SD VSD</t>
  </si>
  <si>
    <t>183842 ULT GYM SPRT BRA 4CH-4ARD PR VSD</t>
  </si>
  <si>
    <t>0083-N</t>
  </si>
  <si>
    <t>183842 ULT GYM R_BK SPRT BRA 43KZ SD VSS</t>
  </si>
  <si>
    <t>0094-A</t>
  </si>
  <si>
    <t>169314 STRP V-WIRE PLG MIDLN 3Y39 SD VSD</t>
  </si>
  <si>
    <t>U4/</t>
  </si>
  <si>
    <t>BANDEAU BIKINI TOP P</t>
  </si>
  <si>
    <t>CLASSIC BIKINI TOP N</t>
  </si>
  <si>
    <t>CLASSIC BIKINI TOP M</t>
  </si>
  <si>
    <t>CLASSIC BIKINI TOP O</t>
  </si>
  <si>
    <t>0094-N</t>
  </si>
  <si>
    <t>KW0KW00740 TRIANGLE-RP WILD ORCHID</t>
  </si>
  <si>
    <t>0095-A</t>
  </si>
  <si>
    <t>SG2-7000176127</t>
  </si>
  <si>
    <t>0095-N</t>
  </si>
  <si>
    <t>polo</t>
  </si>
  <si>
    <t>KW0KW00742 CLASSIC BIKINI BLACK</t>
  </si>
  <si>
    <t>0097-A</t>
  </si>
  <si>
    <t>GWS8K116_BRI,WHI._TANK TOP_CK ACTIV SUB</t>
  </si>
  <si>
    <t>0107-A</t>
  </si>
  <si>
    <t>Polo short</t>
  </si>
  <si>
    <t>Polo</t>
  </si>
  <si>
    <t>KW0KW00740 TRIANGLE-RP BLACK</t>
  </si>
  <si>
    <t>0114-A</t>
  </si>
  <si>
    <t>GWF8K147_BRI.WHI_TANK TOP_CK ACTIV SUB</t>
  </si>
  <si>
    <t>KW0KW00499 B STRP FXD TRNGLE PVH BLK</t>
  </si>
  <si>
    <t>KW0KW00499 B STRP FXD TRNGLE CDR WOOD</t>
  </si>
  <si>
    <t>KW0KW00741 ZIP BANDU-RP WHITE</t>
  </si>
  <si>
    <t>0117-A</t>
  </si>
  <si>
    <t>manning bal 45, 114,74</t>
  </si>
  <si>
    <t>bal 11 man to mo-75,107</t>
  </si>
  <si>
    <t>SO-Li</t>
  </si>
  <si>
    <t>Row Labels</t>
  </si>
  <si>
    <t>Grand Total</t>
  </si>
  <si>
    <t>1000151151-30</t>
  </si>
  <si>
    <t>1000151153-20</t>
  </si>
  <si>
    <t>1000151151-20</t>
  </si>
  <si>
    <t>2000024238-160</t>
  </si>
  <si>
    <t>2000024238-170</t>
  </si>
  <si>
    <t>2000024238-180</t>
  </si>
  <si>
    <t>2000024238-190</t>
  </si>
  <si>
    <t>2000024238-200</t>
  </si>
  <si>
    <t>2000024238-210</t>
  </si>
  <si>
    <t>2000024238-220</t>
  </si>
  <si>
    <t>2000024238-240</t>
  </si>
  <si>
    <t>2000024238-250</t>
  </si>
  <si>
    <t>2000024238-260</t>
  </si>
  <si>
    <t>2000024238-270</t>
  </si>
  <si>
    <t>1000159684-20</t>
  </si>
  <si>
    <t>1000160531-30</t>
  </si>
  <si>
    <t>2000021943-70</t>
  </si>
  <si>
    <t>1000160531-50</t>
  </si>
  <si>
    <t>2000021943-80</t>
  </si>
  <si>
    <t>1000161226-10</t>
  </si>
  <si>
    <t>1000161226-20</t>
  </si>
  <si>
    <t>1000161227-20</t>
  </si>
  <si>
    <t>2000024238-310</t>
  </si>
  <si>
    <t>2000024238-320</t>
  </si>
  <si>
    <t>2000024238-360</t>
  </si>
  <si>
    <t>2000024238-20</t>
  </si>
  <si>
    <t>2000024238-30</t>
  </si>
  <si>
    <t>2000024238-110</t>
  </si>
  <si>
    <t>2000024238-140</t>
  </si>
  <si>
    <t>1000145794-100</t>
  </si>
  <si>
    <t>1000145794-120</t>
  </si>
  <si>
    <t>1000167400-10</t>
  </si>
  <si>
    <t>1000167403-10</t>
  </si>
  <si>
    <t>2000021984-10</t>
  </si>
  <si>
    <t>2000021984-20</t>
  </si>
  <si>
    <t>2000021984-30</t>
  </si>
  <si>
    <t>2000021985-10</t>
  </si>
  <si>
    <t>2000021985-20</t>
  </si>
  <si>
    <t>2000021985-30</t>
  </si>
  <si>
    <t>2000021986-10</t>
  </si>
  <si>
    <t>2000021986-20</t>
  </si>
  <si>
    <t>2000021986-30</t>
  </si>
  <si>
    <t>2000021989-10</t>
  </si>
  <si>
    <t>2000021989-20</t>
  </si>
  <si>
    <t>2000021989-30</t>
  </si>
  <si>
    <t>2000021989-40</t>
  </si>
  <si>
    <t>2000021992-10</t>
  </si>
  <si>
    <t>2000021992-20</t>
  </si>
  <si>
    <t>2000024238-330</t>
  </si>
  <si>
    <t>2000024272-330</t>
  </si>
  <si>
    <t>2000024238-340</t>
  </si>
  <si>
    <t>2000024272-340</t>
  </si>
  <si>
    <t>2000024238-350</t>
  </si>
  <si>
    <t>2000024272-350</t>
  </si>
  <si>
    <t>2000024238-40</t>
  </si>
  <si>
    <t>2000024272-40</t>
  </si>
  <si>
    <t>2000024238-280</t>
  </si>
  <si>
    <t>2000024238-290</t>
  </si>
  <si>
    <t>2000024238-300</t>
  </si>
  <si>
    <t>1000151148-40</t>
  </si>
  <si>
    <t>1000151151-40</t>
  </si>
  <si>
    <t>1000151153-30</t>
  </si>
  <si>
    <t>1000164489-20</t>
  </si>
  <si>
    <t>1000161465-20</t>
  </si>
  <si>
    <t>1000163340-20</t>
  </si>
  <si>
    <t>1000164172-10</t>
  </si>
  <si>
    <t>1000164481-20</t>
  </si>
  <si>
    <t>1000164488-10</t>
  </si>
  <si>
    <t>1000164489-30</t>
  </si>
  <si>
    <t>2000021993-10</t>
  </si>
  <si>
    <t>2000021993-20</t>
  </si>
  <si>
    <t>1000150092-10</t>
  </si>
  <si>
    <t>2000024272-360</t>
  </si>
  <si>
    <t>2000024272-20</t>
  </si>
  <si>
    <t>2000024272-30</t>
  </si>
  <si>
    <t>1000164481-10</t>
  </si>
  <si>
    <t>1000152176-10</t>
  </si>
  <si>
    <t>2000024272-150</t>
  </si>
  <si>
    <t>2000024272-160</t>
  </si>
  <si>
    <t>2000024272-170</t>
  </si>
  <si>
    <t>2000024272-180</t>
  </si>
  <si>
    <t>2000024272-190</t>
  </si>
  <si>
    <t>2000024272-200</t>
  </si>
  <si>
    <t>2000024272-270</t>
  </si>
  <si>
    <t>2000024238-10</t>
  </si>
  <si>
    <t>2000024238-120</t>
  </si>
  <si>
    <t>2000024238-230</t>
  </si>
  <si>
    <t>2000024238-50</t>
  </si>
  <si>
    <t>2000024238-60</t>
  </si>
  <si>
    <t>2000024238-70</t>
  </si>
  <si>
    <t>2000024238-80</t>
  </si>
  <si>
    <t>2000024272-80</t>
  </si>
  <si>
    <t>2000024238-90</t>
  </si>
  <si>
    <t>2000024272-90</t>
  </si>
  <si>
    <t>2000024238-100</t>
  </si>
  <si>
    <t>2000024272-100</t>
  </si>
  <si>
    <t>1000163343-10</t>
  </si>
  <si>
    <t>1000163345-10</t>
  </si>
  <si>
    <t>1000164479-10</t>
  </si>
  <si>
    <t>2000024272-10</t>
  </si>
  <si>
    <t>2000024272-120</t>
  </si>
  <si>
    <t>2000024272-230</t>
  </si>
  <si>
    <t>2000024272-50</t>
  </si>
  <si>
    <t>1000163344-10</t>
  </si>
  <si>
    <t>1000163346-10</t>
  </si>
  <si>
    <t>1000163347-10</t>
  </si>
  <si>
    <t>1000164479-30</t>
  </si>
  <si>
    <t>0</t>
  </si>
  <si>
    <t>1000159682-10</t>
  </si>
  <si>
    <t>1000161227-10</t>
  </si>
  <si>
    <t>1000152225-20</t>
  </si>
  <si>
    <t>2000021987-10</t>
  </si>
  <si>
    <t>2000021990-10</t>
  </si>
  <si>
    <t>2000021990-20</t>
  </si>
  <si>
    <t>2000021990-30</t>
  </si>
  <si>
    <t>1000164481-30</t>
  </si>
  <si>
    <t>1000164495-20</t>
  </si>
  <si>
    <t>1000161465-10</t>
  </si>
  <si>
    <t>1000164489-10</t>
  </si>
  <si>
    <t>1000164490-10</t>
  </si>
  <si>
    <t>1000164495-10</t>
  </si>
  <si>
    <t>1000164491-10</t>
  </si>
  <si>
    <t>1000161460-10</t>
  </si>
  <si>
    <t>1000164491-20</t>
  </si>
  <si>
    <t>Column Labels</t>
  </si>
  <si>
    <t>30-May</t>
  </si>
  <si>
    <t>31-May</t>
  </si>
  <si>
    <t>1-Jun</t>
  </si>
  <si>
    <t>4-Jun</t>
  </si>
  <si>
    <t>5-Jun</t>
  </si>
  <si>
    <t>6-Jun</t>
  </si>
  <si>
    <t>7-Jun</t>
  </si>
  <si>
    <t>8-Jun</t>
  </si>
  <si>
    <t>11-Jun</t>
  </si>
  <si>
    <t>12-Jun</t>
  </si>
  <si>
    <t>13-Jun</t>
  </si>
  <si>
    <t>18-Jun</t>
  </si>
  <si>
    <t>19-Jun</t>
  </si>
  <si>
    <t>20-Jun</t>
  </si>
  <si>
    <t>21-Jun</t>
  </si>
  <si>
    <t>25-Jun</t>
  </si>
  <si>
    <t>26-Jun</t>
  </si>
  <si>
    <t>28-Jun</t>
  </si>
  <si>
    <t>29-Jun</t>
  </si>
  <si>
    <t>Sum of Qty.</t>
  </si>
  <si>
    <t>Total</t>
  </si>
  <si>
    <t>Sum of 30-May</t>
  </si>
  <si>
    <t>Sum of 31-May</t>
  </si>
  <si>
    <t>Sum of 1-Jun</t>
  </si>
  <si>
    <t>Sum of 4-Jun</t>
  </si>
  <si>
    <t>Sum of 5-Jun</t>
  </si>
  <si>
    <t>Sum of 6-Jun</t>
  </si>
  <si>
    <t>Sum of 7-Jun</t>
  </si>
  <si>
    <t>Sum of 8-Jun</t>
  </si>
  <si>
    <t>Sum of 11-Jun</t>
  </si>
  <si>
    <t>Sum of 12-Jun</t>
  </si>
  <si>
    <t>Sum of 13-Jun</t>
  </si>
  <si>
    <t>Sum of 18-Jun</t>
  </si>
  <si>
    <t>Sum of 19-Jun</t>
  </si>
  <si>
    <t>Sum of 20-Jun</t>
  </si>
  <si>
    <t>Sum of 21-Jun</t>
  </si>
  <si>
    <t>Sum of 25-Jun</t>
  </si>
  <si>
    <t>Sum of 26-Jun</t>
  </si>
  <si>
    <t>Sum of 28-Jun</t>
  </si>
  <si>
    <t>Sum of 29-Jun</t>
  </si>
  <si>
    <t>Modules</t>
  </si>
  <si>
    <t>Pcs</t>
  </si>
  <si>
    <t>Std hours</t>
  </si>
  <si>
    <t>W.H without open</t>
  </si>
  <si>
    <t>W.H with open</t>
  </si>
  <si>
    <t>Sum of Work Hours.</t>
  </si>
  <si>
    <t>Eff%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</si>
</sst>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164" fontId="4" fillId="0" borderId="0" xfId="0" applyNumberFormat="1" applyFont="1"/>
    <xf numFmtId="0" fontId="7" fillId="2" borderId="1" xfId="0" applyFont="1" applyFill="1" applyBorder="1" applyAlignment="1"/>
    <xf numFmtId="0" fontId="7" fillId="3" borderId="1" xfId="0" applyFont="1" applyFill="1" applyBorder="1" applyAlignment="1"/>
    <xf numFmtId="0" fontId="0" fillId="0" borderId="1" xfId="0" applyBorder="1"/>
    <xf numFmtId="0" fontId="8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" fontId="2" fillId="6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0" borderId="1" xfId="0" applyNumberFormat="1" applyBorder="1"/>
    <xf numFmtId="1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2" fillId="6" borderId="0" xfId="0" applyFont="1" applyFill="1"/>
    <xf numFmtId="1" fontId="0" fillId="8" borderId="0" xfId="0" applyNumberFormat="1" applyFill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9" fontId="0" fillId="7" borderId="2" xfId="2" applyNumberFormat="1" applyFont="1" applyFill="1" applyBorder="1" applyAlignment="1">
      <alignment horizontal="center"/>
    </xf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" fontId="2" fillId="6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0" xfId="0" applyFont="1" applyFill="1"/>
    <xf numFmtId="9" fontId="0" fillId="7" borderId="2" xfId="2" applyNumberFormat="1" applyFont="1" applyFill="1" applyBorder="1" applyAlignment="1">
      <alignment horizontal="center"/>
    </xf>
    <xf numFmtId="9" fontId="2" fillId="6" borderId="0" xfId="1" applyFont="1" applyFill="1" applyAlignment="1">
      <alignment horizontal="center" vertical="center"/>
    </xf>
    <xf numFmtId="9" fontId="0" fillId="4" borderId="0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7" fillId="2" borderId="5" xfId="0" applyFont="1" applyFill="1" applyBorder="1" applyAlignment="1"/>
    <xf numFmtId="0" fontId="7" fillId="2" borderId="6" xfId="0" applyFont="1" applyFill="1" applyBorder="1" applyAlignment="1"/>
    <xf numFmtId="0" fontId="7" fillId="3" borderId="6" xfId="0" applyFont="1" applyFill="1" applyBorder="1" applyAlignment="1"/>
    <xf numFmtId="0" fontId="7" fillId="3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4" fontId="8" fillId="0" borderId="9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</cellXfs>
  <cellStyles count="3">
    <cellStyle name="Normal" xfId="0" builtinId="0"/>
    <cellStyle name="Normal 5 10" xfId="2" xr:uid="{00000000-0005-0000-0000-000001000000}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thre Senaratne" refreshedDate="43245.51944178241" createdVersion="6" refreshedVersion="6" minRefreshableVersion="3" recordCount="312" xr:uid="{00000000-000A-0000-FFFF-FFFF00000000}">
  <cacheSource type="worksheet">
    <worksheetSource ref="A4:U218" sheet="Learning Curve (2)"/>
  </cacheSource>
  <cacheFields count="22">
    <cacheField name="Module" numFmtId="0">
      <sharedItems count="21">
        <s v="0009-A"/>
        <s v="0017-A"/>
        <s v="0025-A"/>
        <s v="0026-A"/>
        <s v="0036-A"/>
        <s v="0038-A"/>
        <s v="0045-A"/>
        <s v="0052-A"/>
        <s v="0053-A"/>
        <s v="0060-A"/>
        <s v="0062-A"/>
        <s v="0071-A"/>
        <s v="0074-A"/>
        <s v="0075-A"/>
        <s v="0081-A"/>
        <s v="0083-A"/>
        <s v="0094-A"/>
        <s v="0095-A"/>
        <s v="0097-A"/>
        <s v="0107-A"/>
        <s v="0114-A"/>
      </sharedItems>
    </cacheField>
    <cacheField name="Material" numFmtId="0">
      <sharedItems containsMixedTypes="1" containsNumber="1" containsInteger="1" minValue="4600076843" maxValue="7000174082" count="88">
        <n v="7000173176"/>
        <n v="7000173173"/>
        <n v="7000173177"/>
        <n v="7000173174"/>
        <n v="7000173175"/>
        <n v="7000173178"/>
        <n v="7000173179"/>
        <n v="7000173180"/>
        <n v="7000173181"/>
        <n v="7000173182"/>
        <n v="7000173183"/>
        <n v="7000156173"/>
        <n v="7000156172"/>
        <n v="7000173860"/>
        <n v="7000173861"/>
        <n v="7000173940"/>
        <n v="7000173941"/>
        <n v="7000173943"/>
        <n v="7000172216"/>
        <n v="7000173169"/>
        <n v="7000173171"/>
        <n v="7000173158"/>
        <n v="7000173157"/>
        <n v="7000173159"/>
        <n v="7000173151"/>
        <n v="7000173153"/>
        <s v="SG1-7000161674"/>
        <s v="SG-7000176125"/>
        <s v="SG3-7000161674"/>
        <s v="SG3-7000176127"/>
        <s v="SG2-7000161674"/>
        <s v="SG1-7000176127"/>
        <n v="7000173154"/>
        <n v="7000173155"/>
        <n v="7000173156"/>
        <n v="7000173184"/>
        <n v="7000173185"/>
        <n v="7000173186"/>
        <n v="7000173161"/>
        <n v="7000162814"/>
        <n v="7000162815"/>
        <n v="7000162816"/>
        <n v="7000162817"/>
        <n v="7000162818"/>
        <n v="7000162871"/>
        <n v="7000162870"/>
        <n v="7000162819"/>
        <n v="7000162872"/>
        <n v="7000162879"/>
        <n v="7000162877"/>
        <n v="7000162878"/>
        <n v="7000162885"/>
        <n v="7000162886"/>
        <n v="7000162880"/>
        <n v="7000156170"/>
        <n v="7000174080"/>
        <n v="7000174081"/>
        <n v="7000174076"/>
        <n v="7000174082"/>
        <n v="7000164517"/>
        <n v="7000162887"/>
        <n v="7000162888"/>
        <n v="7000174079"/>
        <n v="4600076843"/>
        <n v="7000173172"/>
        <n v="7000173147"/>
        <n v="7000173148"/>
        <n v="7000173149"/>
        <n v="7000173163"/>
        <n v="7000173164"/>
        <n v="7000173165"/>
        <n v="7000173167"/>
        <n v="7000173166"/>
        <n v="7000173168"/>
        <n v="7000174026"/>
        <n v="7000174027"/>
        <n v="7000174029"/>
        <n v="7000173942"/>
        <n v="7000172215"/>
        <n v="7000149671"/>
        <n v="7000162873"/>
        <n v="7000162881"/>
        <n v="7000162882"/>
        <n v="7000162883"/>
        <s v="SG2-7000176127"/>
        <n v="7000174078"/>
        <n v="7000174077"/>
        <n v="7000174025"/>
      </sharedItems>
    </cacheField>
    <cacheField name="Customer No" numFmtId="0">
      <sharedItems containsMixedTypes="1" containsNumber="1" containsInteger="1" minValue="100009" maxValue="100326" count="13">
        <n v="100252"/>
        <n v="100300"/>
        <n v="100326"/>
        <n v="100274"/>
        <n v="100010"/>
        <n v="100009"/>
        <s v="A050"/>
        <s v="H000"/>
        <n v="100273"/>
        <s v="Balance"/>
        <n v="100018"/>
        <s v="Polo short"/>
        <n v="100264" u="1"/>
      </sharedItems>
    </cacheField>
    <cacheField name="Description" numFmtId="0">
      <sharedItems containsMixedTypes="1" containsNumber="1" containsInteger="1" minValue="175237" maxValue="175237" count="85">
        <s v="KW0KW00768 CLSSC BIKINI WARHOL CAMO RED"/>
        <s v="KW0KW00768 CLSSC BIKINI WRHL FLWRS BLUE"/>
        <s v="KW0KW00768 CLSSC BIKINI WRHL FLWRS PINK"/>
        <s v="KW0KW00768 CLSSC BIKINI WRHL CAMO BLUE"/>
        <s v="KW0KW00768 CLSSC BIKINI WRHL CAMO PINK"/>
        <s v="KW0KW00769 HRISE HIPSTR WRHL FLWRS RED"/>
        <s v="KW0KW00769 HRISE HIPSTR WRHL FLWRS BLUE"/>
        <s v="KW0KW00769 HRISE HIPSTR WRHL CAMO PINK"/>
        <s v="KW0KW00769 HRISE HIPSTR WRHL CAMO BLUE"/>
        <s v="KW0KW00769 HRISE HIPSTR WRHL CAMO RED"/>
        <s v="KW0KW00769 HRISE HIPSTR WRHL FLWRS PINK"/>
        <s v="KW0KW00491 B STRP BIKINI CDR WOOD"/>
        <s v="KW0KW00491 B STRP BIKINI PVH BLK"/>
        <s v=" ANDIE ONE PIECE SD"/>
        <s v="183842 ULT GYM SPORT BRA 3XZS SD VSS"/>
        <s v="183842 ULT GYM SPORT BRA 4B7P SD VSS"/>
        <s v="183842 ULT GYM SPORT BRA G20-4B7P SD VSD"/>
        <s v="183842 ULT GYM SPRT BRA 4ARD PR VSS"/>
        <s v="KW0KW00767 SQ NCK BRALTTE WRHL CAMO BLUE"/>
        <s v="KW0KW00767 SQ NCK BRALTTE WRHL CAMO RED"/>
        <s v="KW0KW00763 SCPBCK ONE PC WRHL FLWRS BLUE"/>
        <s v="KW0KW00763 SCPBCK ONE PC WRHL FLWRS RED"/>
        <s v="KW0KW00763 SCPBCK ONE PC WRHL FLWRS PINK"/>
        <s v="KW0KW00683 SQ SCP ONE PC-RP PVH WHITE"/>
        <s v="KW0KW00683 SQ SCP ONE PC-RP WHITE"/>
        <s v="SUB_CK LOW RISE TRUNK 3PK XWN"/>
        <s v="POLO BOXER BRIEF LCCB-BK"/>
        <s v="POLO BOXER BRIEF LCCB-RH"/>
        <s v="KW0KW00762 LSLVE ONE PC WRHL FLWRS RED"/>
        <s v="KW0KW00762 LSLVE ONE PC WRHL FLWRS BLUE"/>
        <s v="KW0KW00762 LSLVE ONE PC WRHL FLWRS PINK"/>
        <s v="KW0KW00772 RGUARD WARHOL FLOWERS BLUE"/>
        <s v="KW0KW00772 RGUARD WARHOL FLOWERS RED"/>
        <s v="KW0KW00772 RGUARD WARHOL FLOWERS PINK"/>
        <s v="KW0KW00764 LSLVE ONE PC-CAMO PVH WHITE"/>
        <s v=" BRALET MAILLOT P"/>
        <s v=" BRALET MAILLOT N"/>
        <s v=" BRALET MAILLOT R"/>
        <s v="CLASSIC COLOURBLOCK DRB"/>
        <s v="CLASSIC COLOURBLOCK SAP"/>
        <s v="HALTER COLOURBLOCK   OB"/>
        <s v="HALTER COLOURBLOCK   RD"/>
        <s v="CLASSIC COLOURBLOCK RAS"/>
        <s v="HALTER COLOURBLOCK   PR"/>
        <s v="ONE-SHOULDER MAILLOT O"/>
        <s v="ONE-SHOULDER MAILLOT N"/>
        <s v="ONE-SHOULDER MAILLOT M"/>
        <s v="RACER-BACK MAILLOT  N"/>
        <s v="RACER-BACK MAILLOT  M"/>
        <s v="ONE-SHOULDER MAILLOT R"/>
        <s v="KW0KW00490 B STRP CHK BKNI PVH BLK"/>
        <s v="4WS8K116_PINKYER._ TANK TOP_CK ACTIV SUB"/>
        <s v="GWS8K116_PINKYER._TANK TOP_CK ACTIV SUB"/>
        <s v="4WS8K116_BRI.WHI._TANK TOP_CK ACTIV SUB"/>
        <s v="4WS8K116_EVE.BLUE_TANK TOP_CK ACTIV SUB"/>
        <s v="183842 ULT GYM R_BK SPRT BRA 43KZ SD VSS"/>
        <s v="STRAIGHT STRAPPED MAILLOT N"/>
        <s v="STRAIGHT STRAPPED MAILLOT P"/>
        <s v="GWS8K116_CK BLACK BLOCK_TANK TOP_ACT SUB"/>
        <s v="bal from mo130,Pink"/>
        <s v="KW0KW00768 CLSSC BIKINI WRHL FLWRS RED"/>
        <s v="KW0KW00559 FXD TRINGL-RP WRHL FLWRS RED"/>
        <s v="KW0KW00559 FXD TRINGL-RP WRHL FLWRS BLUE"/>
        <s v="KW0KW00559 FXD TRINGL-RP WRHL FLWRS PINK"/>
        <s v="KW0KW00765 HAPX TRINGL-RP WRHL CAMO BLUE"/>
        <s v="KW0KW00765 HAPX TRINGL-RP WRHL CAMO PINK"/>
        <s v="KW0KW00765 HAPX TRINGL-RP WRHL CAMO RED"/>
        <s v="KW0KW00766 BANDU-RP WRHL FLWRS BLUE"/>
        <s v="KW0KW00766 BANDU-RP WRHL FLWRS RED"/>
        <s v="KW0KW00766 BANDU-RP WRHL FLWRS PINK"/>
        <s v="4WF8K147_CK BLACK_TANK TOP_CK ACTIV SUB"/>
        <s v="GWF8K147_CK BLACK_TANK TOP_CK ACTIV SUB"/>
        <s v="GWF8K147_SURF WEB_TANK TOP_CK ACTIV SUB"/>
        <s v="183842 ULT GYM SPORT BRA 7KE-3XZS SD VSD"/>
        <s v="183842 ULT GYM SPRT BRA 4CH-4ARD PR VSD"/>
        <s v="169314 STRP V-WIRE PLG MIDLN 3Y39 SD VSD"/>
        <s v="BANDEAU BIKINI TOP P"/>
        <s v="CLASSIC BIKINI TOP N"/>
        <s v="CLASSIC BIKINI TOP M"/>
        <s v="CLASSIC BIKINI TOP O"/>
        <s v="4WS8K116_CK BLACK BLOCK_TANK TOP_ACT SUB"/>
        <s v="GWS8K116_BRI,WHI._TANK TOP_CK ACTIV SUB"/>
        <s v="Polo"/>
        <s v="GWF8K147_BRI.WHI_TANK TOP_CK ACTIV SUB"/>
        <n v="175237" u="1"/>
      </sharedItems>
    </cacheField>
    <cacheField name="Customer Dept." numFmtId="0">
      <sharedItems/>
    </cacheField>
    <cacheField name="Gender" numFmtId="0">
      <sharedItems containsBlank="1"/>
    </cacheField>
    <cacheField name="S/O" numFmtId="0">
      <sharedItems containsString="0" containsBlank="1" containsNumber="1" containsInteger="1" minValue="1000145794" maxValue="2000024272"/>
    </cacheField>
    <cacheField name="L/I" numFmtId="0">
      <sharedItems containsString="0" containsBlank="1" containsNumber="1" containsInteger="1" minValue="10" maxValue="360"/>
    </cacheField>
    <cacheField name="SO-Li" numFmtId="0">
      <sharedItems count="125">
        <s v="2000024238-190"/>
        <s v="2000024238-160"/>
        <s v="2000024238-200"/>
        <s v="2000024238-170"/>
        <s v="2000024238-180"/>
        <s v="2000024238-210"/>
        <s v="2000024238-220"/>
        <s v="2000024238-240"/>
        <s v="2000024238-250"/>
        <s v="2000024238-260"/>
        <s v="2000024238-270"/>
        <s v="1000151151-20"/>
        <s v="1000151151-30"/>
        <s v="1000151153-20"/>
        <s v="2000021943-70"/>
        <s v="1000160531-30"/>
        <s v="2000021943-80"/>
        <s v="1000160531-50"/>
        <s v="1000161226-10"/>
        <s v="1000161226-20"/>
        <s v="1000161227-20"/>
        <s v="1000159684-20"/>
        <s v="2000024238-110"/>
        <s v="2000024238-140"/>
        <s v="2000024238-20"/>
        <s v="2000024238-360"/>
        <s v="2000024238-30"/>
        <s v="2000024238-310"/>
        <s v="2000024238-320"/>
        <s v="1000145794-100"/>
        <s v="1000145794-120"/>
        <s v="1000167400-10"/>
        <s v="1000167403-10"/>
        <s v="2000024238-330"/>
        <s v="2000024238-340"/>
        <s v="2000024238-350"/>
        <s v="2000024238-280"/>
        <s v="2000024238-290"/>
        <s v="2000024238-300"/>
        <s v="2000024238-40"/>
        <s v="2000021984-10"/>
        <s v="2000021984-20"/>
        <s v="2000021984-30"/>
        <s v="2000021985-10"/>
        <s v="2000021985-20"/>
        <s v="2000021986-20"/>
        <s v="2000021986-10"/>
        <s v="2000021985-30"/>
        <s v="2000021986-30"/>
        <s v="2000021989-30"/>
        <s v="2000021989-10"/>
        <s v="2000021989-20"/>
        <s v="2000021992-10"/>
        <s v="2000021992-20"/>
        <s v="2000021989-40"/>
        <s v="2000024272-330"/>
        <s v="2000024272-340"/>
        <s v="2000024272-350"/>
        <s v="2000024272-40"/>
        <s v="1000151151-40"/>
        <s v="1000151153-30"/>
        <s v="1000151148-40"/>
        <s v="1000161465-20"/>
        <s v="1000164172-10"/>
        <s v="1000163340-20"/>
        <s v="1000164481-20"/>
        <s v="1000164489-20"/>
        <s v="1000164488-10"/>
        <s v="1000164489-30"/>
        <s v="1000150092-10"/>
        <s v="2000021993-10"/>
        <s v="2000021993-20"/>
        <s v="2000024272-30"/>
        <s v="2000024272-360"/>
        <s v="2000024272-20"/>
        <s v="1000164481-10"/>
        <s v="1000152176-10"/>
        <s v="2000024272-150"/>
        <s v="2000024272-160"/>
        <s v="2000024272-170"/>
        <s v="2000024272-180"/>
        <s v="2000024272-190"/>
        <s v="2000024272-200"/>
        <s v="2000024272-270"/>
        <s v="2000024238-10"/>
        <s v="2000024238-120"/>
        <s v="2000024238-230"/>
        <s v="2000024238-50"/>
        <s v="2000024238-60"/>
        <s v="2000024238-70"/>
        <s v="2000024238-90"/>
        <s v="2000024238-80"/>
        <s v="2000024238-100"/>
        <s v="2000024272-80"/>
        <s v="2000024272-90"/>
        <s v="2000024272-100"/>
        <s v="1000163343-10"/>
        <s v="1000163345-10"/>
        <s v="1000164479-10"/>
        <s v="1000163344-10"/>
        <s v="1000163346-10"/>
        <s v="1000163347-10"/>
        <s v="1000164479-30"/>
        <s v="2000024272-10"/>
        <s v="2000024272-120"/>
        <s v="2000024272-230"/>
        <s v="2000024272-50"/>
        <s v="1000161227-10"/>
        <s v="1000159682-10"/>
        <s v="1000152225-20"/>
        <s v="2000021987-10"/>
        <s v="2000021990-10"/>
        <s v="2000021990-20"/>
        <s v="2000021990-30"/>
        <s v="1000161465-10"/>
        <s v="1000164495-10"/>
        <s v="1000164481-30"/>
        <s v="1000164490-10"/>
        <s v="1000164495-20"/>
        <s v="1000164489-10"/>
        <s v="0"/>
        <s v="1000161460-10"/>
        <s v="1000164491-20"/>
        <s v="1000164491-10"/>
        <e v="#VALUE!" u="1"/>
      </sharedItems>
    </cacheField>
    <cacheField name="Order No." numFmtId="0">
      <sharedItems containsSemiMixedTypes="0" containsString="0" containsNumber="1" containsInteger="1" minValue="71492273" maxValue="8000538888" count="136">
        <n v="8000533129"/>
        <n v="8000533126"/>
        <n v="8000533130"/>
        <n v="8000533127"/>
        <n v="8000533128"/>
        <n v="8000533131"/>
        <n v="8000533132"/>
        <n v="8000533133"/>
        <n v="8000533134"/>
        <n v="8000533135"/>
        <n v="8000533136"/>
        <n v="8000538832"/>
        <n v="8000538833"/>
        <n v="8000538834"/>
        <n v="8000535302"/>
        <n v="8000523283"/>
        <n v="8000535303"/>
        <n v="8000523282"/>
        <n v="8000533137"/>
        <n v="8000533124"/>
        <n v="8000534879"/>
        <n v="8000538838"/>
        <n v="8000533139"/>
        <n v="8000533300"/>
        <n v="8000533301"/>
        <n v="8000533302"/>
        <n v="8000533303"/>
        <n v="8000533304"/>
        <n v="8000533305"/>
        <n v="8000510920"/>
        <n v="8000510922"/>
        <n v="71492273"/>
        <n v="8000511068"/>
        <n v="8000511070"/>
        <n v="71943338"/>
        <n v="8000511064"/>
        <n v="71943339"/>
        <n v="8000533306"/>
        <n v="8000533307"/>
        <n v="8000533308"/>
        <n v="8000533309"/>
        <n v="8000533310"/>
        <n v="8000533311"/>
        <n v="8000533312"/>
        <n v="8000523286"/>
        <n v="8000523287"/>
        <n v="8000523288"/>
        <n v="8000523289"/>
        <n v="8000523290"/>
        <n v="8000523291"/>
        <n v="8000523292"/>
        <n v="8000523293"/>
        <n v="8000523294"/>
        <n v="8000523295"/>
        <n v="8000523296"/>
        <n v="8000523297"/>
        <n v="8000523581"/>
        <n v="8000523582"/>
        <n v="8000523583"/>
        <n v="8000538842"/>
        <n v="8000538843"/>
        <n v="8000538844"/>
        <n v="8000538845"/>
        <n v="8000538850"/>
        <n v="8000538851"/>
        <n v="8000538852"/>
        <n v="8000530730"/>
        <n v="8000535891"/>
        <n v="8000536277"/>
        <n v="8000533313"/>
        <n v="8000533314"/>
        <n v="8000533315"/>
        <n v="8000533316"/>
        <n v="8000498260"/>
        <n v="8000523284"/>
        <n v="8000523285"/>
        <n v="8000538855"/>
        <n v="8000538856"/>
        <n v="8000538857"/>
        <n v="8000533157"/>
        <n v="8000511126"/>
        <n v="8000538863"/>
        <n v="8000538864"/>
        <n v="8000538865"/>
        <n v="8000538866"/>
        <n v="8000538867"/>
        <n v="8000538868"/>
        <n v="8000538869"/>
        <n v="8000533317"/>
        <n v="8000533318"/>
        <n v="8000533319"/>
        <n v="8000533320"/>
        <n v="8000533321"/>
        <n v="8000533322"/>
        <n v="8000533323"/>
        <n v="8000533324"/>
        <n v="8000533325"/>
        <n v="8000538875"/>
        <n v="8000538876"/>
        <n v="8000538877"/>
        <n v="8000536266"/>
        <n v="8000536268"/>
        <n v="8000533159"/>
        <n v="8000536267"/>
        <n v="8000536269"/>
        <n v="8000536270"/>
        <n v="8000533158"/>
        <n v="8000533181"/>
        <n v="8000538885"/>
        <n v="8000538886"/>
        <n v="8000538887"/>
        <n v="8000538888"/>
        <n v="8000524909"/>
        <n v="8000535593"/>
        <n v="8000534878"/>
        <n v="8000516916"/>
        <n v="8000523300"/>
        <n v="8000523301"/>
        <n v="8000523592"/>
        <n v="8000523593"/>
        <n v="8000511069"/>
        <n v="71943340"/>
        <n v="8000521961"/>
        <n v="8000533328"/>
        <n v="8000533329"/>
        <n v="8000533327"/>
        <n v="8000533330"/>
        <n v="8000533326"/>
        <n v="8000510921"/>
        <n v="507120218"/>
        <n v="8000521962"/>
        <n v="8000533331"/>
        <n v="8000533332"/>
        <n v="8000533333"/>
        <n v="424081721" u="1"/>
        <n v="810063809" u="1"/>
      </sharedItems>
    </cacheField>
    <cacheField name="Order Qty." numFmtId="0">
      <sharedItems containsSemiMixedTypes="0" containsString="0" containsNumber="1" containsInteger="1" minValue="4" maxValue="8556" count="52">
        <n v="5"/>
        <n v="44"/>
        <n v="40"/>
        <n v="181"/>
        <n v="4"/>
        <n v="137"/>
        <n v="417"/>
        <n v="4060"/>
        <n v="1378"/>
        <n v="1018"/>
        <n v="830"/>
        <n v="1136"/>
        <n v="2500"/>
        <n v="8556"/>
        <n v="4952"/>
        <n v="3072"/>
        <n v="8"/>
        <n v="9"/>
        <n v="6"/>
        <n v="10"/>
        <n v="21"/>
        <n v="91"/>
        <n v="284"/>
        <n v="413"/>
        <n v="12"/>
        <n v="24"/>
        <n v="800"/>
        <n v="87"/>
        <n v="1161"/>
        <n v="3256"/>
        <n v="1093"/>
        <n v="330"/>
        <n v="192"/>
        <n v="1486"/>
        <n v="7"/>
        <n v="80"/>
        <n v="1417"/>
        <n v="3568"/>
        <n v="1528"/>
        <n v="1649"/>
        <n v="682"/>
        <n v="713"/>
        <n v="114"/>
        <n v="1960"/>
        <n v="57"/>
        <n v="5000"/>
        <n v="1035"/>
        <n v="1005"/>
        <n v="154"/>
        <n v="98"/>
        <n v="62" u="1"/>
        <n v="49" u="1"/>
      </sharedItems>
    </cacheField>
    <cacheField name="Emp." numFmtId="0">
      <sharedItems containsSemiMixedTypes="0" containsString="0" containsNumber="1" containsInteger="1" minValue="9" maxValue="23"/>
    </cacheField>
    <cacheField name="SMV" numFmtId="0">
      <sharedItems containsSemiMixedTypes="0" containsString="0" containsNumber="1" minValue="4.1619999999999999" maxValue="18.8" count="36">
        <n v="5.26"/>
        <n v="6.23"/>
        <n v="6.68"/>
        <n v="15.94"/>
        <n v="8.3330000000000002"/>
        <n v="8.5340000000000007"/>
        <n v="8.6609999999999996"/>
        <n v="8.2799999999999994"/>
        <n v="9.6999999999999993"/>
        <n v="9"/>
        <n v="6.29"/>
        <n v="5.78"/>
        <n v="10.11"/>
        <n v="8.15"/>
        <n v="18.8"/>
        <n v="18.600000000000001"/>
        <n v="17.7"/>
        <n v="14.6"/>
        <n v="16.100000000000001"/>
        <n v="6.91"/>
        <n v="12.91"/>
        <n v="11.38"/>
        <n v="15.3"/>
        <n v="4.1619999999999999"/>
        <n v="9.9"/>
        <n v="11.54"/>
        <n v="12.48"/>
        <n v="12.88"/>
        <n v="11.44"/>
        <n v="8.8620000000000001"/>
        <n v="15.082000000000001"/>
        <n v="13.8"/>
        <n v="17"/>
        <n v="5.83"/>
        <n v="10.24" u="1"/>
        <n v="14.271000000000001" u="1"/>
      </sharedItems>
    </cacheField>
    <cacheField name="Date" numFmtId="14">
      <sharedItems containsSemiMixedTypes="0" containsNonDate="0" containsDate="1" containsString="0" minDate="2018-05-30T00:00:00" maxDate="2018-06-30T00:00:00" count="19">
        <d v="2018-05-30T00:00:00"/>
        <d v="2018-05-31T00:00:00"/>
        <d v="2018-06-01T00:00:00"/>
        <d v="2018-06-04T00:00:00"/>
        <d v="2018-06-05T00:00:00"/>
        <d v="2018-06-06T00:00:00"/>
        <d v="2018-06-28T00:00:00"/>
        <d v="2018-06-29T00:00:00"/>
        <d v="2018-06-08T00:00:00"/>
        <d v="2018-06-11T00:00:00"/>
        <d v="2018-06-12T00:00:00"/>
        <d v="2018-06-13T00:00:00"/>
        <d v="2018-06-18T00:00:00"/>
        <d v="2018-06-19T00:00:00"/>
        <d v="2018-06-20T00:00:00"/>
        <d v="2018-06-21T00:00:00"/>
        <d v="2018-06-25T00:00:00"/>
        <d v="2018-06-26T00:00:00"/>
        <d v="2018-06-07T00:00:00"/>
      </sharedItems>
      <fieldGroup par="21" base="13">
        <rangePr groupBy="days" startDate="2018-05-30T00:00:00" endDate="2018-06-30T00:00:00"/>
        <groupItems count="368">
          <s v="&lt;5/30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0/2018"/>
        </groupItems>
      </fieldGroup>
    </cacheField>
    <cacheField name="Eff. %" numFmtId="0">
      <sharedItems containsSemiMixedTypes="0" containsString="0" containsNumber="1" minValue="0.3" maxValue="60"/>
    </cacheField>
    <cacheField name="Qty." numFmtId="0">
      <sharedItems containsSemiMixedTypes="0" containsString="0" containsNumber="1" minValue="0" maxValue="830.4"/>
    </cacheField>
    <cacheField name="Cum Qty." numFmtId="0">
      <sharedItems containsSemiMixedTypes="0" containsString="0" containsNumber="1" minValue="0" maxValue="4060"/>
    </cacheField>
    <cacheField name="Standard Hours." numFmtId="0">
      <sharedItems containsSemiMixedTypes="0" containsString="0" containsNumber="1" minValue="0" maxValue="113.4"/>
    </cacheField>
    <cacheField name="Cum.Standard Hours." numFmtId="0">
      <sharedItems containsSemiMixedTypes="0" containsString="0" containsNumber="1" minValue="0" maxValue="617.6"/>
    </cacheField>
    <cacheField name="Work Hours." numFmtId="0">
      <sharedItems containsSemiMixedTypes="0" containsString="0" containsNumber="1" minValue="0" maxValue="207"/>
    </cacheField>
    <cacheField name="Cum.Work Hours." numFmtId="0">
      <sharedItems containsSemiMixedTypes="0" containsString="0" containsNumber="1" minValue="0" maxValue="1821.7"/>
    </cacheField>
    <cacheField name="Months" numFmtId="0" databaseField="0">
      <fieldGroup base="13">
        <rangePr groupBy="months" startDate="2018-05-30T00:00:00" endDate="2018-06-30T00:00:00"/>
        <groupItems count="14">
          <s v="&lt;5/3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thre Senaratne" refreshedDate="43245.526687268517" createdVersion="6" refreshedVersion="6" minRefreshableVersion="3" recordCount="136" xr:uid="{00000000-000A-0000-FFFF-FFFF01000000}">
  <cacheSource type="worksheet">
    <worksheetSource ref="A1:AB137" sheet="PTP"/>
  </cacheSource>
  <cacheFields count="28">
    <cacheField name="Module" numFmtId="0">
      <sharedItems count="22">
        <s v="0009-A"/>
        <s v="0017-A"/>
        <s v="0025-A"/>
        <s v="0026-A"/>
        <s v="0036-A"/>
        <s v="0038-A"/>
        <s v="0045-A"/>
        <s v="0052-A"/>
        <s v="0053-A"/>
        <s v="0060-A"/>
        <s v="0062-A"/>
        <s v="0071-A"/>
        <s v="0074-A"/>
        <s v="0075-A"/>
        <s v="0081-A"/>
        <s v="0083-A"/>
        <s v="0094-A"/>
        <s v="0095-A"/>
        <s v="0097-A"/>
        <s v="0107-A"/>
        <s v="0114-A"/>
        <s v="Grand Total"/>
      </sharedItems>
    </cacheField>
    <cacheField name="Material" numFmtId="0">
      <sharedItems containsBlank="1" containsMixedTypes="1" containsNumber="1" containsInteger="1" minValue="4600076843" maxValue="7000174082"/>
    </cacheField>
    <cacheField name="Customer No" numFmtId="0">
      <sharedItems containsBlank="1" containsMixedTypes="1" containsNumber="1" containsInteger="1" minValue="100009" maxValue="100326"/>
    </cacheField>
    <cacheField name="Description" numFmtId="0">
      <sharedItems containsBlank="1"/>
    </cacheField>
    <cacheField name="SO-Li" numFmtId="0">
      <sharedItems containsBlank="1"/>
    </cacheField>
    <cacheField name="Order No." numFmtId="0">
      <sharedItems containsString="0" containsBlank="1" containsNumber="1" containsInteger="1" minValue="71492273" maxValue="8000538888"/>
    </cacheField>
    <cacheField name="Order Qty." numFmtId="0">
      <sharedItems containsString="0" containsBlank="1" containsNumber="1" containsInteger="1" minValue="4" maxValue="8556"/>
    </cacheField>
    <cacheField name="SMV" numFmtId="0">
      <sharedItems containsString="0" containsBlank="1" containsNumber="1" minValue="4.1619999999999999" maxValue="18.8"/>
    </cacheField>
    <cacheField name="30-May" numFmtId="1">
      <sharedItems containsString="0" containsBlank="1" containsNumber="1" minValue="0.1" maxValue="5934.7000000000007"/>
    </cacheField>
    <cacheField name="31-May" numFmtId="1">
      <sharedItems containsString="0" containsBlank="1" containsNumber="1" minValue="0" maxValue="4286.9000000000005"/>
    </cacheField>
    <cacheField name="1-Jun" numFmtId="1">
      <sharedItems containsString="0" containsBlank="1" containsNumber="1" minValue="2.2999999999999998" maxValue="3786.9"/>
    </cacheField>
    <cacheField name="4-Jun" numFmtId="1">
      <sharedItems containsString="0" containsBlank="1" containsNumber="1" minValue="0" maxValue="4021.5"/>
    </cacheField>
    <cacheField name="5-Jun" numFmtId="1">
      <sharedItems containsString="0" containsBlank="1" containsNumber="1" minValue="1.5" maxValue="2791.1999999999994"/>
    </cacheField>
    <cacheField name="6-Jun" numFmtId="1">
      <sharedItems containsString="0" containsBlank="1" containsNumber="1" minValue="1.2" maxValue="1052.5000000000002"/>
    </cacheField>
    <cacheField name="7-Jun" numFmtId="1">
      <sharedItems containsString="0" containsBlank="1" containsNumber="1" minValue="0.2" maxValue="1629.5"/>
    </cacheField>
    <cacheField name="8-Jun" numFmtId="1">
      <sharedItems containsString="0" containsBlank="1" containsNumber="1" minValue="0.9" maxValue="2972.9"/>
    </cacheField>
    <cacheField name="11-Jun" numFmtId="1">
      <sharedItems containsString="0" containsBlank="1" containsNumber="1" minValue="0.2" maxValue="3422.5"/>
    </cacheField>
    <cacheField name="12-Jun" numFmtId="1">
      <sharedItems containsString="0" containsBlank="1" containsNumber="1" minValue="0.4" maxValue="3620.7"/>
    </cacheField>
    <cacheField name="13-Jun" numFmtId="1">
      <sharedItems containsString="0" containsBlank="1" containsNumber="1" minValue="2.1" maxValue="2569.1"/>
    </cacheField>
    <cacheField name="18-Jun" numFmtId="1">
      <sharedItems containsString="0" containsBlank="1" containsNumber="1" minValue="2.1" maxValue="2009.1999999999998"/>
    </cacheField>
    <cacheField name="19-Jun" numFmtId="1">
      <sharedItems containsString="0" containsBlank="1" containsNumber="1" minValue="1.3" maxValue="1263.6999999999998"/>
    </cacheField>
    <cacheField name="20-Jun" numFmtId="1">
      <sharedItems containsString="0" containsBlank="1" containsNumber="1" minValue="4.2" maxValue="1201"/>
    </cacheField>
    <cacheField name="21-Jun" numFmtId="1">
      <sharedItems containsString="0" containsBlank="1" containsNumber="1" minValue="0.2" maxValue="1351.2"/>
    </cacheField>
    <cacheField name="25-Jun" numFmtId="1">
      <sharedItems containsString="0" containsBlank="1" containsNumber="1" minValue="13.3" maxValue="1946.3999999999999"/>
    </cacheField>
    <cacheField name="26-Jun" numFmtId="1">
      <sharedItems containsString="0" containsBlank="1" containsNumber="1" minValue="5.7" maxValue="2246.6"/>
    </cacheField>
    <cacheField name="28-Jun" numFmtId="1">
      <sharedItems containsString="0" containsBlank="1" containsNumber="1" minValue="1.9" maxValue="3518.8"/>
    </cacheField>
    <cacheField name="29-Jun" numFmtId="1">
      <sharedItems containsString="0" containsBlank="1" containsNumber="1" minValue="0.6" maxValue="3218.2"/>
    </cacheField>
    <cacheField name="Grand Total" numFmtId="1">
      <sharedItems containsSemiMixedTypes="0" containsString="0" containsNumber="1" minValue="0.6" maxValue="52843.4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x v="0"/>
    <x v="0"/>
    <x v="0"/>
    <s v="BB/CALVIN KLEIN BEACH"/>
    <s v="WOMEN"/>
    <n v="2000024238"/>
    <n v="190"/>
    <x v="0"/>
    <x v="0"/>
    <x v="0"/>
    <n v="16"/>
    <x v="0"/>
    <x v="0"/>
    <n v="1"/>
    <n v="1.1000000000000001"/>
    <n v="5"/>
    <n v="0.1"/>
    <n v="0.4"/>
    <n v="10"/>
    <n v="43.8"/>
  </r>
  <r>
    <x v="0"/>
    <x v="1"/>
    <x v="0"/>
    <x v="1"/>
    <s v="BB/CALVIN KLEIN BEACH"/>
    <s v="WOMEN"/>
    <n v="2000024238"/>
    <n v="160"/>
    <x v="1"/>
    <x v="1"/>
    <x v="0"/>
    <n v="16"/>
    <x v="0"/>
    <x v="0"/>
    <n v="0.5"/>
    <n v="5"/>
    <n v="5"/>
    <n v="0.4"/>
    <n v="0.4"/>
    <n v="87.7"/>
    <n v="87.7"/>
  </r>
  <r>
    <x v="0"/>
    <x v="2"/>
    <x v="0"/>
    <x v="2"/>
    <s v="BB/CALVIN KLEIN BEACH"/>
    <s v="WOMEN"/>
    <n v="2000024238"/>
    <n v="200"/>
    <x v="2"/>
    <x v="2"/>
    <x v="0"/>
    <n v="16"/>
    <x v="0"/>
    <x v="0"/>
    <n v="0.5"/>
    <n v="2.6"/>
    <n v="2.6"/>
    <n v="0.2"/>
    <n v="0.2"/>
    <n v="45.8"/>
    <n v="45.8"/>
  </r>
  <r>
    <x v="0"/>
    <x v="2"/>
    <x v="0"/>
    <x v="2"/>
    <s v="BB/CALVIN KLEIN BEACH"/>
    <s v="WOMEN"/>
    <n v="2000024238"/>
    <n v="200"/>
    <x v="2"/>
    <x v="2"/>
    <x v="0"/>
    <n v="16"/>
    <x v="0"/>
    <x v="1"/>
    <n v="0.5"/>
    <n v="2.4"/>
    <n v="5"/>
    <n v="0.2"/>
    <n v="0.4"/>
    <n v="41.9"/>
    <n v="87.7"/>
  </r>
  <r>
    <x v="0"/>
    <x v="3"/>
    <x v="0"/>
    <x v="3"/>
    <s v="BB/CALVIN KLEIN BEACH"/>
    <s v="WOMEN"/>
    <n v="2000024238"/>
    <n v="170"/>
    <x v="3"/>
    <x v="3"/>
    <x v="0"/>
    <n v="16"/>
    <x v="0"/>
    <x v="1"/>
    <n v="0.5"/>
    <n v="5"/>
    <n v="5"/>
    <n v="0.4"/>
    <n v="0.4"/>
    <n v="87.7"/>
    <n v="87.7"/>
  </r>
  <r>
    <x v="0"/>
    <x v="4"/>
    <x v="0"/>
    <x v="4"/>
    <s v="BB/CALVIN KLEIN BEACH"/>
    <s v="WOMEN"/>
    <n v="2000024238"/>
    <n v="180"/>
    <x v="4"/>
    <x v="4"/>
    <x v="0"/>
    <n v="16"/>
    <x v="0"/>
    <x v="1"/>
    <n v="0.5"/>
    <n v="0.8"/>
    <n v="0.8"/>
    <n v="0.1"/>
    <n v="0.1"/>
    <n v="13.9"/>
    <n v="13.9"/>
  </r>
  <r>
    <x v="0"/>
    <x v="4"/>
    <x v="0"/>
    <x v="4"/>
    <s v="BB/CALVIN KLEIN BEACH"/>
    <s v="WOMEN"/>
    <n v="2000024238"/>
    <n v="180"/>
    <x v="4"/>
    <x v="4"/>
    <x v="0"/>
    <n v="16"/>
    <x v="0"/>
    <x v="2"/>
    <n v="0.5"/>
    <n v="4.2"/>
    <n v="5"/>
    <n v="0.4"/>
    <n v="0.4"/>
    <n v="73.8"/>
    <n v="87.7"/>
  </r>
  <r>
    <x v="0"/>
    <x v="5"/>
    <x v="0"/>
    <x v="5"/>
    <s v="BB/CALVIN KLEIN BEACH"/>
    <s v="WOMEN"/>
    <n v="2000024238"/>
    <n v="210"/>
    <x v="5"/>
    <x v="5"/>
    <x v="0"/>
    <n v="16"/>
    <x v="1"/>
    <x v="2"/>
    <n v="0.5"/>
    <n v="3.4"/>
    <n v="3.4"/>
    <n v="0.3"/>
    <n v="0.3"/>
    <n v="70"/>
    <n v="70"/>
  </r>
  <r>
    <x v="0"/>
    <x v="5"/>
    <x v="0"/>
    <x v="5"/>
    <s v="BB/CALVIN KLEIN BEACH"/>
    <s v="WOMEN"/>
    <n v="2000024238"/>
    <n v="210"/>
    <x v="5"/>
    <x v="5"/>
    <x v="0"/>
    <n v="16"/>
    <x v="1"/>
    <x v="3"/>
    <n v="0.5"/>
    <n v="1.6"/>
    <n v="5"/>
    <n v="0.2"/>
    <n v="0.5"/>
    <n v="33.9"/>
    <n v="103.8"/>
  </r>
  <r>
    <x v="0"/>
    <x v="6"/>
    <x v="0"/>
    <x v="6"/>
    <s v="BB/CALVIN KLEIN BEACH"/>
    <s v="WOMEN"/>
    <n v="2000024238"/>
    <n v="220"/>
    <x v="6"/>
    <x v="6"/>
    <x v="0"/>
    <n v="16"/>
    <x v="1"/>
    <x v="3"/>
    <n v="1"/>
    <n v="5"/>
    <n v="5"/>
    <n v="0.5"/>
    <n v="0.5"/>
    <n v="51.9"/>
    <n v="51.9"/>
  </r>
  <r>
    <x v="0"/>
    <x v="7"/>
    <x v="0"/>
    <x v="7"/>
    <s v="BB/CALVIN KLEIN BEACH"/>
    <s v="WOMEN"/>
    <n v="2000024238"/>
    <n v="240"/>
    <x v="7"/>
    <x v="7"/>
    <x v="0"/>
    <n v="16"/>
    <x v="1"/>
    <x v="3"/>
    <n v="1"/>
    <n v="5"/>
    <n v="5"/>
    <n v="0.5"/>
    <n v="0.5"/>
    <n v="51.9"/>
    <n v="51.9"/>
  </r>
  <r>
    <x v="0"/>
    <x v="8"/>
    <x v="0"/>
    <x v="8"/>
    <s v="BB/CALVIN KLEIN BEACH"/>
    <s v="WOMEN"/>
    <n v="2000024238"/>
    <n v="250"/>
    <x v="8"/>
    <x v="8"/>
    <x v="0"/>
    <n v="16"/>
    <x v="1"/>
    <x v="3"/>
    <n v="1"/>
    <n v="0"/>
    <n v="0"/>
    <n v="0"/>
    <n v="0"/>
    <n v="0"/>
    <n v="0"/>
  </r>
  <r>
    <x v="0"/>
    <x v="8"/>
    <x v="0"/>
    <x v="8"/>
    <s v="BB/CALVIN KLEIN BEACH"/>
    <s v="WOMEN"/>
    <n v="2000024238"/>
    <n v="250"/>
    <x v="8"/>
    <x v="8"/>
    <x v="0"/>
    <n v="16"/>
    <x v="1"/>
    <x v="4"/>
    <n v="1"/>
    <n v="5"/>
    <n v="5"/>
    <n v="0.5"/>
    <n v="0.5"/>
    <n v="51.9"/>
    <n v="51.9"/>
  </r>
  <r>
    <x v="0"/>
    <x v="9"/>
    <x v="0"/>
    <x v="9"/>
    <s v="BB/CALVIN KLEIN BEACH"/>
    <s v="WOMEN"/>
    <n v="2000024238"/>
    <n v="260"/>
    <x v="9"/>
    <x v="9"/>
    <x v="0"/>
    <n v="16"/>
    <x v="1"/>
    <x v="4"/>
    <n v="1"/>
    <n v="5"/>
    <n v="5"/>
    <n v="0.5"/>
    <n v="0.5"/>
    <n v="51.9"/>
    <n v="51.9"/>
  </r>
  <r>
    <x v="0"/>
    <x v="10"/>
    <x v="0"/>
    <x v="10"/>
    <s v="BB/CALVIN KLEIN BEACH"/>
    <s v="WOMEN"/>
    <n v="2000024238"/>
    <n v="270"/>
    <x v="10"/>
    <x v="10"/>
    <x v="0"/>
    <n v="16"/>
    <x v="1"/>
    <x v="4"/>
    <n v="1"/>
    <n v="3.8"/>
    <n v="3.8"/>
    <n v="0.4"/>
    <n v="0.4"/>
    <n v="39.6"/>
    <n v="39.6"/>
  </r>
  <r>
    <x v="0"/>
    <x v="10"/>
    <x v="0"/>
    <x v="10"/>
    <s v="BB/CALVIN KLEIN BEACH"/>
    <s v="WOMEN"/>
    <n v="2000024238"/>
    <n v="270"/>
    <x v="10"/>
    <x v="10"/>
    <x v="0"/>
    <n v="16"/>
    <x v="1"/>
    <x v="5"/>
    <n v="1"/>
    <n v="1.2"/>
    <n v="5"/>
    <n v="0.1"/>
    <n v="0.5"/>
    <n v="12.3"/>
    <n v="51.9"/>
  </r>
  <r>
    <x v="0"/>
    <x v="11"/>
    <x v="1"/>
    <x v="11"/>
    <s v="BB/CALVIN KLEIN BEACH"/>
    <s v="WOMEN"/>
    <n v="1000151151"/>
    <n v="20"/>
    <x v="11"/>
    <x v="11"/>
    <x v="1"/>
    <n v="16"/>
    <x v="2"/>
    <x v="6"/>
    <n v="5"/>
    <n v="44"/>
    <n v="44"/>
    <n v="4.9000000000000004"/>
    <n v="4.9000000000000004"/>
    <n v="98"/>
    <n v="98"/>
  </r>
  <r>
    <x v="0"/>
    <x v="12"/>
    <x v="1"/>
    <x v="12"/>
    <s v="BB/CALVIN KLEIN BEACH"/>
    <s v="WOMEN"/>
    <n v="1000151151"/>
    <n v="30"/>
    <x v="12"/>
    <x v="12"/>
    <x v="2"/>
    <n v="16"/>
    <x v="2"/>
    <x v="6"/>
    <n v="10"/>
    <n v="28.5"/>
    <n v="28.5"/>
    <n v="3.2"/>
    <n v="3.2"/>
    <n v="31.8"/>
    <n v="31.8"/>
  </r>
  <r>
    <x v="0"/>
    <x v="12"/>
    <x v="1"/>
    <x v="12"/>
    <s v="BB/CALVIN KLEIN BEACH"/>
    <s v="WOMEN"/>
    <n v="1000151151"/>
    <n v="30"/>
    <x v="12"/>
    <x v="12"/>
    <x v="2"/>
    <n v="16"/>
    <x v="2"/>
    <x v="7"/>
    <n v="10"/>
    <n v="11.5"/>
    <n v="40"/>
    <n v="1.3"/>
    <n v="4.5"/>
    <n v="12.8"/>
    <n v="44.5"/>
  </r>
  <r>
    <x v="0"/>
    <x v="12"/>
    <x v="2"/>
    <x v="12"/>
    <s v="BB/CALVIN KLEIN BEACH"/>
    <s v="WOMEN"/>
    <n v="1000151153"/>
    <n v="20"/>
    <x v="13"/>
    <x v="13"/>
    <x v="3"/>
    <n v="16"/>
    <x v="2"/>
    <x v="7"/>
    <n v="15"/>
    <n v="176.4"/>
    <n v="176.4"/>
    <n v="19.600000000000001"/>
    <n v="19.600000000000001"/>
    <n v="131"/>
    <n v="131"/>
  </r>
  <r>
    <x v="1"/>
    <x v="13"/>
    <x v="3"/>
    <x v="13"/>
    <s v="Q6/WOMENS"/>
    <s v="WOMEN"/>
    <n v="2000021943"/>
    <n v="70"/>
    <x v="14"/>
    <x v="14"/>
    <x v="4"/>
    <n v="21"/>
    <x v="3"/>
    <x v="0"/>
    <n v="5"/>
    <n v="1.8"/>
    <n v="4"/>
    <n v="0.5"/>
    <n v="1.1000000000000001"/>
    <n v="9.6999999999999993"/>
    <n v="21.3"/>
  </r>
  <r>
    <x v="1"/>
    <x v="13"/>
    <x v="3"/>
    <x v="13"/>
    <s v="Q6/WOMENS"/>
    <s v="WOMEN"/>
    <n v="1000160531"/>
    <n v="30"/>
    <x v="15"/>
    <x v="15"/>
    <x v="5"/>
    <n v="21"/>
    <x v="3"/>
    <x v="0"/>
    <n v="50"/>
    <n v="137"/>
    <n v="137"/>
    <n v="36.4"/>
    <n v="36.4"/>
    <n v="72.8"/>
    <n v="72.8"/>
  </r>
  <r>
    <x v="1"/>
    <x v="14"/>
    <x v="3"/>
    <x v="13"/>
    <s v="Q6/WOMENS"/>
    <s v="WOMEN"/>
    <n v="2000021943"/>
    <n v="80"/>
    <x v="16"/>
    <x v="16"/>
    <x v="4"/>
    <n v="21"/>
    <x v="3"/>
    <x v="0"/>
    <n v="5"/>
    <n v="4"/>
    <n v="4"/>
    <n v="1.1000000000000001"/>
    <n v="1.1000000000000001"/>
    <n v="21.3"/>
    <n v="21.3"/>
  </r>
  <r>
    <x v="1"/>
    <x v="14"/>
    <x v="3"/>
    <x v="13"/>
    <s v="Q6/WOMENS"/>
    <s v="WOMEN"/>
    <n v="1000160531"/>
    <n v="50"/>
    <x v="17"/>
    <x v="17"/>
    <x v="6"/>
    <n v="21"/>
    <x v="3"/>
    <x v="0"/>
    <n v="60"/>
    <n v="222"/>
    <n v="222"/>
    <n v="59"/>
    <n v="59"/>
    <n v="84.3"/>
    <n v="84.3"/>
  </r>
  <r>
    <x v="1"/>
    <x v="14"/>
    <x v="3"/>
    <x v="13"/>
    <s v="Q6/WOMENS"/>
    <s v="WOMEN"/>
    <n v="1000160531"/>
    <n v="50"/>
    <x v="17"/>
    <x v="17"/>
    <x v="6"/>
    <n v="21"/>
    <x v="3"/>
    <x v="1"/>
    <n v="60"/>
    <n v="195"/>
    <n v="417"/>
    <n v="51.8"/>
    <n v="110.8"/>
    <n v="74"/>
    <n v="158.30000000000001"/>
  </r>
  <r>
    <x v="1"/>
    <x v="15"/>
    <x v="4"/>
    <x v="14"/>
    <s v="48/"/>
    <s v="WOMEN"/>
    <n v="1000161226"/>
    <n v="10"/>
    <x v="18"/>
    <x v="18"/>
    <x v="7"/>
    <n v="15"/>
    <x v="4"/>
    <x v="8"/>
    <n v="60"/>
    <n v="583.20000000000005"/>
    <n v="583.20000000000005"/>
    <n v="81"/>
    <n v="81"/>
    <n v="135"/>
    <n v="135"/>
  </r>
  <r>
    <x v="1"/>
    <x v="15"/>
    <x v="4"/>
    <x v="14"/>
    <s v="48/"/>
    <s v="WOMEN"/>
    <n v="1000161226"/>
    <n v="10"/>
    <x v="18"/>
    <x v="18"/>
    <x v="7"/>
    <n v="15"/>
    <x v="4"/>
    <x v="9"/>
    <n v="60"/>
    <n v="583.20000000000005"/>
    <n v="1166.4000000000001"/>
    <n v="81"/>
    <n v="162"/>
    <n v="135"/>
    <n v="270"/>
  </r>
  <r>
    <x v="1"/>
    <x v="15"/>
    <x v="4"/>
    <x v="14"/>
    <s v="48/"/>
    <s v="WOMEN"/>
    <n v="1000161226"/>
    <n v="10"/>
    <x v="18"/>
    <x v="18"/>
    <x v="7"/>
    <n v="15"/>
    <x v="4"/>
    <x v="10"/>
    <n v="60"/>
    <n v="583.20000000000005"/>
    <n v="1749.7"/>
    <n v="81"/>
    <n v="243"/>
    <n v="135"/>
    <n v="405"/>
  </r>
  <r>
    <x v="1"/>
    <x v="15"/>
    <x v="4"/>
    <x v="14"/>
    <s v="48/"/>
    <s v="WOMEN"/>
    <n v="1000161226"/>
    <n v="10"/>
    <x v="18"/>
    <x v="18"/>
    <x v="7"/>
    <n v="15"/>
    <x v="4"/>
    <x v="11"/>
    <n v="60"/>
    <n v="583.20000000000005"/>
    <n v="2332.9"/>
    <n v="81"/>
    <n v="324"/>
    <n v="135"/>
    <n v="540"/>
  </r>
  <r>
    <x v="1"/>
    <x v="15"/>
    <x v="4"/>
    <x v="14"/>
    <s v="48/"/>
    <s v="WOMEN"/>
    <n v="1000161226"/>
    <n v="10"/>
    <x v="18"/>
    <x v="18"/>
    <x v="7"/>
    <n v="15"/>
    <x v="4"/>
    <x v="12"/>
    <n v="60"/>
    <n v="583.20000000000005"/>
    <n v="2916.1"/>
    <n v="81"/>
    <n v="405"/>
    <n v="135"/>
    <n v="675"/>
  </r>
  <r>
    <x v="1"/>
    <x v="15"/>
    <x v="4"/>
    <x v="14"/>
    <s v="48/"/>
    <s v="WOMEN"/>
    <n v="1000161226"/>
    <n v="10"/>
    <x v="18"/>
    <x v="18"/>
    <x v="7"/>
    <n v="15"/>
    <x v="4"/>
    <x v="13"/>
    <n v="60"/>
    <n v="583.20000000000005"/>
    <n v="3499.3"/>
    <n v="81"/>
    <n v="486"/>
    <n v="135"/>
    <n v="810"/>
  </r>
  <r>
    <x v="1"/>
    <x v="15"/>
    <x v="4"/>
    <x v="14"/>
    <s v="48/"/>
    <s v="WOMEN"/>
    <n v="1000161226"/>
    <n v="10"/>
    <x v="18"/>
    <x v="18"/>
    <x v="7"/>
    <n v="15"/>
    <x v="4"/>
    <x v="14"/>
    <n v="60"/>
    <n v="560.70000000000005"/>
    <n v="4060"/>
    <n v="77.900000000000006"/>
    <n v="563.9"/>
    <n v="129.80000000000001"/>
    <n v="939.8"/>
  </r>
  <r>
    <x v="1"/>
    <x v="16"/>
    <x v="4"/>
    <x v="15"/>
    <s v="48/"/>
    <s v="WOMEN"/>
    <n v="1000161226"/>
    <n v="20"/>
    <x v="19"/>
    <x v="19"/>
    <x v="8"/>
    <n v="15"/>
    <x v="4"/>
    <x v="14"/>
    <n v="60"/>
    <n v="21.5"/>
    <n v="21.5"/>
    <n v="3"/>
    <n v="3"/>
    <n v="5"/>
    <n v="5"/>
  </r>
  <r>
    <x v="1"/>
    <x v="16"/>
    <x v="4"/>
    <x v="15"/>
    <s v="48/"/>
    <s v="WOMEN"/>
    <n v="1000161226"/>
    <n v="20"/>
    <x v="19"/>
    <x v="19"/>
    <x v="8"/>
    <n v="15"/>
    <x v="4"/>
    <x v="15"/>
    <n v="60"/>
    <n v="583.20000000000005"/>
    <n v="604.70000000000005"/>
    <n v="81"/>
    <n v="84"/>
    <n v="135"/>
    <n v="140"/>
  </r>
  <r>
    <x v="1"/>
    <x v="16"/>
    <x v="4"/>
    <x v="15"/>
    <s v="48/"/>
    <s v="WOMEN"/>
    <n v="1000161226"/>
    <n v="20"/>
    <x v="19"/>
    <x v="19"/>
    <x v="8"/>
    <n v="15"/>
    <x v="4"/>
    <x v="16"/>
    <n v="60"/>
    <n v="583.20000000000005"/>
    <n v="1187.9000000000001"/>
    <n v="81"/>
    <n v="165"/>
    <n v="135"/>
    <n v="275"/>
  </r>
  <r>
    <x v="1"/>
    <x v="16"/>
    <x v="4"/>
    <x v="15"/>
    <s v="48/"/>
    <s v="WOMEN"/>
    <n v="1000161226"/>
    <n v="20"/>
    <x v="19"/>
    <x v="19"/>
    <x v="8"/>
    <n v="15"/>
    <x v="4"/>
    <x v="17"/>
    <n v="60"/>
    <n v="190.1"/>
    <n v="1378"/>
    <n v="26.4"/>
    <n v="191.4"/>
    <n v="44"/>
    <n v="319"/>
  </r>
  <r>
    <x v="1"/>
    <x v="17"/>
    <x v="5"/>
    <x v="16"/>
    <s v="48/"/>
    <s v="WOMEN"/>
    <n v="1000161227"/>
    <n v="20"/>
    <x v="20"/>
    <x v="20"/>
    <x v="9"/>
    <n v="15"/>
    <x v="5"/>
    <x v="17"/>
    <n v="60"/>
    <n v="382.9"/>
    <n v="382.9"/>
    <n v="54.5"/>
    <n v="54.5"/>
    <n v="90.8"/>
    <n v="90.8"/>
  </r>
  <r>
    <x v="1"/>
    <x v="17"/>
    <x v="5"/>
    <x v="16"/>
    <s v="48/"/>
    <s v="WOMEN"/>
    <n v="1000161227"/>
    <n v="20"/>
    <x v="20"/>
    <x v="20"/>
    <x v="9"/>
    <n v="15"/>
    <x v="5"/>
    <x v="6"/>
    <n v="60"/>
    <n v="569.5"/>
    <n v="952.3"/>
    <n v="81"/>
    <n v="135.5"/>
    <n v="135"/>
    <n v="225.8"/>
  </r>
  <r>
    <x v="1"/>
    <x v="17"/>
    <x v="5"/>
    <x v="16"/>
    <s v="48/"/>
    <s v="WOMEN"/>
    <n v="1000161227"/>
    <n v="20"/>
    <x v="20"/>
    <x v="20"/>
    <x v="9"/>
    <n v="15"/>
    <x v="5"/>
    <x v="7"/>
    <n v="60"/>
    <n v="65.7"/>
    <n v="1018"/>
    <n v="9.3000000000000007"/>
    <n v="144.80000000000001"/>
    <n v="15.6"/>
    <n v="241.3"/>
  </r>
  <r>
    <x v="1"/>
    <x v="18"/>
    <x v="4"/>
    <x v="17"/>
    <s v="48/"/>
    <s v="WOMEN"/>
    <n v="1000159684"/>
    <n v="20"/>
    <x v="21"/>
    <x v="21"/>
    <x v="10"/>
    <n v="15"/>
    <x v="6"/>
    <x v="7"/>
    <n v="60"/>
    <n v="495.4"/>
    <n v="495.4"/>
    <n v="71.5"/>
    <n v="71.5"/>
    <n v="119.2"/>
    <n v="119.2"/>
  </r>
  <r>
    <x v="2"/>
    <x v="19"/>
    <x v="0"/>
    <x v="18"/>
    <s v="BB/CALVIN KLEIN BEACH"/>
    <s v="WOMEN"/>
    <n v="2000024238"/>
    <n v="110"/>
    <x v="22"/>
    <x v="22"/>
    <x v="0"/>
    <n v="20"/>
    <x v="7"/>
    <x v="0"/>
    <n v="0.5"/>
    <n v="4.9000000000000004"/>
    <n v="5"/>
    <n v="0.7"/>
    <n v="0.7"/>
    <n v="136.30000000000001"/>
    <n v="138"/>
  </r>
  <r>
    <x v="2"/>
    <x v="20"/>
    <x v="0"/>
    <x v="19"/>
    <s v="BB/CALVIN KLEIN BEACH"/>
    <s v="WOMEN"/>
    <n v="2000024238"/>
    <n v="140"/>
    <x v="23"/>
    <x v="23"/>
    <x v="0"/>
    <n v="20"/>
    <x v="7"/>
    <x v="0"/>
    <n v="0.5"/>
    <n v="0.1"/>
    <n v="0.1"/>
    <n v="0"/>
    <n v="0"/>
    <n v="3.3"/>
    <n v="3.3"/>
  </r>
  <r>
    <x v="2"/>
    <x v="20"/>
    <x v="0"/>
    <x v="19"/>
    <s v="BB/CALVIN KLEIN BEACH"/>
    <s v="WOMEN"/>
    <n v="2000024238"/>
    <n v="140"/>
    <x v="23"/>
    <x v="23"/>
    <x v="0"/>
    <n v="20"/>
    <x v="7"/>
    <x v="1"/>
    <n v="0.5"/>
    <n v="4.9000000000000004"/>
    <n v="5"/>
    <n v="0.7"/>
    <n v="0.7"/>
    <n v="134.69999999999999"/>
    <n v="138"/>
  </r>
  <r>
    <x v="2"/>
    <x v="21"/>
    <x v="0"/>
    <x v="20"/>
    <s v="BB/CALVIN KLEIN BEACH"/>
    <s v="WOMEN"/>
    <n v="2000024238"/>
    <n v="20"/>
    <x v="24"/>
    <x v="24"/>
    <x v="0"/>
    <n v="20"/>
    <x v="8"/>
    <x v="1"/>
    <n v="0.5"/>
    <n v="0.2"/>
    <n v="0.2"/>
    <n v="0"/>
    <n v="0"/>
    <n v="5"/>
    <n v="5"/>
  </r>
  <r>
    <x v="2"/>
    <x v="21"/>
    <x v="0"/>
    <x v="20"/>
    <s v="BB/CALVIN KLEIN BEACH"/>
    <s v="WOMEN"/>
    <n v="2000024238"/>
    <n v="20"/>
    <x v="24"/>
    <x v="24"/>
    <x v="0"/>
    <n v="20"/>
    <x v="8"/>
    <x v="2"/>
    <n v="0.5"/>
    <n v="4.3"/>
    <n v="4.5"/>
    <n v="0.7"/>
    <n v="0.7"/>
    <n v="140"/>
    <n v="145"/>
  </r>
  <r>
    <x v="2"/>
    <x v="21"/>
    <x v="0"/>
    <x v="20"/>
    <s v="BB/CALVIN KLEIN BEACH"/>
    <s v="WOMEN"/>
    <n v="2000024238"/>
    <n v="20"/>
    <x v="24"/>
    <x v="24"/>
    <x v="0"/>
    <n v="20"/>
    <x v="8"/>
    <x v="3"/>
    <n v="0.5"/>
    <n v="0.5"/>
    <n v="5"/>
    <n v="0.1"/>
    <n v="0.8"/>
    <n v="16.7"/>
    <n v="161.69999999999999"/>
  </r>
  <r>
    <x v="2"/>
    <x v="22"/>
    <x v="0"/>
    <x v="21"/>
    <s v="BB/CALVIN KLEIN BEACH"/>
    <s v="WOMEN"/>
    <n v="2000024238"/>
    <n v="360"/>
    <x v="25"/>
    <x v="25"/>
    <x v="0"/>
    <n v="20"/>
    <x v="8"/>
    <x v="3"/>
    <n v="1"/>
    <n v="5"/>
    <n v="5"/>
    <n v="0.8"/>
    <n v="0.8"/>
    <n v="80.8"/>
    <n v="80.8"/>
  </r>
  <r>
    <x v="2"/>
    <x v="23"/>
    <x v="0"/>
    <x v="22"/>
    <s v="BB/CALVIN KLEIN BEACH"/>
    <s v="WOMEN"/>
    <n v="2000024238"/>
    <n v="30"/>
    <x v="26"/>
    <x v="26"/>
    <x v="0"/>
    <n v="20"/>
    <x v="8"/>
    <x v="3"/>
    <n v="1"/>
    <n v="2.6"/>
    <n v="2.6"/>
    <n v="0.4"/>
    <n v="0.4"/>
    <n v="41.8"/>
    <n v="41.8"/>
  </r>
  <r>
    <x v="2"/>
    <x v="23"/>
    <x v="0"/>
    <x v="22"/>
    <s v="BB/CALVIN KLEIN BEACH"/>
    <s v="WOMEN"/>
    <n v="2000024238"/>
    <n v="30"/>
    <x v="26"/>
    <x v="26"/>
    <x v="0"/>
    <n v="20"/>
    <x v="8"/>
    <x v="4"/>
    <n v="1"/>
    <n v="2.4"/>
    <n v="5"/>
    <n v="0.4"/>
    <n v="0.8"/>
    <n v="39"/>
    <n v="80.8"/>
  </r>
  <r>
    <x v="2"/>
    <x v="24"/>
    <x v="0"/>
    <x v="23"/>
    <s v="BB/CALVIN KLEIN BEACH"/>
    <s v="WOMEN"/>
    <n v="2000024238"/>
    <n v="310"/>
    <x v="27"/>
    <x v="27"/>
    <x v="0"/>
    <n v="20"/>
    <x v="9"/>
    <x v="4"/>
    <n v="1"/>
    <n v="5"/>
    <n v="5"/>
    <n v="0.8"/>
    <n v="0.8"/>
    <n v="75"/>
    <n v="75"/>
  </r>
  <r>
    <x v="2"/>
    <x v="25"/>
    <x v="0"/>
    <x v="24"/>
    <s v="BB/CALVIN KLEIN BEACH"/>
    <s v="WOMEN"/>
    <n v="2000024238"/>
    <n v="320"/>
    <x v="28"/>
    <x v="28"/>
    <x v="0"/>
    <n v="20"/>
    <x v="9"/>
    <x v="4"/>
    <n v="1"/>
    <n v="1.7"/>
    <n v="1.7"/>
    <n v="0.3"/>
    <n v="0.3"/>
    <n v="25.3"/>
    <n v="25.3"/>
  </r>
  <r>
    <x v="2"/>
    <x v="25"/>
    <x v="0"/>
    <x v="24"/>
    <s v="BB/CALVIN KLEIN BEACH"/>
    <s v="WOMEN"/>
    <n v="2000024238"/>
    <n v="320"/>
    <x v="28"/>
    <x v="28"/>
    <x v="0"/>
    <n v="20"/>
    <x v="9"/>
    <x v="5"/>
    <n v="1"/>
    <n v="3.3"/>
    <n v="5"/>
    <n v="0.5"/>
    <n v="0.8"/>
    <n v="49.7"/>
    <n v="75"/>
  </r>
  <r>
    <x v="3"/>
    <x v="26"/>
    <x v="6"/>
    <x v="25"/>
    <s v="J4/SUB"/>
    <s v="MEN"/>
    <n v="1000145794"/>
    <n v="100"/>
    <x v="29"/>
    <x v="29"/>
    <x v="11"/>
    <n v="15"/>
    <x v="10"/>
    <x v="0"/>
    <n v="37.5"/>
    <n v="163.5"/>
    <n v="484.6"/>
    <n v="17.100000000000001"/>
    <n v="50.8"/>
    <n v="45.7"/>
    <n v="150.69999999999999"/>
  </r>
  <r>
    <x v="3"/>
    <x v="26"/>
    <x v="6"/>
    <x v="25"/>
    <s v="J4/SUB"/>
    <s v="MEN"/>
    <n v="1000145794"/>
    <n v="100"/>
    <x v="29"/>
    <x v="29"/>
    <x v="11"/>
    <n v="15"/>
    <x v="10"/>
    <x v="0"/>
    <n v="45"/>
    <n v="383.2"/>
    <n v="867.9"/>
    <n v="40.200000000000003"/>
    <n v="91"/>
    <n v="89.3"/>
    <n v="240"/>
  </r>
  <r>
    <x v="3"/>
    <x v="26"/>
    <x v="6"/>
    <x v="25"/>
    <s v="J4/SUB"/>
    <s v="MEN"/>
    <n v="1000145794"/>
    <n v="100"/>
    <x v="29"/>
    <x v="29"/>
    <x v="11"/>
    <n v="15"/>
    <x v="10"/>
    <x v="1"/>
    <n v="45"/>
    <n v="55.2"/>
    <n v="923.1"/>
    <n v="5.8"/>
    <n v="96.8"/>
    <n v="12.9"/>
    <n v="252.9"/>
  </r>
  <r>
    <x v="3"/>
    <x v="26"/>
    <x v="6"/>
    <x v="25"/>
    <s v="J4/SUB"/>
    <s v="MEN"/>
    <n v="1000145794"/>
    <n v="120"/>
    <x v="30"/>
    <x v="30"/>
    <x v="12"/>
    <n v="15"/>
    <x v="10"/>
    <x v="1"/>
    <n v="50"/>
    <n v="581.5"/>
    <n v="581.5"/>
    <n v="61"/>
    <n v="61"/>
    <n v="121.9"/>
    <n v="121.9"/>
  </r>
  <r>
    <x v="3"/>
    <x v="26"/>
    <x v="6"/>
    <x v="25"/>
    <s v="J4/SUB"/>
    <s v="MEN"/>
    <n v="1000145794"/>
    <n v="120"/>
    <x v="30"/>
    <x v="30"/>
    <x v="12"/>
    <n v="15"/>
    <x v="10"/>
    <x v="2"/>
    <n v="50"/>
    <n v="643.9"/>
    <n v="1225.4000000000001"/>
    <n v="67.5"/>
    <n v="128.5"/>
    <n v="135"/>
    <n v="256.89999999999998"/>
  </r>
  <r>
    <x v="3"/>
    <x v="26"/>
    <x v="6"/>
    <x v="25"/>
    <s v="J4/SUB"/>
    <s v="MEN"/>
    <n v="1000145794"/>
    <n v="120"/>
    <x v="30"/>
    <x v="30"/>
    <x v="12"/>
    <n v="15"/>
    <x v="10"/>
    <x v="3"/>
    <n v="50"/>
    <n v="643.9"/>
    <n v="1869.2"/>
    <n v="67.5"/>
    <n v="196"/>
    <n v="135"/>
    <n v="391.9"/>
  </r>
  <r>
    <x v="3"/>
    <x v="26"/>
    <x v="6"/>
    <x v="25"/>
    <s v="J4/SUB"/>
    <s v="MEN"/>
    <n v="1000145794"/>
    <n v="120"/>
    <x v="30"/>
    <x v="30"/>
    <x v="12"/>
    <n v="15"/>
    <x v="10"/>
    <x v="4"/>
    <n v="50"/>
    <n v="630.79999999999995"/>
    <n v="2500"/>
    <n v="66.099999999999994"/>
    <n v="262.10000000000002"/>
    <n v="132.19999999999999"/>
    <n v="524.20000000000005"/>
  </r>
  <r>
    <x v="3"/>
    <x v="27"/>
    <x v="7"/>
    <x v="26"/>
    <s v="J4/SUB"/>
    <s v="MEN"/>
    <n v="1000167400"/>
    <n v="10"/>
    <x v="31"/>
    <x v="31"/>
    <x v="13"/>
    <n v="20"/>
    <x v="11"/>
    <x v="16"/>
    <n v="7.5"/>
    <n v="140.1"/>
    <n v="140.1"/>
    <n v="13.5"/>
    <n v="13.5"/>
    <n v="180"/>
    <n v="180"/>
  </r>
  <r>
    <x v="3"/>
    <x v="27"/>
    <x v="7"/>
    <x v="26"/>
    <s v="J4/SUB"/>
    <s v="MEN"/>
    <n v="1000167400"/>
    <n v="10"/>
    <x v="31"/>
    <x v="31"/>
    <x v="13"/>
    <n v="20"/>
    <x v="11"/>
    <x v="17"/>
    <n v="12.5"/>
    <n v="233.6"/>
    <n v="373.7"/>
    <n v="22.5"/>
    <n v="36"/>
    <n v="180"/>
    <n v="360"/>
  </r>
  <r>
    <x v="3"/>
    <x v="27"/>
    <x v="7"/>
    <x v="26"/>
    <s v="J4/SUB"/>
    <s v="MEN"/>
    <n v="1000167400"/>
    <n v="10"/>
    <x v="31"/>
    <x v="31"/>
    <x v="13"/>
    <n v="20"/>
    <x v="11"/>
    <x v="6"/>
    <n v="25"/>
    <n v="467.1"/>
    <n v="840.8"/>
    <n v="45"/>
    <n v="81"/>
    <n v="180"/>
    <n v="540"/>
  </r>
  <r>
    <x v="3"/>
    <x v="27"/>
    <x v="7"/>
    <x v="26"/>
    <s v="J4/SUB"/>
    <s v="MEN"/>
    <n v="1000167400"/>
    <n v="10"/>
    <x v="31"/>
    <x v="31"/>
    <x v="13"/>
    <n v="20"/>
    <x v="11"/>
    <x v="7"/>
    <n v="37.5"/>
    <n v="700.7"/>
    <n v="1541.5"/>
    <n v="67.5"/>
    <n v="148.5"/>
    <n v="180"/>
    <n v="720"/>
  </r>
  <r>
    <x v="4"/>
    <x v="28"/>
    <x v="6"/>
    <x v="25"/>
    <s v="J4/SUB"/>
    <s v="MEN"/>
    <n v="1000145794"/>
    <n v="100"/>
    <x v="29"/>
    <x v="32"/>
    <x v="11"/>
    <n v="15"/>
    <x v="10"/>
    <x v="0"/>
    <n v="37.5"/>
    <n v="153.1"/>
    <n v="477.6"/>
    <n v="16"/>
    <n v="50.1"/>
    <n v="42.8"/>
    <n v="147.80000000000001"/>
  </r>
  <r>
    <x v="4"/>
    <x v="28"/>
    <x v="6"/>
    <x v="25"/>
    <s v="J4/SUB"/>
    <s v="MEN"/>
    <n v="1000145794"/>
    <n v="100"/>
    <x v="29"/>
    <x v="32"/>
    <x v="11"/>
    <n v="15"/>
    <x v="10"/>
    <x v="0"/>
    <n v="45"/>
    <n v="395.8"/>
    <n v="873.5"/>
    <n v="41.5"/>
    <n v="91.6"/>
    <n v="92.2"/>
    <n v="240"/>
  </r>
  <r>
    <x v="4"/>
    <x v="28"/>
    <x v="6"/>
    <x v="25"/>
    <s v="J4/SUB"/>
    <s v="MEN"/>
    <n v="1000145794"/>
    <n v="100"/>
    <x v="29"/>
    <x v="32"/>
    <x v="11"/>
    <n v="15"/>
    <x v="10"/>
    <x v="1"/>
    <n v="45"/>
    <n v="42.6"/>
    <n v="916.1"/>
    <n v="4.5"/>
    <n v="96"/>
    <n v="9.9"/>
    <n v="249.9"/>
  </r>
  <r>
    <x v="4"/>
    <x v="28"/>
    <x v="6"/>
    <x v="25"/>
    <s v="J4/SUB"/>
    <s v="MEN"/>
    <n v="1000145794"/>
    <n v="120"/>
    <x v="30"/>
    <x v="33"/>
    <x v="12"/>
    <n v="15"/>
    <x v="10"/>
    <x v="1"/>
    <n v="50"/>
    <n v="595.79999999999995"/>
    <n v="595.79999999999995"/>
    <n v="62.5"/>
    <n v="62.5"/>
    <n v="124.9"/>
    <n v="124.9"/>
  </r>
  <r>
    <x v="4"/>
    <x v="28"/>
    <x v="6"/>
    <x v="25"/>
    <s v="J4/SUB"/>
    <s v="MEN"/>
    <n v="1000145794"/>
    <n v="120"/>
    <x v="30"/>
    <x v="33"/>
    <x v="12"/>
    <n v="15"/>
    <x v="10"/>
    <x v="2"/>
    <n v="50"/>
    <n v="643.9"/>
    <n v="1239.7"/>
    <n v="67.5"/>
    <n v="130"/>
    <n v="135"/>
    <n v="259.89999999999998"/>
  </r>
  <r>
    <x v="4"/>
    <x v="28"/>
    <x v="6"/>
    <x v="25"/>
    <s v="J4/SUB"/>
    <s v="MEN"/>
    <n v="1000145794"/>
    <n v="120"/>
    <x v="30"/>
    <x v="33"/>
    <x v="12"/>
    <n v="15"/>
    <x v="10"/>
    <x v="3"/>
    <n v="50"/>
    <n v="643.9"/>
    <n v="1883.5"/>
    <n v="67.5"/>
    <n v="197.5"/>
    <n v="135"/>
    <n v="394.9"/>
  </r>
  <r>
    <x v="4"/>
    <x v="28"/>
    <x v="6"/>
    <x v="25"/>
    <s v="J4/SUB"/>
    <s v="MEN"/>
    <n v="1000145794"/>
    <n v="120"/>
    <x v="30"/>
    <x v="33"/>
    <x v="12"/>
    <n v="15"/>
    <x v="10"/>
    <x v="4"/>
    <n v="50"/>
    <n v="616.5"/>
    <n v="2500"/>
    <n v="64.599999999999994"/>
    <n v="262.10000000000002"/>
    <n v="129.19999999999999"/>
    <n v="524.20000000000005"/>
  </r>
  <r>
    <x v="4"/>
    <x v="29"/>
    <x v="7"/>
    <x v="27"/>
    <s v="J4/SUB"/>
    <s v="MEN"/>
    <n v="1000167403"/>
    <n v="10"/>
    <x v="32"/>
    <x v="34"/>
    <x v="14"/>
    <n v="20"/>
    <x v="11"/>
    <x v="16"/>
    <n v="7.5"/>
    <n v="140.1"/>
    <n v="140.1"/>
    <n v="13.5"/>
    <n v="13.5"/>
    <n v="180"/>
    <n v="180"/>
  </r>
  <r>
    <x v="4"/>
    <x v="29"/>
    <x v="7"/>
    <x v="27"/>
    <s v="J4/SUB"/>
    <s v="MEN"/>
    <n v="1000167403"/>
    <n v="10"/>
    <x v="32"/>
    <x v="34"/>
    <x v="14"/>
    <n v="20"/>
    <x v="11"/>
    <x v="17"/>
    <n v="12.5"/>
    <n v="233.6"/>
    <n v="373.7"/>
    <n v="22.5"/>
    <n v="36"/>
    <n v="180"/>
    <n v="360"/>
  </r>
  <r>
    <x v="4"/>
    <x v="29"/>
    <x v="7"/>
    <x v="27"/>
    <s v="J4/SUB"/>
    <s v="MEN"/>
    <n v="1000167403"/>
    <n v="10"/>
    <x v="32"/>
    <x v="34"/>
    <x v="14"/>
    <n v="20"/>
    <x v="11"/>
    <x v="6"/>
    <n v="25"/>
    <n v="467.1"/>
    <n v="840.8"/>
    <n v="45"/>
    <n v="81"/>
    <n v="180"/>
    <n v="540"/>
  </r>
  <r>
    <x v="5"/>
    <x v="30"/>
    <x v="6"/>
    <x v="25"/>
    <s v="J4/SUB"/>
    <s v="MEN"/>
    <n v="1000145794"/>
    <n v="120"/>
    <x v="30"/>
    <x v="35"/>
    <x v="15"/>
    <n v="15"/>
    <x v="10"/>
    <x v="0"/>
    <n v="55"/>
    <n v="708.3"/>
    <n v="827.1"/>
    <n v="74.2"/>
    <n v="86.7"/>
    <n v="135"/>
    <n v="157.69999999999999"/>
  </r>
  <r>
    <x v="5"/>
    <x v="30"/>
    <x v="6"/>
    <x v="25"/>
    <s v="J4/SUB"/>
    <s v="MEN"/>
    <n v="1000145794"/>
    <n v="120"/>
    <x v="30"/>
    <x v="35"/>
    <x v="15"/>
    <n v="15"/>
    <x v="10"/>
    <x v="1"/>
    <n v="55"/>
    <n v="708.3"/>
    <n v="1535.4"/>
    <n v="74.2"/>
    <n v="161"/>
    <n v="135"/>
    <n v="292.7"/>
  </r>
  <r>
    <x v="5"/>
    <x v="30"/>
    <x v="6"/>
    <x v="25"/>
    <s v="J4/SUB"/>
    <s v="MEN"/>
    <n v="1000145794"/>
    <n v="120"/>
    <x v="30"/>
    <x v="35"/>
    <x v="15"/>
    <n v="15"/>
    <x v="10"/>
    <x v="2"/>
    <n v="55"/>
    <n v="708.3"/>
    <n v="2243.6999999999998"/>
    <n v="74.2"/>
    <n v="235.2"/>
    <n v="135"/>
    <n v="427.7"/>
  </r>
  <r>
    <x v="5"/>
    <x v="30"/>
    <x v="6"/>
    <x v="25"/>
    <s v="J4/SUB"/>
    <s v="MEN"/>
    <n v="1000145794"/>
    <n v="120"/>
    <x v="30"/>
    <x v="35"/>
    <x v="15"/>
    <n v="15"/>
    <x v="10"/>
    <x v="3"/>
    <n v="55"/>
    <n v="708.3"/>
    <n v="2951.9"/>
    <n v="74.2"/>
    <n v="309.5"/>
    <n v="135"/>
    <n v="562.70000000000005"/>
  </r>
  <r>
    <x v="5"/>
    <x v="30"/>
    <x v="6"/>
    <x v="25"/>
    <s v="J4/SUB"/>
    <s v="MEN"/>
    <n v="1000145794"/>
    <n v="120"/>
    <x v="30"/>
    <x v="35"/>
    <x v="15"/>
    <n v="15"/>
    <x v="10"/>
    <x v="4"/>
    <n v="55"/>
    <n v="120.1"/>
    <n v="3072"/>
    <n v="12.6"/>
    <n v="322"/>
    <n v="22.9"/>
    <n v="585.5"/>
  </r>
  <r>
    <x v="5"/>
    <x v="31"/>
    <x v="7"/>
    <x v="27"/>
    <s v="J4/SUB"/>
    <s v="MEN"/>
    <n v="1000167403"/>
    <n v="10"/>
    <x v="32"/>
    <x v="36"/>
    <x v="14"/>
    <n v="16"/>
    <x v="11"/>
    <x v="16"/>
    <n v="7.5"/>
    <n v="110.9"/>
    <n v="110.9"/>
    <n v="10.7"/>
    <n v="10.7"/>
    <n v="142.4"/>
    <n v="142.4"/>
  </r>
  <r>
    <x v="5"/>
    <x v="31"/>
    <x v="7"/>
    <x v="27"/>
    <s v="J4/SUB"/>
    <s v="MEN"/>
    <n v="1000167403"/>
    <n v="10"/>
    <x v="32"/>
    <x v="36"/>
    <x v="14"/>
    <n v="16"/>
    <x v="11"/>
    <x v="17"/>
    <n v="7.5"/>
    <n v="1.2"/>
    <n v="112.1"/>
    <n v="0.1"/>
    <n v="10.8"/>
    <n v="1.6"/>
    <n v="144"/>
  </r>
  <r>
    <x v="5"/>
    <x v="31"/>
    <x v="7"/>
    <x v="27"/>
    <s v="J4/SUB"/>
    <s v="MEN"/>
    <n v="1000167403"/>
    <n v="10"/>
    <x v="32"/>
    <x v="36"/>
    <x v="14"/>
    <n v="16"/>
    <x v="11"/>
    <x v="17"/>
    <n v="12.5"/>
    <n v="184.8"/>
    <n v="296.89999999999998"/>
    <n v="17.8"/>
    <n v="28.6"/>
    <n v="142.4"/>
    <n v="286.39999999999998"/>
  </r>
  <r>
    <x v="5"/>
    <x v="31"/>
    <x v="7"/>
    <x v="27"/>
    <s v="J4/SUB"/>
    <s v="MEN"/>
    <n v="1000167403"/>
    <n v="10"/>
    <x v="32"/>
    <x v="36"/>
    <x v="14"/>
    <n v="16"/>
    <x v="11"/>
    <x v="6"/>
    <n v="12.5"/>
    <n v="2.1"/>
    <n v="299"/>
    <n v="0.2"/>
    <n v="28.8"/>
    <n v="1.6"/>
    <n v="288"/>
  </r>
  <r>
    <x v="5"/>
    <x v="31"/>
    <x v="7"/>
    <x v="27"/>
    <s v="J4/SUB"/>
    <s v="MEN"/>
    <n v="1000167403"/>
    <n v="10"/>
    <x v="32"/>
    <x v="36"/>
    <x v="14"/>
    <n v="16"/>
    <x v="11"/>
    <x v="6"/>
    <n v="25"/>
    <n v="369.6"/>
    <n v="668.5"/>
    <n v="35.6"/>
    <n v="64.400000000000006"/>
    <n v="142.4"/>
    <n v="430.4"/>
  </r>
  <r>
    <x v="5"/>
    <x v="31"/>
    <x v="7"/>
    <x v="27"/>
    <s v="J4/SUB"/>
    <s v="MEN"/>
    <n v="1000167403"/>
    <n v="10"/>
    <x v="32"/>
    <x v="36"/>
    <x v="14"/>
    <n v="16"/>
    <x v="11"/>
    <x v="7"/>
    <n v="25"/>
    <n v="4.2"/>
    <n v="672.7"/>
    <n v="0.4"/>
    <n v="64.8"/>
    <n v="1.6"/>
    <n v="432"/>
  </r>
  <r>
    <x v="5"/>
    <x v="31"/>
    <x v="7"/>
    <x v="27"/>
    <s v="J4/SUB"/>
    <s v="MEN"/>
    <n v="1000167403"/>
    <n v="10"/>
    <x v="32"/>
    <x v="36"/>
    <x v="14"/>
    <n v="16"/>
    <x v="11"/>
    <x v="7"/>
    <n v="37.5"/>
    <n v="554.29999999999995"/>
    <n v="1227"/>
    <n v="53.4"/>
    <n v="118.2"/>
    <n v="142.4"/>
    <n v="574.4"/>
  </r>
  <r>
    <x v="6"/>
    <x v="32"/>
    <x v="0"/>
    <x v="28"/>
    <s v="BB/CALVIN KLEIN BEACH"/>
    <s v="WOMEN"/>
    <n v="2000024238"/>
    <n v="330"/>
    <x v="33"/>
    <x v="37"/>
    <x v="0"/>
    <n v="21"/>
    <x v="12"/>
    <x v="0"/>
    <n v="0.5"/>
    <n v="0.6"/>
    <n v="5"/>
    <n v="0.1"/>
    <n v="0.8"/>
    <n v="21.5"/>
    <n v="168.5"/>
  </r>
  <r>
    <x v="6"/>
    <x v="33"/>
    <x v="0"/>
    <x v="29"/>
    <s v="BB/CALVIN KLEIN BEACH"/>
    <s v="WOMEN"/>
    <n v="2000024238"/>
    <n v="340"/>
    <x v="34"/>
    <x v="38"/>
    <x v="0"/>
    <n v="21"/>
    <x v="12"/>
    <x v="0"/>
    <n v="0.5"/>
    <n v="5"/>
    <n v="5"/>
    <n v="0.8"/>
    <n v="0.8"/>
    <n v="167.2"/>
    <n v="167.2"/>
  </r>
  <r>
    <x v="6"/>
    <x v="33"/>
    <x v="0"/>
    <x v="29"/>
    <s v="BB/CALVIN KLEIN BEACH"/>
    <s v="WOMEN"/>
    <n v="2000024238"/>
    <n v="340"/>
    <x v="34"/>
    <x v="38"/>
    <x v="0"/>
    <n v="21"/>
    <x v="12"/>
    <x v="1"/>
    <n v="0.5"/>
    <n v="0"/>
    <n v="5"/>
    <n v="0"/>
    <n v="0.8"/>
    <n v="1.3"/>
    <n v="168.5"/>
  </r>
  <r>
    <x v="6"/>
    <x v="34"/>
    <x v="0"/>
    <x v="30"/>
    <s v="BB/CALVIN KLEIN BEACH"/>
    <s v="WOMEN"/>
    <n v="2000024238"/>
    <n v="350"/>
    <x v="35"/>
    <x v="39"/>
    <x v="0"/>
    <n v="21"/>
    <x v="12"/>
    <x v="1"/>
    <n v="0.5"/>
    <n v="5"/>
    <n v="5"/>
    <n v="0.8"/>
    <n v="0.8"/>
    <n v="168.5"/>
    <n v="168.5"/>
  </r>
  <r>
    <x v="6"/>
    <x v="35"/>
    <x v="0"/>
    <x v="31"/>
    <s v="BB/CALVIN KLEIN BEACH"/>
    <s v="WOMEN"/>
    <n v="2000024238"/>
    <n v="280"/>
    <x v="36"/>
    <x v="40"/>
    <x v="0"/>
    <n v="21"/>
    <x v="13"/>
    <x v="1"/>
    <n v="0.5"/>
    <n v="0.3"/>
    <n v="0.3"/>
    <n v="0"/>
    <n v="0"/>
    <n v="8.6999999999999993"/>
    <n v="8.6999999999999993"/>
  </r>
  <r>
    <x v="6"/>
    <x v="35"/>
    <x v="0"/>
    <x v="31"/>
    <s v="BB/CALVIN KLEIN BEACH"/>
    <s v="WOMEN"/>
    <n v="2000024238"/>
    <n v="280"/>
    <x v="36"/>
    <x v="40"/>
    <x v="0"/>
    <n v="21"/>
    <x v="13"/>
    <x v="2"/>
    <n v="0.5"/>
    <n v="4.7"/>
    <n v="5"/>
    <n v="0.6"/>
    <n v="0.7"/>
    <n v="127.1"/>
    <n v="135.80000000000001"/>
  </r>
  <r>
    <x v="6"/>
    <x v="36"/>
    <x v="0"/>
    <x v="32"/>
    <s v="BB/CALVIN KLEIN BEACH"/>
    <s v="WOMEN"/>
    <n v="2000024238"/>
    <n v="290"/>
    <x v="37"/>
    <x v="41"/>
    <x v="0"/>
    <n v="21"/>
    <x v="13"/>
    <x v="2"/>
    <n v="0.5"/>
    <n v="2.2999999999999998"/>
    <n v="2.2999999999999998"/>
    <n v="0.3"/>
    <n v="0.3"/>
    <n v="61.5"/>
    <n v="61.5"/>
  </r>
  <r>
    <x v="6"/>
    <x v="36"/>
    <x v="0"/>
    <x v="32"/>
    <s v="BB/CALVIN KLEIN BEACH"/>
    <s v="WOMEN"/>
    <n v="2000024238"/>
    <n v="290"/>
    <x v="37"/>
    <x v="41"/>
    <x v="0"/>
    <n v="21"/>
    <x v="13"/>
    <x v="3"/>
    <n v="0.5"/>
    <n v="2.7"/>
    <n v="5"/>
    <n v="0.4"/>
    <n v="0.7"/>
    <n v="74.3"/>
    <n v="135.80000000000001"/>
  </r>
  <r>
    <x v="6"/>
    <x v="37"/>
    <x v="0"/>
    <x v="33"/>
    <s v="BB/CALVIN KLEIN BEACH"/>
    <s v="WOMEN"/>
    <n v="2000024238"/>
    <n v="300"/>
    <x v="38"/>
    <x v="42"/>
    <x v="0"/>
    <n v="20"/>
    <x v="13"/>
    <x v="3"/>
    <n v="0.3"/>
    <n v="2.4"/>
    <n v="2.4"/>
    <n v="0.3"/>
    <n v="0.3"/>
    <n v="108.9"/>
    <n v="108.9"/>
  </r>
  <r>
    <x v="6"/>
    <x v="37"/>
    <x v="0"/>
    <x v="33"/>
    <s v="BB/CALVIN KLEIN BEACH"/>
    <s v="WOMEN"/>
    <n v="2000024238"/>
    <n v="300"/>
    <x v="38"/>
    <x v="42"/>
    <x v="0"/>
    <n v="20"/>
    <x v="13"/>
    <x v="4"/>
    <n v="0.3"/>
    <n v="2.6"/>
    <n v="5"/>
    <n v="0.4"/>
    <n v="0.7"/>
    <n v="117.5"/>
    <n v="226.4"/>
  </r>
  <r>
    <x v="6"/>
    <x v="38"/>
    <x v="0"/>
    <x v="34"/>
    <s v="BB/CALVIN KLEIN BEACH"/>
    <s v="WOMEN"/>
    <n v="2000024238"/>
    <n v="40"/>
    <x v="39"/>
    <x v="43"/>
    <x v="0"/>
    <n v="21"/>
    <x v="12"/>
    <x v="4"/>
    <n v="0.5"/>
    <n v="1.9"/>
    <n v="1.9"/>
    <n v="0.3"/>
    <n v="0.3"/>
    <n v="65.3"/>
    <n v="65.3"/>
  </r>
  <r>
    <x v="6"/>
    <x v="38"/>
    <x v="0"/>
    <x v="34"/>
    <s v="BB/CALVIN KLEIN BEACH"/>
    <s v="WOMEN"/>
    <n v="2000024238"/>
    <n v="40"/>
    <x v="39"/>
    <x v="43"/>
    <x v="0"/>
    <n v="21"/>
    <x v="12"/>
    <x v="5"/>
    <n v="0.5"/>
    <n v="3.1"/>
    <n v="5"/>
    <n v="0.5"/>
    <n v="0.8"/>
    <n v="103.2"/>
    <n v="168.5"/>
  </r>
  <r>
    <x v="6"/>
    <x v="39"/>
    <x v="8"/>
    <x v="35"/>
    <s v="X6/CFW"/>
    <s v="FL"/>
    <n v="2000021984"/>
    <n v="10"/>
    <x v="40"/>
    <x v="44"/>
    <x v="16"/>
    <n v="23"/>
    <x v="14"/>
    <x v="18"/>
    <n v="3"/>
    <n v="8"/>
    <n v="8"/>
    <n v="2.5"/>
    <n v="2.5"/>
    <n v="83.6"/>
    <n v="83.6"/>
  </r>
  <r>
    <x v="6"/>
    <x v="40"/>
    <x v="8"/>
    <x v="36"/>
    <s v="X6/CFW"/>
    <s v="FL"/>
    <n v="2000021984"/>
    <n v="20"/>
    <x v="41"/>
    <x v="45"/>
    <x v="17"/>
    <n v="23"/>
    <x v="14"/>
    <x v="18"/>
    <n v="3"/>
    <n v="9"/>
    <n v="9"/>
    <n v="2.8"/>
    <n v="2.8"/>
    <n v="94"/>
    <n v="94"/>
  </r>
  <r>
    <x v="6"/>
    <x v="41"/>
    <x v="8"/>
    <x v="37"/>
    <s v="X6/CFW"/>
    <s v="FL"/>
    <n v="2000021984"/>
    <n v="30"/>
    <x v="42"/>
    <x v="46"/>
    <x v="16"/>
    <n v="23"/>
    <x v="14"/>
    <x v="18"/>
    <n v="3"/>
    <n v="2.7"/>
    <n v="2.7"/>
    <n v="0.9"/>
    <n v="0.9"/>
    <n v="28.7"/>
    <n v="28.7"/>
  </r>
  <r>
    <x v="6"/>
    <x v="41"/>
    <x v="8"/>
    <x v="37"/>
    <s v="X6/CFW"/>
    <s v="FL"/>
    <n v="2000021984"/>
    <n v="30"/>
    <x v="42"/>
    <x v="46"/>
    <x v="16"/>
    <n v="23"/>
    <x v="14"/>
    <x v="8"/>
    <n v="3"/>
    <n v="5.3"/>
    <n v="8"/>
    <n v="1.6"/>
    <n v="2.5"/>
    <n v="54.9"/>
    <n v="83.6"/>
  </r>
  <r>
    <x v="6"/>
    <x v="42"/>
    <x v="8"/>
    <x v="38"/>
    <s v="X6/CFW"/>
    <s v="FL"/>
    <n v="2000021985"/>
    <n v="10"/>
    <x v="43"/>
    <x v="47"/>
    <x v="18"/>
    <n v="23"/>
    <x v="15"/>
    <x v="8"/>
    <n v="3"/>
    <n v="6"/>
    <n v="6"/>
    <n v="1.9"/>
    <n v="1.9"/>
    <n v="62"/>
    <n v="62"/>
  </r>
  <r>
    <x v="6"/>
    <x v="43"/>
    <x v="8"/>
    <x v="39"/>
    <s v="X6/CFW"/>
    <s v="FL"/>
    <n v="2000021985"/>
    <n v="20"/>
    <x v="44"/>
    <x v="48"/>
    <x v="17"/>
    <n v="23"/>
    <x v="15"/>
    <x v="8"/>
    <n v="3"/>
    <n v="8.6"/>
    <n v="8.6"/>
    <n v="2.7"/>
    <n v="2.7"/>
    <n v="89.4"/>
    <n v="89.4"/>
  </r>
  <r>
    <x v="6"/>
    <x v="43"/>
    <x v="8"/>
    <x v="39"/>
    <s v="X6/CFW"/>
    <s v="FL"/>
    <n v="2000021985"/>
    <n v="20"/>
    <x v="44"/>
    <x v="48"/>
    <x v="17"/>
    <n v="23"/>
    <x v="15"/>
    <x v="9"/>
    <n v="3"/>
    <n v="0.4"/>
    <n v="9"/>
    <n v="0.1"/>
    <n v="2.8"/>
    <n v="3.6"/>
    <n v="93"/>
  </r>
  <r>
    <x v="6"/>
    <x v="44"/>
    <x v="8"/>
    <x v="40"/>
    <s v="X6/CFW"/>
    <s v="FL"/>
    <n v="2000021986"/>
    <n v="20"/>
    <x v="45"/>
    <x v="49"/>
    <x v="18"/>
    <n v="23"/>
    <x v="16"/>
    <x v="9"/>
    <n v="3"/>
    <n v="6"/>
    <n v="6"/>
    <n v="1.8"/>
    <n v="1.8"/>
    <n v="59"/>
    <n v="59"/>
  </r>
  <r>
    <x v="6"/>
    <x v="45"/>
    <x v="8"/>
    <x v="41"/>
    <s v="X6/CFW"/>
    <s v="FL"/>
    <n v="2000021986"/>
    <n v="10"/>
    <x v="46"/>
    <x v="50"/>
    <x v="16"/>
    <n v="23"/>
    <x v="16"/>
    <x v="9"/>
    <n v="3"/>
    <n v="8"/>
    <n v="8"/>
    <n v="2.4"/>
    <n v="2.4"/>
    <n v="78.7"/>
    <n v="78.7"/>
  </r>
  <r>
    <x v="6"/>
    <x v="46"/>
    <x v="8"/>
    <x v="42"/>
    <s v="X6/CFW"/>
    <s v="FL"/>
    <n v="2000021985"/>
    <n v="30"/>
    <x v="47"/>
    <x v="51"/>
    <x v="18"/>
    <n v="23"/>
    <x v="15"/>
    <x v="9"/>
    <n v="3"/>
    <n v="6"/>
    <n v="6"/>
    <n v="1.9"/>
    <n v="1.9"/>
    <n v="62"/>
    <n v="62"/>
  </r>
  <r>
    <x v="6"/>
    <x v="47"/>
    <x v="8"/>
    <x v="43"/>
    <s v="X6/CFW"/>
    <s v="FL"/>
    <n v="2000021986"/>
    <n v="30"/>
    <x v="48"/>
    <x v="52"/>
    <x v="18"/>
    <n v="23"/>
    <x v="16"/>
    <x v="9"/>
    <n v="3"/>
    <n v="0.2"/>
    <n v="0.2"/>
    <n v="0.1"/>
    <n v="0.1"/>
    <n v="2.2000000000000002"/>
    <n v="2.2000000000000002"/>
  </r>
  <r>
    <x v="6"/>
    <x v="47"/>
    <x v="8"/>
    <x v="43"/>
    <s v="X6/CFW"/>
    <s v="FL"/>
    <n v="2000021986"/>
    <n v="30"/>
    <x v="48"/>
    <x v="52"/>
    <x v="18"/>
    <n v="23"/>
    <x v="16"/>
    <x v="10"/>
    <n v="3"/>
    <n v="5.8"/>
    <n v="6"/>
    <n v="1.7"/>
    <n v="1.8"/>
    <n v="56.8"/>
    <n v="59"/>
  </r>
  <r>
    <x v="6"/>
    <x v="48"/>
    <x v="8"/>
    <x v="44"/>
    <s v="X6/CFW"/>
    <s v="FL"/>
    <n v="2000021989"/>
    <n v="30"/>
    <x v="49"/>
    <x v="53"/>
    <x v="16"/>
    <n v="23"/>
    <x v="17"/>
    <x v="10"/>
    <n v="3"/>
    <n v="8"/>
    <n v="8"/>
    <n v="1.9"/>
    <n v="1.9"/>
    <n v="64.900000000000006"/>
    <n v="64.900000000000006"/>
  </r>
  <r>
    <x v="6"/>
    <x v="49"/>
    <x v="8"/>
    <x v="45"/>
    <s v="X6/CFW"/>
    <s v="FL"/>
    <n v="2000021989"/>
    <n v="10"/>
    <x v="50"/>
    <x v="54"/>
    <x v="19"/>
    <n v="23"/>
    <x v="17"/>
    <x v="10"/>
    <n v="3"/>
    <n v="10"/>
    <n v="10"/>
    <n v="2.4"/>
    <n v="2.4"/>
    <n v="81.099999999999994"/>
    <n v="81.099999999999994"/>
  </r>
  <r>
    <x v="6"/>
    <x v="50"/>
    <x v="8"/>
    <x v="46"/>
    <s v="X6/CFW"/>
    <s v="FL"/>
    <n v="2000021989"/>
    <n v="20"/>
    <x v="51"/>
    <x v="55"/>
    <x v="16"/>
    <n v="23"/>
    <x v="17"/>
    <x v="10"/>
    <n v="3"/>
    <n v="0.4"/>
    <n v="0.4"/>
    <n v="0.1"/>
    <n v="0.1"/>
    <n v="3"/>
    <n v="3"/>
  </r>
  <r>
    <x v="6"/>
    <x v="50"/>
    <x v="8"/>
    <x v="46"/>
    <s v="X6/CFW"/>
    <s v="FL"/>
    <n v="2000021989"/>
    <n v="20"/>
    <x v="51"/>
    <x v="55"/>
    <x v="16"/>
    <n v="23"/>
    <x v="17"/>
    <x v="11"/>
    <n v="3"/>
    <n v="7.6"/>
    <n v="8"/>
    <n v="1.9"/>
    <n v="1.9"/>
    <n v="61.9"/>
    <n v="64.900000000000006"/>
  </r>
  <r>
    <x v="6"/>
    <x v="51"/>
    <x v="8"/>
    <x v="47"/>
    <s v="X6/CFW"/>
    <s v="FL"/>
    <n v="2000021992"/>
    <n v="10"/>
    <x v="52"/>
    <x v="56"/>
    <x v="19"/>
    <n v="23"/>
    <x v="18"/>
    <x v="11"/>
    <n v="3"/>
    <n v="10"/>
    <n v="10"/>
    <n v="2.7"/>
    <n v="2.7"/>
    <n v="89.4"/>
    <n v="89.4"/>
  </r>
  <r>
    <x v="6"/>
    <x v="52"/>
    <x v="8"/>
    <x v="48"/>
    <s v="X6/CFW"/>
    <s v="FL"/>
    <n v="2000021992"/>
    <n v="20"/>
    <x v="53"/>
    <x v="57"/>
    <x v="19"/>
    <n v="23"/>
    <x v="18"/>
    <x v="11"/>
    <n v="3"/>
    <n v="6.1"/>
    <n v="6.1"/>
    <n v="1.6"/>
    <n v="1.6"/>
    <n v="54.9"/>
    <n v="54.9"/>
  </r>
  <r>
    <x v="6"/>
    <x v="52"/>
    <x v="8"/>
    <x v="48"/>
    <s v="X6/CFW"/>
    <s v="FL"/>
    <n v="2000021992"/>
    <n v="20"/>
    <x v="53"/>
    <x v="57"/>
    <x v="19"/>
    <n v="23"/>
    <x v="18"/>
    <x v="12"/>
    <n v="3"/>
    <n v="3.9"/>
    <n v="10"/>
    <n v="1"/>
    <n v="2.7"/>
    <n v="34.5"/>
    <n v="89.4"/>
  </r>
  <r>
    <x v="6"/>
    <x v="53"/>
    <x v="8"/>
    <x v="49"/>
    <s v="X6/CFW"/>
    <s v="FL"/>
    <n v="2000021989"/>
    <n v="40"/>
    <x v="54"/>
    <x v="58"/>
    <x v="16"/>
    <n v="23"/>
    <x v="17"/>
    <x v="12"/>
    <n v="3"/>
    <n v="8"/>
    <n v="8"/>
    <n v="1.9"/>
    <n v="1.9"/>
    <n v="64.900000000000006"/>
    <n v="64.900000000000006"/>
  </r>
  <r>
    <x v="6"/>
    <x v="32"/>
    <x v="0"/>
    <x v="28"/>
    <s v="BB/CALVIN KLEIN BEACH"/>
    <s v="WOMEN"/>
    <n v="2000024272"/>
    <n v="330"/>
    <x v="55"/>
    <x v="59"/>
    <x v="20"/>
    <n v="21"/>
    <x v="12"/>
    <x v="16"/>
    <n v="1.2"/>
    <n v="13.3"/>
    <n v="13.3"/>
    <n v="2.2000000000000002"/>
    <n v="2.2000000000000002"/>
    <n v="186.9"/>
    <n v="186.9"/>
  </r>
  <r>
    <x v="6"/>
    <x v="32"/>
    <x v="0"/>
    <x v="28"/>
    <s v="BB/CALVIN KLEIN BEACH"/>
    <s v="WOMEN"/>
    <n v="2000024272"/>
    <n v="330"/>
    <x v="55"/>
    <x v="59"/>
    <x v="20"/>
    <n v="21"/>
    <x v="12"/>
    <x v="17"/>
    <n v="1.2"/>
    <n v="7.7"/>
    <n v="21"/>
    <n v="1.3"/>
    <n v="3.5"/>
    <n v="108"/>
    <n v="294.89999999999998"/>
  </r>
  <r>
    <x v="6"/>
    <x v="33"/>
    <x v="0"/>
    <x v="29"/>
    <s v="BB/CALVIN KLEIN BEACH"/>
    <s v="WOMEN"/>
    <n v="2000024272"/>
    <n v="340"/>
    <x v="56"/>
    <x v="60"/>
    <x v="20"/>
    <n v="21"/>
    <x v="12"/>
    <x v="17"/>
    <n v="1.2"/>
    <n v="5.7"/>
    <n v="5.7"/>
    <n v="1"/>
    <n v="1"/>
    <n v="80.7"/>
    <n v="80.7"/>
  </r>
  <r>
    <x v="6"/>
    <x v="33"/>
    <x v="0"/>
    <x v="29"/>
    <s v="BB/CALVIN KLEIN BEACH"/>
    <s v="WOMEN"/>
    <n v="2000024272"/>
    <n v="340"/>
    <x v="56"/>
    <x v="60"/>
    <x v="20"/>
    <n v="21"/>
    <x v="12"/>
    <x v="6"/>
    <n v="1.2"/>
    <n v="13.5"/>
    <n v="19.2"/>
    <n v="2.2999999999999998"/>
    <n v="3.2"/>
    <n v="189"/>
    <n v="269.7"/>
  </r>
  <r>
    <x v="6"/>
    <x v="33"/>
    <x v="0"/>
    <x v="29"/>
    <s v="BB/CALVIN KLEIN BEACH"/>
    <s v="WOMEN"/>
    <n v="2000024272"/>
    <n v="340"/>
    <x v="56"/>
    <x v="60"/>
    <x v="20"/>
    <n v="21"/>
    <x v="12"/>
    <x v="7"/>
    <n v="1.2"/>
    <n v="1.8"/>
    <n v="21"/>
    <n v="0.3"/>
    <n v="3.5"/>
    <n v="25.2"/>
    <n v="294.89999999999998"/>
  </r>
  <r>
    <x v="6"/>
    <x v="34"/>
    <x v="0"/>
    <x v="30"/>
    <s v="BB/CALVIN KLEIN BEACH"/>
    <s v="WOMEN"/>
    <n v="2000024272"/>
    <n v="350"/>
    <x v="57"/>
    <x v="61"/>
    <x v="20"/>
    <n v="21"/>
    <x v="12"/>
    <x v="7"/>
    <n v="2.6"/>
    <n v="21"/>
    <n v="21"/>
    <n v="3.5"/>
    <n v="3.5"/>
    <n v="136.1"/>
    <n v="136.1"/>
  </r>
  <r>
    <x v="6"/>
    <x v="38"/>
    <x v="0"/>
    <x v="34"/>
    <s v="BB/CALVIN KLEIN BEACH"/>
    <s v="WOMEN"/>
    <n v="2000024272"/>
    <n v="40"/>
    <x v="58"/>
    <x v="62"/>
    <x v="20"/>
    <n v="21"/>
    <x v="12"/>
    <x v="7"/>
    <n v="3"/>
    <n v="4.8"/>
    <n v="4.8"/>
    <n v="0.8"/>
    <n v="0.8"/>
    <n v="27"/>
    <n v="27"/>
  </r>
  <r>
    <x v="7"/>
    <x v="54"/>
    <x v="1"/>
    <x v="50"/>
    <s v="BB/CALVIN KLEIN BEACH"/>
    <s v="WOMEN"/>
    <n v="1000151151"/>
    <n v="40"/>
    <x v="59"/>
    <x v="63"/>
    <x v="21"/>
    <n v="16"/>
    <x v="19"/>
    <x v="6"/>
    <n v="15"/>
    <n v="91"/>
    <n v="91"/>
    <n v="10.5"/>
    <n v="10.5"/>
    <n v="70.599999999999994"/>
    <n v="70.599999999999994"/>
  </r>
  <r>
    <x v="7"/>
    <x v="54"/>
    <x v="2"/>
    <x v="50"/>
    <s v="BB/CALVIN KLEIN BEACH"/>
    <s v="WOMEN"/>
    <n v="1000151153"/>
    <n v="30"/>
    <x v="60"/>
    <x v="64"/>
    <x v="3"/>
    <n v="16"/>
    <x v="19"/>
    <x v="6"/>
    <n v="15"/>
    <n v="92.9"/>
    <n v="92.9"/>
    <n v="10.7"/>
    <n v="10.7"/>
    <n v="72"/>
    <n v="72"/>
  </r>
  <r>
    <x v="7"/>
    <x v="54"/>
    <x v="2"/>
    <x v="50"/>
    <s v="BB/CALVIN KLEIN BEACH"/>
    <s v="WOMEN"/>
    <n v="1000151153"/>
    <n v="30"/>
    <x v="60"/>
    <x v="64"/>
    <x v="3"/>
    <n v="16"/>
    <x v="19"/>
    <x v="7"/>
    <n v="15"/>
    <n v="88.1"/>
    <n v="181"/>
    <n v="10.1"/>
    <n v="20.8"/>
    <n v="68.3"/>
    <n v="140.4"/>
  </r>
  <r>
    <x v="7"/>
    <x v="54"/>
    <x v="0"/>
    <x v="50"/>
    <s v="BB/CALVIN KLEIN BEACH"/>
    <s v="WOMEN"/>
    <n v="1000151148"/>
    <n v="40"/>
    <x v="61"/>
    <x v="65"/>
    <x v="22"/>
    <n v="16"/>
    <x v="19"/>
    <x v="7"/>
    <n v="25"/>
    <n v="162"/>
    <n v="162"/>
    <n v="18.7"/>
    <n v="18.7"/>
    <n v="75.400000000000006"/>
    <n v="75.400000000000006"/>
  </r>
  <r>
    <x v="8"/>
    <x v="55"/>
    <x v="7"/>
    <x v="51"/>
    <s v="J4/SUB"/>
    <s v="WOMEN"/>
    <n v="1000161465"/>
    <n v="20"/>
    <x v="62"/>
    <x v="66"/>
    <x v="23"/>
    <n v="20"/>
    <x v="20"/>
    <x v="2"/>
    <n v="6.8"/>
    <n v="56.9"/>
    <n v="56.9"/>
    <n v="12.2"/>
    <n v="12.2"/>
    <n v="180"/>
    <n v="180"/>
  </r>
  <r>
    <x v="8"/>
    <x v="55"/>
    <x v="7"/>
    <x v="51"/>
    <s v="J4/SUB"/>
    <s v="WOMEN"/>
    <n v="1000161465"/>
    <n v="20"/>
    <x v="62"/>
    <x v="66"/>
    <x v="23"/>
    <n v="20"/>
    <x v="20"/>
    <x v="3"/>
    <n v="11.3"/>
    <n v="94.5"/>
    <n v="151.4"/>
    <n v="20.3"/>
    <n v="32.6"/>
    <n v="180"/>
    <n v="360"/>
  </r>
  <r>
    <x v="8"/>
    <x v="55"/>
    <x v="7"/>
    <x v="51"/>
    <s v="J4/SUB"/>
    <s v="WOMEN"/>
    <n v="1000161465"/>
    <n v="20"/>
    <x v="62"/>
    <x v="66"/>
    <x v="23"/>
    <n v="20"/>
    <x v="20"/>
    <x v="4"/>
    <n v="22.5"/>
    <n v="188.2"/>
    <n v="339.6"/>
    <n v="40.5"/>
    <n v="73.099999999999994"/>
    <n v="180"/>
    <n v="540"/>
  </r>
  <r>
    <x v="8"/>
    <x v="55"/>
    <x v="7"/>
    <x v="51"/>
    <s v="J4/SUB"/>
    <s v="WOMEN"/>
    <n v="1000161465"/>
    <n v="20"/>
    <x v="62"/>
    <x v="66"/>
    <x v="23"/>
    <n v="20"/>
    <x v="20"/>
    <x v="5"/>
    <n v="33.799999999999997"/>
    <n v="73.400000000000006"/>
    <n v="413"/>
    <n v="15.8"/>
    <n v="88.9"/>
    <n v="46.7"/>
    <n v="586.70000000000005"/>
  </r>
  <r>
    <x v="8"/>
    <x v="55"/>
    <x v="7"/>
    <x v="51"/>
    <s v="J4/SUB"/>
    <s v="WOMEN"/>
    <n v="1000164172"/>
    <n v="10"/>
    <x v="63"/>
    <x v="67"/>
    <x v="24"/>
    <n v="20"/>
    <x v="20"/>
    <x v="5"/>
    <n v="3"/>
    <n v="10.5"/>
    <n v="10.5"/>
    <n v="2.2999999999999998"/>
    <n v="2.2999999999999998"/>
    <n v="75"/>
    <n v="75"/>
  </r>
  <r>
    <x v="8"/>
    <x v="55"/>
    <x v="7"/>
    <x v="51"/>
    <s v="J4/SUB"/>
    <s v="WOMEN"/>
    <n v="1000164172"/>
    <n v="10"/>
    <x v="63"/>
    <x v="67"/>
    <x v="24"/>
    <n v="20"/>
    <x v="20"/>
    <x v="18"/>
    <n v="3"/>
    <n v="1.5"/>
    <n v="12"/>
    <n v="0.3"/>
    <n v="2.6"/>
    <n v="11"/>
    <n v="86.1"/>
  </r>
  <r>
    <x v="8"/>
    <x v="55"/>
    <x v="7"/>
    <x v="51"/>
    <s v="J4/SUB"/>
    <s v="WOMEN"/>
    <n v="1000163340"/>
    <n v="20"/>
    <x v="64"/>
    <x v="68"/>
    <x v="25"/>
    <n v="20"/>
    <x v="20"/>
    <x v="18"/>
    <n v="3"/>
    <n v="23.1"/>
    <n v="23.1"/>
    <n v="5"/>
    <n v="5"/>
    <n v="166"/>
    <n v="166"/>
  </r>
  <r>
    <x v="8"/>
    <x v="55"/>
    <x v="7"/>
    <x v="51"/>
    <s v="J4/SUB"/>
    <s v="WOMEN"/>
    <n v="1000163340"/>
    <n v="20"/>
    <x v="64"/>
    <x v="68"/>
    <x v="25"/>
    <n v="20"/>
    <x v="20"/>
    <x v="8"/>
    <n v="3"/>
    <n v="0.9"/>
    <n v="24"/>
    <n v="0.2"/>
    <n v="5.2"/>
    <n v="6.1"/>
    <n v="172.1"/>
  </r>
  <r>
    <x v="8"/>
    <x v="56"/>
    <x v="7"/>
    <x v="52"/>
    <s v="J4/SUB"/>
    <s v="WOMEN"/>
    <n v="1000164481"/>
    <n v="20"/>
    <x v="65"/>
    <x v="69"/>
    <x v="26"/>
    <n v="20"/>
    <x v="21"/>
    <x v="8"/>
    <n v="22.5"/>
    <n v="199.7"/>
    <n v="199.7"/>
    <n v="37.9"/>
    <n v="37.9"/>
    <n v="168.4"/>
    <n v="168.4"/>
  </r>
  <r>
    <x v="8"/>
    <x v="56"/>
    <x v="7"/>
    <x v="52"/>
    <s v="J4/SUB"/>
    <s v="WOMEN"/>
    <n v="1000164481"/>
    <n v="20"/>
    <x v="65"/>
    <x v="69"/>
    <x v="26"/>
    <n v="20"/>
    <x v="21"/>
    <x v="9"/>
    <n v="22.5"/>
    <n v="13.8"/>
    <n v="213.5"/>
    <n v="2.6"/>
    <n v="40.5"/>
    <n v="11.6"/>
    <n v="180"/>
  </r>
  <r>
    <x v="8"/>
    <x v="56"/>
    <x v="7"/>
    <x v="52"/>
    <s v="J4/SUB"/>
    <s v="WOMEN"/>
    <n v="1000164481"/>
    <n v="20"/>
    <x v="65"/>
    <x v="69"/>
    <x v="26"/>
    <n v="20"/>
    <x v="21"/>
    <x v="9"/>
    <n v="33.799999999999997"/>
    <n v="300"/>
    <n v="513.6"/>
    <n v="56.9"/>
    <n v="97.4"/>
    <n v="168.4"/>
    <n v="348.4"/>
  </r>
  <r>
    <x v="8"/>
    <x v="56"/>
    <x v="7"/>
    <x v="52"/>
    <s v="J4/SUB"/>
    <s v="WOMEN"/>
    <n v="1000164481"/>
    <n v="20"/>
    <x v="65"/>
    <x v="69"/>
    <x v="26"/>
    <n v="20"/>
    <x v="21"/>
    <x v="10"/>
    <n v="33.799999999999997"/>
    <n v="20.7"/>
    <n v="534.29999999999995"/>
    <n v="3.9"/>
    <n v="101.3"/>
    <n v="11.6"/>
    <n v="360"/>
  </r>
  <r>
    <x v="8"/>
    <x v="56"/>
    <x v="7"/>
    <x v="52"/>
    <s v="J4/SUB"/>
    <s v="WOMEN"/>
    <n v="1000164481"/>
    <n v="20"/>
    <x v="65"/>
    <x v="69"/>
    <x v="26"/>
    <n v="20"/>
    <x v="21"/>
    <x v="10"/>
    <n v="40.5"/>
    <n v="265.7"/>
    <n v="800"/>
    <n v="50.4"/>
    <n v="151.69999999999999"/>
    <n v="124.4"/>
    <n v="484.4"/>
  </r>
  <r>
    <x v="8"/>
    <x v="57"/>
    <x v="7"/>
    <x v="53"/>
    <s v="J4/SUB"/>
    <s v="WOMEN"/>
    <n v="1000164489"/>
    <n v="20"/>
    <x v="66"/>
    <x v="70"/>
    <x v="18"/>
    <n v="21"/>
    <x v="20"/>
    <x v="10"/>
    <n v="3"/>
    <n v="6"/>
    <n v="6"/>
    <n v="1.3"/>
    <n v="1.3"/>
    <n v="43"/>
    <n v="43"/>
  </r>
  <r>
    <x v="8"/>
    <x v="58"/>
    <x v="7"/>
    <x v="54"/>
    <s v="J4/SUB"/>
    <s v="WOMEN"/>
    <n v="1000164488"/>
    <n v="10"/>
    <x v="67"/>
    <x v="71"/>
    <x v="16"/>
    <n v="21"/>
    <x v="20"/>
    <x v="10"/>
    <n v="4"/>
    <n v="0.4"/>
    <n v="0.4"/>
    <n v="0.1"/>
    <n v="0.1"/>
    <n v="2.4"/>
    <n v="2.4"/>
  </r>
  <r>
    <x v="8"/>
    <x v="58"/>
    <x v="7"/>
    <x v="54"/>
    <s v="J4/SUB"/>
    <s v="WOMEN"/>
    <n v="1000164488"/>
    <n v="10"/>
    <x v="67"/>
    <x v="71"/>
    <x v="16"/>
    <n v="21"/>
    <x v="20"/>
    <x v="11"/>
    <n v="4"/>
    <n v="7.6"/>
    <n v="8"/>
    <n v="1.6"/>
    <n v="1.7"/>
    <n v="40.6"/>
    <n v="43"/>
  </r>
  <r>
    <x v="8"/>
    <x v="58"/>
    <x v="7"/>
    <x v="54"/>
    <s v="J4/SUB"/>
    <s v="WOMEN"/>
    <n v="1000164489"/>
    <n v="30"/>
    <x v="68"/>
    <x v="72"/>
    <x v="27"/>
    <n v="21"/>
    <x v="20"/>
    <x v="11"/>
    <n v="12"/>
    <n v="82.5"/>
    <n v="82.5"/>
    <n v="17.8"/>
    <n v="17.8"/>
    <n v="148"/>
    <n v="148"/>
  </r>
  <r>
    <x v="8"/>
    <x v="58"/>
    <x v="7"/>
    <x v="54"/>
    <s v="J4/SUB"/>
    <s v="WOMEN"/>
    <n v="1000164489"/>
    <n v="30"/>
    <x v="68"/>
    <x v="72"/>
    <x v="27"/>
    <n v="21"/>
    <x v="20"/>
    <x v="12"/>
    <n v="12"/>
    <n v="4.5"/>
    <n v="87"/>
    <n v="1"/>
    <n v="18.7"/>
    <n v="8"/>
    <n v="156"/>
  </r>
  <r>
    <x v="9"/>
    <x v="59"/>
    <x v="4"/>
    <x v="55"/>
    <s v="48/"/>
    <s v="WOMEN"/>
    <n v="1000150092"/>
    <n v="10"/>
    <x v="69"/>
    <x v="73"/>
    <x v="28"/>
    <n v="15"/>
    <x v="5"/>
    <x v="0"/>
    <n v="60"/>
    <n v="569.5"/>
    <n v="1012.4"/>
    <n v="81"/>
    <n v="144"/>
    <n v="135"/>
    <n v="240"/>
  </r>
  <r>
    <x v="9"/>
    <x v="59"/>
    <x v="4"/>
    <x v="55"/>
    <s v="48/"/>
    <s v="WOMEN"/>
    <n v="1000150092"/>
    <n v="10"/>
    <x v="69"/>
    <x v="73"/>
    <x v="28"/>
    <n v="15"/>
    <x v="5"/>
    <x v="1"/>
    <n v="60"/>
    <n v="148.6"/>
    <n v="1161"/>
    <n v="21.1"/>
    <n v="165.1"/>
    <n v="35.200000000000003"/>
    <n v="275.2"/>
  </r>
  <r>
    <x v="9"/>
    <x v="60"/>
    <x v="8"/>
    <x v="56"/>
    <s v="X6/CFW"/>
    <s v="FL"/>
    <n v="2000021993"/>
    <n v="10"/>
    <x v="70"/>
    <x v="74"/>
    <x v="19"/>
    <n v="23"/>
    <x v="22"/>
    <x v="4"/>
    <n v="1"/>
    <n v="8.1"/>
    <n v="8.1"/>
    <n v="2.1"/>
    <n v="2.1"/>
    <n v="207"/>
    <n v="207"/>
  </r>
  <r>
    <x v="9"/>
    <x v="60"/>
    <x v="8"/>
    <x v="56"/>
    <s v="X6/CFW"/>
    <s v="FL"/>
    <n v="2000021993"/>
    <n v="10"/>
    <x v="70"/>
    <x v="74"/>
    <x v="19"/>
    <n v="23"/>
    <x v="22"/>
    <x v="5"/>
    <n v="1"/>
    <n v="1.9"/>
    <n v="10"/>
    <n v="0.5"/>
    <n v="2.6"/>
    <n v="48"/>
    <n v="255"/>
  </r>
  <r>
    <x v="9"/>
    <x v="61"/>
    <x v="8"/>
    <x v="57"/>
    <s v="X6/CFW"/>
    <s v="FL"/>
    <n v="2000021993"/>
    <n v="20"/>
    <x v="71"/>
    <x v="75"/>
    <x v="19"/>
    <n v="23"/>
    <x v="22"/>
    <x v="5"/>
    <n v="0.5"/>
    <n v="2"/>
    <n v="2"/>
    <n v="0.5"/>
    <n v="0.5"/>
    <n v="101.1"/>
    <n v="101.1"/>
  </r>
  <r>
    <x v="9"/>
    <x v="61"/>
    <x v="8"/>
    <x v="57"/>
    <s v="X6/CFW"/>
    <s v="FL"/>
    <n v="2000021993"/>
    <n v="20"/>
    <x v="71"/>
    <x v="75"/>
    <x v="19"/>
    <n v="23"/>
    <x v="22"/>
    <x v="18"/>
    <n v="0.5"/>
    <n v="4.0999999999999996"/>
    <n v="6"/>
    <n v="1"/>
    <n v="1.5"/>
    <n v="207"/>
    <n v="308.10000000000002"/>
  </r>
  <r>
    <x v="9"/>
    <x v="61"/>
    <x v="8"/>
    <x v="57"/>
    <s v="X6/CFW"/>
    <s v="FL"/>
    <n v="2000021993"/>
    <n v="20"/>
    <x v="71"/>
    <x v="75"/>
    <x v="19"/>
    <n v="23"/>
    <x v="22"/>
    <x v="8"/>
    <n v="0.5"/>
    <n v="4"/>
    <n v="10"/>
    <n v="1"/>
    <n v="2.6"/>
    <n v="201.9"/>
    <n v="510"/>
  </r>
  <r>
    <x v="9"/>
    <x v="23"/>
    <x v="0"/>
    <x v="22"/>
    <s v="BB/CALVIN KLEIN BEACH"/>
    <s v="WOMEN"/>
    <n v="2000024272"/>
    <n v="30"/>
    <x v="72"/>
    <x v="76"/>
    <x v="20"/>
    <n v="16"/>
    <x v="8"/>
    <x v="17"/>
    <n v="1.5"/>
    <n v="13.4"/>
    <n v="13.4"/>
    <n v="2.2000000000000002"/>
    <n v="2.2000000000000002"/>
    <n v="144"/>
    <n v="144"/>
  </r>
  <r>
    <x v="9"/>
    <x v="23"/>
    <x v="0"/>
    <x v="22"/>
    <s v="BB/CALVIN KLEIN BEACH"/>
    <s v="WOMEN"/>
    <n v="2000024272"/>
    <n v="30"/>
    <x v="72"/>
    <x v="76"/>
    <x v="20"/>
    <n v="16"/>
    <x v="8"/>
    <x v="6"/>
    <n v="1.5"/>
    <n v="7.6"/>
    <n v="21"/>
    <n v="1.2"/>
    <n v="3.4"/>
    <n v="82.3"/>
    <n v="226.3"/>
  </r>
  <r>
    <x v="9"/>
    <x v="22"/>
    <x v="0"/>
    <x v="21"/>
    <s v="BB/CALVIN KLEIN BEACH"/>
    <s v="WOMEN"/>
    <n v="2000024272"/>
    <n v="360"/>
    <x v="73"/>
    <x v="77"/>
    <x v="20"/>
    <n v="16"/>
    <x v="8"/>
    <x v="6"/>
    <n v="1.8"/>
    <n v="6.8"/>
    <n v="6.8"/>
    <n v="1.1000000000000001"/>
    <n v="1.1000000000000001"/>
    <n v="61.4"/>
    <n v="61.4"/>
  </r>
  <r>
    <x v="9"/>
    <x v="22"/>
    <x v="0"/>
    <x v="21"/>
    <s v="BB/CALVIN KLEIN BEACH"/>
    <s v="WOMEN"/>
    <n v="2000024272"/>
    <n v="360"/>
    <x v="73"/>
    <x v="77"/>
    <x v="20"/>
    <n v="16"/>
    <x v="8"/>
    <x v="7"/>
    <n v="1.8"/>
    <n v="14.2"/>
    <n v="21"/>
    <n v="2.2999999999999998"/>
    <n v="3.4"/>
    <n v="127.2"/>
    <n v="188.6"/>
  </r>
  <r>
    <x v="9"/>
    <x v="21"/>
    <x v="0"/>
    <x v="20"/>
    <s v="BB/CALVIN KLEIN BEACH"/>
    <s v="WOMEN"/>
    <n v="2000024272"/>
    <n v="20"/>
    <x v="74"/>
    <x v="78"/>
    <x v="20"/>
    <n v="16"/>
    <x v="8"/>
    <x v="7"/>
    <n v="2.2000000000000002"/>
    <n v="2.2000000000000002"/>
    <n v="2.2000000000000002"/>
    <n v="0.4"/>
    <n v="0.4"/>
    <n v="16.5"/>
    <n v="16.5"/>
  </r>
  <r>
    <x v="10"/>
    <x v="62"/>
    <x v="7"/>
    <x v="58"/>
    <s v="J4/SUB"/>
    <s v="WOMEN"/>
    <n v="1000164481"/>
    <n v="10"/>
    <x v="75"/>
    <x v="79"/>
    <x v="29"/>
    <n v="21"/>
    <x v="21"/>
    <x v="2"/>
    <n v="6.8"/>
    <n v="67.8"/>
    <n v="67.8"/>
    <n v="12.9"/>
    <n v="12.9"/>
    <n v="189"/>
    <n v="189"/>
  </r>
  <r>
    <x v="10"/>
    <x v="62"/>
    <x v="7"/>
    <x v="58"/>
    <s v="J4/SUB"/>
    <s v="WOMEN"/>
    <n v="1000164481"/>
    <n v="10"/>
    <x v="75"/>
    <x v="79"/>
    <x v="29"/>
    <n v="21"/>
    <x v="21"/>
    <x v="3"/>
    <n v="11.3"/>
    <n v="112.6"/>
    <n v="180.4"/>
    <n v="21.4"/>
    <n v="34.200000000000003"/>
    <n v="189"/>
    <n v="378"/>
  </r>
  <r>
    <x v="10"/>
    <x v="62"/>
    <x v="7"/>
    <x v="58"/>
    <s v="J4/SUB"/>
    <s v="WOMEN"/>
    <n v="1000164481"/>
    <n v="10"/>
    <x v="75"/>
    <x v="79"/>
    <x v="29"/>
    <n v="21"/>
    <x v="21"/>
    <x v="4"/>
    <n v="22.5"/>
    <n v="224.2"/>
    <n v="404.6"/>
    <n v="42.5"/>
    <n v="76.7"/>
    <n v="189"/>
    <n v="567"/>
  </r>
  <r>
    <x v="10"/>
    <x v="62"/>
    <x v="7"/>
    <x v="58"/>
    <s v="J4/SUB"/>
    <s v="WOMEN"/>
    <n v="1000164481"/>
    <n v="10"/>
    <x v="75"/>
    <x v="79"/>
    <x v="29"/>
    <n v="21"/>
    <x v="21"/>
    <x v="5"/>
    <n v="33.799999999999997"/>
    <n v="243.3"/>
    <n v="647.79999999999995"/>
    <n v="46.1"/>
    <n v="122.9"/>
    <n v="136.5"/>
    <n v="703.5"/>
  </r>
  <r>
    <x v="10"/>
    <x v="62"/>
    <x v="7"/>
    <x v="58"/>
    <s v="J4/SUB"/>
    <s v="WOMEN"/>
    <n v="1000164481"/>
    <n v="10"/>
    <x v="75"/>
    <x v="79"/>
    <x v="29"/>
    <n v="21"/>
    <x v="21"/>
    <x v="18"/>
    <n v="40.5"/>
    <n v="403.6"/>
    <n v="1051.4000000000001"/>
    <n v="76.5"/>
    <n v="199.4"/>
    <n v="189"/>
    <n v="892.5"/>
  </r>
  <r>
    <x v="10"/>
    <x v="62"/>
    <x v="7"/>
    <x v="58"/>
    <s v="J4/SUB"/>
    <s v="WOMEN"/>
    <n v="1000164481"/>
    <n v="10"/>
    <x v="75"/>
    <x v="79"/>
    <x v="29"/>
    <n v="21"/>
    <x v="21"/>
    <x v="8"/>
    <n v="45"/>
    <n v="448.4"/>
    <n v="1499.8"/>
    <n v="85"/>
    <n v="284.5"/>
    <n v="189"/>
    <n v="1081.5"/>
  </r>
  <r>
    <x v="10"/>
    <x v="62"/>
    <x v="7"/>
    <x v="58"/>
    <s v="J4/SUB"/>
    <s v="WOMEN"/>
    <n v="1000164481"/>
    <n v="10"/>
    <x v="75"/>
    <x v="79"/>
    <x v="29"/>
    <n v="21"/>
    <x v="21"/>
    <x v="9"/>
    <n v="45"/>
    <n v="448.4"/>
    <n v="1948.2"/>
    <n v="85"/>
    <n v="369.5"/>
    <n v="189"/>
    <n v="1270.5"/>
  </r>
  <r>
    <x v="10"/>
    <x v="62"/>
    <x v="7"/>
    <x v="58"/>
    <s v="J4/SUB"/>
    <s v="WOMEN"/>
    <n v="1000164481"/>
    <n v="10"/>
    <x v="75"/>
    <x v="79"/>
    <x v="29"/>
    <n v="21"/>
    <x v="21"/>
    <x v="10"/>
    <n v="45"/>
    <n v="448.4"/>
    <n v="2396.6999999999998"/>
    <n v="85"/>
    <n v="454.6"/>
    <n v="189"/>
    <n v="1459.5"/>
  </r>
  <r>
    <x v="10"/>
    <x v="62"/>
    <x v="7"/>
    <x v="58"/>
    <s v="J4/SUB"/>
    <s v="WOMEN"/>
    <n v="1000164481"/>
    <n v="10"/>
    <x v="75"/>
    <x v="79"/>
    <x v="29"/>
    <n v="21"/>
    <x v="21"/>
    <x v="11"/>
    <n v="45"/>
    <n v="448.4"/>
    <n v="2845.1"/>
    <n v="85"/>
    <n v="539.6"/>
    <n v="189"/>
    <n v="1648.5"/>
  </r>
  <r>
    <x v="10"/>
    <x v="62"/>
    <x v="7"/>
    <x v="58"/>
    <s v="J4/SUB"/>
    <s v="WOMEN"/>
    <n v="1000164481"/>
    <n v="10"/>
    <x v="75"/>
    <x v="79"/>
    <x v="29"/>
    <n v="21"/>
    <x v="21"/>
    <x v="12"/>
    <n v="45"/>
    <n v="410.9"/>
    <n v="3256"/>
    <n v="77.900000000000006"/>
    <n v="617.6"/>
    <n v="173.2"/>
    <n v="1821.7"/>
  </r>
  <r>
    <x v="11"/>
    <x v="63"/>
    <x v="9"/>
    <x v="59"/>
    <s v="/"/>
    <m/>
    <n v="1000152176"/>
    <n v="10"/>
    <x v="76"/>
    <x v="80"/>
    <x v="30"/>
    <n v="16"/>
    <x v="23"/>
    <x v="0"/>
    <n v="40"/>
    <n v="830.4"/>
    <n v="830.4"/>
    <n v="57.6"/>
    <n v="57.6"/>
    <n v="144"/>
    <n v="144"/>
  </r>
  <r>
    <x v="11"/>
    <x v="63"/>
    <x v="9"/>
    <x v="59"/>
    <s v="/"/>
    <m/>
    <n v="1000152176"/>
    <n v="10"/>
    <x v="76"/>
    <x v="80"/>
    <x v="30"/>
    <n v="16"/>
    <x v="23"/>
    <x v="1"/>
    <n v="40"/>
    <n v="262.60000000000002"/>
    <n v="1093"/>
    <n v="18.2"/>
    <n v="75.8"/>
    <n v="45.5"/>
    <n v="189.5"/>
  </r>
  <r>
    <x v="11"/>
    <x v="64"/>
    <x v="0"/>
    <x v="60"/>
    <s v="BB/CALVIN KLEIN BEACH"/>
    <s v="WOMEN"/>
    <n v="2000024272"/>
    <n v="150"/>
    <x v="77"/>
    <x v="81"/>
    <x v="20"/>
    <n v="9"/>
    <x v="0"/>
    <x v="17"/>
    <n v="3"/>
    <n v="21"/>
    <n v="21"/>
    <n v="1.8"/>
    <n v="1.8"/>
    <n v="61.4"/>
    <n v="61.4"/>
  </r>
  <r>
    <x v="11"/>
    <x v="1"/>
    <x v="0"/>
    <x v="1"/>
    <s v="BB/CALVIN KLEIN BEACH"/>
    <s v="WOMEN"/>
    <n v="2000024272"/>
    <n v="160"/>
    <x v="78"/>
    <x v="82"/>
    <x v="20"/>
    <n v="9"/>
    <x v="0"/>
    <x v="17"/>
    <n v="5"/>
    <n v="11.1"/>
    <n v="11.1"/>
    <n v="1"/>
    <n v="1"/>
    <n v="19.5"/>
    <n v="19.5"/>
  </r>
  <r>
    <x v="11"/>
    <x v="1"/>
    <x v="0"/>
    <x v="1"/>
    <s v="BB/CALVIN KLEIN BEACH"/>
    <s v="WOMEN"/>
    <n v="2000024272"/>
    <n v="160"/>
    <x v="78"/>
    <x v="82"/>
    <x v="20"/>
    <n v="9"/>
    <x v="0"/>
    <x v="6"/>
    <n v="5"/>
    <n v="9.9"/>
    <n v="21"/>
    <n v="0.9"/>
    <n v="1.8"/>
    <n v="17.3"/>
    <n v="36.799999999999997"/>
  </r>
  <r>
    <x v="11"/>
    <x v="3"/>
    <x v="0"/>
    <x v="3"/>
    <s v="BB/CALVIN KLEIN BEACH"/>
    <s v="WOMEN"/>
    <n v="2000024272"/>
    <n v="170"/>
    <x v="79"/>
    <x v="83"/>
    <x v="20"/>
    <n v="9"/>
    <x v="0"/>
    <x v="6"/>
    <n v="5"/>
    <n v="21"/>
    <n v="21"/>
    <n v="1.8"/>
    <n v="1.8"/>
    <n v="36.799999999999997"/>
    <n v="36.799999999999997"/>
  </r>
  <r>
    <x v="11"/>
    <x v="4"/>
    <x v="0"/>
    <x v="4"/>
    <s v="BB/CALVIN KLEIN BEACH"/>
    <s v="WOMEN"/>
    <n v="2000024272"/>
    <n v="180"/>
    <x v="80"/>
    <x v="84"/>
    <x v="20"/>
    <n v="9"/>
    <x v="0"/>
    <x v="6"/>
    <n v="5"/>
    <n v="15.1"/>
    <n v="15.1"/>
    <n v="1.3"/>
    <n v="1.3"/>
    <n v="26.5"/>
    <n v="26.5"/>
  </r>
  <r>
    <x v="11"/>
    <x v="4"/>
    <x v="0"/>
    <x v="4"/>
    <s v="BB/CALVIN KLEIN BEACH"/>
    <s v="WOMEN"/>
    <n v="2000024272"/>
    <n v="180"/>
    <x v="80"/>
    <x v="84"/>
    <x v="20"/>
    <n v="9"/>
    <x v="0"/>
    <x v="7"/>
    <n v="5"/>
    <n v="5.9"/>
    <n v="21"/>
    <n v="0.5"/>
    <n v="1.8"/>
    <n v="10.3"/>
    <n v="36.799999999999997"/>
  </r>
  <r>
    <x v="11"/>
    <x v="0"/>
    <x v="0"/>
    <x v="0"/>
    <s v="BB/CALVIN KLEIN BEACH"/>
    <s v="WOMEN"/>
    <n v="2000024272"/>
    <n v="190"/>
    <x v="81"/>
    <x v="85"/>
    <x v="20"/>
    <n v="9"/>
    <x v="0"/>
    <x v="7"/>
    <n v="5"/>
    <n v="21"/>
    <n v="21"/>
    <n v="1.8"/>
    <n v="1.8"/>
    <n v="36.799999999999997"/>
    <n v="36.799999999999997"/>
  </r>
  <r>
    <x v="11"/>
    <x v="2"/>
    <x v="0"/>
    <x v="2"/>
    <s v="BB/CALVIN KLEIN BEACH"/>
    <s v="WOMEN"/>
    <n v="2000024272"/>
    <n v="200"/>
    <x v="82"/>
    <x v="86"/>
    <x v="20"/>
    <n v="9"/>
    <x v="0"/>
    <x v="7"/>
    <n v="6"/>
    <n v="21"/>
    <n v="21"/>
    <n v="1.8"/>
    <n v="1.8"/>
    <n v="30.7"/>
    <n v="30.7"/>
  </r>
  <r>
    <x v="11"/>
    <x v="10"/>
    <x v="0"/>
    <x v="10"/>
    <s v="BB/CALVIN KLEIN BEACH"/>
    <s v="WOMEN"/>
    <n v="2000024272"/>
    <n v="270"/>
    <x v="83"/>
    <x v="87"/>
    <x v="20"/>
    <n v="10"/>
    <x v="1"/>
    <x v="7"/>
    <n v="6"/>
    <n v="1.8"/>
    <n v="1.8"/>
    <n v="0.2"/>
    <n v="0.2"/>
    <n v="3.1"/>
    <n v="3.1"/>
  </r>
  <r>
    <x v="12"/>
    <x v="65"/>
    <x v="0"/>
    <x v="61"/>
    <s v="BB/CALVIN KLEIN BEACH"/>
    <s v="WOMEN"/>
    <n v="2000024238"/>
    <n v="10"/>
    <x v="84"/>
    <x v="88"/>
    <x v="0"/>
    <n v="17"/>
    <x v="24"/>
    <x v="0"/>
    <n v="0.5"/>
    <n v="1.4"/>
    <n v="5"/>
    <n v="0.2"/>
    <n v="0.8"/>
    <n v="46"/>
    <n v="165"/>
  </r>
  <r>
    <x v="12"/>
    <x v="66"/>
    <x v="0"/>
    <x v="62"/>
    <s v="BB/CALVIN KLEIN BEACH"/>
    <s v="WOMEN"/>
    <n v="2000024238"/>
    <n v="120"/>
    <x v="85"/>
    <x v="89"/>
    <x v="0"/>
    <n v="17"/>
    <x v="24"/>
    <x v="0"/>
    <n v="0.5"/>
    <n v="3.2"/>
    <n v="3.2"/>
    <n v="0.5"/>
    <n v="0.5"/>
    <n v="106.7"/>
    <n v="106.7"/>
  </r>
  <r>
    <x v="12"/>
    <x v="66"/>
    <x v="0"/>
    <x v="62"/>
    <s v="BB/CALVIN KLEIN BEACH"/>
    <s v="WOMEN"/>
    <n v="2000024238"/>
    <n v="120"/>
    <x v="85"/>
    <x v="89"/>
    <x v="0"/>
    <n v="17"/>
    <x v="24"/>
    <x v="1"/>
    <n v="0.5"/>
    <n v="1.8"/>
    <n v="5"/>
    <n v="0.3"/>
    <n v="0.8"/>
    <n v="58.3"/>
    <n v="165"/>
  </r>
  <r>
    <x v="12"/>
    <x v="67"/>
    <x v="0"/>
    <x v="63"/>
    <s v="BB/CALVIN KLEIN BEACH"/>
    <s v="WOMEN"/>
    <n v="2000024238"/>
    <n v="230"/>
    <x v="86"/>
    <x v="90"/>
    <x v="0"/>
    <n v="17"/>
    <x v="24"/>
    <x v="1"/>
    <n v="1"/>
    <n v="5"/>
    <n v="5"/>
    <n v="0.8"/>
    <n v="0.8"/>
    <n v="82.5"/>
    <n v="82.5"/>
  </r>
  <r>
    <x v="12"/>
    <x v="68"/>
    <x v="0"/>
    <x v="64"/>
    <s v="BB/CALVIN KLEIN BEACH"/>
    <s v="WOMEN"/>
    <n v="2000024238"/>
    <n v="50"/>
    <x v="87"/>
    <x v="91"/>
    <x v="0"/>
    <n v="19"/>
    <x v="25"/>
    <x v="1"/>
    <n v="1"/>
    <n v="0.7"/>
    <n v="0.7"/>
    <n v="0.1"/>
    <n v="0.1"/>
    <n v="13"/>
    <n v="13"/>
  </r>
  <r>
    <x v="12"/>
    <x v="68"/>
    <x v="0"/>
    <x v="64"/>
    <s v="BB/CALVIN KLEIN BEACH"/>
    <s v="WOMEN"/>
    <n v="2000024238"/>
    <n v="50"/>
    <x v="87"/>
    <x v="91"/>
    <x v="0"/>
    <n v="19"/>
    <x v="25"/>
    <x v="2"/>
    <n v="1"/>
    <n v="4.3"/>
    <n v="5"/>
    <n v="0.8"/>
    <n v="1"/>
    <n v="83.1"/>
    <n v="96.2"/>
  </r>
  <r>
    <x v="12"/>
    <x v="69"/>
    <x v="0"/>
    <x v="65"/>
    <s v="BB/CALVIN KLEIN BEACH"/>
    <s v="WOMEN"/>
    <n v="2000024238"/>
    <n v="60"/>
    <x v="88"/>
    <x v="92"/>
    <x v="0"/>
    <n v="19"/>
    <x v="25"/>
    <x v="2"/>
    <n v="1"/>
    <n v="4.5999999999999996"/>
    <n v="4.5999999999999996"/>
    <n v="0.9"/>
    <n v="0.9"/>
    <n v="87.5"/>
    <n v="87.5"/>
  </r>
  <r>
    <x v="12"/>
    <x v="69"/>
    <x v="0"/>
    <x v="65"/>
    <s v="BB/CALVIN KLEIN BEACH"/>
    <s v="WOMEN"/>
    <n v="2000024238"/>
    <n v="60"/>
    <x v="88"/>
    <x v="92"/>
    <x v="0"/>
    <n v="19"/>
    <x v="25"/>
    <x v="3"/>
    <n v="1"/>
    <n v="0.4"/>
    <n v="5"/>
    <n v="0.1"/>
    <n v="1"/>
    <n v="8.6"/>
    <n v="96.2"/>
  </r>
  <r>
    <x v="12"/>
    <x v="70"/>
    <x v="0"/>
    <x v="66"/>
    <s v="BB/CALVIN KLEIN BEACH"/>
    <s v="WOMEN"/>
    <n v="2000024238"/>
    <n v="70"/>
    <x v="89"/>
    <x v="93"/>
    <x v="0"/>
    <n v="19"/>
    <x v="25"/>
    <x v="3"/>
    <n v="1"/>
    <n v="5"/>
    <n v="5"/>
    <n v="1"/>
    <n v="1"/>
    <n v="96.2"/>
    <n v="96.2"/>
  </r>
  <r>
    <x v="12"/>
    <x v="71"/>
    <x v="0"/>
    <x v="67"/>
    <s v="BB/CALVIN KLEIN BEACH"/>
    <s v="WOMEN"/>
    <n v="2000024238"/>
    <n v="90"/>
    <x v="90"/>
    <x v="94"/>
    <x v="0"/>
    <n v="21"/>
    <x v="26"/>
    <x v="3"/>
    <n v="1"/>
    <n v="3.5"/>
    <n v="3.5"/>
    <n v="0.7"/>
    <n v="0.7"/>
    <n v="72.5"/>
    <n v="72.5"/>
  </r>
  <r>
    <x v="12"/>
    <x v="71"/>
    <x v="0"/>
    <x v="67"/>
    <s v="BB/CALVIN KLEIN BEACH"/>
    <s v="WOMEN"/>
    <n v="2000024238"/>
    <n v="90"/>
    <x v="90"/>
    <x v="94"/>
    <x v="0"/>
    <n v="21"/>
    <x v="26"/>
    <x v="4"/>
    <n v="1"/>
    <n v="1.5"/>
    <n v="5"/>
    <n v="0.3"/>
    <n v="1"/>
    <n v="31.5"/>
    <n v="104"/>
  </r>
  <r>
    <x v="12"/>
    <x v="72"/>
    <x v="0"/>
    <x v="68"/>
    <s v="BB/CALVIN KLEIN BEACH"/>
    <s v="WOMEN"/>
    <n v="2000024238"/>
    <n v="80"/>
    <x v="91"/>
    <x v="95"/>
    <x v="0"/>
    <n v="21"/>
    <x v="26"/>
    <x v="4"/>
    <n v="1"/>
    <n v="5"/>
    <n v="5"/>
    <n v="1"/>
    <n v="1"/>
    <n v="104"/>
    <n v="104"/>
  </r>
  <r>
    <x v="12"/>
    <x v="73"/>
    <x v="0"/>
    <x v="69"/>
    <s v="BB/CALVIN KLEIN BEACH"/>
    <s v="WOMEN"/>
    <n v="2000024238"/>
    <n v="100"/>
    <x v="92"/>
    <x v="96"/>
    <x v="0"/>
    <n v="21"/>
    <x v="26"/>
    <x v="4"/>
    <n v="1"/>
    <n v="2.5"/>
    <n v="2.5"/>
    <n v="0.5"/>
    <n v="0.5"/>
    <n v="52.8"/>
    <n v="52.8"/>
  </r>
  <r>
    <x v="12"/>
    <x v="73"/>
    <x v="0"/>
    <x v="69"/>
    <s v="BB/CALVIN KLEIN BEACH"/>
    <s v="WOMEN"/>
    <n v="2000024238"/>
    <n v="100"/>
    <x v="92"/>
    <x v="96"/>
    <x v="0"/>
    <n v="21"/>
    <x v="26"/>
    <x v="5"/>
    <n v="1"/>
    <n v="2.5"/>
    <n v="5"/>
    <n v="0.5"/>
    <n v="1"/>
    <n v="51.2"/>
    <n v="104"/>
  </r>
  <r>
    <x v="12"/>
    <x v="72"/>
    <x v="0"/>
    <x v="68"/>
    <s v="BB/CALVIN KLEIN BEACH"/>
    <s v="WOMEN"/>
    <n v="2000024272"/>
    <n v="80"/>
    <x v="93"/>
    <x v="97"/>
    <x v="20"/>
    <n v="21"/>
    <x v="26"/>
    <x v="16"/>
    <n v="1.5"/>
    <n v="13.6"/>
    <n v="13.6"/>
    <n v="2.8"/>
    <n v="2.8"/>
    <n v="189"/>
    <n v="189"/>
  </r>
  <r>
    <x v="12"/>
    <x v="72"/>
    <x v="0"/>
    <x v="68"/>
    <s v="BB/CALVIN KLEIN BEACH"/>
    <s v="WOMEN"/>
    <n v="2000024272"/>
    <n v="80"/>
    <x v="93"/>
    <x v="97"/>
    <x v="20"/>
    <n v="21"/>
    <x v="26"/>
    <x v="17"/>
    <n v="1.5"/>
    <n v="7.4"/>
    <n v="21"/>
    <n v="1.5"/>
    <n v="4.4000000000000004"/>
    <n v="102.2"/>
    <n v="291.2"/>
  </r>
  <r>
    <x v="12"/>
    <x v="71"/>
    <x v="0"/>
    <x v="67"/>
    <s v="BB/CALVIN KLEIN BEACH"/>
    <s v="WOMEN"/>
    <n v="2000024272"/>
    <n v="90"/>
    <x v="94"/>
    <x v="98"/>
    <x v="20"/>
    <n v="21"/>
    <x v="26"/>
    <x v="17"/>
    <n v="1.7"/>
    <n v="7.1"/>
    <n v="7.1"/>
    <n v="1.5"/>
    <n v="1.5"/>
    <n v="86.4"/>
    <n v="86.4"/>
  </r>
  <r>
    <x v="12"/>
    <x v="71"/>
    <x v="0"/>
    <x v="67"/>
    <s v="BB/CALVIN KLEIN BEACH"/>
    <s v="WOMEN"/>
    <n v="2000024272"/>
    <n v="90"/>
    <x v="94"/>
    <x v="98"/>
    <x v="20"/>
    <n v="21"/>
    <x v="26"/>
    <x v="6"/>
    <n v="1.7"/>
    <n v="13.9"/>
    <n v="21"/>
    <n v="2.9"/>
    <n v="4.4000000000000004"/>
    <n v="170.5"/>
    <n v="256.89999999999998"/>
  </r>
  <r>
    <x v="12"/>
    <x v="73"/>
    <x v="0"/>
    <x v="69"/>
    <s v="BB/CALVIN KLEIN BEACH"/>
    <s v="WOMEN"/>
    <n v="2000024272"/>
    <n v="100"/>
    <x v="95"/>
    <x v="99"/>
    <x v="20"/>
    <n v="21"/>
    <x v="26"/>
    <x v="6"/>
    <n v="2.2000000000000002"/>
    <n v="1.9"/>
    <n v="1.9"/>
    <n v="0.4"/>
    <n v="0.4"/>
    <n v="18.2"/>
    <n v="18.2"/>
  </r>
  <r>
    <x v="12"/>
    <x v="73"/>
    <x v="0"/>
    <x v="69"/>
    <s v="BB/CALVIN KLEIN BEACH"/>
    <s v="WOMEN"/>
    <n v="2000024272"/>
    <n v="100"/>
    <x v="95"/>
    <x v="99"/>
    <x v="20"/>
    <n v="21"/>
    <x v="26"/>
    <x v="7"/>
    <n v="2.2000000000000002"/>
    <n v="19.100000000000001"/>
    <n v="21"/>
    <n v="4"/>
    <n v="4.4000000000000004"/>
    <n v="180.4"/>
    <n v="198.5"/>
  </r>
  <r>
    <x v="13"/>
    <x v="74"/>
    <x v="7"/>
    <x v="70"/>
    <s v="J4/SUB"/>
    <s v="WOMEN"/>
    <n v="1000163343"/>
    <n v="10"/>
    <x v="96"/>
    <x v="100"/>
    <x v="31"/>
    <n v="20"/>
    <x v="27"/>
    <x v="2"/>
    <n v="6.8"/>
    <n v="57"/>
    <n v="57"/>
    <n v="12.2"/>
    <n v="12.2"/>
    <n v="180"/>
    <n v="180"/>
  </r>
  <r>
    <x v="13"/>
    <x v="74"/>
    <x v="7"/>
    <x v="70"/>
    <s v="J4/SUB"/>
    <s v="WOMEN"/>
    <n v="1000163343"/>
    <n v="10"/>
    <x v="96"/>
    <x v="100"/>
    <x v="31"/>
    <n v="20"/>
    <x v="27"/>
    <x v="3"/>
    <n v="11.3"/>
    <n v="94.8"/>
    <n v="151.80000000000001"/>
    <n v="20.3"/>
    <n v="32.6"/>
    <n v="180"/>
    <n v="360"/>
  </r>
  <r>
    <x v="13"/>
    <x v="74"/>
    <x v="7"/>
    <x v="70"/>
    <s v="J4/SUB"/>
    <s v="WOMEN"/>
    <n v="1000163343"/>
    <n v="10"/>
    <x v="96"/>
    <x v="100"/>
    <x v="31"/>
    <n v="20"/>
    <x v="27"/>
    <x v="4"/>
    <n v="22.5"/>
    <n v="178.2"/>
    <n v="330"/>
    <n v="38.299999999999997"/>
    <n v="70.8"/>
    <n v="170"/>
    <n v="530"/>
  </r>
  <r>
    <x v="13"/>
    <x v="74"/>
    <x v="7"/>
    <x v="70"/>
    <s v="J4/SUB"/>
    <s v="WOMEN"/>
    <n v="1000163345"/>
    <n v="10"/>
    <x v="97"/>
    <x v="101"/>
    <x v="32"/>
    <n v="20"/>
    <x v="27"/>
    <x v="4"/>
    <n v="22.5"/>
    <n v="10.1"/>
    <n v="10.1"/>
    <n v="2.2000000000000002"/>
    <n v="2.2000000000000002"/>
    <n v="9.6"/>
    <n v="9.6"/>
  </r>
  <r>
    <x v="13"/>
    <x v="74"/>
    <x v="7"/>
    <x v="70"/>
    <s v="J4/SUB"/>
    <s v="WOMEN"/>
    <n v="1000163345"/>
    <n v="10"/>
    <x v="97"/>
    <x v="101"/>
    <x v="32"/>
    <n v="20"/>
    <x v="27"/>
    <x v="5"/>
    <n v="22.5"/>
    <n v="136.30000000000001"/>
    <n v="146.30000000000001"/>
    <n v="29.3"/>
    <n v="31.4"/>
    <n v="130"/>
    <n v="139.6"/>
  </r>
  <r>
    <x v="13"/>
    <x v="74"/>
    <x v="7"/>
    <x v="70"/>
    <s v="J4/SUB"/>
    <s v="WOMEN"/>
    <n v="1000163345"/>
    <n v="10"/>
    <x v="97"/>
    <x v="101"/>
    <x v="32"/>
    <n v="20"/>
    <x v="27"/>
    <x v="18"/>
    <n v="33.799999999999997"/>
    <n v="45.7"/>
    <n v="192"/>
    <n v="9.8000000000000007"/>
    <n v="41.2"/>
    <n v="29"/>
    <n v="168.6"/>
  </r>
  <r>
    <x v="13"/>
    <x v="75"/>
    <x v="7"/>
    <x v="71"/>
    <s v="J4/SUB"/>
    <s v="WOMEN"/>
    <n v="1000164479"/>
    <n v="10"/>
    <x v="98"/>
    <x v="102"/>
    <x v="33"/>
    <n v="20"/>
    <x v="28"/>
    <x v="18"/>
    <n v="33.799999999999997"/>
    <n v="267.10000000000002"/>
    <n v="267.10000000000002"/>
    <n v="50.9"/>
    <n v="50.9"/>
    <n v="150.69999999999999"/>
    <n v="150.69999999999999"/>
  </r>
  <r>
    <x v="13"/>
    <x v="75"/>
    <x v="7"/>
    <x v="71"/>
    <s v="J4/SUB"/>
    <s v="WOMEN"/>
    <n v="1000164479"/>
    <n v="10"/>
    <x v="98"/>
    <x v="102"/>
    <x v="33"/>
    <n v="20"/>
    <x v="28"/>
    <x v="8"/>
    <n v="33.799999999999997"/>
    <n v="52"/>
    <n v="319.10000000000002"/>
    <n v="9.9"/>
    <n v="60.8"/>
    <n v="29.3"/>
    <n v="180"/>
  </r>
  <r>
    <x v="13"/>
    <x v="75"/>
    <x v="7"/>
    <x v="71"/>
    <s v="J4/SUB"/>
    <s v="WOMEN"/>
    <n v="1000164479"/>
    <n v="10"/>
    <x v="98"/>
    <x v="102"/>
    <x v="33"/>
    <n v="20"/>
    <x v="28"/>
    <x v="8"/>
    <n v="40.5"/>
    <n v="320"/>
    <n v="639.1"/>
    <n v="61"/>
    <n v="121.9"/>
    <n v="150.69999999999999"/>
    <n v="330.7"/>
  </r>
  <r>
    <x v="13"/>
    <x v="75"/>
    <x v="7"/>
    <x v="71"/>
    <s v="J4/SUB"/>
    <s v="WOMEN"/>
    <n v="1000164479"/>
    <n v="10"/>
    <x v="98"/>
    <x v="102"/>
    <x v="33"/>
    <n v="20"/>
    <x v="28"/>
    <x v="9"/>
    <n v="40.5"/>
    <n v="62.3"/>
    <n v="701.4"/>
    <n v="11.9"/>
    <n v="133.69999999999999"/>
    <n v="29.3"/>
    <n v="360"/>
  </r>
  <r>
    <x v="13"/>
    <x v="75"/>
    <x v="7"/>
    <x v="71"/>
    <s v="J4/SUB"/>
    <s v="WOMEN"/>
    <n v="1000164479"/>
    <n v="10"/>
    <x v="98"/>
    <x v="102"/>
    <x v="33"/>
    <n v="20"/>
    <x v="28"/>
    <x v="9"/>
    <n v="45"/>
    <n v="355.6"/>
    <n v="1057"/>
    <n v="67.8"/>
    <n v="201.5"/>
    <n v="150.69999999999999"/>
    <n v="510.7"/>
  </r>
  <r>
    <x v="13"/>
    <x v="75"/>
    <x v="7"/>
    <x v="71"/>
    <s v="J4/SUB"/>
    <s v="WOMEN"/>
    <n v="1000164479"/>
    <n v="10"/>
    <x v="98"/>
    <x v="102"/>
    <x v="33"/>
    <n v="20"/>
    <x v="28"/>
    <x v="10"/>
    <n v="45"/>
    <n v="424.8"/>
    <n v="1481.9"/>
    <n v="81"/>
    <n v="282.5"/>
    <n v="180"/>
    <n v="690.7"/>
  </r>
  <r>
    <x v="13"/>
    <x v="75"/>
    <x v="7"/>
    <x v="71"/>
    <s v="J4/SUB"/>
    <s v="WOMEN"/>
    <n v="1000164479"/>
    <n v="10"/>
    <x v="98"/>
    <x v="102"/>
    <x v="33"/>
    <n v="20"/>
    <x v="28"/>
    <x v="11"/>
    <n v="45"/>
    <n v="4.0999999999999996"/>
    <n v="1486"/>
    <n v="0.8"/>
    <n v="283.3"/>
    <n v="1.8"/>
    <n v="692.4"/>
  </r>
  <r>
    <x v="14"/>
    <x v="74"/>
    <x v="7"/>
    <x v="70"/>
    <s v="J4/SUB"/>
    <s v="WOMEN"/>
    <n v="1000163344"/>
    <n v="10"/>
    <x v="99"/>
    <x v="103"/>
    <x v="34"/>
    <n v="20"/>
    <x v="27"/>
    <x v="2"/>
    <n v="3"/>
    <n v="7"/>
    <n v="7"/>
    <n v="1.5"/>
    <n v="1.5"/>
    <n v="50.1"/>
    <n v="50.1"/>
  </r>
  <r>
    <x v="14"/>
    <x v="74"/>
    <x v="7"/>
    <x v="70"/>
    <s v="J4/SUB"/>
    <s v="WOMEN"/>
    <n v="1000163346"/>
    <n v="10"/>
    <x v="100"/>
    <x v="104"/>
    <x v="24"/>
    <n v="20"/>
    <x v="27"/>
    <x v="2"/>
    <n v="6.8"/>
    <n v="12"/>
    <n v="12"/>
    <n v="2.6"/>
    <n v="2.6"/>
    <n v="37.9"/>
    <n v="37.9"/>
  </r>
  <r>
    <x v="14"/>
    <x v="74"/>
    <x v="7"/>
    <x v="70"/>
    <s v="J4/SUB"/>
    <s v="WOMEN"/>
    <n v="1000163347"/>
    <n v="10"/>
    <x v="101"/>
    <x v="105"/>
    <x v="35"/>
    <n v="20"/>
    <x v="27"/>
    <x v="2"/>
    <n v="6.8"/>
    <n v="28.9"/>
    <n v="28.9"/>
    <n v="6.2"/>
    <n v="6.2"/>
    <n v="91.4"/>
    <n v="91.4"/>
  </r>
  <r>
    <x v="14"/>
    <x v="74"/>
    <x v="7"/>
    <x v="70"/>
    <s v="J4/SUB"/>
    <s v="WOMEN"/>
    <n v="1000163347"/>
    <n v="10"/>
    <x v="101"/>
    <x v="105"/>
    <x v="35"/>
    <n v="20"/>
    <x v="27"/>
    <x v="3"/>
    <n v="6.8"/>
    <n v="28.1"/>
    <n v="57"/>
    <n v="6"/>
    <n v="12.2"/>
    <n v="88.6"/>
    <n v="180"/>
  </r>
  <r>
    <x v="14"/>
    <x v="74"/>
    <x v="7"/>
    <x v="70"/>
    <s v="J4/SUB"/>
    <s v="WOMEN"/>
    <n v="1000163347"/>
    <n v="10"/>
    <x v="101"/>
    <x v="105"/>
    <x v="35"/>
    <n v="20"/>
    <x v="27"/>
    <x v="3"/>
    <n v="11.3"/>
    <n v="23"/>
    <n v="80"/>
    <n v="4.9000000000000004"/>
    <n v="17.2"/>
    <n v="43.7"/>
    <n v="223.7"/>
  </r>
  <r>
    <x v="14"/>
    <x v="75"/>
    <x v="7"/>
    <x v="71"/>
    <s v="J4/SUB"/>
    <s v="WOMEN"/>
    <n v="1000164479"/>
    <n v="10"/>
    <x v="98"/>
    <x v="106"/>
    <x v="36"/>
    <n v="20"/>
    <x v="28"/>
    <x v="3"/>
    <n v="11.3"/>
    <n v="28.1"/>
    <n v="28.1"/>
    <n v="5.4"/>
    <n v="5.4"/>
    <n v="47.4"/>
    <n v="47.4"/>
  </r>
  <r>
    <x v="14"/>
    <x v="75"/>
    <x v="7"/>
    <x v="71"/>
    <s v="J4/SUB"/>
    <s v="WOMEN"/>
    <n v="1000164479"/>
    <n v="10"/>
    <x v="98"/>
    <x v="106"/>
    <x v="36"/>
    <n v="20"/>
    <x v="28"/>
    <x v="4"/>
    <n v="11.3"/>
    <n v="78.599999999999994"/>
    <n v="106.7"/>
    <n v="15"/>
    <n v="20.3"/>
    <n v="132.6"/>
    <n v="180"/>
  </r>
  <r>
    <x v="14"/>
    <x v="75"/>
    <x v="7"/>
    <x v="71"/>
    <s v="J4/SUB"/>
    <s v="WOMEN"/>
    <n v="1000164479"/>
    <n v="10"/>
    <x v="98"/>
    <x v="106"/>
    <x v="36"/>
    <n v="20"/>
    <x v="28"/>
    <x v="4"/>
    <n v="22.5"/>
    <n v="55.9"/>
    <n v="162.6"/>
    <n v="10.7"/>
    <n v="31"/>
    <n v="47.4"/>
    <n v="227.4"/>
  </r>
  <r>
    <x v="14"/>
    <x v="75"/>
    <x v="7"/>
    <x v="71"/>
    <s v="J4/SUB"/>
    <s v="WOMEN"/>
    <n v="1000164479"/>
    <n v="10"/>
    <x v="98"/>
    <x v="106"/>
    <x v="36"/>
    <n v="20"/>
    <x v="28"/>
    <x v="5"/>
    <n v="22.5"/>
    <n v="153.4"/>
    <n v="316"/>
    <n v="29.3"/>
    <n v="60.2"/>
    <n v="130"/>
    <n v="357.4"/>
  </r>
  <r>
    <x v="14"/>
    <x v="75"/>
    <x v="7"/>
    <x v="71"/>
    <s v="J4/SUB"/>
    <s v="WOMEN"/>
    <n v="1000164479"/>
    <n v="10"/>
    <x v="98"/>
    <x v="106"/>
    <x v="36"/>
    <n v="20"/>
    <x v="28"/>
    <x v="18"/>
    <n v="33.799999999999997"/>
    <n v="235.1"/>
    <n v="551.1"/>
    <n v="44.8"/>
    <n v="105.1"/>
    <n v="132.6"/>
    <n v="490"/>
  </r>
  <r>
    <x v="14"/>
    <x v="75"/>
    <x v="7"/>
    <x v="71"/>
    <s v="J4/SUB"/>
    <s v="WOMEN"/>
    <n v="1000164479"/>
    <n v="10"/>
    <x v="98"/>
    <x v="106"/>
    <x v="36"/>
    <n v="20"/>
    <x v="28"/>
    <x v="18"/>
    <n v="40.5"/>
    <n v="100.6"/>
    <n v="651.70000000000005"/>
    <n v="19.2"/>
    <n v="124.3"/>
    <n v="47.4"/>
    <n v="537.4"/>
  </r>
  <r>
    <x v="14"/>
    <x v="75"/>
    <x v="7"/>
    <x v="71"/>
    <s v="J4/SUB"/>
    <s v="WOMEN"/>
    <n v="1000164479"/>
    <n v="10"/>
    <x v="98"/>
    <x v="106"/>
    <x v="36"/>
    <n v="20"/>
    <x v="28"/>
    <x v="8"/>
    <n v="40.5"/>
    <n v="281.7"/>
    <n v="933.4"/>
    <n v="53.7"/>
    <n v="178"/>
    <n v="132.6"/>
    <n v="670"/>
  </r>
  <r>
    <x v="14"/>
    <x v="75"/>
    <x v="7"/>
    <x v="71"/>
    <s v="J4/SUB"/>
    <s v="WOMEN"/>
    <n v="1000164479"/>
    <n v="10"/>
    <x v="98"/>
    <x v="106"/>
    <x v="36"/>
    <n v="20"/>
    <x v="28"/>
    <x v="8"/>
    <n v="45"/>
    <n v="111.8"/>
    <n v="1045.3"/>
    <n v="21.3"/>
    <n v="199.3"/>
    <n v="47.4"/>
    <n v="717.4"/>
  </r>
  <r>
    <x v="14"/>
    <x v="75"/>
    <x v="7"/>
    <x v="71"/>
    <s v="J4/SUB"/>
    <s v="WOMEN"/>
    <n v="1000164479"/>
    <n v="10"/>
    <x v="98"/>
    <x v="106"/>
    <x v="36"/>
    <n v="20"/>
    <x v="28"/>
    <x v="9"/>
    <n v="45"/>
    <n v="371.7"/>
    <n v="1417"/>
    <n v="70.900000000000006"/>
    <n v="270.2"/>
    <n v="157.5"/>
    <n v="874.9"/>
  </r>
  <r>
    <x v="14"/>
    <x v="76"/>
    <x v="7"/>
    <x v="72"/>
    <s v="J4/SUB"/>
    <s v="WOMEN"/>
    <n v="1000164479"/>
    <n v="30"/>
    <x v="102"/>
    <x v="107"/>
    <x v="26"/>
    <n v="20"/>
    <x v="28"/>
    <x v="9"/>
    <n v="45"/>
    <n v="52.3"/>
    <n v="52.3"/>
    <n v="10"/>
    <n v="10"/>
    <n v="22.2"/>
    <n v="22.2"/>
  </r>
  <r>
    <x v="14"/>
    <x v="76"/>
    <x v="7"/>
    <x v="72"/>
    <s v="J4/SUB"/>
    <s v="WOMEN"/>
    <n v="1000164479"/>
    <n v="30"/>
    <x v="102"/>
    <x v="107"/>
    <x v="26"/>
    <n v="20"/>
    <x v="28"/>
    <x v="10"/>
    <n v="45"/>
    <n v="424.8"/>
    <n v="477.1"/>
    <n v="81"/>
    <n v="91"/>
    <n v="180"/>
    <n v="202.2"/>
  </r>
  <r>
    <x v="14"/>
    <x v="76"/>
    <x v="7"/>
    <x v="72"/>
    <s v="J4/SUB"/>
    <s v="WOMEN"/>
    <n v="1000164479"/>
    <n v="30"/>
    <x v="102"/>
    <x v="107"/>
    <x v="26"/>
    <n v="20"/>
    <x v="28"/>
    <x v="11"/>
    <n v="45"/>
    <n v="322.89999999999998"/>
    <n v="800"/>
    <n v="61.6"/>
    <n v="152.5"/>
    <n v="136.80000000000001"/>
    <n v="339"/>
  </r>
  <r>
    <x v="14"/>
    <x v="65"/>
    <x v="0"/>
    <x v="61"/>
    <s v="BB/CALVIN KLEIN BEACH"/>
    <s v="WOMEN"/>
    <n v="2000024272"/>
    <n v="10"/>
    <x v="103"/>
    <x v="108"/>
    <x v="20"/>
    <n v="17"/>
    <x v="24"/>
    <x v="16"/>
    <n v="1.5"/>
    <n v="13.9"/>
    <n v="13.9"/>
    <n v="2.2999999999999998"/>
    <n v="2.2999999999999998"/>
    <n v="153"/>
    <n v="153"/>
  </r>
  <r>
    <x v="14"/>
    <x v="65"/>
    <x v="0"/>
    <x v="61"/>
    <s v="BB/CALVIN KLEIN BEACH"/>
    <s v="WOMEN"/>
    <n v="2000024272"/>
    <n v="10"/>
    <x v="103"/>
    <x v="108"/>
    <x v="20"/>
    <n v="17"/>
    <x v="24"/>
    <x v="17"/>
    <n v="1.5"/>
    <n v="7.1"/>
    <n v="21"/>
    <n v="1.2"/>
    <n v="3.5"/>
    <n v="78"/>
    <n v="231"/>
  </r>
  <r>
    <x v="14"/>
    <x v="66"/>
    <x v="0"/>
    <x v="62"/>
    <s v="BB/CALVIN KLEIN BEACH"/>
    <s v="WOMEN"/>
    <n v="2000024272"/>
    <n v="120"/>
    <x v="104"/>
    <x v="109"/>
    <x v="20"/>
    <n v="17"/>
    <x v="24"/>
    <x v="17"/>
    <n v="1.7"/>
    <n v="7.7"/>
    <n v="7.7"/>
    <n v="1.3"/>
    <n v="1.3"/>
    <n v="74.7"/>
    <n v="74.7"/>
  </r>
  <r>
    <x v="14"/>
    <x v="66"/>
    <x v="0"/>
    <x v="62"/>
    <s v="BB/CALVIN KLEIN BEACH"/>
    <s v="WOMEN"/>
    <n v="2000024272"/>
    <n v="120"/>
    <x v="104"/>
    <x v="109"/>
    <x v="20"/>
    <n v="17"/>
    <x v="24"/>
    <x v="6"/>
    <n v="1.7"/>
    <n v="13.3"/>
    <n v="21"/>
    <n v="2.2000000000000002"/>
    <n v="3.5"/>
    <n v="129.1"/>
    <n v="203.8"/>
  </r>
  <r>
    <x v="14"/>
    <x v="67"/>
    <x v="0"/>
    <x v="63"/>
    <s v="BB/CALVIN KLEIN BEACH"/>
    <s v="WOMEN"/>
    <n v="2000024272"/>
    <n v="230"/>
    <x v="105"/>
    <x v="110"/>
    <x v="20"/>
    <n v="17"/>
    <x v="24"/>
    <x v="6"/>
    <n v="2"/>
    <n v="2.9"/>
    <n v="2.9"/>
    <n v="0.5"/>
    <n v="0.5"/>
    <n v="23.6"/>
    <n v="23.6"/>
  </r>
  <r>
    <x v="14"/>
    <x v="67"/>
    <x v="0"/>
    <x v="63"/>
    <s v="BB/CALVIN KLEIN BEACH"/>
    <s v="WOMEN"/>
    <n v="2000024272"/>
    <n v="230"/>
    <x v="105"/>
    <x v="110"/>
    <x v="20"/>
    <n v="17"/>
    <x v="24"/>
    <x v="7"/>
    <n v="2"/>
    <n v="18.100000000000001"/>
    <n v="21"/>
    <n v="3"/>
    <n v="3.5"/>
    <n v="149.6"/>
    <n v="173.2"/>
  </r>
  <r>
    <x v="14"/>
    <x v="68"/>
    <x v="0"/>
    <x v="64"/>
    <s v="BB/CALVIN KLEIN BEACH"/>
    <s v="WOMEN"/>
    <n v="2000024272"/>
    <n v="50"/>
    <x v="106"/>
    <x v="111"/>
    <x v="20"/>
    <n v="19"/>
    <x v="25"/>
    <x v="7"/>
    <n v="3.5"/>
    <n v="0.6"/>
    <n v="0.6"/>
    <n v="0.1"/>
    <n v="0.1"/>
    <n v="3.4"/>
    <n v="3.4"/>
  </r>
  <r>
    <x v="15"/>
    <x v="59"/>
    <x v="4"/>
    <x v="55"/>
    <s v="48/"/>
    <s v="WOMEN"/>
    <n v="1000150092"/>
    <n v="10"/>
    <x v="69"/>
    <x v="73"/>
    <x v="28"/>
    <n v="15"/>
    <x v="5"/>
    <x v="0"/>
    <n v="60"/>
    <n v="569.5"/>
    <n v="1012.4"/>
    <n v="81"/>
    <n v="144"/>
    <n v="135"/>
    <n v="240"/>
  </r>
  <r>
    <x v="15"/>
    <x v="59"/>
    <x v="4"/>
    <x v="55"/>
    <s v="48/"/>
    <s v="WOMEN"/>
    <n v="1000150092"/>
    <n v="10"/>
    <x v="69"/>
    <x v="73"/>
    <x v="28"/>
    <n v="15"/>
    <x v="5"/>
    <x v="1"/>
    <n v="60"/>
    <n v="148.6"/>
    <n v="1161"/>
    <n v="21.1"/>
    <n v="165.1"/>
    <n v="35.200000000000003"/>
    <n v="275.2"/>
  </r>
  <r>
    <x v="15"/>
    <x v="77"/>
    <x v="5"/>
    <x v="73"/>
    <s v="48/"/>
    <s v="WOMEN"/>
    <n v="1000161227"/>
    <n v="10"/>
    <x v="107"/>
    <x v="112"/>
    <x v="37"/>
    <n v="15"/>
    <x v="5"/>
    <x v="8"/>
    <n v="40"/>
    <n v="379.7"/>
    <n v="379.7"/>
    <n v="54"/>
    <n v="54"/>
    <n v="135"/>
    <n v="135"/>
  </r>
  <r>
    <x v="15"/>
    <x v="77"/>
    <x v="5"/>
    <x v="73"/>
    <s v="48/"/>
    <s v="WOMEN"/>
    <n v="1000161227"/>
    <n v="10"/>
    <x v="107"/>
    <x v="112"/>
    <x v="37"/>
    <n v="15"/>
    <x v="5"/>
    <x v="9"/>
    <n v="50"/>
    <n v="474.6"/>
    <n v="854.2"/>
    <n v="67.5"/>
    <n v="121.5"/>
    <n v="135"/>
    <n v="270"/>
  </r>
  <r>
    <x v="15"/>
    <x v="77"/>
    <x v="5"/>
    <x v="73"/>
    <s v="48/"/>
    <s v="WOMEN"/>
    <n v="1000161227"/>
    <n v="10"/>
    <x v="107"/>
    <x v="112"/>
    <x v="37"/>
    <n v="15"/>
    <x v="5"/>
    <x v="10"/>
    <n v="60"/>
    <n v="569.5"/>
    <n v="1423.7"/>
    <n v="81"/>
    <n v="202.5"/>
    <n v="135"/>
    <n v="405"/>
  </r>
  <r>
    <x v="15"/>
    <x v="77"/>
    <x v="5"/>
    <x v="73"/>
    <s v="48/"/>
    <s v="WOMEN"/>
    <n v="1000161227"/>
    <n v="10"/>
    <x v="107"/>
    <x v="112"/>
    <x v="37"/>
    <n v="15"/>
    <x v="5"/>
    <x v="11"/>
    <n v="60"/>
    <n v="569.5"/>
    <n v="1993.2"/>
    <n v="81"/>
    <n v="283.5"/>
    <n v="135"/>
    <n v="540"/>
  </r>
  <r>
    <x v="15"/>
    <x v="77"/>
    <x v="5"/>
    <x v="73"/>
    <s v="48/"/>
    <s v="WOMEN"/>
    <n v="1000161227"/>
    <n v="10"/>
    <x v="107"/>
    <x v="112"/>
    <x v="37"/>
    <n v="15"/>
    <x v="5"/>
    <x v="12"/>
    <n v="60"/>
    <n v="569.5"/>
    <n v="2562.6999999999998"/>
    <n v="81"/>
    <n v="364.5"/>
    <n v="135"/>
    <n v="675"/>
  </r>
  <r>
    <x v="15"/>
    <x v="77"/>
    <x v="5"/>
    <x v="73"/>
    <s v="48/"/>
    <s v="WOMEN"/>
    <n v="1000161227"/>
    <n v="10"/>
    <x v="107"/>
    <x v="112"/>
    <x v="37"/>
    <n v="15"/>
    <x v="5"/>
    <x v="13"/>
    <n v="60"/>
    <n v="569.5"/>
    <n v="3132.2"/>
    <n v="81"/>
    <n v="445.5"/>
    <n v="135"/>
    <n v="810"/>
  </r>
  <r>
    <x v="15"/>
    <x v="77"/>
    <x v="5"/>
    <x v="73"/>
    <s v="48/"/>
    <s v="WOMEN"/>
    <n v="1000161227"/>
    <n v="10"/>
    <x v="107"/>
    <x v="112"/>
    <x v="37"/>
    <n v="15"/>
    <x v="5"/>
    <x v="14"/>
    <n v="60"/>
    <n v="435.8"/>
    <n v="3568"/>
    <n v="62"/>
    <n v="507.5"/>
    <n v="103.3"/>
    <n v="913.3"/>
  </r>
  <r>
    <x v="15"/>
    <x v="78"/>
    <x v="5"/>
    <x v="74"/>
    <s v="48/"/>
    <s v="WOMEN"/>
    <n v="1000159682"/>
    <n v="10"/>
    <x v="108"/>
    <x v="113"/>
    <x v="38"/>
    <n v="21"/>
    <x v="29"/>
    <x v="14"/>
    <n v="60"/>
    <n v="178.8"/>
    <n v="178.8"/>
    <n v="26.4"/>
    <n v="26.4"/>
    <n v="44"/>
    <n v="44"/>
  </r>
  <r>
    <x v="15"/>
    <x v="78"/>
    <x v="5"/>
    <x v="74"/>
    <s v="48/"/>
    <s v="WOMEN"/>
    <n v="1000159682"/>
    <n v="10"/>
    <x v="108"/>
    <x v="113"/>
    <x v="38"/>
    <n v="21"/>
    <x v="29"/>
    <x v="15"/>
    <n v="60"/>
    <n v="767.8"/>
    <n v="946.6"/>
    <n v="113.4"/>
    <n v="139.80000000000001"/>
    <n v="189"/>
    <n v="233"/>
  </r>
  <r>
    <x v="15"/>
    <x v="78"/>
    <x v="5"/>
    <x v="74"/>
    <s v="48/"/>
    <s v="WOMEN"/>
    <n v="1000159682"/>
    <n v="10"/>
    <x v="108"/>
    <x v="113"/>
    <x v="38"/>
    <n v="21"/>
    <x v="29"/>
    <x v="16"/>
    <n v="60"/>
    <n v="581.4"/>
    <n v="1528"/>
    <n v="85.9"/>
    <n v="225.7"/>
    <n v="143.1"/>
    <n v="376.1"/>
  </r>
  <r>
    <x v="15"/>
    <x v="16"/>
    <x v="4"/>
    <x v="15"/>
    <s v="48/"/>
    <s v="WOMEN"/>
    <n v="1000161226"/>
    <n v="20"/>
    <x v="19"/>
    <x v="114"/>
    <x v="39"/>
    <n v="15"/>
    <x v="4"/>
    <x v="16"/>
    <n v="60"/>
    <n v="140.5"/>
    <n v="140.5"/>
    <n v="19.5"/>
    <n v="19.5"/>
    <n v="32.5"/>
    <n v="32.5"/>
  </r>
  <r>
    <x v="15"/>
    <x v="16"/>
    <x v="4"/>
    <x v="15"/>
    <s v="48/"/>
    <s v="WOMEN"/>
    <n v="1000161226"/>
    <n v="20"/>
    <x v="19"/>
    <x v="114"/>
    <x v="39"/>
    <n v="15"/>
    <x v="4"/>
    <x v="17"/>
    <n v="60"/>
    <n v="583.20000000000005"/>
    <n v="723.7"/>
    <n v="81"/>
    <n v="100.5"/>
    <n v="135"/>
    <n v="167.5"/>
  </r>
  <r>
    <x v="15"/>
    <x v="16"/>
    <x v="4"/>
    <x v="15"/>
    <s v="48/"/>
    <s v="WOMEN"/>
    <n v="1000161226"/>
    <n v="20"/>
    <x v="19"/>
    <x v="114"/>
    <x v="39"/>
    <n v="15"/>
    <x v="4"/>
    <x v="6"/>
    <n v="60"/>
    <n v="583.20000000000005"/>
    <n v="1306.9000000000001"/>
    <n v="81"/>
    <n v="181.5"/>
    <n v="135"/>
    <n v="302.5"/>
  </r>
  <r>
    <x v="15"/>
    <x v="16"/>
    <x v="4"/>
    <x v="15"/>
    <s v="48/"/>
    <s v="WOMEN"/>
    <n v="1000161226"/>
    <n v="20"/>
    <x v="19"/>
    <x v="114"/>
    <x v="39"/>
    <n v="15"/>
    <x v="4"/>
    <x v="7"/>
    <n v="60"/>
    <n v="342.1"/>
    <n v="1649"/>
    <n v="47.5"/>
    <n v="229"/>
    <n v="79.2"/>
    <n v="381.7"/>
  </r>
  <r>
    <x v="16"/>
    <x v="79"/>
    <x v="10"/>
    <x v="75"/>
    <s v="U4/"/>
    <s v="WOMEN"/>
    <n v="1000152225"/>
    <n v="20"/>
    <x v="109"/>
    <x v="115"/>
    <x v="40"/>
    <n v="20"/>
    <x v="30"/>
    <x v="0"/>
    <n v="50"/>
    <n v="358"/>
    <n v="574.1"/>
    <n v="90"/>
    <n v="144.30000000000001"/>
    <n v="180"/>
    <n v="288.60000000000002"/>
  </r>
  <r>
    <x v="16"/>
    <x v="79"/>
    <x v="10"/>
    <x v="75"/>
    <s v="U4/"/>
    <s v="WOMEN"/>
    <n v="1000152225"/>
    <n v="20"/>
    <x v="109"/>
    <x v="115"/>
    <x v="40"/>
    <n v="20"/>
    <x v="30"/>
    <x v="1"/>
    <n v="50"/>
    <n v="107.9"/>
    <n v="682"/>
    <n v="27.1"/>
    <n v="171.4"/>
    <n v="54.2"/>
    <n v="342.9"/>
  </r>
  <r>
    <x v="16"/>
    <x v="80"/>
    <x v="8"/>
    <x v="76"/>
    <s v="X6/CFW"/>
    <s v="FL"/>
    <n v="2000021987"/>
    <n v="10"/>
    <x v="110"/>
    <x v="116"/>
    <x v="17"/>
    <n v="22"/>
    <x v="31"/>
    <x v="4"/>
    <n v="0.4"/>
    <n v="3.4"/>
    <n v="3.4"/>
    <n v="0.8"/>
    <n v="0.8"/>
    <n v="198"/>
    <n v="198"/>
  </r>
  <r>
    <x v="16"/>
    <x v="80"/>
    <x v="8"/>
    <x v="76"/>
    <s v="X6/CFW"/>
    <s v="FL"/>
    <n v="2000021987"/>
    <n v="10"/>
    <x v="110"/>
    <x v="116"/>
    <x v="17"/>
    <n v="22"/>
    <x v="31"/>
    <x v="5"/>
    <n v="0.4"/>
    <n v="2.5"/>
    <n v="5.9"/>
    <n v="0.6"/>
    <n v="1.4"/>
    <n v="143"/>
    <n v="341"/>
  </r>
  <r>
    <x v="16"/>
    <x v="80"/>
    <x v="8"/>
    <x v="76"/>
    <s v="X6/CFW"/>
    <s v="FL"/>
    <n v="2000021987"/>
    <n v="10"/>
    <x v="110"/>
    <x v="116"/>
    <x v="17"/>
    <n v="22"/>
    <x v="31"/>
    <x v="18"/>
    <n v="0.4"/>
    <n v="3.1"/>
    <n v="9"/>
    <n v="0.7"/>
    <n v="2.1"/>
    <n v="176.5"/>
    <n v="517.5"/>
  </r>
  <r>
    <x v="16"/>
    <x v="81"/>
    <x v="8"/>
    <x v="77"/>
    <s v="X6/CFW"/>
    <s v="FL"/>
    <n v="2000021990"/>
    <n v="10"/>
    <x v="111"/>
    <x v="117"/>
    <x v="18"/>
    <n v="22"/>
    <x v="32"/>
    <x v="18"/>
    <n v="0.3"/>
    <n v="0.2"/>
    <n v="0.2"/>
    <n v="0.1"/>
    <n v="0.1"/>
    <n v="21.1"/>
    <n v="21.1"/>
  </r>
  <r>
    <x v="16"/>
    <x v="81"/>
    <x v="8"/>
    <x v="77"/>
    <s v="X6/CFW"/>
    <s v="FL"/>
    <n v="2000021990"/>
    <n v="10"/>
    <x v="111"/>
    <x v="117"/>
    <x v="18"/>
    <n v="22"/>
    <x v="32"/>
    <x v="8"/>
    <n v="0.3"/>
    <n v="2.1"/>
    <n v="2.2999999999999998"/>
    <n v="0.6"/>
    <n v="0.7"/>
    <n v="198"/>
    <n v="219.1"/>
  </r>
  <r>
    <x v="16"/>
    <x v="81"/>
    <x v="8"/>
    <x v="77"/>
    <s v="X6/CFW"/>
    <s v="FL"/>
    <n v="2000021990"/>
    <n v="10"/>
    <x v="111"/>
    <x v="117"/>
    <x v="18"/>
    <n v="22"/>
    <x v="32"/>
    <x v="9"/>
    <n v="0.3"/>
    <n v="2.1"/>
    <n v="4.4000000000000004"/>
    <n v="0.6"/>
    <n v="1.3"/>
    <n v="198"/>
    <n v="417.1"/>
  </r>
  <r>
    <x v="16"/>
    <x v="81"/>
    <x v="8"/>
    <x v="77"/>
    <s v="X6/CFW"/>
    <s v="FL"/>
    <n v="2000021990"/>
    <n v="10"/>
    <x v="111"/>
    <x v="117"/>
    <x v="18"/>
    <n v="22"/>
    <x v="32"/>
    <x v="10"/>
    <n v="0.3"/>
    <n v="1.6"/>
    <n v="6"/>
    <n v="0.4"/>
    <n v="1.7"/>
    <n v="149.5"/>
    <n v="566.70000000000005"/>
  </r>
  <r>
    <x v="16"/>
    <x v="82"/>
    <x v="8"/>
    <x v="78"/>
    <s v="X6/CFW"/>
    <s v="FL"/>
    <n v="2000021990"/>
    <n v="20"/>
    <x v="112"/>
    <x v="118"/>
    <x v="18"/>
    <n v="22"/>
    <x v="32"/>
    <x v="10"/>
    <n v="0.3"/>
    <n v="0.5"/>
    <n v="0.5"/>
    <n v="0.1"/>
    <n v="0.1"/>
    <n v="48.1"/>
    <n v="48.1"/>
  </r>
  <r>
    <x v="16"/>
    <x v="82"/>
    <x v="8"/>
    <x v="78"/>
    <s v="X6/CFW"/>
    <s v="FL"/>
    <n v="2000021990"/>
    <n v="20"/>
    <x v="112"/>
    <x v="118"/>
    <x v="18"/>
    <n v="22"/>
    <x v="32"/>
    <x v="11"/>
    <n v="0.3"/>
    <n v="2.1"/>
    <n v="2.6"/>
    <n v="0.6"/>
    <n v="0.7"/>
    <n v="198"/>
    <n v="246.1"/>
  </r>
  <r>
    <x v="16"/>
    <x v="82"/>
    <x v="8"/>
    <x v="78"/>
    <s v="X6/CFW"/>
    <s v="FL"/>
    <n v="2000021990"/>
    <n v="20"/>
    <x v="112"/>
    <x v="118"/>
    <x v="18"/>
    <n v="22"/>
    <x v="32"/>
    <x v="12"/>
    <n v="0.3"/>
    <n v="2.1"/>
    <n v="4.7"/>
    <n v="0.6"/>
    <n v="1.3"/>
    <n v="198"/>
    <n v="444.1"/>
  </r>
  <r>
    <x v="16"/>
    <x v="82"/>
    <x v="8"/>
    <x v="78"/>
    <s v="X6/CFW"/>
    <s v="FL"/>
    <n v="2000021990"/>
    <n v="20"/>
    <x v="112"/>
    <x v="118"/>
    <x v="18"/>
    <n v="22"/>
    <x v="32"/>
    <x v="13"/>
    <n v="0.3"/>
    <n v="1.3"/>
    <n v="6"/>
    <n v="0.4"/>
    <n v="1.7"/>
    <n v="122.6"/>
    <n v="566.70000000000005"/>
  </r>
  <r>
    <x v="16"/>
    <x v="83"/>
    <x v="8"/>
    <x v="79"/>
    <s v="X6/CFW"/>
    <s v="FL"/>
    <n v="2000021990"/>
    <n v="30"/>
    <x v="113"/>
    <x v="119"/>
    <x v="18"/>
    <n v="22"/>
    <x v="32"/>
    <x v="13"/>
    <n v="0.6"/>
    <n v="1.6"/>
    <n v="1.6"/>
    <n v="0.5"/>
    <n v="0.5"/>
    <n v="75.099999999999994"/>
    <n v="75.099999999999994"/>
  </r>
  <r>
    <x v="16"/>
    <x v="83"/>
    <x v="8"/>
    <x v="79"/>
    <s v="X6/CFW"/>
    <s v="FL"/>
    <n v="2000021990"/>
    <n v="30"/>
    <x v="113"/>
    <x v="119"/>
    <x v="18"/>
    <n v="22"/>
    <x v="32"/>
    <x v="14"/>
    <n v="0.6"/>
    <n v="4.2"/>
    <n v="5.8"/>
    <n v="1.2"/>
    <n v="1.6"/>
    <n v="198"/>
    <n v="273.10000000000002"/>
  </r>
  <r>
    <x v="16"/>
    <x v="83"/>
    <x v="8"/>
    <x v="79"/>
    <s v="X6/CFW"/>
    <s v="FL"/>
    <n v="2000021990"/>
    <n v="30"/>
    <x v="113"/>
    <x v="119"/>
    <x v="18"/>
    <n v="22"/>
    <x v="32"/>
    <x v="15"/>
    <n v="0.6"/>
    <n v="0.2"/>
    <n v="6"/>
    <n v="0.1"/>
    <n v="1.7"/>
    <n v="10.3"/>
    <n v="283.3"/>
  </r>
  <r>
    <x v="17"/>
    <x v="28"/>
    <x v="6"/>
    <x v="25"/>
    <s v="J4/SUB"/>
    <s v="MEN"/>
    <n v="1000145794"/>
    <n v="120"/>
    <x v="30"/>
    <x v="120"/>
    <x v="15"/>
    <n v="15"/>
    <x v="10"/>
    <x v="0"/>
    <n v="55"/>
    <n v="708.3"/>
    <n v="827.1"/>
    <n v="74.2"/>
    <n v="86.7"/>
    <n v="135"/>
    <n v="157.69999999999999"/>
  </r>
  <r>
    <x v="17"/>
    <x v="28"/>
    <x v="6"/>
    <x v="25"/>
    <s v="J4/SUB"/>
    <s v="MEN"/>
    <n v="1000145794"/>
    <n v="120"/>
    <x v="30"/>
    <x v="120"/>
    <x v="15"/>
    <n v="15"/>
    <x v="10"/>
    <x v="1"/>
    <n v="55"/>
    <n v="708.3"/>
    <n v="1535.4"/>
    <n v="74.2"/>
    <n v="161"/>
    <n v="135"/>
    <n v="292.7"/>
  </r>
  <r>
    <x v="17"/>
    <x v="28"/>
    <x v="6"/>
    <x v="25"/>
    <s v="J4/SUB"/>
    <s v="MEN"/>
    <n v="1000145794"/>
    <n v="120"/>
    <x v="30"/>
    <x v="120"/>
    <x v="15"/>
    <n v="15"/>
    <x v="10"/>
    <x v="2"/>
    <n v="55"/>
    <n v="708.3"/>
    <n v="2243.6999999999998"/>
    <n v="74.2"/>
    <n v="235.2"/>
    <n v="135"/>
    <n v="427.7"/>
  </r>
  <r>
    <x v="17"/>
    <x v="28"/>
    <x v="6"/>
    <x v="25"/>
    <s v="J4/SUB"/>
    <s v="MEN"/>
    <n v="1000145794"/>
    <n v="120"/>
    <x v="30"/>
    <x v="120"/>
    <x v="15"/>
    <n v="15"/>
    <x v="10"/>
    <x v="3"/>
    <n v="55"/>
    <n v="708.3"/>
    <n v="2951.9"/>
    <n v="74.2"/>
    <n v="309.5"/>
    <n v="135"/>
    <n v="562.70000000000005"/>
  </r>
  <r>
    <x v="17"/>
    <x v="28"/>
    <x v="6"/>
    <x v="25"/>
    <s v="J4/SUB"/>
    <s v="MEN"/>
    <n v="1000145794"/>
    <n v="120"/>
    <x v="30"/>
    <x v="120"/>
    <x v="15"/>
    <n v="15"/>
    <x v="10"/>
    <x v="4"/>
    <n v="55"/>
    <n v="120.1"/>
    <n v="3072"/>
    <n v="12.6"/>
    <n v="322"/>
    <n v="22.9"/>
    <n v="585.5"/>
  </r>
  <r>
    <x v="17"/>
    <x v="84"/>
    <x v="7"/>
    <x v="27"/>
    <s v="J4/SUB"/>
    <s v="MEN"/>
    <n v="1000167403"/>
    <n v="10"/>
    <x v="32"/>
    <x v="121"/>
    <x v="14"/>
    <n v="16"/>
    <x v="11"/>
    <x v="16"/>
    <n v="7.5"/>
    <n v="112.1"/>
    <n v="112.1"/>
    <n v="10.8"/>
    <n v="10.8"/>
    <n v="144"/>
    <n v="144"/>
  </r>
  <r>
    <x v="17"/>
    <x v="84"/>
    <x v="7"/>
    <x v="27"/>
    <s v="J4/SUB"/>
    <s v="MEN"/>
    <n v="1000167403"/>
    <n v="10"/>
    <x v="32"/>
    <x v="121"/>
    <x v="14"/>
    <n v="16"/>
    <x v="11"/>
    <x v="17"/>
    <n v="12.5"/>
    <n v="186.9"/>
    <n v="299"/>
    <n v="18"/>
    <n v="28.8"/>
    <n v="144"/>
    <n v="288"/>
  </r>
  <r>
    <x v="17"/>
    <x v="84"/>
    <x v="7"/>
    <x v="27"/>
    <s v="J4/SUB"/>
    <s v="MEN"/>
    <n v="1000167403"/>
    <n v="10"/>
    <x v="32"/>
    <x v="121"/>
    <x v="14"/>
    <n v="16"/>
    <x v="11"/>
    <x v="6"/>
    <n v="25"/>
    <n v="373.7"/>
    <n v="672.7"/>
    <n v="36"/>
    <n v="64.8"/>
    <n v="144"/>
    <n v="432"/>
  </r>
  <r>
    <x v="18"/>
    <x v="85"/>
    <x v="7"/>
    <x v="80"/>
    <s v="J4/SUB"/>
    <s v="WOMEN"/>
    <n v="1000161465"/>
    <n v="10"/>
    <x v="114"/>
    <x v="122"/>
    <x v="41"/>
    <n v="20"/>
    <x v="20"/>
    <x v="2"/>
    <n v="6.8"/>
    <n v="56.9"/>
    <n v="56.9"/>
    <n v="12.2"/>
    <n v="12.2"/>
    <n v="180"/>
    <n v="180"/>
  </r>
  <r>
    <x v="18"/>
    <x v="85"/>
    <x v="7"/>
    <x v="80"/>
    <s v="J4/SUB"/>
    <s v="WOMEN"/>
    <n v="1000161465"/>
    <n v="10"/>
    <x v="114"/>
    <x v="122"/>
    <x v="41"/>
    <n v="20"/>
    <x v="20"/>
    <x v="3"/>
    <n v="11.3"/>
    <n v="94.5"/>
    <n v="151.4"/>
    <n v="20.3"/>
    <n v="32.6"/>
    <n v="180"/>
    <n v="360"/>
  </r>
  <r>
    <x v="18"/>
    <x v="85"/>
    <x v="7"/>
    <x v="80"/>
    <s v="J4/SUB"/>
    <s v="WOMEN"/>
    <n v="1000161465"/>
    <n v="10"/>
    <x v="114"/>
    <x v="122"/>
    <x v="41"/>
    <n v="20"/>
    <x v="20"/>
    <x v="4"/>
    <n v="22.5"/>
    <n v="188.2"/>
    <n v="339.6"/>
    <n v="40.5"/>
    <n v="73.099999999999994"/>
    <n v="180"/>
    <n v="540"/>
  </r>
  <r>
    <x v="18"/>
    <x v="85"/>
    <x v="7"/>
    <x v="80"/>
    <s v="J4/SUB"/>
    <s v="WOMEN"/>
    <n v="1000161465"/>
    <n v="10"/>
    <x v="114"/>
    <x v="122"/>
    <x v="41"/>
    <n v="20"/>
    <x v="20"/>
    <x v="5"/>
    <n v="33.799999999999997"/>
    <n v="204.2"/>
    <n v="543.9"/>
    <n v="43.9"/>
    <n v="117"/>
    <n v="130"/>
    <n v="670"/>
  </r>
  <r>
    <x v="18"/>
    <x v="85"/>
    <x v="7"/>
    <x v="80"/>
    <s v="J4/SUB"/>
    <s v="WOMEN"/>
    <n v="1000161465"/>
    <n v="10"/>
    <x v="114"/>
    <x v="122"/>
    <x v="41"/>
    <n v="20"/>
    <x v="20"/>
    <x v="18"/>
    <n v="40.5"/>
    <n v="169.1"/>
    <n v="713"/>
    <n v="36.4"/>
    <n v="153.4"/>
    <n v="89.9"/>
    <n v="759.9"/>
  </r>
  <r>
    <x v="18"/>
    <x v="62"/>
    <x v="7"/>
    <x v="58"/>
    <s v="J4/SUB"/>
    <s v="WOMEN"/>
    <n v="1000164495"/>
    <n v="10"/>
    <x v="115"/>
    <x v="123"/>
    <x v="42"/>
    <n v="20"/>
    <x v="21"/>
    <x v="8"/>
    <n v="40.5"/>
    <n v="114"/>
    <n v="114"/>
    <n v="21.6"/>
    <n v="21.6"/>
    <n v="53.4"/>
    <n v="53.4"/>
  </r>
  <r>
    <x v="18"/>
    <x v="86"/>
    <x v="7"/>
    <x v="81"/>
    <s v="J4/SUB"/>
    <s v="WOMEN"/>
    <n v="1000164481"/>
    <n v="30"/>
    <x v="116"/>
    <x v="124"/>
    <x v="43"/>
    <n v="20"/>
    <x v="21"/>
    <x v="8"/>
    <n v="40.5"/>
    <n v="233.4"/>
    <n v="233.4"/>
    <n v="44.3"/>
    <n v="44.3"/>
    <n v="109.3"/>
    <n v="109.3"/>
  </r>
  <r>
    <x v="18"/>
    <x v="86"/>
    <x v="7"/>
    <x v="81"/>
    <s v="J4/SUB"/>
    <s v="WOMEN"/>
    <n v="1000164481"/>
    <n v="30"/>
    <x v="116"/>
    <x v="124"/>
    <x v="43"/>
    <n v="20"/>
    <x v="21"/>
    <x v="9"/>
    <n v="40.5"/>
    <n v="150.9"/>
    <n v="384.4"/>
    <n v="28.6"/>
    <n v="72.900000000000006"/>
    <n v="70.7"/>
    <n v="180"/>
  </r>
  <r>
    <x v="18"/>
    <x v="86"/>
    <x v="7"/>
    <x v="81"/>
    <s v="J4/SUB"/>
    <s v="WOMEN"/>
    <n v="1000164481"/>
    <n v="30"/>
    <x v="116"/>
    <x v="124"/>
    <x v="43"/>
    <n v="20"/>
    <x v="21"/>
    <x v="9"/>
    <n v="45"/>
    <n v="259.39999999999998"/>
    <n v="643.70000000000005"/>
    <n v="49.2"/>
    <n v="122.1"/>
    <n v="109.3"/>
    <n v="289.3"/>
  </r>
  <r>
    <x v="18"/>
    <x v="86"/>
    <x v="7"/>
    <x v="81"/>
    <s v="J4/SUB"/>
    <s v="WOMEN"/>
    <n v="1000164481"/>
    <n v="30"/>
    <x v="116"/>
    <x v="124"/>
    <x v="43"/>
    <n v="20"/>
    <x v="21"/>
    <x v="10"/>
    <n v="45"/>
    <n v="427.1"/>
    <n v="1070.8"/>
    <n v="81"/>
    <n v="203.1"/>
    <n v="180"/>
    <n v="469.3"/>
  </r>
  <r>
    <x v="18"/>
    <x v="86"/>
    <x v="7"/>
    <x v="81"/>
    <s v="J4/SUB"/>
    <s v="WOMEN"/>
    <n v="1000164481"/>
    <n v="30"/>
    <x v="116"/>
    <x v="124"/>
    <x v="43"/>
    <n v="20"/>
    <x v="21"/>
    <x v="11"/>
    <n v="45"/>
    <n v="427.1"/>
    <n v="1497.9"/>
    <n v="81"/>
    <n v="284.10000000000002"/>
    <n v="180"/>
    <n v="649.29999999999995"/>
  </r>
  <r>
    <x v="18"/>
    <x v="86"/>
    <x v="7"/>
    <x v="81"/>
    <s v="J4/SUB"/>
    <s v="WOMEN"/>
    <n v="1000164481"/>
    <n v="30"/>
    <x v="116"/>
    <x v="124"/>
    <x v="43"/>
    <n v="20"/>
    <x v="21"/>
    <x v="12"/>
    <n v="45"/>
    <n v="427.1"/>
    <n v="1924.9"/>
    <n v="81"/>
    <n v="365.1"/>
    <n v="180"/>
    <n v="829.3"/>
  </r>
  <r>
    <x v="18"/>
    <x v="86"/>
    <x v="7"/>
    <x v="81"/>
    <s v="J4/SUB"/>
    <s v="WOMEN"/>
    <n v="1000164481"/>
    <n v="30"/>
    <x v="116"/>
    <x v="124"/>
    <x v="43"/>
    <n v="20"/>
    <x v="21"/>
    <x v="13"/>
    <n v="45"/>
    <n v="35.1"/>
    <n v="1960"/>
    <n v="6.7"/>
    <n v="371.7"/>
    <n v="14.8"/>
    <n v="844.1"/>
  </r>
  <r>
    <x v="18"/>
    <x v="85"/>
    <x v="7"/>
    <x v="80"/>
    <s v="J4/SUB"/>
    <s v="WOMEN"/>
    <n v="1000164490"/>
    <n v="10"/>
    <x v="117"/>
    <x v="125"/>
    <x v="24"/>
    <n v="20"/>
    <x v="20"/>
    <x v="13"/>
    <n v="40.5"/>
    <n v="12"/>
    <n v="12"/>
    <n v="2.6"/>
    <n v="2.6"/>
    <n v="6.4"/>
    <n v="6.4"/>
  </r>
  <r>
    <x v="18"/>
    <x v="86"/>
    <x v="7"/>
    <x v="81"/>
    <s v="J4/SUB"/>
    <s v="WOMEN"/>
    <n v="1000164495"/>
    <n v="20"/>
    <x v="118"/>
    <x v="126"/>
    <x v="44"/>
    <n v="20"/>
    <x v="21"/>
    <x v="13"/>
    <n v="40.5"/>
    <n v="57"/>
    <n v="57"/>
    <n v="10.8"/>
    <n v="10.8"/>
    <n v="26.7"/>
    <n v="26.7"/>
  </r>
  <r>
    <x v="18"/>
    <x v="85"/>
    <x v="7"/>
    <x v="80"/>
    <s v="J4/SUB"/>
    <s v="WOMEN"/>
    <n v="1000164489"/>
    <n v="10"/>
    <x v="119"/>
    <x v="127"/>
    <x v="4"/>
    <n v="20"/>
    <x v="20"/>
    <x v="13"/>
    <n v="6.8"/>
    <n v="4"/>
    <n v="4"/>
    <n v="0.9"/>
    <n v="0.9"/>
    <n v="12.7"/>
    <n v="12.7"/>
  </r>
  <r>
    <x v="19"/>
    <x v="26"/>
    <x v="6"/>
    <x v="25"/>
    <s v="J4/SUB"/>
    <s v="MEN"/>
    <n v="1000145794"/>
    <n v="120"/>
    <x v="30"/>
    <x v="128"/>
    <x v="15"/>
    <n v="15"/>
    <x v="10"/>
    <x v="0"/>
    <n v="55"/>
    <n v="708.3"/>
    <n v="783.5"/>
    <n v="74.2"/>
    <n v="82.1"/>
    <n v="135"/>
    <n v="149.30000000000001"/>
  </r>
  <r>
    <x v="19"/>
    <x v="26"/>
    <x v="6"/>
    <x v="25"/>
    <s v="J4/SUB"/>
    <s v="MEN"/>
    <n v="1000145794"/>
    <n v="120"/>
    <x v="30"/>
    <x v="128"/>
    <x v="15"/>
    <n v="15"/>
    <x v="10"/>
    <x v="1"/>
    <n v="55"/>
    <n v="708.3"/>
    <n v="1491.8"/>
    <n v="74.2"/>
    <n v="156.4"/>
    <n v="135"/>
    <n v="284.3"/>
  </r>
  <r>
    <x v="19"/>
    <x v="26"/>
    <x v="6"/>
    <x v="25"/>
    <s v="J4/SUB"/>
    <s v="MEN"/>
    <n v="1000145794"/>
    <n v="120"/>
    <x v="30"/>
    <x v="128"/>
    <x v="15"/>
    <n v="15"/>
    <x v="10"/>
    <x v="2"/>
    <n v="55"/>
    <n v="708.3"/>
    <n v="2200"/>
    <n v="74.2"/>
    <n v="230.6"/>
    <n v="135"/>
    <n v="419.3"/>
  </r>
  <r>
    <x v="19"/>
    <x v="26"/>
    <x v="6"/>
    <x v="25"/>
    <s v="J4/SUB"/>
    <s v="MEN"/>
    <n v="1000145794"/>
    <n v="120"/>
    <x v="30"/>
    <x v="128"/>
    <x v="15"/>
    <n v="15"/>
    <x v="10"/>
    <x v="3"/>
    <n v="55"/>
    <n v="708.3"/>
    <n v="2908.3"/>
    <n v="74.2"/>
    <n v="304.89999999999998"/>
    <n v="135"/>
    <n v="554.29999999999995"/>
  </r>
  <r>
    <x v="19"/>
    <x v="26"/>
    <x v="6"/>
    <x v="25"/>
    <s v="J4/SUB"/>
    <s v="MEN"/>
    <n v="1000145794"/>
    <n v="120"/>
    <x v="30"/>
    <x v="128"/>
    <x v="15"/>
    <n v="15"/>
    <x v="10"/>
    <x v="4"/>
    <n v="55"/>
    <n v="120"/>
    <n v="3072"/>
    <n v="17.2"/>
    <n v="322"/>
    <n v="31.2"/>
    <n v="585.5"/>
  </r>
  <r>
    <x v="19"/>
    <x v="63"/>
    <x v="11"/>
    <x v="82"/>
    <s v="/"/>
    <m/>
    <m/>
    <m/>
    <x v="120"/>
    <x v="129"/>
    <x v="45"/>
    <n v="14"/>
    <x v="33"/>
    <x v="16"/>
    <n v="7.5"/>
    <n v="97.3"/>
    <n v="97.3"/>
    <n v="9.4"/>
    <n v="9.4"/>
    <n v="126"/>
    <n v="126"/>
  </r>
  <r>
    <x v="19"/>
    <x v="63"/>
    <x v="11"/>
    <x v="82"/>
    <s v="/"/>
    <m/>
    <m/>
    <m/>
    <x v="120"/>
    <x v="129"/>
    <x v="45"/>
    <n v="14"/>
    <x v="33"/>
    <x v="17"/>
    <n v="12.5"/>
    <n v="162.1"/>
    <n v="259.3"/>
    <n v="15.8"/>
    <n v="25.2"/>
    <n v="126"/>
    <n v="252"/>
  </r>
  <r>
    <x v="19"/>
    <x v="63"/>
    <x v="11"/>
    <x v="82"/>
    <s v="/"/>
    <m/>
    <m/>
    <m/>
    <x v="120"/>
    <x v="129"/>
    <x v="45"/>
    <n v="14"/>
    <x v="33"/>
    <x v="6"/>
    <n v="25"/>
    <n v="324.2"/>
    <n v="583.5"/>
    <n v="31.5"/>
    <n v="56.7"/>
    <n v="126"/>
    <n v="378"/>
  </r>
  <r>
    <x v="19"/>
    <x v="63"/>
    <x v="11"/>
    <x v="82"/>
    <s v="/"/>
    <m/>
    <m/>
    <m/>
    <x v="120"/>
    <x v="129"/>
    <x v="45"/>
    <n v="14"/>
    <x v="33"/>
    <x v="7"/>
    <n v="37.5"/>
    <n v="486.3"/>
    <n v="1069.8"/>
    <n v="47.2"/>
    <n v="104"/>
    <n v="126"/>
    <n v="504"/>
  </r>
  <r>
    <x v="20"/>
    <x v="74"/>
    <x v="7"/>
    <x v="70"/>
    <s v="J4/SUB"/>
    <s v="WOMEN"/>
    <n v="1000161460"/>
    <n v="10"/>
    <x v="121"/>
    <x v="130"/>
    <x v="46"/>
    <n v="21"/>
    <x v="27"/>
    <x v="2"/>
    <n v="6.8"/>
    <n v="59.9"/>
    <n v="59.9"/>
    <n v="12.9"/>
    <n v="12.9"/>
    <n v="189"/>
    <n v="189"/>
  </r>
  <r>
    <x v="20"/>
    <x v="74"/>
    <x v="7"/>
    <x v="70"/>
    <s v="J4/SUB"/>
    <s v="WOMEN"/>
    <n v="1000161460"/>
    <n v="10"/>
    <x v="121"/>
    <x v="130"/>
    <x v="46"/>
    <n v="21"/>
    <x v="27"/>
    <x v="3"/>
    <n v="11.3"/>
    <n v="99.5"/>
    <n v="159.4"/>
    <n v="21.4"/>
    <n v="34.200000000000003"/>
    <n v="189"/>
    <n v="378"/>
  </r>
  <r>
    <x v="20"/>
    <x v="74"/>
    <x v="7"/>
    <x v="70"/>
    <s v="J4/SUB"/>
    <s v="WOMEN"/>
    <n v="1000161460"/>
    <n v="10"/>
    <x v="121"/>
    <x v="130"/>
    <x v="46"/>
    <n v="21"/>
    <x v="27"/>
    <x v="4"/>
    <n v="22.5"/>
    <n v="198.1"/>
    <n v="357.5"/>
    <n v="42.5"/>
    <n v="76.7"/>
    <n v="189"/>
    <n v="567"/>
  </r>
  <r>
    <x v="20"/>
    <x v="74"/>
    <x v="7"/>
    <x v="70"/>
    <s v="J4/SUB"/>
    <s v="WOMEN"/>
    <n v="1000161460"/>
    <n v="10"/>
    <x v="121"/>
    <x v="130"/>
    <x v="46"/>
    <n v="21"/>
    <x v="27"/>
    <x v="5"/>
    <n v="33.799999999999997"/>
    <n v="214.9"/>
    <n v="572.4"/>
    <n v="46.1"/>
    <n v="122.9"/>
    <n v="136.5"/>
    <n v="703.5"/>
  </r>
  <r>
    <x v="20"/>
    <x v="74"/>
    <x v="7"/>
    <x v="70"/>
    <s v="J4/SUB"/>
    <s v="WOMEN"/>
    <n v="1000161460"/>
    <n v="10"/>
    <x v="121"/>
    <x v="130"/>
    <x v="46"/>
    <n v="21"/>
    <x v="27"/>
    <x v="18"/>
    <n v="40.5"/>
    <n v="356.6"/>
    <n v="929"/>
    <n v="76.5"/>
    <n v="199.4"/>
    <n v="189"/>
    <n v="892.5"/>
  </r>
  <r>
    <x v="20"/>
    <x v="74"/>
    <x v="7"/>
    <x v="70"/>
    <s v="J4/SUB"/>
    <s v="WOMEN"/>
    <n v="1000161460"/>
    <n v="10"/>
    <x v="121"/>
    <x v="130"/>
    <x v="46"/>
    <n v="21"/>
    <x v="27"/>
    <x v="8"/>
    <n v="45"/>
    <n v="106"/>
    <n v="1035"/>
    <n v="22.8"/>
    <n v="222.2"/>
    <n v="50.6"/>
    <n v="943.1"/>
  </r>
  <r>
    <x v="20"/>
    <x v="75"/>
    <x v="7"/>
    <x v="71"/>
    <s v="J4/SUB"/>
    <s v="WOMEN"/>
    <n v="1000164479"/>
    <n v="10"/>
    <x v="98"/>
    <x v="131"/>
    <x v="47"/>
    <n v="20"/>
    <x v="28"/>
    <x v="8"/>
    <n v="45"/>
    <n v="310.3"/>
    <n v="310.3"/>
    <n v="59.2"/>
    <n v="59.2"/>
    <n v="131.5"/>
    <n v="131.5"/>
  </r>
  <r>
    <x v="20"/>
    <x v="75"/>
    <x v="7"/>
    <x v="71"/>
    <s v="J4/SUB"/>
    <s v="WOMEN"/>
    <n v="1000164479"/>
    <n v="10"/>
    <x v="98"/>
    <x v="131"/>
    <x v="47"/>
    <n v="20"/>
    <x v="28"/>
    <x v="9"/>
    <n v="45"/>
    <n v="424.8"/>
    <n v="735.2"/>
    <n v="81"/>
    <n v="140.19999999999999"/>
    <n v="180"/>
    <n v="311.5"/>
  </r>
  <r>
    <x v="20"/>
    <x v="75"/>
    <x v="7"/>
    <x v="71"/>
    <s v="J4/SUB"/>
    <s v="WOMEN"/>
    <n v="1000164479"/>
    <n v="10"/>
    <x v="98"/>
    <x v="131"/>
    <x v="47"/>
    <n v="20"/>
    <x v="28"/>
    <x v="10"/>
    <n v="45"/>
    <n v="269.8"/>
    <n v="1005"/>
    <n v="51.4"/>
    <n v="191.6"/>
    <n v="114.3"/>
    <n v="425.8"/>
  </r>
  <r>
    <x v="20"/>
    <x v="75"/>
    <x v="7"/>
    <x v="71"/>
    <s v="J4/SUB"/>
    <s v="WOMEN"/>
    <n v="1000164491"/>
    <n v="20"/>
    <x v="122"/>
    <x v="132"/>
    <x v="48"/>
    <n v="20"/>
    <x v="28"/>
    <x v="10"/>
    <n v="45"/>
    <n v="154"/>
    <n v="154"/>
    <n v="29.4"/>
    <n v="29.4"/>
    <n v="65.2"/>
    <n v="65.2"/>
  </r>
  <r>
    <x v="20"/>
    <x v="87"/>
    <x v="7"/>
    <x v="83"/>
    <s v="J4/SUB"/>
    <s v="WOMEN"/>
    <n v="1000164491"/>
    <n v="10"/>
    <x v="123"/>
    <x v="133"/>
    <x v="49"/>
    <n v="20"/>
    <x v="28"/>
    <x v="11"/>
    <n v="22.5"/>
    <n v="98"/>
    <n v="98"/>
    <n v="18.7"/>
    <n v="18.7"/>
    <n v="83"/>
    <n v="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7000156172"/>
    <n v="100300"/>
    <s v="KW0KW00491 B STRP BIKINI PVH BLK"/>
    <s v="1000151151-30"/>
    <n v="8000538833"/>
    <n v="40"/>
    <n v="6.68"/>
    <m/>
    <m/>
    <m/>
    <m/>
    <m/>
    <m/>
    <m/>
    <m/>
    <m/>
    <m/>
    <m/>
    <m/>
    <m/>
    <m/>
    <m/>
    <m/>
    <m/>
    <n v="28.5"/>
    <n v="11.5"/>
    <n v="40"/>
  </r>
  <r>
    <x v="0"/>
    <n v="7000156172"/>
    <n v="100326"/>
    <s v="KW0KW00491 B STRP BIKINI PVH BLK"/>
    <s v="1000151153-20"/>
    <n v="8000538834"/>
    <n v="181"/>
    <n v="6.68"/>
    <m/>
    <m/>
    <m/>
    <m/>
    <m/>
    <m/>
    <m/>
    <m/>
    <m/>
    <m/>
    <m/>
    <m/>
    <m/>
    <m/>
    <m/>
    <m/>
    <m/>
    <m/>
    <n v="176.4"/>
    <n v="176.4"/>
  </r>
  <r>
    <x v="0"/>
    <n v="7000156173"/>
    <n v="100300"/>
    <s v="KW0KW00491 B STRP BIKINI CDR WOOD"/>
    <s v="1000151151-20"/>
    <n v="8000538832"/>
    <n v="44"/>
    <n v="6.68"/>
    <m/>
    <m/>
    <m/>
    <m/>
    <m/>
    <m/>
    <m/>
    <m/>
    <m/>
    <m/>
    <m/>
    <m/>
    <m/>
    <m/>
    <m/>
    <m/>
    <m/>
    <n v="44"/>
    <m/>
    <n v="44"/>
  </r>
  <r>
    <x v="0"/>
    <n v="7000173173"/>
    <n v="100252"/>
    <s v="KW0KW00768 CLSSC BIKINI WRHL FLWRS BLUE"/>
    <s v="2000024238-160"/>
    <n v="8000533126"/>
    <n v="5"/>
    <n v="5.26"/>
    <n v="5"/>
    <m/>
    <m/>
    <m/>
    <m/>
    <m/>
    <m/>
    <m/>
    <m/>
    <m/>
    <m/>
    <m/>
    <m/>
    <m/>
    <m/>
    <m/>
    <m/>
    <m/>
    <m/>
    <n v="5"/>
  </r>
  <r>
    <x v="0"/>
    <n v="7000173174"/>
    <n v="100252"/>
    <s v="KW0KW00768 CLSSC BIKINI WRHL CAMO BLUE"/>
    <s v="2000024238-170"/>
    <n v="8000533127"/>
    <n v="5"/>
    <n v="5.26"/>
    <m/>
    <n v="5"/>
    <m/>
    <m/>
    <m/>
    <m/>
    <m/>
    <m/>
    <m/>
    <m/>
    <m/>
    <m/>
    <m/>
    <m/>
    <m/>
    <m/>
    <m/>
    <m/>
    <m/>
    <n v="5"/>
  </r>
  <r>
    <x v="0"/>
    <n v="7000173175"/>
    <n v="100252"/>
    <s v="KW0KW00768 CLSSC BIKINI WRHL CAMO PINK"/>
    <s v="2000024238-180"/>
    <n v="8000533128"/>
    <n v="5"/>
    <n v="5.26"/>
    <m/>
    <n v="0.8"/>
    <n v="4.2"/>
    <m/>
    <m/>
    <m/>
    <m/>
    <m/>
    <m/>
    <m/>
    <m/>
    <m/>
    <m/>
    <m/>
    <m/>
    <m/>
    <m/>
    <m/>
    <m/>
    <n v="5"/>
  </r>
  <r>
    <x v="0"/>
    <n v="7000173176"/>
    <n v="100252"/>
    <s v="KW0KW00768 CLSSC BIKINI WARHOL CAMO RED"/>
    <s v="2000024238-190"/>
    <n v="8000533129"/>
    <n v="5"/>
    <n v="5.26"/>
    <n v="1.1000000000000001"/>
    <m/>
    <m/>
    <m/>
    <m/>
    <m/>
    <m/>
    <m/>
    <m/>
    <m/>
    <m/>
    <m/>
    <m/>
    <m/>
    <m/>
    <m/>
    <m/>
    <m/>
    <m/>
    <n v="1.1000000000000001"/>
  </r>
  <r>
    <x v="0"/>
    <n v="7000173177"/>
    <n v="100252"/>
    <s v="KW0KW00768 CLSSC BIKINI WRHL FLWRS PINK"/>
    <s v="2000024238-200"/>
    <n v="8000533130"/>
    <n v="5"/>
    <n v="5.26"/>
    <n v="2.6"/>
    <n v="2.4"/>
    <m/>
    <m/>
    <m/>
    <m/>
    <m/>
    <m/>
    <m/>
    <m/>
    <m/>
    <m/>
    <m/>
    <m/>
    <m/>
    <m/>
    <m/>
    <m/>
    <m/>
    <n v="5"/>
  </r>
  <r>
    <x v="0"/>
    <n v="7000173178"/>
    <n v="100252"/>
    <s v="KW0KW00769 HRISE HIPSTR WRHL FLWRS RED"/>
    <s v="2000024238-210"/>
    <n v="8000533131"/>
    <n v="5"/>
    <n v="6.23"/>
    <m/>
    <m/>
    <n v="3.4"/>
    <n v="1.6"/>
    <m/>
    <m/>
    <m/>
    <m/>
    <m/>
    <m/>
    <m/>
    <m/>
    <m/>
    <m/>
    <m/>
    <m/>
    <m/>
    <m/>
    <m/>
    <n v="5"/>
  </r>
  <r>
    <x v="0"/>
    <n v="7000173179"/>
    <n v="100252"/>
    <s v="KW0KW00769 HRISE HIPSTR WRHL FLWRS BLUE"/>
    <s v="2000024238-220"/>
    <n v="8000533132"/>
    <n v="5"/>
    <n v="6.23"/>
    <m/>
    <m/>
    <m/>
    <n v="5"/>
    <m/>
    <m/>
    <m/>
    <m/>
    <m/>
    <m/>
    <m/>
    <m/>
    <m/>
    <m/>
    <m/>
    <m/>
    <m/>
    <m/>
    <m/>
    <n v="5"/>
  </r>
  <r>
    <x v="0"/>
    <n v="7000173180"/>
    <n v="100252"/>
    <s v="KW0KW00769 HRISE HIPSTR WRHL CAMO PINK"/>
    <s v="2000024238-240"/>
    <n v="8000533133"/>
    <n v="5"/>
    <n v="6.23"/>
    <m/>
    <m/>
    <m/>
    <n v="5"/>
    <m/>
    <m/>
    <m/>
    <m/>
    <m/>
    <m/>
    <m/>
    <m/>
    <m/>
    <m/>
    <m/>
    <m/>
    <m/>
    <m/>
    <m/>
    <n v="5"/>
  </r>
  <r>
    <x v="0"/>
    <n v="7000173181"/>
    <n v="100252"/>
    <s v="KW0KW00769 HRISE HIPSTR WRHL CAMO BLUE"/>
    <s v="2000024238-250"/>
    <n v="8000533134"/>
    <n v="5"/>
    <n v="6.23"/>
    <m/>
    <m/>
    <m/>
    <n v="0"/>
    <n v="5"/>
    <m/>
    <m/>
    <m/>
    <m/>
    <m/>
    <m/>
    <m/>
    <m/>
    <m/>
    <m/>
    <m/>
    <m/>
    <m/>
    <m/>
    <n v="5"/>
  </r>
  <r>
    <x v="0"/>
    <n v="7000173182"/>
    <n v="100252"/>
    <s v="KW0KW00769 HRISE HIPSTR WRHL CAMO RED"/>
    <s v="2000024238-260"/>
    <n v="8000533135"/>
    <n v="5"/>
    <n v="6.23"/>
    <m/>
    <m/>
    <m/>
    <m/>
    <n v="5"/>
    <m/>
    <m/>
    <m/>
    <m/>
    <m/>
    <m/>
    <m/>
    <m/>
    <m/>
    <m/>
    <m/>
    <m/>
    <m/>
    <m/>
    <n v="5"/>
  </r>
  <r>
    <x v="0"/>
    <n v="7000173183"/>
    <n v="100252"/>
    <s v="KW0KW00769 HRISE HIPSTR WRHL FLWRS PINK"/>
    <s v="2000024238-270"/>
    <n v="8000533136"/>
    <n v="5"/>
    <n v="6.23"/>
    <m/>
    <m/>
    <m/>
    <m/>
    <n v="3.8"/>
    <n v="1.2"/>
    <m/>
    <m/>
    <m/>
    <m/>
    <m/>
    <m/>
    <m/>
    <m/>
    <m/>
    <m/>
    <m/>
    <m/>
    <m/>
    <n v="5"/>
  </r>
  <r>
    <x v="1"/>
    <n v="7000172216"/>
    <n v="100010"/>
    <s v="183842 ULT GYM SPRT BRA 4ARD PR VSS"/>
    <s v="1000159684-20"/>
    <n v="8000538838"/>
    <n v="830"/>
    <n v="8.6609999999999996"/>
    <m/>
    <m/>
    <m/>
    <m/>
    <m/>
    <m/>
    <m/>
    <m/>
    <m/>
    <m/>
    <m/>
    <m/>
    <m/>
    <m/>
    <m/>
    <m/>
    <m/>
    <m/>
    <n v="495.4"/>
    <n v="495.4"/>
  </r>
  <r>
    <x v="1"/>
    <n v="7000173860"/>
    <n v="100274"/>
    <s v=" ANDIE ONE PIECE SD"/>
    <s v="1000160531-30"/>
    <n v="8000523283"/>
    <n v="137"/>
    <n v="15.94"/>
    <n v="137"/>
    <m/>
    <m/>
    <m/>
    <m/>
    <m/>
    <m/>
    <m/>
    <m/>
    <m/>
    <m/>
    <m/>
    <m/>
    <m/>
    <m/>
    <m/>
    <m/>
    <m/>
    <m/>
    <n v="137"/>
  </r>
  <r>
    <x v="1"/>
    <n v="7000173860"/>
    <n v="100274"/>
    <s v=" ANDIE ONE PIECE SD"/>
    <s v="2000021943-70"/>
    <n v="8000535302"/>
    <n v="4"/>
    <n v="15.94"/>
    <n v="1.8"/>
    <m/>
    <m/>
    <m/>
    <m/>
    <m/>
    <m/>
    <m/>
    <m/>
    <m/>
    <m/>
    <m/>
    <m/>
    <m/>
    <m/>
    <m/>
    <m/>
    <m/>
    <m/>
    <n v="1.8"/>
  </r>
  <r>
    <x v="1"/>
    <n v="7000173861"/>
    <n v="100274"/>
    <s v=" ANDIE ONE PIECE SD"/>
    <s v="1000160531-50"/>
    <n v="8000523282"/>
    <n v="417"/>
    <n v="15.94"/>
    <n v="222"/>
    <n v="195"/>
    <m/>
    <m/>
    <m/>
    <m/>
    <m/>
    <m/>
    <m/>
    <m/>
    <m/>
    <m/>
    <m/>
    <m/>
    <m/>
    <m/>
    <m/>
    <m/>
    <m/>
    <n v="417"/>
  </r>
  <r>
    <x v="1"/>
    <n v="7000173861"/>
    <n v="100274"/>
    <s v=" ANDIE ONE PIECE SD"/>
    <s v="2000021943-80"/>
    <n v="8000535303"/>
    <n v="4"/>
    <n v="15.94"/>
    <n v="4"/>
    <m/>
    <m/>
    <m/>
    <m/>
    <m/>
    <m/>
    <m/>
    <m/>
    <m/>
    <m/>
    <m/>
    <m/>
    <m/>
    <m/>
    <m/>
    <m/>
    <m/>
    <m/>
    <n v="4"/>
  </r>
  <r>
    <x v="1"/>
    <n v="7000173940"/>
    <n v="100010"/>
    <s v="183842 ULT GYM SPORT BRA 3XZS SD VSS"/>
    <s v="1000161226-10"/>
    <n v="8000533137"/>
    <n v="4060"/>
    <n v="8.3330000000000002"/>
    <m/>
    <m/>
    <m/>
    <m/>
    <m/>
    <m/>
    <m/>
    <n v="389"/>
    <n v="486"/>
    <n v="583.20000000000005"/>
    <n v="583.20000000000005"/>
    <n v="583.20000000000005"/>
    <n v="583.20000000000005"/>
    <n v="560.70000000000005"/>
    <m/>
    <m/>
    <m/>
    <m/>
    <m/>
    <n v="3768.5"/>
  </r>
  <r>
    <x v="1"/>
    <n v="7000173941"/>
    <n v="100010"/>
    <s v="183842 ULT GYM SPORT BRA 4B7P SD VSS"/>
    <s v="1000161226-20"/>
    <n v="8000533124"/>
    <n v="1378"/>
    <n v="8.3330000000000002"/>
    <m/>
    <m/>
    <m/>
    <m/>
    <m/>
    <m/>
    <m/>
    <m/>
    <m/>
    <m/>
    <m/>
    <m/>
    <m/>
    <n v="21.5"/>
    <n v="583.20000000000005"/>
    <n v="583.20000000000005"/>
    <n v="190.1"/>
    <m/>
    <m/>
    <n v="1378"/>
  </r>
  <r>
    <x v="1"/>
    <n v="7000173943"/>
    <n v="100009"/>
    <s v="183842 ULT GYM SPORT BRA G20-4B7P SD VSD"/>
    <s v="1000161227-20"/>
    <n v="8000534879"/>
    <n v="1018"/>
    <n v="8.5340000000000007"/>
    <m/>
    <m/>
    <m/>
    <m/>
    <m/>
    <m/>
    <m/>
    <m/>
    <m/>
    <m/>
    <m/>
    <m/>
    <m/>
    <m/>
    <m/>
    <m/>
    <n v="382.9"/>
    <n v="569.5"/>
    <n v="65.7"/>
    <n v="1018.1"/>
  </r>
  <r>
    <x v="2"/>
    <n v="7000173151"/>
    <n v="100252"/>
    <s v="KW0KW00683 SQ SCP ONE PC-RP PVH WHITE"/>
    <s v="2000024238-310"/>
    <n v="8000533304"/>
    <n v="5"/>
    <n v="9"/>
    <m/>
    <m/>
    <m/>
    <m/>
    <n v="5"/>
    <m/>
    <m/>
    <m/>
    <m/>
    <m/>
    <m/>
    <m/>
    <m/>
    <m/>
    <m/>
    <m/>
    <m/>
    <m/>
    <m/>
    <n v="5"/>
  </r>
  <r>
    <x v="2"/>
    <n v="7000173153"/>
    <n v="100252"/>
    <s v="KW0KW00683 SQ SCP ONE PC-RP WHITE"/>
    <s v="2000024238-320"/>
    <n v="8000533305"/>
    <n v="5"/>
    <n v="9"/>
    <m/>
    <m/>
    <m/>
    <m/>
    <n v="1.7"/>
    <n v="3.3"/>
    <m/>
    <m/>
    <m/>
    <m/>
    <m/>
    <m/>
    <m/>
    <m/>
    <m/>
    <m/>
    <m/>
    <m/>
    <m/>
    <n v="5"/>
  </r>
  <r>
    <x v="2"/>
    <n v="7000173157"/>
    <n v="100252"/>
    <s v="KW0KW00763 SCPBCK ONE PC WRHL FLWRS RED"/>
    <s v="2000024238-360"/>
    <n v="8000533302"/>
    <n v="5"/>
    <n v="9.6999999999999993"/>
    <m/>
    <m/>
    <m/>
    <n v="5"/>
    <m/>
    <m/>
    <m/>
    <m/>
    <m/>
    <m/>
    <m/>
    <m/>
    <m/>
    <m/>
    <m/>
    <m/>
    <m/>
    <m/>
    <m/>
    <n v="5"/>
  </r>
  <r>
    <x v="2"/>
    <n v="7000173158"/>
    <n v="100252"/>
    <s v="KW0KW00763 SCPBCK ONE PC WRHL FLWRS BLUE"/>
    <s v="2000024238-20"/>
    <n v="8000533301"/>
    <n v="5"/>
    <n v="9.6999999999999993"/>
    <m/>
    <n v="0.2"/>
    <n v="4.3"/>
    <n v="0.5"/>
    <m/>
    <m/>
    <m/>
    <m/>
    <m/>
    <m/>
    <m/>
    <m/>
    <m/>
    <m/>
    <m/>
    <m/>
    <m/>
    <m/>
    <m/>
    <n v="5"/>
  </r>
  <r>
    <x v="2"/>
    <n v="7000173159"/>
    <n v="100252"/>
    <s v="KW0KW00763 SCPBCK ONE PC WRHL FLWRS PINK"/>
    <s v="2000024238-30"/>
    <n v="8000533303"/>
    <n v="5"/>
    <n v="9.6999999999999993"/>
    <m/>
    <m/>
    <m/>
    <n v="2.6"/>
    <n v="2.4"/>
    <m/>
    <m/>
    <m/>
    <m/>
    <m/>
    <m/>
    <m/>
    <m/>
    <m/>
    <m/>
    <m/>
    <m/>
    <m/>
    <m/>
    <n v="5"/>
  </r>
  <r>
    <x v="2"/>
    <n v="7000173169"/>
    <n v="100252"/>
    <s v="KW0KW00767 SQ NCK BRALTTE WRHL CAMO BLUE"/>
    <s v="2000024238-110"/>
    <n v="8000533139"/>
    <n v="5"/>
    <n v="8.2799999999999994"/>
    <n v="4.9000000000000004"/>
    <m/>
    <m/>
    <m/>
    <m/>
    <m/>
    <m/>
    <m/>
    <m/>
    <m/>
    <m/>
    <m/>
    <m/>
    <m/>
    <m/>
    <m/>
    <m/>
    <m/>
    <m/>
    <n v="4.9000000000000004"/>
  </r>
  <r>
    <x v="2"/>
    <n v="7000173171"/>
    <n v="100252"/>
    <s v="KW0KW00767 SQ NCK BRALTTE WRHL CAMO RED"/>
    <s v="2000024238-140"/>
    <n v="8000533300"/>
    <n v="5"/>
    <n v="8.2799999999999994"/>
    <n v="0.1"/>
    <n v="4.9000000000000004"/>
    <m/>
    <m/>
    <m/>
    <m/>
    <m/>
    <m/>
    <m/>
    <m/>
    <m/>
    <m/>
    <m/>
    <m/>
    <m/>
    <m/>
    <m/>
    <m/>
    <m/>
    <n v="5"/>
  </r>
  <r>
    <x v="3"/>
    <s v="SG1-7000161674"/>
    <s v="A050"/>
    <s v="SUB_CK LOW RISE TRUNK 3PK XWN"/>
    <s v="1000145794-100"/>
    <n v="8000510920"/>
    <n v="1136"/>
    <n v="6.29"/>
    <n v="546.70000000000005"/>
    <n v="55.2"/>
    <m/>
    <m/>
    <m/>
    <m/>
    <m/>
    <m/>
    <m/>
    <m/>
    <m/>
    <m/>
    <m/>
    <m/>
    <m/>
    <m/>
    <m/>
    <m/>
    <m/>
    <n v="601.90000000000009"/>
  </r>
  <r>
    <x v="3"/>
    <s v="SG1-7000161674"/>
    <s v="A050"/>
    <s v="SUB_CK LOW RISE TRUNK 3PK XWN"/>
    <s v="1000145794-120"/>
    <n v="8000510922"/>
    <n v="2500"/>
    <n v="6.29"/>
    <m/>
    <n v="581.5"/>
    <n v="643.9"/>
    <n v="643.9"/>
    <n v="630.79999999999995"/>
    <m/>
    <m/>
    <m/>
    <m/>
    <m/>
    <m/>
    <m/>
    <m/>
    <m/>
    <m/>
    <m/>
    <m/>
    <m/>
    <m/>
    <n v="2500.1000000000004"/>
  </r>
  <r>
    <x v="3"/>
    <s v="SG-7000176125"/>
    <s v="H000"/>
    <s v="POLO BOXER BRIEF LCCB-BK"/>
    <s v="1000167400-10"/>
    <n v="71492273"/>
    <n v="8556"/>
    <n v="5.78"/>
    <m/>
    <m/>
    <m/>
    <m/>
    <m/>
    <m/>
    <m/>
    <m/>
    <m/>
    <m/>
    <m/>
    <m/>
    <m/>
    <m/>
    <m/>
    <n v="140.1"/>
    <n v="233.6"/>
    <n v="467.1"/>
    <n v="700.7"/>
    <n v="1541.5"/>
  </r>
  <r>
    <x v="4"/>
    <s v="SG3-7000161674"/>
    <s v="A050"/>
    <s v="SUB_CK LOW RISE TRUNK 3PK XWN"/>
    <s v="1000145794-100"/>
    <n v="8000511068"/>
    <n v="1136"/>
    <n v="6.29"/>
    <n v="547"/>
    <n v="55"/>
    <m/>
    <m/>
    <m/>
    <m/>
    <m/>
    <m/>
    <m/>
    <m/>
    <m/>
    <m/>
    <m/>
    <m/>
    <m/>
    <m/>
    <m/>
    <m/>
    <m/>
    <n v="602"/>
  </r>
  <r>
    <x v="4"/>
    <s v="SG3-7000161674"/>
    <s v="A050"/>
    <s v="SUB_CK LOW RISE TRUNK 3PK XWN"/>
    <s v="1000145794-120"/>
    <n v="8000511070"/>
    <n v="2500"/>
    <n v="6.29"/>
    <m/>
    <n v="581.5"/>
    <n v="643.9"/>
    <n v="643.9"/>
    <n v="630.79999999999995"/>
    <m/>
    <m/>
    <m/>
    <m/>
    <m/>
    <m/>
    <m/>
    <m/>
    <m/>
    <m/>
    <m/>
    <m/>
    <m/>
    <m/>
    <n v="2500.1000000000004"/>
  </r>
  <r>
    <x v="4"/>
    <s v="SG3-7000176127"/>
    <s v="H000"/>
    <s v="POLO BOXER BRIEF LCCB-RH"/>
    <s v="1000167403-10"/>
    <n v="71943338"/>
    <n v="4952"/>
    <n v="5.78"/>
    <m/>
    <m/>
    <m/>
    <m/>
    <m/>
    <m/>
    <m/>
    <m/>
    <m/>
    <m/>
    <m/>
    <m/>
    <m/>
    <m/>
    <m/>
    <n v="140.1"/>
    <n v="233.6"/>
    <n v="467.1"/>
    <m/>
    <n v="840.8"/>
  </r>
  <r>
    <x v="5"/>
    <s v="SG1-7000176127"/>
    <s v="H000"/>
    <s v="POLO BOXER BRIEF LCCB-RH"/>
    <s v="1000167403-10"/>
    <n v="71943339"/>
    <n v="4952"/>
    <n v="5.78"/>
    <m/>
    <m/>
    <m/>
    <m/>
    <m/>
    <m/>
    <m/>
    <m/>
    <m/>
    <m/>
    <m/>
    <m/>
    <m/>
    <m/>
    <m/>
    <n v="110.9"/>
    <n v="186"/>
    <n v="371.70000000000005"/>
    <n v="558.5"/>
    <n v="1227.0999999999999"/>
  </r>
  <r>
    <x v="5"/>
    <s v="SG2-7000161674"/>
    <s v="A050"/>
    <s v="SUB_CK LOW RISE TRUNK 3PK XWN"/>
    <s v="1000145794-120"/>
    <n v="8000511064"/>
    <n v="3072"/>
    <n v="6.29"/>
    <n v="708.3"/>
    <n v="708.3"/>
    <n v="708.3"/>
    <n v="708.3"/>
    <n v="120.1"/>
    <m/>
    <m/>
    <m/>
    <m/>
    <m/>
    <m/>
    <m/>
    <m/>
    <m/>
    <m/>
    <m/>
    <m/>
    <m/>
    <m/>
    <n v="2953.2999999999997"/>
  </r>
  <r>
    <x v="6"/>
    <n v="7000162814"/>
    <n v="100273"/>
    <s v=" BRALET MAILLOT P"/>
    <s v="2000021984-10"/>
    <n v="8000523286"/>
    <n v="8"/>
    <n v="18.8"/>
    <m/>
    <m/>
    <m/>
    <m/>
    <m/>
    <m/>
    <n v="8"/>
    <m/>
    <m/>
    <m/>
    <m/>
    <m/>
    <m/>
    <m/>
    <m/>
    <m/>
    <m/>
    <m/>
    <m/>
    <n v="8"/>
  </r>
  <r>
    <x v="6"/>
    <n v="7000162815"/>
    <n v="100273"/>
    <s v=" BRALET MAILLOT N"/>
    <s v="2000021984-20"/>
    <n v="8000523287"/>
    <n v="9"/>
    <n v="18.8"/>
    <m/>
    <m/>
    <m/>
    <m/>
    <m/>
    <m/>
    <n v="9"/>
    <m/>
    <m/>
    <m/>
    <m/>
    <m/>
    <m/>
    <m/>
    <m/>
    <m/>
    <m/>
    <m/>
    <m/>
    <n v="9"/>
  </r>
  <r>
    <x v="6"/>
    <n v="7000162816"/>
    <n v="100273"/>
    <s v=" BRALET MAILLOT R"/>
    <s v="2000021984-30"/>
    <n v="8000523288"/>
    <n v="8"/>
    <n v="18.8"/>
    <m/>
    <m/>
    <m/>
    <m/>
    <m/>
    <m/>
    <n v="2.7"/>
    <n v="5.3"/>
    <m/>
    <m/>
    <m/>
    <m/>
    <m/>
    <m/>
    <m/>
    <m/>
    <m/>
    <m/>
    <m/>
    <n v="8"/>
  </r>
  <r>
    <x v="6"/>
    <n v="7000162817"/>
    <n v="100273"/>
    <s v="CLASSIC COLOURBLOCK DRB"/>
    <s v="2000021985-10"/>
    <n v="8000523289"/>
    <n v="6"/>
    <n v="18.600000000000001"/>
    <m/>
    <m/>
    <m/>
    <m/>
    <m/>
    <m/>
    <m/>
    <n v="6"/>
    <m/>
    <m/>
    <m/>
    <m/>
    <m/>
    <m/>
    <m/>
    <m/>
    <m/>
    <m/>
    <m/>
    <n v="6"/>
  </r>
  <r>
    <x v="6"/>
    <n v="7000162818"/>
    <n v="100273"/>
    <s v="CLASSIC COLOURBLOCK SAP"/>
    <s v="2000021985-20"/>
    <n v="8000523290"/>
    <n v="9"/>
    <n v="18.600000000000001"/>
    <m/>
    <m/>
    <m/>
    <m/>
    <m/>
    <m/>
    <m/>
    <n v="8.6"/>
    <n v="0.4"/>
    <m/>
    <m/>
    <m/>
    <m/>
    <m/>
    <m/>
    <m/>
    <m/>
    <m/>
    <m/>
    <n v="9"/>
  </r>
  <r>
    <x v="6"/>
    <n v="7000162819"/>
    <n v="100273"/>
    <s v="CLASSIC COLOURBLOCK RAS"/>
    <s v="2000021985-30"/>
    <n v="8000523293"/>
    <n v="6"/>
    <n v="18.600000000000001"/>
    <m/>
    <m/>
    <m/>
    <m/>
    <m/>
    <m/>
    <m/>
    <m/>
    <n v="6"/>
    <m/>
    <m/>
    <m/>
    <m/>
    <m/>
    <m/>
    <m/>
    <m/>
    <m/>
    <m/>
    <n v="6"/>
  </r>
  <r>
    <x v="6"/>
    <n v="7000162870"/>
    <n v="100273"/>
    <s v="HALTER COLOURBLOCK   RD"/>
    <s v="2000021986-10"/>
    <n v="8000523292"/>
    <n v="8"/>
    <n v="17.7"/>
    <m/>
    <m/>
    <m/>
    <m/>
    <m/>
    <m/>
    <m/>
    <m/>
    <n v="8"/>
    <m/>
    <m/>
    <m/>
    <m/>
    <m/>
    <m/>
    <m/>
    <m/>
    <m/>
    <m/>
    <n v="8"/>
  </r>
  <r>
    <x v="6"/>
    <n v="7000162871"/>
    <n v="100273"/>
    <s v="HALTER COLOURBLOCK   OB"/>
    <s v="2000021986-20"/>
    <n v="8000523291"/>
    <n v="6"/>
    <n v="17.7"/>
    <m/>
    <m/>
    <m/>
    <m/>
    <m/>
    <m/>
    <m/>
    <m/>
    <n v="6"/>
    <m/>
    <m/>
    <m/>
    <m/>
    <m/>
    <m/>
    <m/>
    <m/>
    <m/>
    <m/>
    <n v="6"/>
  </r>
  <r>
    <x v="6"/>
    <n v="7000162872"/>
    <n v="100273"/>
    <s v="HALTER COLOURBLOCK   PR"/>
    <s v="2000021986-30"/>
    <n v="8000523294"/>
    <n v="6"/>
    <n v="17.7"/>
    <m/>
    <m/>
    <m/>
    <m/>
    <m/>
    <m/>
    <m/>
    <m/>
    <n v="0.2"/>
    <n v="5.8"/>
    <m/>
    <m/>
    <m/>
    <m/>
    <m/>
    <m/>
    <m/>
    <m/>
    <m/>
    <n v="6"/>
  </r>
  <r>
    <x v="6"/>
    <n v="7000162877"/>
    <n v="100273"/>
    <s v="ONE-SHOULDER MAILLOT N"/>
    <s v="2000021989-10"/>
    <n v="8000523296"/>
    <n v="10"/>
    <n v="14.6"/>
    <m/>
    <m/>
    <m/>
    <m/>
    <m/>
    <m/>
    <m/>
    <m/>
    <m/>
    <n v="10"/>
    <m/>
    <m/>
    <m/>
    <m/>
    <m/>
    <m/>
    <m/>
    <m/>
    <m/>
    <n v="10"/>
  </r>
  <r>
    <x v="6"/>
    <n v="7000162878"/>
    <n v="100273"/>
    <s v="ONE-SHOULDER MAILLOT M"/>
    <s v="2000021989-20"/>
    <n v="8000523297"/>
    <n v="8"/>
    <n v="14.6"/>
    <m/>
    <m/>
    <m/>
    <m/>
    <m/>
    <m/>
    <m/>
    <m/>
    <m/>
    <n v="0.4"/>
    <n v="7.6"/>
    <m/>
    <m/>
    <m/>
    <m/>
    <m/>
    <m/>
    <m/>
    <m/>
    <n v="8"/>
  </r>
  <r>
    <x v="6"/>
    <n v="7000162879"/>
    <n v="100273"/>
    <s v="ONE-SHOULDER MAILLOT O"/>
    <s v="2000021989-30"/>
    <n v="8000523295"/>
    <n v="8"/>
    <n v="14.6"/>
    <m/>
    <m/>
    <m/>
    <m/>
    <m/>
    <m/>
    <m/>
    <m/>
    <m/>
    <n v="8"/>
    <m/>
    <m/>
    <m/>
    <m/>
    <m/>
    <m/>
    <m/>
    <m/>
    <m/>
    <n v="8"/>
  </r>
  <r>
    <x v="6"/>
    <n v="7000162880"/>
    <n v="100273"/>
    <s v="ONE-SHOULDER MAILLOT R"/>
    <s v="2000021989-40"/>
    <n v="8000523583"/>
    <n v="8"/>
    <n v="14.6"/>
    <m/>
    <m/>
    <m/>
    <m/>
    <m/>
    <m/>
    <m/>
    <m/>
    <m/>
    <m/>
    <m/>
    <n v="8"/>
    <m/>
    <m/>
    <m/>
    <m/>
    <m/>
    <m/>
    <m/>
    <n v="8"/>
  </r>
  <r>
    <x v="6"/>
    <n v="7000162885"/>
    <n v="100273"/>
    <s v="RACER-BACK MAILLOT  N"/>
    <s v="2000021992-10"/>
    <n v="8000523581"/>
    <n v="10"/>
    <n v="16.100000000000001"/>
    <m/>
    <m/>
    <m/>
    <m/>
    <m/>
    <m/>
    <m/>
    <m/>
    <m/>
    <m/>
    <n v="10"/>
    <m/>
    <m/>
    <m/>
    <m/>
    <m/>
    <m/>
    <m/>
    <m/>
    <n v="10"/>
  </r>
  <r>
    <x v="6"/>
    <n v="7000162886"/>
    <n v="100273"/>
    <s v="RACER-BACK MAILLOT  M"/>
    <s v="2000021992-20"/>
    <n v="8000523582"/>
    <n v="10"/>
    <n v="16.100000000000001"/>
    <m/>
    <m/>
    <m/>
    <m/>
    <m/>
    <m/>
    <m/>
    <m/>
    <m/>
    <m/>
    <n v="6.1"/>
    <n v="3.9"/>
    <m/>
    <m/>
    <m/>
    <m/>
    <m/>
    <m/>
    <m/>
    <n v="10"/>
  </r>
  <r>
    <x v="6"/>
    <n v="7000173154"/>
    <n v="100252"/>
    <s v="KW0KW00762 LSLVE ONE PC WRHL FLWRS RED"/>
    <s v="2000024238-330"/>
    <n v="8000533306"/>
    <n v="5"/>
    <n v="10.11"/>
    <n v="0.6"/>
    <m/>
    <m/>
    <m/>
    <m/>
    <m/>
    <m/>
    <m/>
    <m/>
    <m/>
    <m/>
    <m/>
    <m/>
    <m/>
    <m/>
    <m/>
    <m/>
    <m/>
    <m/>
    <n v="0.6"/>
  </r>
  <r>
    <x v="6"/>
    <n v="7000173154"/>
    <n v="100252"/>
    <s v="KW0KW00762 LSLVE ONE PC WRHL FLWRS RED"/>
    <s v="2000024272-330"/>
    <n v="8000538842"/>
    <n v="21"/>
    <n v="10.11"/>
    <m/>
    <m/>
    <m/>
    <m/>
    <m/>
    <m/>
    <m/>
    <m/>
    <m/>
    <m/>
    <m/>
    <m/>
    <m/>
    <m/>
    <m/>
    <n v="13.3"/>
    <n v="7.7"/>
    <m/>
    <m/>
    <n v="21"/>
  </r>
  <r>
    <x v="6"/>
    <n v="7000173155"/>
    <n v="100252"/>
    <s v="KW0KW00762 LSLVE ONE PC WRHL FLWRS BLUE"/>
    <s v="2000024238-340"/>
    <n v="8000533307"/>
    <n v="5"/>
    <n v="10.11"/>
    <n v="5"/>
    <n v="0"/>
    <m/>
    <m/>
    <m/>
    <m/>
    <m/>
    <m/>
    <m/>
    <m/>
    <m/>
    <m/>
    <m/>
    <m/>
    <m/>
    <m/>
    <m/>
    <m/>
    <m/>
    <n v="5"/>
  </r>
  <r>
    <x v="6"/>
    <n v="7000173155"/>
    <n v="100252"/>
    <s v="KW0KW00762 LSLVE ONE PC WRHL FLWRS BLUE"/>
    <s v="2000024272-340"/>
    <n v="8000538843"/>
    <n v="21"/>
    <n v="10.11"/>
    <m/>
    <m/>
    <m/>
    <m/>
    <m/>
    <m/>
    <m/>
    <m/>
    <m/>
    <m/>
    <m/>
    <m/>
    <m/>
    <m/>
    <m/>
    <m/>
    <n v="5.7"/>
    <n v="13.5"/>
    <n v="1.8"/>
    <n v="21"/>
  </r>
  <r>
    <x v="6"/>
    <n v="7000173156"/>
    <n v="100252"/>
    <s v="KW0KW00762 LSLVE ONE PC WRHL FLWRS PINK"/>
    <s v="2000024238-350"/>
    <n v="8000533308"/>
    <n v="5"/>
    <n v="10.11"/>
    <m/>
    <n v="5"/>
    <m/>
    <m/>
    <m/>
    <m/>
    <m/>
    <m/>
    <m/>
    <m/>
    <m/>
    <m/>
    <m/>
    <m/>
    <m/>
    <m/>
    <m/>
    <m/>
    <m/>
    <n v="5"/>
  </r>
  <r>
    <x v="6"/>
    <n v="7000173156"/>
    <n v="100252"/>
    <s v="KW0KW00762 LSLVE ONE PC WRHL FLWRS PINK"/>
    <s v="2000024272-350"/>
    <n v="8000538844"/>
    <n v="21"/>
    <n v="10.11"/>
    <m/>
    <m/>
    <m/>
    <m/>
    <m/>
    <m/>
    <m/>
    <m/>
    <m/>
    <m/>
    <m/>
    <m/>
    <m/>
    <m/>
    <m/>
    <m/>
    <m/>
    <m/>
    <n v="21"/>
    <n v="21"/>
  </r>
  <r>
    <x v="6"/>
    <n v="7000173161"/>
    <n v="100252"/>
    <s v="KW0KW00764 LSLVE ONE PC-CAMO PVH WHITE"/>
    <s v="2000024238-40"/>
    <n v="8000533312"/>
    <n v="5"/>
    <n v="10.11"/>
    <m/>
    <m/>
    <m/>
    <m/>
    <n v="1.9"/>
    <n v="3.1"/>
    <m/>
    <m/>
    <m/>
    <m/>
    <m/>
    <m/>
    <m/>
    <m/>
    <m/>
    <m/>
    <m/>
    <m/>
    <m/>
    <n v="5"/>
  </r>
  <r>
    <x v="6"/>
    <n v="7000173161"/>
    <n v="100252"/>
    <s v="KW0KW00764 LSLVE ONE PC-CAMO PVH WHITE"/>
    <s v="2000024272-40"/>
    <n v="8000538845"/>
    <n v="21"/>
    <n v="10.11"/>
    <m/>
    <m/>
    <m/>
    <m/>
    <m/>
    <m/>
    <m/>
    <m/>
    <m/>
    <m/>
    <m/>
    <m/>
    <m/>
    <m/>
    <m/>
    <m/>
    <m/>
    <m/>
    <n v="4.8"/>
    <n v="4.8"/>
  </r>
  <r>
    <x v="6"/>
    <n v="7000173184"/>
    <n v="100252"/>
    <s v="KW0KW00772 RGUARD WARHOL FLOWERS BLUE"/>
    <s v="2000024238-280"/>
    <n v="8000533309"/>
    <n v="5"/>
    <n v="8.15"/>
    <m/>
    <n v="0.3"/>
    <n v="4.7"/>
    <m/>
    <m/>
    <m/>
    <m/>
    <m/>
    <m/>
    <m/>
    <m/>
    <m/>
    <m/>
    <m/>
    <m/>
    <m/>
    <m/>
    <m/>
    <m/>
    <n v="5"/>
  </r>
  <r>
    <x v="6"/>
    <n v="7000173185"/>
    <n v="100252"/>
    <s v="KW0KW00772 RGUARD WARHOL FLOWERS RED"/>
    <s v="2000024238-290"/>
    <n v="8000533310"/>
    <n v="5"/>
    <n v="8.15"/>
    <m/>
    <m/>
    <n v="2.2999999999999998"/>
    <n v="2.7"/>
    <m/>
    <m/>
    <m/>
    <m/>
    <m/>
    <m/>
    <m/>
    <m/>
    <m/>
    <m/>
    <m/>
    <m/>
    <m/>
    <m/>
    <m/>
    <n v="5"/>
  </r>
  <r>
    <x v="6"/>
    <n v="7000173186"/>
    <n v="100252"/>
    <s v="KW0KW00772 RGUARD WARHOL FLOWERS PINK"/>
    <s v="2000024238-300"/>
    <n v="8000533311"/>
    <n v="5"/>
    <n v="8.15"/>
    <m/>
    <m/>
    <m/>
    <n v="2.4"/>
    <n v="2.6"/>
    <m/>
    <m/>
    <m/>
    <m/>
    <m/>
    <m/>
    <m/>
    <m/>
    <m/>
    <m/>
    <m/>
    <m/>
    <m/>
    <m/>
    <n v="5"/>
  </r>
  <r>
    <x v="7"/>
    <n v="7000156170"/>
    <n v="100252"/>
    <s v="KW0KW00490 B STRP CHK BKNI PVH BLK"/>
    <s v="1000151148-40"/>
    <n v="8000538852"/>
    <n v="284"/>
    <n v="6.91"/>
    <m/>
    <m/>
    <m/>
    <m/>
    <m/>
    <m/>
    <m/>
    <m/>
    <m/>
    <m/>
    <m/>
    <m/>
    <m/>
    <m/>
    <m/>
    <m/>
    <m/>
    <m/>
    <n v="162"/>
    <n v="162"/>
  </r>
  <r>
    <x v="7"/>
    <n v="7000156170"/>
    <n v="100300"/>
    <s v="KW0KW00490 B STRP CHK BKNI PVH BLK"/>
    <s v="1000151151-40"/>
    <n v="8000538850"/>
    <n v="91"/>
    <n v="6.91"/>
    <m/>
    <m/>
    <m/>
    <m/>
    <m/>
    <m/>
    <m/>
    <m/>
    <m/>
    <m/>
    <m/>
    <m/>
    <m/>
    <m/>
    <m/>
    <m/>
    <m/>
    <n v="91"/>
    <m/>
    <n v="91"/>
  </r>
  <r>
    <x v="7"/>
    <n v="7000156170"/>
    <n v="100326"/>
    <s v="KW0KW00490 B STRP CHK BKNI PVH BLK"/>
    <s v="1000151153-30"/>
    <n v="8000538851"/>
    <n v="181"/>
    <n v="6.91"/>
    <m/>
    <m/>
    <m/>
    <m/>
    <m/>
    <m/>
    <m/>
    <m/>
    <m/>
    <m/>
    <m/>
    <m/>
    <m/>
    <m/>
    <m/>
    <m/>
    <m/>
    <n v="92.9"/>
    <n v="88.1"/>
    <n v="181"/>
  </r>
  <r>
    <x v="8"/>
    <n v="7000174076"/>
    <s v="H000"/>
    <s v="4WS8K116_BRI.WHI._TANK TOP_CK ACTIV SUB"/>
    <s v="1000164489-20"/>
    <n v="8000533314"/>
    <n v="6"/>
    <n v="12.91"/>
    <m/>
    <m/>
    <m/>
    <m/>
    <m/>
    <m/>
    <m/>
    <m/>
    <m/>
    <n v="6"/>
    <m/>
    <m/>
    <m/>
    <m/>
    <m/>
    <m/>
    <m/>
    <m/>
    <m/>
    <n v="6"/>
  </r>
  <r>
    <x v="8"/>
    <n v="7000174080"/>
    <s v="H000"/>
    <s v="4WS8K116_PINKYER._ TANK TOP_CK ACTIV SUB"/>
    <s v="1000161465-20"/>
    <n v="8000530730"/>
    <n v="413"/>
    <n v="12.91"/>
    <m/>
    <m/>
    <n v="56.9"/>
    <n v="94.5"/>
    <n v="188.2"/>
    <n v="73.400000000000006"/>
    <m/>
    <m/>
    <m/>
    <m/>
    <m/>
    <m/>
    <m/>
    <m/>
    <m/>
    <m/>
    <m/>
    <m/>
    <m/>
    <n v="413"/>
  </r>
  <r>
    <x v="8"/>
    <n v="7000174080"/>
    <s v="H000"/>
    <s v="4WS8K116_PINKYER._ TANK TOP_CK ACTIV SUB"/>
    <s v="1000163340-20"/>
    <n v="8000536277"/>
    <n v="24"/>
    <n v="12.91"/>
    <m/>
    <m/>
    <m/>
    <m/>
    <m/>
    <m/>
    <n v="23.1"/>
    <n v="0.9"/>
    <m/>
    <m/>
    <m/>
    <m/>
    <m/>
    <m/>
    <m/>
    <m/>
    <m/>
    <m/>
    <m/>
    <n v="24"/>
  </r>
  <r>
    <x v="8"/>
    <n v="7000174080"/>
    <s v="H000"/>
    <s v="4WS8K116_PINKYER._ TANK TOP_CK ACTIV SUB"/>
    <s v="1000164172-10"/>
    <n v="8000535891"/>
    <n v="12"/>
    <n v="12.91"/>
    <m/>
    <m/>
    <m/>
    <m/>
    <m/>
    <n v="10.5"/>
    <n v="1.5"/>
    <m/>
    <m/>
    <m/>
    <m/>
    <m/>
    <m/>
    <m/>
    <m/>
    <m/>
    <m/>
    <m/>
    <m/>
    <n v="12"/>
  </r>
  <r>
    <x v="8"/>
    <n v="7000174081"/>
    <s v="H000"/>
    <s v="GWS8K116_PINKYER._TANK TOP_CK ACTIV SUB"/>
    <s v="1000164481-20"/>
    <n v="8000533313"/>
    <n v="800"/>
    <n v="11.38"/>
    <m/>
    <m/>
    <m/>
    <m/>
    <m/>
    <m/>
    <m/>
    <n v="199.7"/>
    <n v="313.8"/>
    <n v="286.39999999999998"/>
    <m/>
    <m/>
    <m/>
    <m/>
    <m/>
    <m/>
    <m/>
    <m/>
    <m/>
    <n v="799.9"/>
  </r>
  <r>
    <x v="8"/>
    <n v="7000174082"/>
    <s v="H000"/>
    <s v="4WS8K116_EVE.BLUE_TANK TOP_CK ACTIV SUB"/>
    <s v="1000164488-10"/>
    <n v="8000533315"/>
    <n v="8"/>
    <n v="12.91"/>
    <m/>
    <m/>
    <m/>
    <m/>
    <m/>
    <m/>
    <m/>
    <m/>
    <m/>
    <n v="0.4"/>
    <n v="7.6"/>
    <m/>
    <m/>
    <m/>
    <m/>
    <m/>
    <m/>
    <m/>
    <m/>
    <n v="8"/>
  </r>
  <r>
    <x v="8"/>
    <n v="7000174082"/>
    <s v="H000"/>
    <s v="4WS8K116_EVE.BLUE_TANK TOP_CK ACTIV SUB"/>
    <s v="1000164489-30"/>
    <n v="8000533316"/>
    <n v="87"/>
    <n v="12.91"/>
    <m/>
    <m/>
    <m/>
    <m/>
    <m/>
    <m/>
    <m/>
    <m/>
    <m/>
    <m/>
    <n v="82.5"/>
    <n v="4.5"/>
    <m/>
    <m/>
    <m/>
    <m/>
    <m/>
    <m/>
    <m/>
    <n v="87"/>
  </r>
  <r>
    <x v="9"/>
    <n v="7000162887"/>
    <n v="100273"/>
    <s v="STRAIGHT STRAPPED MAILLOT N"/>
    <s v="2000021993-10"/>
    <n v="8000523284"/>
    <n v="10"/>
    <n v="15.3"/>
    <m/>
    <m/>
    <m/>
    <m/>
    <n v="8.1"/>
    <n v="1.9"/>
    <m/>
    <m/>
    <m/>
    <m/>
    <m/>
    <m/>
    <m/>
    <m/>
    <m/>
    <m/>
    <m/>
    <m/>
    <m/>
    <n v="10"/>
  </r>
  <r>
    <x v="9"/>
    <n v="7000162888"/>
    <n v="100273"/>
    <s v="STRAIGHT STRAPPED MAILLOT P"/>
    <s v="2000021993-20"/>
    <n v="8000523285"/>
    <n v="10"/>
    <n v="15.3"/>
    <m/>
    <m/>
    <m/>
    <m/>
    <m/>
    <n v="2"/>
    <n v="4.0999999999999996"/>
    <n v="4"/>
    <m/>
    <m/>
    <m/>
    <m/>
    <m/>
    <m/>
    <m/>
    <m/>
    <m/>
    <m/>
    <m/>
    <n v="10.1"/>
  </r>
  <r>
    <x v="9"/>
    <n v="7000164517"/>
    <n v="100010"/>
    <s v="183842 ULT GYM R_BK SPRT BRA 43KZ SD VSS"/>
    <s v="1000150092-10"/>
    <n v="8000498260"/>
    <n v="1161"/>
    <n v="8.5340000000000007"/>
    <n v="569.5"/>
    <n v="148.6"/>
    <m/>
    <m/>
    <m/>
    <m/>
    <m/>
    <m/>
    <m/>
    <m/>
    <m/>
    <m/>
    <m/>
    <m/>
    <m/>
    <m/>
    <m/>
    <m/>
    <m/>
    <n v="718.1"/>
  </r>
  <r>
    <x v="9"/>
    <n v="7000173157"/>
    <n v="100252"/>
    <s v="KW0KW00763 SCPBCK ONE PC WRHL FLWRS RED"/>
    <s v="2000024272-360"/>
    <n v="8000538856"/>
    <n v="21"/>
    <n v="9.6999999999999993"/>
    <m/>
    <m/>
    <m/>
    <m/>
    <m/>
    <m/>
    <m/>
    <m/>
    <m/>
    <m/>
    <m/>
    <m/>
    <m/>
    <m/>
    <m/>
    <m/>
    <m/>
    <n v="6.8"/>
    <n v="14.2"/>
    <n v="21"/>
  </r>
  <r>
    <x v="9"/>
    <n v="7000173158"/>
    <n v="100252"/>
    <s v="KW0KW00763 SCPBCK ONE PC WRHL FLWRS BLUE"/>
    <s v="2000024272-20"/>
    <n v="8000538857"/>
    <n v="21"/>
    <n v="9.6999999999999993"/>
    <m/>
    <m/>
    <m/>
    <m/>
    <m/>
    <m/>
    <m/>
    <m/>
    <m/>
    <m/>
    <m/>
    <m/>
    <m/>
    <m/>
    <m/>
    <m/>
    <m/>
    <m/>
    <n v="2.2000000000000002"/>
    <n v="2.2000000000000002"/>
  </r>
  <r>
    <x v="9"/>
    <n v="7000173159"/>
    <n v="100252"/>
    <s v="KW0KW00763 SCPBCK ONE PC WRHL FLWRS PINK"/>
    <s v="2000024272-30"/>
    <n v="8000538855"/>
    <n v="21"/>
    <n v="9.6999999999999993"/>
    <m/>
    <m/>
    <m/>
    <m/>
    <m/>
    <m/>
    <m/>
    <m/>
    <m/>
    <m/>
    <m/>
    <m/>
    <m/>
    <m/>
    <m/>
    <m/>
    <n v="13.4"/>
    <n v="7.6"/>
    <m/>
    <n v="21"/>
  </r>
  <r>
    <x v="10"/>
    <n v="7000174079"/>
    <s v="H000"/>
    <s v="GWS8K116_CK BLACK BLOCK_TANK TOP_ACT SUB"/>
    <s v="1000164481-10"/>
    <n v="8000533157"/>
    <n v="3256"/>
    <n v="11.38"/>
    <m/>
    <m/>
    <n v="67.8"/>
    <n v="112.6"/>
    <n v="224.2"/>
    <n v="243.3"/>
    <n v="403.6"/>
    <n v="448.4"/>
    <n v="448.4"/>
    <n v="448.4"/>
    <n v="448.4"/>
    <n v="410.9"/>
    <m/>
    <m/>
    <m/>
    <m/>
    <m/>
    <m/>
    <m/>
    <n v="3256.0000000000005"/>
  </r>
  <r>
    <x v="11"/>
    <n v="4600076843"/>
    <s v="Balance"/>
    <s v="bal from mo130,Pink"/>
    <s v="1000152176-10"/>
    <n v="8000511126"/>
    <n v="1093"/>
    <n v="4.1619999999999999"/>
    <n v="830.4"/>
    <n v="262.60000000000002"/>
    <m/>
    <m/>
    <m/>
    <m/>
    <m/>
    <m/>
    <m/>
    <m/>
    <m/>
    <m/>
    <m/>
    <m/>
    <m/>
    <m/>
    <m/>
    <m/>
    <m/>
    <n v="1093"/>
  </r>
  <r>
    <x v="11"/>
    <n v="7000173172"/>
    <n v="100252"/>
    <s v="KW0KW00768 CLSSC BIKINI WRHL FLWRS RED"/>
    <s v="2000024272-150"/>
    <n v="8000538863"/>
    <n v="21"/>
    <n v="5.26"/>
    <m/>
    <m/>
    <m/>
    <m/>
    <m/>
    <m/>
    <m/>
    <m/>
    <m/>
    <m/>
    <m/>
    <m/>
    <m/>
    <m/>
    <m/>
    <m/>
    <n v="21"/>
    <m/>
    <m/>
    <n v="21"/>
  </r>
  <r>
    <x v="11"/>
    <n v="7000173173"/>
    <n v="100252"/>
    <s v="KW0KW00768 CLSSC BIKINI WRHL FLWRS BLUE"/>
    <s v="2000024272-160"/>
    <n v="8000538864"/>
    <n v="21"/>
    <n v="5.26"/>
    <m/>
    <m/>
    <m/>
    <m/>
    <m/>
    <m/>
    <m/>
    <m/>
    <m/>
    <m/>
    <m/>
    <m/>
    <m/>
    <m/>
    <m/>
    <m/>
    <n v="11.1"/>
    <n v="9.9"/>
    <m/>
    <n v="21"/>
  </r>
  <r>
    <x v="11"/>
    <n v="7000173174"/>
    <n v="100252"/>
    <s v="KW0KW00768 CLSSC BIKINI WRHL CAMO BLUE"/>
    <s v="2000024272-170"/>
    <n v="8000538865"/>
    <n v="21"/>
    <n v="5.26"/>
    <m/>
    <m/>
    <m/>
    <m/>
    <m/>
    <m/>
    <m/>
    <m/>
    <m/>
    <m/>
    <m/>
    <m/>
    <m/>
    <m/>
    <m/>
    <m/>
    <m/>
    <n v="21"/>
    <m/>
    <n v="21"/>
  </r>
  <r>
    <x v="11"/>
    <n v="7000173175"/>
    <n v="100252"/>
    <s v="KW0KW00768 CLSSC BIKINI WRHL CAMO PINK"/>
    <s v="2000024272-180"/>
    <n v="8000538866"/>
    <n v="21"/>
    <n v="5.26"/>
    <m/>
    <m/>
    <m/>
    <m/>
    <m/>
    <m/>
    <m/>
    <m/>
    <m/>
    <m/>
    <m/>
    <m/>
    <m/>
    <m/>
    <m/>
    <m/>
    <m/>
    <n v="15.1"/>
    <n v="5.9"/>
    <n v="21"/>
  </r>
  <r>
    <x v="11"/>
    <n v="7000173176"/>
    <n v="100252"/>
    <s v="KW0KW00768 CLSSC BIKINI WARHOL CAMO RED"/>
    <s v="2000024272-190"/>
    <n v="8000538867"/>
    <n v="21"/>
    <n v="5.26"/>
    <m/>
    <m/>
    <m/>
    <m/>
    <m/>
    <m/>
    <m/>
    <m/>
    <m/>
    <m/>
    <m/>
    <m/>
    <m/>
    <m/>
    <m/>
    <m/>
    <m/>
    <m/>
    <n v="21"/>
    <n v="21"/>
  </r>
  <r>
    <x v="11"/>
    <n v="7000173177"/>
    <n v="100252"/>
    <s v="KW0KW00768 CLSSC BIKINI WRHL FLWRS PINK"/>
    <s v="2000024272-200"/>
    <n v="8000538868"/>
    <n v="21"/>
    <n v="5.26"/>
    <m/>
    <m/>
    <m/>
    <m/>
    <m/>
    <m/>
    <m/>
    <m/>
    <m/>
    <m/>
    <m/>
    <m/>
    <m/>
    <m/>
    <m/>
    <m/>
    <m/>
    <m/>
    <n v="21"/>
    <n v="21"/>
  </r>
  <r>
    <x v="11"/>
    <n v="7000173183"/>
    <n v="100252"/>
    <s v="KW0KW00769 HRISE HIPSTR WRHL FLWRS PINK"/>
    <s v="2000024272-270"/>
    <n v="8000538869"/>
    <n v="21"/>
    <n v="6.23"/>
    <m/>
    <m/>
    <m/>
    <m/>
    <m/>
    <m/>
    <m/>
    <m/>
    <m/>
    <m/>
    <m/>
    <m/>
    <m/>
    <m/>
    <m/>
    <m/>
    <m/>
    <m/>
    <n v="1.8"/>
    <n v="1.8"/>
  </r>
  <r>
    <x v="12"/>
    <n v="7000173147"/>
    <n v="100252"/>
    <s v="KW0KW00559 FXD TRINGL-RP WRHL FLWRS RED"/>
    <s v="2000024238-10"/>
    <n v="8000533317"/>
    <n v="5"/>
    <n v="9.9"/>
    <n v="1.4"/>
    <m/>
    <m/>
    <m/>
    <m/>
    <m/>
    <m/>
    <m/>
    <m/>
    <m/>
    <m/>
    <m/>
    <m/>
    <m/>
    <m/>
    <m/>
    <m/>
    <m/>
    <m/>
    <n v="1.4"/>
  </r>
  <r>
    <x v="12"/>
    <n v="7000173148"/>
    <n v="100252"/>
    <s v="KW0KW00559 FXD TRINGL-RP WRHL FLWRS BLUE"/>
    <s v="2000024238-120"/>
    <n v="8000533318"/>
    <n v="5"/>
    <n v="9.9"/>
    <n v="3.2"/>
    <n v="1.8"/>
    <m/>
    <m/>
    <m/>
    <m/>
    <m/>
    <m/>
    <m/>
    <m/>
    <m/>
    <m/>
    <m/>
    <m/>
    <m/>
    <m/>
    <m/>
    <m/>
    <m/>
    <n v="5"/>
  </r>
  <r>
    <x v="12"/>
    <n v="7000173149"/>
    <n v="100252"/>
    <s v="KW0KW00559 FXD TRINGL-RP WRHL FLWRS PINK"/>
    <s v="2000024238-230"/>
    <n v="8000533319"/>
    <n v="5"/>
    <n v="9.9"/>
    <m/>
    <n v="5"/>
    <m/>
    <m/>
    <m/>
    <m/>
    <m/>
    <m/>
    <m/>
    <m/>
    <m/>
    <m/>
    <m/>
    <m/>
    <m/>
    <m/>
    <m/>
    <m/>
    <m/>
    <n v="5"/>
  </r>
  <r>
    <x v="12"/>
    <n v="7000173163"/>
    <n v="100252"/>
    <s v="KW0KW00765 HAPX TRINGL-RP WRHL CAMO BLUE"/>
    <s v="2000024238-50"/>
    <n v="8000533320"/>
    <n v="5"/>
    <n v="11.54"/>
    <m/>
    <n v="0.7"/>
    <n v="4.3"/>
    <m/>
    <m/>
    <m/>
    <m/>
    <m/>
    <m/>
    <m/>
    <m/>
    <m/>
    <m/>
    <m/>
    <m/>
    <m/>
    <m/>
    <m/>
    <m/>
    <n v="5"/>
  </r>
  <r>
    <x v="12"/>
    <n v="7000173164"/>
    <n v="100252"/>
    <s v="KW0KW00765 HAPX TRINGL-RP WRHL CAMO PINK"/>
    <s v="2000024238-60"/>
    <n v="8000533321"/>
    <n v="5"/>
    <n v="11.54"/>
    <m/>
    <m/>
    <n v="4.5999999999999996"/>
    <n v="0.4"/>
    <m/>
    <m/>
    <m/>
    <m/>
    <m/>
    <m/>
    <m/>
    <m/>
    <m/>
    <m/>
    <m/>
    <m/>
    <m/>
    <m/>
    <m/>
    <n v="5"/>
  </r>
  <r>
    <x v="12"/>
    <n v="7000173165"/>
    <n v="100252"/>
    <s v="KW0KW00765 HAPX TRINGL-RP WRHL CAMO RED"/>
    <s v="2000024238-70"/>
    <n v="8000533322"/>
    <n v="5"/>
    <n v="11.54"/>
    <m/>
    <m/>
    <m/>
    <n v="5"/>
    <m/>
    <m/>
    <m/>
    <m/>
    <m/>
    <m/>
    <m/>
    <m/>
    <m/>
    <m/>
    <m/>
    <m/>
    <m/>
    <m/>
    <m/>
    <n v="5"/>
  </r>
  <r>
    <x v="12"/>
    <n v="7000173166"/>
    <n v="100252"/>
    <s v="KW0KW00766 BANDU-RP WRHL FLWRS RED"/>
    <s v="2000024238-80"/>
    <n v="8000533324"/>
    <n v="5"/>
    <n v="12.48"/>
    <m/>
    <m/>
    <m/>
    <m/>
    <n v="5"/>
    <m/>
    <m/>
    <m/>
    <m/>
    <m/>
    <m/>
    <m/>
    <m/>
    <m/>
    <m/>
    <m/>
    <m/>
    <m/>
    <m/>
    <n v="5"/>
  </r>
  <r>
    <x v="12"/>
    <n v="7000173166"/>
    <n v="100252"/>
    <s v="KW0KW00766 BANDU-RP WRHL FLWRS RED"/>
    <s v="2000024272-80"/>
    <n v="8000538875"/>
    <n v="21"/>
    <n v="12.48"/>
    <m/>
    <m/>
    <m/>
    <m/>
    <m/>
    <m/>
    <m/>
    <m/>
    <m/>
    <m/>
    <m/>
    <m/>
    <m/>
    <m/>
    <m/>
    <n v="13.6"/>
    <n v="7.4"/>
    <m/>
    <m/>
    <n v="21"/>
  </r>
  <r>
    <x v="12"/>
    <n v="7000173167"/>
    <n v="100252"/>
    <s v="KW0KW00766 BANDU-RP WRHL FLWRS BLUE"/>
    <s v="2000024238-90"/>
    <n v="8000533323"/>
    <n v="5"/>
    <n v="12.48"/>
    <m/>
    <m/>
    <m/>
    <n v="3.5"/>
    <n v="1.5"/>
    <m/>
    <m/>
    <m/>
    <m/>
    <m/>
    <m/>
    <m/>
    <m/>
    <m/>
    <m/>
    <m/>
    <m/>
    <m/>
    <m/>
    <n v="5"/>
  </r>
  <r>
    <x v="12"/>
    <n v="7000173167"/>
    <n v="100252"/>
    <s v="KW0KW00766 BANDU-RP WRHL FLWRS BLUE"/>
    <s v="2000024272-90"/>
    <n v="8000538876"/>
    <n v="21"/>
    <n v="12.48"/>
    <m/>
    <m/>
    <m/>
    <m/>
    <m/>
    <m/>
    <m/>
    <m/>
    <m/>
    <m/>
    <m/>
    <m/>
    <m/>
    <m/>
    <m/>
    <m/>
    <n v="7.1"/>
    <n v="13.9"/>
    <m/>
    <n v="21"/>
  </r>
  <r>
    <x v="12"/>
    <n v="7000173168"/>
    <n v="100252"/>
    <s v="KW0KW00766 BANDU-RP WRHL FLWRS PINK"/>
    <s v="2000024238-100"/>
    <n v="8000533325"/>
    <n v="5"/>
    <n v="12.48"/>
    <m/>
    <m/>
    <m/>
    <m/>
    <n v="2.5"/>
    <n v="2.5"/>
    <m/>
    <m/>
    <m/>
    <m/>
    <m/>
    <m/>
    <m/>
    <m/>
    <m/>
    <m/>
    <m/>
    <m/>
    <m/>
    <n v="5"/>
  </r>
  <r>
    <x v="12"/>
    <n v="7000173168"/>
    <n v="100252"/>
    <s v="KW0KW00766 BANDU-RP WRHL FLWRS PINK"/>
    <s v="2000024272-100"/>
    <n v="8000538877"/>
    <n v="21"/>
    <n v="12.48"/>
    <m/>
    <m/>
    <m/>
    <m/>
    <m/>
    <m/>
    <m/>
    <m/>
    <m/>
    <m/>
    <m/>
    <m/>
    <m/>
    <m/>
    <m/>
    <m/>
    <m/>
    <n v="1.9"/>
    <n v="19.100000000000001"/>
    <n v="21"/>
  </r>
  <r>
    <x v="13"/>
    <n v="7000174026"/>
    <s v="H000"/>
    <s v="4WF8K147_CK BLACK_TANK TOP_CK ACTIV SUB"/>
    <s v="1000163343-10"/>
    <n v="8000536266"/>
    <n v="330"/>
    <n v="12.88"/>
    <m/>
    <m/>
    <n v="57"/>
    <n v="94.8"/>
    <n v="178.2"/>
    <m/>
    <m/>
    <m/>
    <m/>
    <m/>
    <m/>
    <m/>
    <m/>
    <m/>
    <m/>
    <m/>
    <m/>
    <m/>
    <m/>
    <n v="330"/>
  </r>
  <r>
    <x v="13"/>
    <n v="7000174026"/>
    <s v="H000"/>
    <s v="4WF8K147_CK BLACK_TANK TOP_CK ACTIV SUB"/>
    <s v="1000163345-10"/>
    <n v="8000536268"/>
    <n v="192"/>
    <n v="12.88"/>
    <m/>
    <m/>
    <m/>
    <m/>
    <n v="10.1"/>
    <n v="136.30000000000001"/>
    <n v="45.7"/>
    <m/>
    <m/>
    <m/>
    <m/>
    <m/>
    <m/>
    <m/>
    <m/>
    <m/>
    <m/>
    <m/>
    <m/>
    <n v="192.10000000000002"/>
  </r>
  <r>
    <x v="13"/>
    <n v="7000174027"/>
    <s v="H000"/>
    <s v="GWF8K147_CK BLACK_TANK TOP_CK ACTIV SUB"/>
    <s v="1000164479-10"/>
    <n v="8000533159"/>
    <n v="1486"/>
    <n v="11.44"/>
    <m/>
    <m/>
    <m/>
    <m/>
    <m/>
    <m/>
    <n v="267.10000000000002"/>
    <n v="372"/>
    <n v="417.90000000000003"/>
    <n v="424.8"/>
    <n v="4.0999999999999996"/>
    <m/>
    <m/>
    <m/>
    <m/>
    <m/>
    <m/>
    <m/>
    <m/>
    <n v="1485.8999999999999"/>
  </r>
  <r>
    <x v="14"/>
    <n v="7000173147"/>
    <n v="100252"/>
    <s v="KW0KW00559 FXD TRINGL-RP WRHL FLWRS RED"/>
    <s v="2000024272-10"/>
    <n v="8000538885"/>
    <n v="21"/>
    <n v="9.9"/>
    <m/>
    <m/>
    <m/>
    <m/>
    <m/>
    <m/>
    <m/>
    <m/>
    <m/>
    <m/>
    <m/>
    <m/>
    <m/>
    <m/>
    <m/>
    <n v="13.9"/>
    <n v="7.1"/>
    <m/>
    <m/>
    <n v="21"/>
  </r>
  <r>
    <x v="14"/>
    <n v="7000173148"/>
    <n v="100252"/>
    <s v="KW0KW00559 FXD TRINGL-RP WRHL FLWRS BLUE"/>
    <s v="2000024272-120"/>
    <n v="8000538886"/>
    <n v="21"/>
    <n v="9.9"/>
    <m/>
    <m/>
    <m/>
    <m/>
    <m/>
    <m/>
    <m/>
    <m/>
    <m/>
    <m/>
    <m/>
    <m/>
    <m/>
    <m/>
    <m/>
    <m/>
    <n v="7.7"/>
    <n v="13.3"/>
    <m/>
    <n v="21"/>
  </r>
  <r>
    <x v="14"/>
    <n v="7000173149"/>
    <n v="100252"/>
    <s v="KW0KW00559 FXD TRINGL-RP WRHL FLWRS PINK"/>
    <s v="2000024272-230"/>
    <n v="8000538887"/>
    <n v="21"/>
    <n v="9.9"/>
    <m/>
    <m/>
    <m/>
    <m/>
    <m/>
    <m/>
    <m/>
    <m/>
    <m/>
    <m/>
    <m/>
    <m/>
    <m/>
    <m/>
    <m/>
    <m/>
    <m/>
    <n v="2.9"/>
    <n v="18.100000000000001"/>
    <n v="21"/>
  </r>
  <r>
    <x v="14"/>
    <n v="7000173163"/>
    <n v="100252"/>
    <s v="KW0KW00765 HAPX TRINGL-RP WRHL CAMO BLUE"/>
    <s v="2000024272-50"/>
    <n v="8000538888"/>
    <n v="21"/>
    <n v="11.54"/>
    <m/>
    <m/>
    <m/>
    <m/>
    <m/>
    <m/>
    <m/>
    <m/>
    <m/>
    <m/>
    <m/>
    <m/>
    <m/>
    <m/>
    <m/>
    <m/>
    <m/>
    <m/>
    <n v="0.6"/>
    <n v="0.6"/>
  </r>
  <r>
    <x v="14"/>
    <n v="7000174026"/>
    <s v="H000"/>
    <s v="4WF8K147_CK BLACK_TANK TOP_CK ACTIV SUB"/>
    <s v="1000163344-10"/>
    <n v="8000536267"/>
    <n v="7"/>
    <n v="12.88"/>
    <m/>
    <m/>
    <n v="7"/>
    <m/>
    <m/>
    <m/>
    <m/>
    <m/>
    <m/>
    <m/>
    <m/>
    <m/>
    <m/>
    <m/>
    <m/>
    <m/>
    <m/>
    <m/>
    <m/>
    <n v="7"/>
  </r>
  <r>
    <x v="14"/>
    <n v="7000174026"/>
    <s v="H000"/>
    <s v="4WF8K147_CK BLACK_TANK TOP_CK ACTIV SUB"/>
    <s v="1000163346-10"/>
    <n v="8000536269"/>
    <n v="12"/>
    <n v="12.88"/>
    <m/>
    <m/>
    <n v="12"/>
    <m/>
    <m/>
    <m/>
    <m/>
    <m/>
    <m/>
    <m/>
    <m/>
    <m/>
    <m/>
    <m/>
    <m/>
    <m/>
    <m/>
    <m/>
    <m/>
    <n v="12"/>
  </r>
  <r>
    <x v="14"/>
    <n v="7000174026"/>
    <s v="H000"/>
    <s v="4WF8K147_CK BLACK_TANK TOP_CK ACTIV SUB"/>
    <s v="1000163347-10"/>
    <n v="8000536270"/>
    <n v="80"/>
    <n v="12.88"/>
    <m/>
    <m/>
    <n v="28.9"/>
    <n v="51.1"/>
    <m/>
    <m/>
    <m/>
    <m/>
    <m/>
    <m/>
    <m/>
    <m/>
    <m/>
    <m/>
    <m/>
    <m/>
    <m/>
    <m/>
    <m/>
    <n v="80"/>
  </r>
  <r>
    <x v="14"/>
    <n v="7000174027"/>
    <s v="H000"/>
    <s v="GWF8K147_CK BLACK_TANK TOP_CK ACTIV SUB"/>
    <s v="1000164479-10"/>
    <n v="8000533158"/>
    <n v="1417"/>
    <n v="11.44"/>
    <m/>
    <m/>
    <m/>
    <n v="28.1"/>
    <n v="134.5"/>
    <n v="153.4"/>
    <n v="335.7"/>
    <n v="393.5"/>
    <n v="371.7"/>
    <m/>
    <m/>
    <m/>
    <m/>
    <m/>
    <m/>
    <m/>
    <m/>
    <m/>
    <m/>
    <n v="1416.9"/>
  </r>
  <r>
    <x v="14"/>
    <n v="7000174029"/>
    <s v="H000"/>
    <s v="GWF8K147_SURF WEB_TANK TOP_CK ACTIV SUB"/>
    <s v="1000164479-30"/>
    <n v="8000533181"/>
    <n v="800"/>
    <n v="11.44"/>
    <m/>
    <m/>
    <m/>
    <m/>
    <m/>
    <m/>
    <m/>
    <m/>
    <n v="52.3"/>
    <n v="424.8"/>
    <n v="322.89999999999998"/>
    <m/>
    <m/>
    <m/>
    <m/>
    <m/>
    <m/>
    <m/>
    <m/>
    <n v="800"/>
  </r>
  <r>
    <x v="15"/>
    <n v="7000164517"/>
    <n v="100010"/>
    <s v="183842 ULT GYM R_BK SPRT BRA 43KZ SD VSS"/>
    <s v="1000150092-10"/>
    <n v="8000498260"/>
    <n v="1161"/>
    <n v="8.5340000000000007"/>
    <n v="569.5"/>
    <n v="148.6"/>
    <m/>
    <m/>
    <m/>
    <m/>
    <m/>
    <m/>
    <m/>
    <m/>
    <m/>
    <m/>
    <m/>
    <m/>
    <m/>
    <m/>
    <m/>
    <m/>
    <m/>
    <n v="718.1"/>
  </r>
  <r>
    <x v="15"/>
    <n v="7000172215"/>
    <n v="100009"/>
    <s v="183842 ULT GYM SPRT BRA 4CH-4ARD PR VSD"/>
    <s v="1000159682-10"/>
    <n v="8000535593"/>
    <n v="1528"/>
    <n v="8.8620000000000001"/>
    <m/>
    <m/>
    <m/>
    <m/>
    <m/>
    <m/>
    <m/>
    <m/>
    <m/>
    <m/>
    <m/>
    <m/>
    <m/>
    <n v="178.8"/>
    <n v="767.8"/>
    <n v="581.4"/>
    <m/>
    <m/>
    <m/>
    <n v="1528"/>
  </r>
  <r>
    <x v="15"/>
    <n v="7000173941"/>
    <n v="100010"/>
    <s v="183842 ULT GYM SPORT BRA 4B7P SD VSS"/>
    <s v="1000161226-20"/>
    <n v="8000534878"/>
    <n v="1649"/>
    <n v="8.3330000000000002"/>
    <m/>
    <m/>
    <m/>
    <m/>
    <m/>
    <m/>
    <m/>
    <m/>
    <m/>
    <m/>
    <m/>
    <m/>
    <m/>
    <m/>
    <m/>
    <n v="140.5"/>
    <n v="583.20000000000005"/>
    <n v="583.20000000000005"/>
    <n v="342.1"/>
    <n v="1649"/>
  </r>
  <r>
    <x v="15"/>
    <n v="7000173942"/>
    <n v="100009"/>
    <s v="183842 ULT GYM SPORT BRA 7KE-3XZS SD VSD"/>
    <s v="1000161227-10"/>
    <n v="8000524909"/>
    <n v="3568"/>
    <n v="8.5340000000000007"/>
    <m/>
    <m/>
    <m/>
    <m/>
    <m/>
    <m/>
    <m/>
    <n v="379.7"/>
    <n v="474.6"/>
    <n v="569.5"/>
    <n v="569.5"/>
    <n v="569.5"/>
    <n v="569.5"/>
    <n v="435.8"/>
    <m/>
    <m/>
    <m/>
    <m/>
    <m/>
    <n v="3568.1000000000004"/>
  </r>
  <r>
    <x v="16"/>
    <n v="7000149671"/>
    <n v="100018"/>
    <s v="169314 STRP V-WIRE PLG MIDLN 3Y39 SD VSD"/>
    <s v="1000152225-20"/>
    <n v="8000516916"/>
    <n v="682"/>
    <n v="15.082000000000001"/>
    <n v="358"/>
    <n v="107.9"/>
    <m/>
    <m/>
    <m/>
    <m/>
    <m/>
    <m/>
    <m/>
    <m/>
    <m/>
    <m/>
    <m/>
    <m/>
    <m/>
    <m/>
    <m/>
    <m/>
    <m/>
    <n v="465.9"/>
  </r>
  <r>
    <x v="16"/>
    <n v="7000162873"/>
    <n v="100273"/>
    <s v="BANDEAU BIKINI TOP P"/>
    <s v="2000021987-10"/>
    <n v="8000523300"/>
    <n v="9"/>
    <n v="13.8"/>
    <m/>
    <m/>
    <m/>
    <m/>
    <n v="3.4"/>
    <n v="2.5"/>
    <n v="3.1"/>
    <m/>
    <m/>
    <m/>
    <m/>
    <m/>
    <m/>
    <m/>
    <m/>
    <m/>
    <m/>
    <m/>
    <m/>
    <n v="9"/>
  </r>
  <r>
    <x v="16"/>
    <n v="7000162881"/>
    <n v="100273"/>
    <s v="CLASSIC BIKINI TOP N"/>
    <s v="2000021990-10"/>
    <n v="8000523301"/>
    <n v="6"/>
    <n v="17"/>
    <m/>
    <m/>
    <m/>
    <m/>
    <m/>
    <m/>
    <n v="0.2"/>
    <n v="2.1"/>
    <n v="2.1"/>
    <n v="1.6"/>
    <m/>
    <m/>
    <m/>
    <m/>
    <m/>
    <m/>
    <m/>
    <m/>
    <m/>
    <n v="6"/>
  </r>
  <r>
    <x v="16"/>
    <n v="7000162882"/>
    <n v="100273"/>
    <s v="CLASSIC BIKINI TOP M"/>
    <s v="2000021990-20"/>
    <n v="8000523592"/>
    <n v="6"/>
    <n v="17"/>
    <m/>
    <m/>
    <m/>
    <m/>
    <m/>
    <m/>
    <m/>
    <m/>
    <m/>
    <n v="0.5"/>
    <n v="2.1"/>
    <n v="2.1"/>
    <n v="1.3"/>
    <m/>
    <m/>
    <m/>
    <m/>
    <m/>
    <m/>
    <n v="6"/>
  </r>
  <r>
    <x v="16"/>
    <n v="7000162883"/>
    <n v="100273"/>
    <s v="CLASSIC BIKINI TOP O"/>
    <s v="2000021990-30"/>
    <n v="8000523593"/>
    <n v="6"/>
    <n v="17"/>
    <m/>
    <m/>
    <m/>
    <m/>
    <m/>
    <m/>
    <m/>
    <m/>
    <m/>
    <m/>
    <m/>
    <m/>
    <n v="1.6"/>
    <n v="4.2"/>
    <n v="0.2"/>
    <m/>
    <m/>
    <m/>
    <m/>
    <n v="6.0000000000000009"/>
  </r>
  <r>
    <x v="17"/>
    <s v="SG2-7000176127"/>
    <s v="H000"/>
    <s v="POLO BOXER BRIEF LCCB-RH"/>
    <s v="1000167403-10"/>
    <n v="71943340"/>
    <n v="4952"/>
    <n v="5.78"/>
    <m/>
    <m/>
    <m/>
    <m/>
    <m/>
    <m/>
    <m/>
    <m/>
    <m/>
    <m/>
    <m/>
    <m/>
    <m/>
    <m/>
    <m/>
    <n v="112.1"/>
    <n v="186.9"/>
    <n v="373.7"/>
    <m/>
    <n v="672.7"/>
  </r>
  <r>
    <x v="17"/>
    <s v="SG3-7000161674"/>
    <s v="A050"/>
    <s v="SUB_CK LOW RISE TRUNK 3PK XWN"/>
    <s v="1000145794-120"/>
    <n v="8000511069"/>
    <n v="3072"/>
    <n v="6.29"/>
    <n v="708.3"/>
    <n v="708.3"/>
    <n v="708.3"/>
    <n v="708.3"/>
    <n v="120.1"/>
    <m/>
    <m/>
    <m/>
    <m/>
    <m/>
    <m/>
    <m/>
    <m/>
    <m/>
    <m/>
    <m/>
    <m/>
    <m/>
    <m/>
    <n v="2953.2999999999997"/>
  </r>
  <r>
    <x v="18"/>
    <n v="7000174077"/>
    <s v="H000"/>
    <s v="GWS8K116_BRI,WHI._TANK TOP_CK ACTIV SUB"/>
    <s v="1000164481-30"/>
    <n v="8000533329"/>
    <n v="1960"/>
    <n v="11.38"/>
    <m/>
    <m/>
    <m/>
    <m/>
    <m/>
    <m/>
    <m/>
    <n v="233.4"/>
    <n v="410.29999999999995"/>
    <n v="427.1"/>
    <n v="427.1"/>
    <n v="427.1"/>
    <n v="35.1"/>
    <m/>
    <m/>
    <m/>
    <m/>
    <m/>
    <m/>
    <n v="1960.1"/>
  </r>
  <r>
    <x v="18"/>
    <n v="7000174077"/>
    <s v="H000"/>
    <s v="GWS8K116_BRI,WHI._TANK TOP_CK ACTIV SUB"/>
    <s v="1000164495-20"/>
    <n v="8000533330"/>
    <n v="57"/>
    <n v="11.38"/>
    <m/>
    <m/>
    <m/>
    <m/>
    <m/>
    <m/>
    <m/>
    <m/>
    <m/>
    <m/>
    <m/>
    <m/>
    <n v="57"/>
    <m/>
    <m/>
    <m/>
    <m/>
    <m/>
    <m/>
    <n v="57"/>
  </r>
  <r>
    <x v="18"/>
    <n v="7000174078"/>
    <s v="H000"/>
    <s v="4WS8K116_CK BLACK BLOCK_TANK TOP_ACT SUB"/>
    <s v="1000161465-10"/>
    <n v="8000521961"/>
    <n v="713"/>
    <n v="12.91"/>
    <m/>
    <m/>
    <n v="56.9"/>
    <n v="94.5"/>
    <n v="188.2"/>
    <n v="204.2"/>
    <n v="169.1"/>
    <m/>
    <m/>
    <m/>
    <m/>
    <m/>
    <m/>
    <m/>
    <m/>
    <m/>
    <m/>
    <m/>
    <m/>
    <n v="712.9"/>
  </r>
  <r>
    <x v="18"/>
    <n v="7000174078"/>
    <s v="H000"/>
    <s v="4WS8K116_CK BLACK BLOCK_TANK TOP_ACT SUB"/>
    <s v="1000164489-10"/>
    <n v="8000533326"/>
    <n v="4"/>
    <n v="12.91"/>
    <m/>
    <m/>
    <m/>
    <m/>
    <m/>
    <m/>
    <m/>
    <m/>
    <m/>
    <m/>
    <m/>
    <m/>
    <n v="4"/>
    <m/>
    <m/>
    <m/>
    <m/>
    <m/>
    <m/>
    <n v="4"/>
  </r>
  <r>
    <x v="18"/>
    <n v="7000174078"/>
    <s v="H000"/>
    <s v="4WS8K116_CK BLACK BLOCK_TANK TOP_ACT SUB"/>
    <s v="1000164490-10"/>
    <n v="8000533327"/>
    <n v="12"/>
    <n v="12.91"/>
    <m/>
    <m/>
    <m/>
    <m/>
    <m/>
    <m/>
    <m/>
    <m/>
    <m/>
    <m/>
    <m/>
    <m/>
    <n v="12"/>
    <m/>
    <m/>
    <m/>
    <m/>
    <m/>
    <m/>
    <n v="12"/>
  </r>
  <r>
    <x v="18"/>
    <n v="7000174079"/>
    <s v="H000"/>
    <s v="GWS8K116_CK BLACK BLOCK_TANK TOP_ACT SUB"/>
    <s v="1000164495-10"/>
    <n v="8000533328"/>
    <n v="114"/>
    <n v="11.38"/>
    <m/>
    <m/>
    <m/>
    <m/>
    <m/>
    <m/>
    <m/>
    <n v="114"/>
    <m/>
    <m/>
    <m/>
    <m/>
    <m/>
    <m/>
    <m/>
    <m/>
    <m/>
    <m/>
    <m/>
    <n v="114"/>
  </r>
  <r>
    <x v="19"/>
    <n v="4600076843"/>
    <s v="Polo short"/>
    <s v="Polo"/>
    <s v="0"/>
    <n v="507120218"/>
    <n v="5000"/>
    <n v="5.83"/>
    <m/>
    <m/>
    <m/>
    <m/>
    <m/>
    <m/>
    <m/>
    <m/>
    <m/>
    <m/>
    <m/>
    <m/>
    <m/>
    <m/>
    <m/>
    <n v="97.3"/>
    <n v="162.1"/>
    <n v="324.2"/>
    <n v="486.3"/>
    <n v="1069.8999999999999"/>
  </r>
  <r>
    <x v="19"/>
    <s v="SG1-7000161674"/>
    <s v="A050"/>
    <s v="SUB_CK LOW RISE TRUNK 3PK XWN"/>
    <s v="1000145794-120"/>
    <n v="8000510921"/>
    <n v="3072"/>
    <n v="6.29"/>
    <n v="708.3"/>
    <n v="708.3"/>
    <n v="708.3"/>
    <n v="708.3"/>
    <n v="120"/>
    <m/>
    <m/>
    <m/>
    <m/>
    <m/>
    <m/>
    <m/>
    <m/>
    <m/>
    <m/>
    <m/>
    <m/>
    <m/>
    <m/>
    <n v="2953.2"/>
  </r>
  <r>
    <x v="20"/>
    <n v="7000174025"/>
    <s v="H000"/>
    <s v="GWF8K147_BRI.WHI_TANK TOP_CK ACTIV SUB"/>
    <s v="1000164491-10"/>
    <n v="8000533333"/>
    <n v="98"/>
    <n v="11.44"/>
    <m/>
    <m/>
    <m/>
    <m/>
    <m/>
    <m/>
    <m/>
    <m/>
    <m/>
    <m/>
    <n v="98"/>
    <m/>
    <m/>
    <m/>
    <m/>
    <m/>
    <m/>
    <m/>
    <m/>
    <n v="98"/>
  </r>
  <r>
    <x v="20"/>
    <n v="7000174026"/>
    <s v="H000"/>
    <s v="4WF8K147_CK BLACK_TANK TOP_CK ACTIV SUB"/>
    <s v="1000161460-10"/>
    <n v="8000521962"/>
    <n v="1035"/>
    <n v="12.88"/>
    <m/>
    <m/>
    <n v="59.9"/>
    <n v="99.5"/>
    <n v="198.1"/>
    <n v="214.9"/>
    <n v="356.6"/>
    <n v="106"/>
    <m/>
    <m/>
    <m/>
    <m/>
    <m/>
    <m/>
    <m/>
    <m/>
    <m/>
    <m/>
    <m/>
    <n v="1035"/>
  </r>
  <r>
    <x v="20"/>
    <n v="7000174027"/>
    <s v="H000"/>
    <s v="GWF8K147_CK BLACK_TANK TOP_CK ACTIV SUB"/>
    <s v="1000164479-10"/>
    <n v="8000533331"/>
    <n v="1005"/>
    <n v="11.44"/>
    <m/>
    <m/>
    <m/>
    <m/>
    <m/>
    <m/>
    <m/>
    <n v="310.3"/>
    <n v="424.8"/>
    <n v="269.8"/>
    <m/>
    <m/>
    <m/>
    <m/>
    <m/>
    <m/>
    <m/>
    <m/>
    <m/>
    <n v="1004.9000000000001"/>
  </r>
  <r>
    <x v="20"/>
    <n v="7000174027"/>
    <s v="H000"/>
    <s v="GWF8K147_CK BLACK_TANK TOP_CK ACTIV SUB"/>
    <s v="1000164491-20"/>
    <n v="8000533332"/>
    <n v="154"/>
    <n v="11.44"/>
    <m/>
    <m/>
    <m/>
    <m/>
    <m/>
    <m/>
    <m/>
    <m/>
    <m/>
    <n v="154"/>
    <m/>
    <m/>
    <m/>
    <m/>
    <m/>
    <m/>
    <m/>
    <m/>
    <m/>
    <n v="154"/>
  </r>
  <r>
    <x v="21"/>
    <m/>
    <m/>
    <m/>
    <m/>
    <m/>
    <m/>
    <m/>
    <n v="5934.7000000000007"/>
    <n v="4286.9000000000005"/>
    <n v="3786.9"/>
    <n v="4021.5"/>
    <n v="2791.1999999999994"/>
    <n v="1052.5000000000002"/>
    <n v="1629.5"/>
    <n v="2972.9"/>
    <n v="3422.5"/>
    <n v="3620.7"/>
    <n v="2569.1"/>
    <n v="2009.1999999999998"/>
    <n v="1263.6999999999998"/>
    <n v="1201"/>
    <n v="1351.2"/>
    <n v="1946.3999999999999"/>
    <n v="2246.6"/>
    <n v="3518.8"/>
    <n v="3218.2"/>
    <n v="52843.4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B140" firstHeaderRow="1" firstDataRow="2" firstDataCol="8"/>
  <pivotFields count="22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8">
        <item x="63"/>
        <item x="79"/>
        <item x="54"/>
        <item x="12"/>
        <item x="11"/>
        <item x="39"/>
        <item x="40"/>
        <item x="41"/>
        <item x="42"/>
        <item x="43"/>
        <item x="46"/>
        <item x="45"/>
        <item x="44"/>
        <item x="47"/>
        <item x="80"/>
        <item x="49"/>
        <item x="50"/>
        <item x="48"/>
        <item x="53"/>
        <item x="81"/>
        <item x="82"/>
        <item x="83"/>
        <item x="51"/>
        <item x="52"/>
        <item x="60"/>
        <item x="61"/>
        <item x="59"/>
        <item x="78"/>
        <item x="18"/>
        <item x="65"/>
        <item x="66"/>
        <item x="67"/>
        <item x="24"/>
        <item x="25"/>
        <item x="32"/>
        <item x="33"/>
        <item x="34"/>
        <item x="22"/>
        <item x="21"/>
        <item x="23"/>
        <item x="38"/>
        <item x="68"/>
        <item x="69"/>
        <item x="70"/>
        <item x="72"/>
        <item x="71"/>
        <item x="73"/>
        <item x="19"/>
        <item x="20"/>
        <item x="64"/>
        <item x="1"/>
        <item x="3"/>
        <item x="4"/>
        <item x="0"/>
        <item x="2"/>
        <item x="5"/>
        <item x="6"/>
        <item x="7"/>
        <item x="8"/>
        <item x="9"/>
        <item x="10"/>
        <item x="35"/>
        <item x="36"/>
        <item x="37"/>
        <item x="13"/>
        <item x="14"/>
        <item x="15"/>
        <item x="16"/>
        <item x="77"/>
        <item x="17"/>
        <item x="87"/>
        <item x="74"/>
        <item x="75"/>
        <item x="76"/>
        <item x="57"/>
        <item x="86"/>
        <item x="85"/>
        <item x="62"/>
        <item x="55"/>
        <item x="56"/>
        <item x="58"/>
        <item x="26"/>
        <item x="31"/>
        <item x="30"/>
        <item x="84"/>
        <item x="28"/>
        <item x="29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5"/>
        <item x="4"/>
        <item x="10"/>
        <item x="0"/>
        <item m="1" x="12"/>
        <item x="8"/>
        <item x="3"/>
        <item x="1"/>
        <item x="2"/>
        <item x="6"/>
        <item x="9"/>
        <item x="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5">
        <item m="1" x="84"/>
        <item x="13"/>
        <item x="36"/>
        <item x="35"/>
        <item x="37"/>
        <item x="75"/>
        <item x="55"/>
        <item x="14"/>
        <item x="15"/>
        <item x="73"/>
        <item x="16"/>
        <item x="17"/>
        <item x="74"/>
        <item x="70"/>
        <item x="53"/>
        <item x="80"/>
        <item x="54"/>
        <item x="51"/>
        <item x="59"/>
        <item x="76"/>
        <item x="78"/>
        <item x="77"/>
        <item x="79"/>
        <item x="38"/>
        <item x="42"/>
        <item x="39"/>
        <item x="83"/>
        <item x="71"/>
        <item x="72"/>
        <item x="81"/>
        <item x="58"/>
        <item x="52"/>
        <item x="40"/>
        <item x="43"/>
        <item x="41"/>
        <item x="50"/>
        <item x="11"/>
        <item x="12"/>
        <item x="62"/>
        <item x="63"/>
        <item x="61"/>
        <item x="23"/>
        <item x="24"/>
        <item x="29"/>
        <item x="30"/>
        <item x="28"/>
        <item x="20"/>
        <item x="22"/>
        <item x="21"/>
        <item x="34"/>
        <item x="64"/>
        <item x="65"/>
        <item x="66"/>
        <item x="67"/>
        <item x="69"/>
        <item x="68"/>
        <item x="18"/>
        <item x="19"/>
        <item x="0"/>
        <item x="3"/>
        <item x="4"/>
        <item x="1"/>
        <item x="2"/>
        <item x="60"/>
        <item x="8"/>
        <item x="7"/>
        <item x="9"/>
        <item x="6"/>
        <item x="10"/>
        <item x="5"/>
        <item x="31"/>
        <item x="33"/>
        <item x="32"/>
        <item x="46"/>
        <item x="45"/>
        <item x="44"/>
        <item x="49"/>
        <item x="82"/>
        <item x="26"/>
        <item x="27"/>
        <item x="48"/>
        <item x="47"/>
        <item x="56"/>
        <item x="57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5">
        <item x="120"/>
        <item x="29"/>
        <item x="30"/>
        <item x="69"/>
        <item x="61"/>
        <item x="11"/>
        <item x="12"/>
        <item x="59"/>
        <item x="13"/>
        <item x="60"/>
        <item x="76"/>
        <item x="109"/>
        <item x="108"/>
        <item x="21"/>
        <item x="15"/>
        <item x="17"/>
        <item x="18"/>
        <item x="19"/>
        <item x="107"/>
        <item x="20"/>
        <item x="121"/>
        <item x="114"/>
        <item x="62"/>
        <item x="64"/>
        <item x="96"/>
        <item x="99"/>
        <item x="97"/>
        <item x="100"/>
        <item x="101"/>
        <item x="63"/>
        <item x="98"/>
        <item x="102"/>
        <item x="75"/>
        <item x="65"/>
        <item x="116"/>
        <item x="67"/>
        <item x="119"/>
        <item x="66"/>
        <item x="68"/>
        <item x="117"/>
        <item x="123"/>
        <item x="122"/>
        <item x="115"/>
        <item x="118"/>
        <item x="31"/>
        <item x="32"/>
        <item x="14"/>
        <item x="16"/>
        <item x="40"/>
        <item x="41"/>
        <item x="42"/>
        <item x="43"/>
        <item x="44"/>
        <item x="47"/>
        <item x="46"/>
        <item x="45"/>
        <item x="48"/>
        <item x="110"/>
        <item x="50"/>
        <item x="51"/>
        <item x="49"/>
        <item x="54"/>
        <item x="111"/>
        <item x="112"/>
        <item x="113"/>
        <item x="52"/>
        <item x="53"/>
        <item x="70"/>
        <item x="71"/>
        <item x="84"/>
        <item x="92"/>
        <item x="22"/>
        <item x="85"/>
        <item x="23"/>
        <item x="1"/>
        <item x="3"/>
        <item x="4"/>
        <item x="0"/>
        <item x="24"/>
        <item x="2"/>
        <item x="5"/>
        <item x="6"/>
        <item x="86"/>
        <item x="7"/>
        <item x="8"/>
        <item x="9"/>
        <item x="10"/>
        <item x="36"/>
        <item x="37"/>
        <item x="26"/>
        <item x="38"/>
        <item x="27"/>
        <item x="28"/>
        <item x="33"/>
        <item x="34"/>
        <item x="35"/>
        <item x="25"/>
        <item x="39"/>
        <item x="87"/>
        <item x="88"/>
        <item x="89"/>
        <item x="91"/>
        <item x="90"/>
        <item x="103"/>
        <item x="95"/>
        <item x="104"/>
        <item x="77"/>
        <item x="78"/>
        <item x="79"/>
        <item x="80"/>
        <item x="81"/>
        <item x="74"/>
        <item x="82"/>
        <item x="105"/>
        <item x="83"/>
        <item x="72"/>
        <item x="55"/>
        <item x="56"/>
        <item x="57"/>
        <item x="73"/>
        <item x="58"/>
        <item x="106"/>
        <item x="93"/>
        <item x="94"/>
        <item m="1" x="1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6">
        <item x="31"/>
        <item x="34"/>
        <item x="36"/>
        <item x="121"/>
        <item m="1" x="134"/>
        <item x="129"/>
        <item m="1" x="135"/>
        <item x="73"/>
        <item x="29"/>
        <item x="128"/>
        <item x="30"/>
        <item x="35"/>
        <item x="32"/>
        <item x="120"/>
        <item x="33"/>
        <item x="80"/>
        <item x="115"/>
        <item x="122"/>
        <item x="130"/>
        <item x="17"/>
        <item x="15"/>
        <item x="74"/>
        <item x="75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16"/>
        <item x="117"/>
        <item x="56"/>
        <item x="57"/>
        <item x="58"/>
        <item x="118"/>
        <item x="119"/>
        <item x="112"/>
        <item x="66"/>
        <item x="19"/>
        <item x="1"/>
        <item x="3"/>
        <item x="4"/>
        <item x="0"/>
        <item x="2"/>
        <item x="5"/>
        <item x="6"/>
        <item x="7"/>
        <item x="8"/>
        <item x="9"/>
        <item x="10"/>
        <item x="18"/>
        <item x="22"/>
        <item x="79"/>
        <item x="106"/>
        <item x="102"/>
        <item x="107"/>
        <item x="23"/>
        <item x="24"/>
        <item x="25"/>
        <item x="26"/>
        <item x="27"/>
        <item x="28"/>
        <item x="37"/>
        <item x="38"/>
        <item x="39"/>
        <item x="40"/>
        <item x="41"/>
        <item x="42"/>
        <item x="43"/>
        <item x="69"/>
        <item x="70"/>
        <item x="71"/>
        <item x="72"/>
        <item x="88"/>
        <item x="89"/>
        <item x="90"/>
        <item x="91"/>
        <item x="92"/>
        <item x="93"/>
        <item x="94"/>
        <item x="95"/>
        <item x="96"/>
        <item x="127"/>
        <item x="125"/>
        <item x="123"/>
        <item x="124"/>
        <item x="126"/>
        <item x="131"/>
        <item x="132"/>
        <item x="133"/>
        <item x="114"/>
        <item x="20"/>
        <item x="14"/>
        <item x="16"/>
        <item x="113"/>
        <item x="67"/>
        <item x="100"/>
        <item x="103"/>
        <item x="101"/>
        <item x="104"/>
        <item x="105"/>
        <item x="68"/>
        <item x="11"/>
        <item x="12"/>
        <item x="13"/>
        <item x="21"/>
        <item x="59"/>
        <item x="60"/>
        <item x="61"/>
        <item x="62"/>
        <item x="63"/>
        <item x="64"/>
        <item x="65"/>
        <item x="76"/>
        <item x="77"/>
        <item x="78"/>
        <item x="81"/>
        <item x="82"/>
        <item x="83"/>
        <item x="84"/>
        <item x="85"/>
        <item x="86"/>
        <item x="87"/>
        <item x="97"/>
        <item x="98"/>
        <item x="99"/>
        <item x="108"/>
        <item x="109"/>
        <item x="110"/>
        <item x="1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4"/>
        <item x="0"/>
        <item x="18"/>
        <item x="34"/>
        <item x="16"/>
        <item x="17"/>
        <item x="19"/>
        <item x="24"/>
        <item x="20"/>
        <item x="25"/>
        <item x="2"/>
        <item x="1"/>
        <item m="1" x="51"/>
        <item x="44"/>
        <item m="1" x="50"/>
        <item x="35"/>
        <item x="27"/>
        <item x="21"/>
        <item x="49"/>
        <item x="42"/>
        <item x="5"/>
        <item x="48"/>
        <item x="3"/>
        <item x="32"/>
        <item x="22"/>
        <item x="31"/>
        <item x="23"/>
        <item x="6"/>
        <item x="40"/>
        <item x="41"/>
        <item x="26"/>
        <item x="10"/>
        <item x="47"/>
        <item x="9"/>
        <item x="46"/>
        <item x="30"/>
        <item x="11"/>
        <item x="28"/>
        <item x="8"/>
        <item x="36"/>
        <item x="33"/>
        <item x="38"/>
        <item x="39"/>
        <item x="43"/>
        <item x="12"/>
        <item x="15"/>
        <item x="29"/>
        <item x="37"/>
        <item x="7"/>
        <item x="14"/>
        <item x="4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23"/>
        <item x="0"/>
        <item x="11"/>
        <item x="33"/>
        <item x="1"/>
        <item x="10"/>
        <item x="2"/>
        <item x="19"/>
        <item x="13"/>
        <item x="7"/>
        <item x="4"/>
        <item x="5"/>
        <item x="6"/>
        <item x="29"/>
        <item x="9"/>
        <item x="8"/>
        <item x="24"/>
        <item x="12"/>
        <item m="1" x="34"/>
        <item x="21"/>
        <item x="28"/>
        <item x="25"/>
        <item x="26"/>
        <item x="27"/>
        <item x="20"/>
        <item x="31"/>
        <item m="1" x="35"/>
        <item x="17"/>
        <item x="30"/>
        <item x="22"/>
        <item x="3"/>
        <item x="18"/>
        <item x="32"/>
        <item x="16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1"/>
    <field x="2"/>
    <field x="3"/>
    <field x="8"/>
    <field x="9"/>
    <field x="10"/>
    <field x="12"/>
  </rowFields>
  <rowItems count="136">
    <i>
      <x/>
      <x v="3"/>
      <x v="7"/>
      <x v="37"/>
      <x v="6"/>
      <x v="109"/>
      <x v="10"/>
      <x v="6"/>
    </i>
    <i r="2">
      <x v="8"/>
      <x v="37"/>
      <x v="8"/>
      <x v="110"/>
      <x v="22"/>
      <x v="6"/>
    </i>
    <i r="1">
      <x v="4"/>
      <x v="7"/>
      <x v="36"/>
      <x v="5"/>
      <x v="108"/>
      <x v="11"/>
      <x v="6"/>
    </i>
    <i r="1">
      <x v="50"/>
      <x v="3"/>
      <x v="61"/>
      <x v="74"/>
      <x v="45"/>
      <x v="1"/>
      <x v="1"/>
    </i>
    <i r="1">
      <x v="51"/>
      <x v="3"/>
      <x v="59"/>
      <x v="75"/>
      <x v="46"/>
      <x v="1"/>
      <x v="1"/>
    </i>
    <i r="1">
      <x v="52"/>
      <x v="3"/>
      <x v="60"/>
      <x v="76"/>
      <x v="47"/>
      <x v="1"/>
      <x v="1"/>
    </i>
    <i r="1">
      <x v="53"/>
      <x v="3"/>
      <x v="58"/>
      <x v="77"/>
      <x v="48"/>
      <x v="1"/>
      <x v="1"/>
    </i>
    <i r="1">
      <x v="54"/>
      <x v="3"/>
      <x v="62"/>
      <x v="79"/>
      <x v="49"/>
      <x v="1"/>
      <x v="1"/>
    </i>
    <i r="1">
      <x v="55"/>
      <x v="3"/>
      <x v="69"/>
      <x v="80"/>
      <x v="50"/>
      <x v="1"/>
      <x v="4"/>
    </i>
    <i r="1">
      <x v="56"/>
      <x v="3"/>
      <x v="67"/>
      <x v="81"/>
      <x v="51"/>
      <x v="1"/>
      <x v="4"/>
    </i>
    <i r="1">
      <x v="57"/>
      <x v="3"/>
      <x v="65"/>
      <x v="83"/>
      <x v="52"/>
      <x v="1"/>
      <x v="4"/>
    </i>
    <i r="1">
      <x v="58"/>
      <x v="3"/>
      <x v="64"/>
      <x v="84"/>
      <x v="53"/>
      <x v="1"/>
      <x v="4"/>
    </i>
    <i r="1">
      <x v="59"/>
      <x v="3"/>
      <x v="66"/>
      <x v="85"/>
      <x v="54"/>
      <x v="1"/>
      <x v="4"/>
    </i>
    <i r="1">
      <x v="60"/>
      <x v="3"/>
      <x v="68"/>
      <x v="86"/>
      <x v="55"/>
      <x v="1"/>
      <x v="4"/>
    </i>
    <i>
      <x v="1"/>
      <x v="28"/>
      <x v="1"/>
      <x v="11"/>
      <x v="13"/>
      <x v="111"/>
      <x v="31"/>
      <x v="12"/>
    </i>
    <i r="1">
      <x v="64"/>
      <x v="6"/>
      <x v="1"/>
      <x v="14"/>
      <x v="20"/>
      <x v="20"/>
      <x v="30"/>
    </i>
    <i r="4">
      <x v="46"/>
      <x v="98"/>
      <x/>
      <x v="30"/>
    </i>
    <i r="1">
      <x v="65"/>
      <x v="6"/>
      <x v="1"/>
      <x v="15"/>
      <x v="19"/>
      <x v="27"/>
      <x v="30"/>
    </i>
    <i r="4">
      <x v="47"/>
      <x v="99"/>
      <x/>
      <x v="30"/>
    </i>
    <i r="1">
      <x v="66"/>
      <x v="1"/>
      <x v="7"/>
      <x v="16"/>
      <x v="56"/>
      <x v="48"/>
      <x v="10"/>
    </i>
    <i r="1">
      <x v="67"/>
      <x v="1"/>
      <x v="8"/>
      <x v="17"/>
      <x v="44"/>
      <x v="38"/>
      <x v="10"/>
    </i>
    <i r="1">
      <x v="69"/>
      <x/>
      <x v="10"/>
      <x v="19"/>
      <x v="97"/>
      <x v="33"/>
      <x v="11"/>
    </i>
    <i>
      <x v="2"/>
      <x v="32"/>
      <x v="3"/>
      <x v="41"/>
      <x v="91"/>
      <x v="66"/>
      <x v="1"/>
      <x v="14"/>
    </i>
    <i r="1">
      <x v="33"/>
      <x v="3"/>
      <x v="42"/>
      <x v="92"/>
      <x v="67"/>
      <x v="1"/>
      <x v="14"/>
    </i>
    <i r="1">
      <x v="37"/>
      <x v="3"/>
      <x v="48"/>
      <x v="96"/>
      <x v="64"/>
      <x v="1"/>
      <x v="15"/>
    </i>
    <i r="1">
      <x v="38"/>
      <x v="3"/>
      <x v="46"/>
      <x v="78"/>
      <x v="63"/>
      <x v="1"/>
      <x v="15"/>
    </i>
    <i r="1">
      <x v="39"/>
      <x v="3"/>
      <x v="47"/>
      <x v="89"/>
      <x v="65"/>
      <x v="1"/>
      <x v="15"/>
    </i>
    <i r="1">
      <x v="47"/>
      <x v="3"/>
      <x v="56"/>
      <x v="71"/>
      <x v="57"/>
      <x v="1"/>
      <x v="9"/>
    </i>
    <i r="1">
      <x v="48"/>
      <x v="3"/>
      <x v="57"/>
      <x v="73"/>
      <x v="62"/>
      <x v="1"/>
      <x v="9"/>
    </i>
    <i>
      <x v="3"/>
      <x v="81"/>
      <x v="9"/>
      <x v="84"/>
      <x v="1"/>
      <x v="8"/>
      <x v="36"/>
      <x v="5"/>
    </i>
    <i r="4">
      <x v="2"/>
      <x v="10"/>
      <x v="44"/>
      <x v="5"/>
    </i>
    <i r="1">
      <x v="87"/>
      <x v="11"/>
      <x v="78"/>
      <x v="44"/>
      <x/>
      <x v="51"/>
      <x v="2"/>
    </i>
    <i>
      <x v="4"/>
      <x v="85"/>
      <x v="9"/>
      <x v="84"/>
      <x v="1"/>
      <x v="12"/>
      <x v="36"/>
      <x v="5"/>
    </i>
    <i r="4">
      <x v="2"/>
      <x v="14"/>
      <x v="44"/>
      <x v="5"/>
    </i>
    <i r="1">
      <x v="86"/>
      <x v="11"/>
      <x v="79"/>
      <x v="45"/>
      <x v="1"/>
      <x v="49"/>
      <x v="2"/>
    </i>
    <i>
      <x v="5"/>
      <x v="82"/>
      <x v="11"/>
      <x v="79"/>
      <x v="45"/>
      <x v="2"/>
      <x v="49"/>
      <x v="2"/>
    </i>
    <i r="1">
      <x v="83"/>
      <x v="9"/>
      <x v="84"/>
      <x v="2"/>
      <x v="11"/>
      <x v="45"/>
      <x v="5"/>
    </i>
    <i>
      <x v="6"/>
      <x v="5"/>
      <x v="5"/>
      <x v="3"/>
      <x v="48"/>
      <x v="23"/>
      <x v="4"/>
      <x v="35"/>
    </i>
    <i r="1">
      <x v="6"/>
      <x v="5"/>
      <x v="2"/>
      <x v="49"/>
      <x v="24"/>
      <x v="5"/>
      <x v="35"/>
    </i>
    <i r="1">
      <x v="7"/>
      <x v="5"/>
      <x v="4"/>
      <x v="50"/>
      <x v="25"/>
      <x v="4"/>
      <x v="35"/>
    </i>
    <i r="1">
      <x v="8"/>
      <x v="5"/>
      <x v="23"/>
      <x v="51"/>
      <x v="26"/>
      <x v="2"/>
      <x v="34"/>
    </i>
    <i r="1">
      <x v="9"/>
      <x v="5"/>
      <x v="25"/>
      <x v="52"/>
      <x v="27"/>
      <x v="5"/>
      <x v="34"/>
    </i>
    <i r="1">
      <x v="10"/>
      <x v="5"/>
      <x v="24"/>
      <x v="53"/>
      <x v="30"/>
      <x v="2"/>
      <x v="34"/>
    </i>
    <i r="1">
      <x v="11"/>
      <x v="5"/>
      <x v="34"/>
      <x v="54"/>
      <x v="29"/>
      <x v="4"/>
      <x v="33"/>
    </i>
    <i r="1">
      <x v="12"/>
      <x v="5"/>
      <x v="32"/>
      <x v="55"/>
      <x v="28"/>
      <x v="2"/>
      <x v="33"/>
    </i>
    <i r="1">
      <x v="13"/>
      <x v="5"/>
      <x v="33"/>
      <x v="56"/>
      <x v="31"/>
      <x v="2"/>
      <x v="33"/>
    </i>
    <i r="1">
      <x v="15"/>
      <x v="5"/>
      <x v="74"/>
      <x v="58"/>
      <x v="33"/>
      <x v="6"/>
      <x v="27"/>
    </i>
    <i r="1">
      <x v="16"/>
      <x v="5"/>
      <x v="73"/>
      <x v="59"/>
      <x v="34"/>
      <x v="4"/>
      <x v="27"/>
    </i>
    <i r="1">
      <x v="17"/>
      <x v="5"/>
      <x v="75"/>
      <x v="60"/>
      <x v="32"/>
      <x v="4"/>
      <x v="27"/>
    </i>
    <i r="1">
      <x v="18"/>
      <x v="5"/>
      <x v="76"/>
      <x v="61"/>
      <x v="39"/>
      <x v="4"/>
      <x v="27"/>
    </i>
    <i r="1">
      <x v="22"/>
      <x v="5"/>
      <x v="81"/>
      <x v="65"/>
      <x v="37"/>
      <x v="6"/>
      <x v="31"/>
    </i>
    <i r="1">
      <x v="23"/>
      <x v="5"/>
      <x v="80"/>
      <x v="66"/>
      <x v="38"/>
      <x v="6"/>
      <x v="31"/>
    </i>
    <i r="1">
      <x v="34"/>
      <x v="3"/>
      <x v="45"/>
      <x v="93"/>
      <x v="68"/>
      <x v="1"/>
      <x v="17"/>
    </i>
    <i r="4">
      <x v="116"/>
      <x v="112"/>
      <x v="8"/>
      <x v="17"/>
    </i>
    <i r="1">
      <x v="35"/>
      <x v="3"/>
      <x v="43"/>
      <x v="94"/>
      <x v="69"/>
      <x v="1"/>
      <x v="17"/>
    </i>
    <i r="4">
      <x v="117"/>
      <x v="113"/>
      <x v="8"/>
      <x v="17"/>
    </i>
    <i r="1">
      <x v="36"/>
      <x v="3"/>
      <x v="44"/>
      <x v="95"/>
      <x v="70"/>
      <x v="1"/>
      <x v="17"/>
    </i>
    <i r="4">
      <x v="118"/>
      <x v="114"/>
      <x v="8"/>
      <x v="17"/>
    </i>
    <i r="1">
      <x v="40"/>
      <x v="3"/>
      <x v="49"/>
      <x v="97"/>
      <x v="74"/>
      <x v="1"/>
      <x v="17"/>
    </i>
    <i r="4">
      <x v="120"/>
      <x v="115"/>
      <x v="8"/>
      <x v="17"/>
    </i>
    <i r="1">
      <x v="61"/>
      <x v="3"/>
      <x v="70"/>
      <x v="87"/>
      <x v="71"/>
      <x v="1"/>
      <x v="8"/>
    </i>
    <i r="1">
      <x v="62"/>
      <x v="3"/>
      <x v="72"/>
      <x v="88"/>
      <x v="72"/>
      <x v="1"/>
      <x v="8"/>
    </i>
    <i r="1">
      <x v="63"/>
      <x v="3"/>
      <x v="71"/>
      <x v="90"/>
      <x v="73"/>
      <x v="1"/>
      <x v="8"/>
    </i>
    <i>
      <x v="7"/>
      <x v="2"/>
      <x v="3"/>
      <x v="35"/>
      <x v="4"/>
      <x v="118"/>
      <x v="24"/>
      <x v="7"/>
    </i>
    <i r="2">
      <x v="7"/>
      <x v="35"/>
      <x v="7"/>
      <x v="116"/>
      <x v="17"/>
      <x v="7"/>
    </i>
    <i r="2">
      <x v="8"/>
      <x v="35"/>
      <x v="9"/>
      <x v="117"/>
      <x v="22"/>
      <x v="7"/>
    </i>
    <i>
      <x v="8"/>
      <x v="74"/>
      <x v="11"/>
      <x v="14"/>
      <x v="37"/>
      <x v="76"/>
      <x v="2"/>
      <x v="24"/>
    </i>
    <i r="1">
      <x v="78"/>
      <x v="11"/>
      <x v="17"/>
      <x v="22"/>
      <x v="43"/>
      <x v="26"/>
      <x v="24"/>
    </i>
    <i r="4">
      <x v="23"/>
      <x v="107"/>
      <x v="9"/>
      <x v="24"/>
    </i>
    <i r="4">
      <x v="29"/>
      <x v="101"/>
      <x v="7"/>
      <x v="24"/>
    </i>
    <i r="1">
      <x v="79"/>
      <x v="11"/>
      <x v="31"/>
      <x v="33"/>
      <x v="75"/>
      <x v="30"/>
      <x v="19"/>
    </i>
    <i r="1">
      <x v="80"/>
      <x v="11"/>
      <x v="16"/>
      <x v="35"/>
      <x v="77"/>
      <x v="4"/>
      <x v="24"/>
    </i>
    <i r="4">
      <x v="38"/>
      <x v="78"/>
      <x v="16"/>
      <x v="24"/>
    </i>
    <i>
      <x v="9"/>
      <x v="24"/>
      <x v="5"/>
      <x v="82"/>
      <x v="67"/>
      <x v="21"/>
      <x v="6"/>
      <x v="29"/>
    </i>
    <i r="1">
      <x v="25"/>
      <x v="5"/>
      <x v="83"/>
      <x v="68"/>
      <x v="22"/>
      <x v="6"/>
      <x v="29"/>
    </i>
    <i r="1">
      <x v="26"/>
      <x v="1"/>
      <x v="6"/>
      <x v="3"/>
      <x v="7"/>
      <x v="37"/>
      <x v="11"/>
    </i>
    <i r="1">
      <x v="37"/>
      <x v="3"/>
      <x v="48"/>
      <x v="119"/>
      <x v="120"/>
      <x v="8"/>
      <x v="15"/>
    </i>
    <i r="1">
      <x v="38"/>
      <x v="3"/>
      <x v="46"/>
      <x v="111"/>
      <x v="121"/>
      <x v="8"/>
      <x v="15"/>
    </i>
    <i r="1">
      <x v="39"/>
      <x v="3"/>
      <x v="47"/>
      <x v="115"/>
      <x v="119"/>
      <x v="8"/>
      <x v="15"/>
    </i>
    <i>
      <x v="10"/>
      <x v="77"/>
      <x v="11"/>
      <x v="30"/>
      <x v="32"/>
      <x v="58"/>
      <x v="46"/>
      <x v="19"/>
    </i>
    <i>
      <x v="11"/>
      <x/>
      <x v="10"/>
      <x v="18"/>
      <x v="10"/>
      <x v="15"/>
      <x v="35"/>
      <x/>
    </i>
    <i r="1">
      <x v="49"/>
      <x v="3"/>
      <x v="63"/>
      <x v="106"/>
      <x v="122"/>
      <x v="8"/>
      <x v="1"/>
    </i>
    <i r="1">
      <x v="50"/>
      <x v="3"/>
      <x v="61"/>
      <x v="107"/>
      <x v="123"/>
      <x v="8"/>
      <x v="1"/>
    </i>
    <i r="1">
      <x v="51"/>
      <x v="3"/>
      <x v="59"/>
      <x v="108"/>
      <x v="124"/>
      <x v="8"/>
      <x v="1"/>
    </i>
    <i r="1">
      <x v="52"/>
      <x v="3"/>
      <x v="60"/>
      <x v="109"/>
      <x v="125"/>
      <x v="8"/>
      <x v="1"/>
    </i>
    <i r="1">
      <x v="53"/>
      <x v="3"/>
      <x v="58"/>
      <x v="110"/>
      <x v="126"/>
      <x v="8"/>
      <x v="1"/>
    </i>
    <i r="1">
      <x v="54"/>
      <x v="3"/>
      <x v="62"/>
      <x v="112"/>
      <x v="127"/>
      <x v="8"/>
      <x v="1"/>
    </i>
    <i r="1">
      <x v="60"/>
      <x v="3"/>
      <x v="68"/>
      <x v="114"/>
      <x v="128"/>
      <x v="8"/>
      <x v="4"/>
    </i>
    <i>
      <x v="12"/>
      <x v="29"/>
      <x v="3"/>
      <x v="40"/>
      <x v="69"/>
      <x v="79"/>
      <x v="1"/>
      <x v="16"/>
    </i>
    <i r="1">
      <x v="30"/>
      <x v="3"/>
      <x v="38"/>
      <x v="72"/>
      <x v="80"/>
      <x v="1"/>
      <x v="16"/>
    </i>
    <i r="1">
      <x v="31"/>
      <x v="3"/>
      <x v="39"/>
      <x v="82"/>
      <x v="81"/>
      <x v="1"/>
      <x v="16"/>
    </i>
    <i r="1">
      <x v="41"/>
      <x v="3"/>
      <x v="50"/>
      <x v="98"/>
      <x v="82"/>
      <x v="1"/>
      <x v="21"/>
    </i>
    <i r="1">
      <x v="42"/>
      <x v="3"/>
      <x v="51"/>
      <x v="99"/>
      <x v="83"/>
      <x v="1"/>
      <x v="21"/>
    </i>
    <i r="1">
      <x v="43"/>
      <x v="3"/>
      <x v="52"/>
      <x v="100"/>
      <x v="84"/>
      <x v="1"/>
      <x v="21"/>
    </i>
    <i r="1">
      <x v="44"/>
      <x v="3"/>
      <x v="55"/>
      <x v="101"/>
      <x v="86"/>
      <x v="1"/>
      <x v="22"/>
    </i>
    <i r="4">
      <x v="122"/>
      <x v="129"/>
      <x v="8"/>
      <x v="22"/>
    </i>
    <i r="1">
      <x v="45"/>
      <x v="3"/>
      <x v="53"/>
      <x v="102"/>
      <x v="85"/>
      <x v="1"/>
      <x v="22"/>
    </i>
    <i r="4">
      <x v="123"/>
      <x v="130"/>
      <x v="8"/>
      <x v="22"/>
    </i>
    <i r="1">
      <x v="46"/>
      <x v="3"/>
      <x v="54"/>
      <x v="70"/>
      <x v="87"/>
      <x v="1"/>
      <x v="22"/>
    </i>
    <i r="4">
      <x v="104"/>
      <x v="131"/>
      <x v="8"/>
      <x v="22"/>
    </i>
    <i>
      <x v="13"/>
      <x v="71"/>
      <x v="11"/>
      <x v="13"/>
      <x v="24"/>
      <x v="102"/>
      <x v="25"/>
      <x v="23"/>
    </i>
    <i r="4">
      <x v="26"/>
      <x v="104"/>
      <x v="23"/>
      <x v="23"/>
    </i>
    <i r="1">
      <x v="72"/>
      <x v="11"/>
      <x v="27"/>
      <x v="30"/>
      <x v="60"/>
      <x v="40"/>
      <x v="20"/>
    </i>
    <i>
      <x v="14"/>
      <x v="29"/>
      <x v="3"/>
      <x v="40"/>
      <x v="103"/>
      <x v="132"/>
      <x v="8"/>
      <x v="16"/>
    </i>
    <i r="1">
      <x v="30"/>
      <x v="3"/>
      <x v="38"/>
      <x v="105"/>
      <x v="133"/>
      <x v="8"/>
      <x v="16"/>
    </i>
    <i r="1">
      <x v="31"/>
      <x v="3"/>
      <x v="39"/>
      <x v="113"/>
      <x v="134"/>
      <x v="8"/>
      <x v="16"/>
    </i>
    <i r="1">
      <x v="41"/>
      <x v="3"/>
      <x v="50"/>
      <x v="121"/>
      <x v="135"/>
      <x v="8"/>
      <x v="21"/>
    </i>
    <i r="1">
      <x v="71"/>
      <x v="11"/>
      <x v="13"/>
      <x v="25"/>
      <x v="103"/>
      <x v="3"/>
      <x v="23"/>
    </i>
    <i r="4">
      <x v="27"/>
      <x v="105"/>
      <x v="7"/>
      <x v="23"/>
    </i>
    <i r="4">
      <x v="28"/>
      <x v="106"/>
      <x v="15"/>
      <x v="23"/>
    </i>
    <i r="1">
      <x v="72"/>
      <x v="11"/>
      <x v="27"/>
      <x v="30"/>
      <x v="59"/>
      <x v="39"/>
      <x v="20"/>
    </i>
    <i r="1">
      <x v="73"/>
      <x v="11"/>
      <x v="28"/>
      <x v="31"/>
      <x v="61"/>
      <x v="30"/>
      <x v="20"/>
    </i>
    <i>
      <x v="15"/>
      <x v="26"/>
      <x v="1"/>
      <x v="6"/>
      <x v="3"/>
      <x v="7"/>
      <x v="37"/>
      <x v="11"/>
    </i>
    <i r="1">
      <x v="27"/>
      <x/>
      <x v="12"/>
      <x v="12"/>
      <x v="100"/>
      <x v="41"/>
      <x v="13"/>
    </i>
    <i r="1">
      <x v="67"/>
      <x v="1"/>
      <x v="8"/>
      <x v="17"/>
      <x v="96"/>
      <x v="42"/>
      <x v="10"/>
    </i>
    <i r="1">
      <x v="68"/>
      <x/>
      <x v="9"/>
      <x v="18"/>
      <x v="42"/>
      <x v="47"/>
      <x v="11"/>
    </i>
    <i>
      <x v="16"/>
      <x v="1"/>
      <x v="2"/>
      <x v="5"/>
      <x v="11"/>
      <x v="16"/>
      <x v="28"/>
      <x v="28"/>
    </i>
    <i r="1">
      <x v="14"/>
      <x v="5"/>
      <x v="19"/>
      <x v="57"/>
      <x v="35"/>
      <x v="5"/>
      <x v="25"/>
    </i>
    <i r="1">
      <x v="19"/>
      <x v="5"/>
      <x v="21"/>
      <x v="62"/>
      <x v="36"/>
      <x v="2"/>
      <x v="32"/>
    </i>
    <i r="1">
      <x v="20"/>
      <x v="5"/>
      <x v="20"/>
      <x v="63"/>
      <x v="40"/>
      <x v="2"/>
      <x v="32"/>
    </i>
    <i r="1">
      <x v="21"/>
      <x v="5"/>
      <x v="22"/>
      <x v="64"/>
      <x v="41"/>
      <x v="2"/>
      <x v="32"/>
    </i>
    <i>
      <x v="17"/>
      <x v="84"/>
      <x v="11"/>
      <x v="79"/>
      <x v="45"/>
      <x v="3"/>
      <x v="49"/>
      <x v="2"/>
    </i>
    <i r="1">
      <x v="85"/>
      <x v="9"/>
      <x v="84"/>
      <x v="2"/>
      <x v="13"/>
      <x v="45"/>
      <x v="5"/>
    </i>
    <i>
      <x v="18"/>
      <x v="75"/>
      <x v="11"/>
      <x v="29"/>
      <x v="34"/>
      <x v="91"/>
      <x v="43"/>
      <x v="19"/>
    </i>
    <i r="4">
      <x v="43"/>
      <x v="92"/>
      <x v="13"/>
      <x v="19"/>
    </i>
    <i r="1">
      <x v="76"/>
      <x v="11"/>
      <x v="15"/>
      <x v="21"/>
      <x v="17"/>
      <x v="29"/>
      <x v="24"/>
    </i>
    <i r="4">
      <x v="36"/>
      <x v="88"/>
      <x/>
      <x v="24"/>
    </i>
    <i r="4">
      <x v="39"/>
      <x v="89"/>
      <x v="7"/>
      <x v="24"/>
    </i>
    <i r="1">
      <x v="77"/>
      <x v="11"/>
      <x v="30"/>
      <x v="42"/>
      <x v="90"/>
      <x v="19"/>
      <x v="19"/>
    </i>
    <i>
      <x v="19"/>
      <x/>
      <x v="12"/>
      <x v="77"/>
      <x/>
      <x v="5"/>
      <x v="50"/>
      <x v="3"/>
    </i>
    <i r="1">
      <x v="81"/>
      <x v="9"/>
      <x v="84"/>
      <x v="2"/>
      <x v="9"/>
      <x v="45"/>
      <x v="5"/>
    </i>
    <i>
      <x v="20"/>
      <x v="70"/>
      <x v="11"/>
      <x v="26"/>
      <x v="40"/>
      <x v="95"/>
      <x v="18"/>
      <x v="20"/>
    </i>
    <i r="1">
      <x v="71"/>
      <x v="11"/>
      <x v="13"/>
      <x v="20"/>
      <x v="18"/>
      <x v="34"/>
      <x v="23"/>
    </i>
    <i r="1">
      <x v="72"/>
      <x v="11"/>
      <x v="27"/>
      <x v="30"/>
      <x v="93"/>
      <x v="32"/>
      <x v="20"/>
    </i>
    <i r="4">
      <x v="41"/>
      <x v="94"/>
      <x v="21"/>
      <x v="20"/>
    </i>
    <i t="grand">
      <x/>
    </i>
  </rowItems>
  <colFields count="1">
    <field x="13"/>
  </colFields>
  <colItems count="20">
    <i>
      <x v="151"/>
    </i>
    <i>
      <x v="152"/>
    </i>
    <i>
      <x v="153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70"/>
    </i>
    <i>
      <x v="171"/>
    </i>
    <i>
      <x v="172"/>
    </i>
    <i>
      <x v="173"/>
    </i>
    <i>
      <x v="177"/>
    </i>
    <i>
      <x v="178"/>
    </i>
    <i>
      <x v="180"/>
    </i>
    <i>
      <x v="181"/>
    </i>
    <i t="grand">
      <x/>
    </i>
  </colItems>
  <dataFields count="1">
    <dataField name="Sum of Qty.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26" firstHeaderRow="0" firstDataRow="1" firstDataCol="1"/>
  <pivotFields count="28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Sum of 30-May" fld="8" baseField="0" baseItem="0"/>
    <dataField name="Sum of 31-May" fld="9" baseField="0" baseItem="0"/>
    <dataField name="Sum of 1-Jun" fld="10" baseField="0" baseItem="0"/>
    <dataField name="Sum of 4-Jun" fld="11" baseField="0" baseItem="0"/>
    <dataField name="Sum of 5-Jun" fld="12" baseField="0" baseItem="0"/>
    <dataField name="Sum of 6-Jun" fld="13" baseField="0" baseItem="0"/>
    <dataField name="Sum of 7-Jun" fld="14" baseField="0" baseItem="0"/>
    <dataField name="Sum of 8-Jun" fld="15" baseField="0" baseItem="0"/>
    <dataField name="Sum of 11-Jun" fld="16" baseField="0" baseItem="0"/>
    <dataField name="Sum of 12-Jun" fld="17" baseField="0" baseItem="0"/>
    <dataField name="Sum of 13-Jun" fld="18" baseField="0" baseItem="0"/>
    <dataField name="Sum of 18-Jun" fld="19" baseField="0" baseItem="0"/>
    <dataField name="Sum of 19-Jun" fld="20" baseField="0" baseItem="0"/>
    <dataField name="Sum of 20-Jun" fld="21" baseField="0" baseItem="0"/>
    <dataField name="Sum of 21-Jun" fld="22" baseField="0" baseItem="0"/>
    <dataField name="Sum of 25-Jun" fld="23" baseField="0" baseItem="0"/>
    <dataField name="Sum of 26-Jun" fld="24" baseField="0" baseItem="0"/>
    <dataField name="Sum of 28-Jun" fld="25" baseField="0" baseItem="0"/>
    <dataField name="Sum of 29-Jun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26" firstHeaderRow="1" firstDataRow="2" firstDataCol="1"/>
  <pivotFields count="2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3"/>
  </colFields>
  <colItems count="20">
    <i>
      <x v="151"/>
    </i>
    <i>
      <x v="152"/>
    </i>
    <i>
      <x v="153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70"/>
    </i>
    <i>
      <x v="171"/>
    </i>
    <i>
      <x v="172"/>
    </i>
    <i>
      <x v="173"/>
    </i>
    <i>
      <x v="177"/>
    </i>
    <i>
      <x v="178"/>
    </i>
    <i>
      <x v="180"/>
    </i>
    <i>
      <x v="181"/>
    </i>
    <i t="grand">
      <x/>
    </i>
  </colItems>
  <dataFields count="1">
    <dataField name="Sum of Work Hours.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arningCurve" displayName="LearningCurve" ref="A4:U218" totalsRowShown="0" headerRowDxfId="25" dataDxfId="23" headerRowBorderDxfId="24" tableBorderDxfId="22" totalsRowBorderDxfId="21">
  <autoFilter ref="A4:U218" xr:uid="{00000000-0009-0000-0100-000001000000}"/>
  <tableColumns count="21">
    <tableColumn id="1" xr3:uid="{00000000-0010-0000-0000-000001000000}" name="Module" dataDxfId="20"/>
    <tableColumn id="2" xr3:uid="{00000000-0010-0000-0000-000002000000}" name="Material" dataDxfId="19"/>
    <tableColumn id="3" xr3:uid="{00000000-0010-0000-0000-000003000000}" name="Customer No" dataDxfId="18"/>
    <tableColumn id="4" xr3:uid="{00000000-0010-0000-0000-000004000000}" name="Description" dataDxfId="17"/>
    <tableColumn id="5" xr3:uid="{00000000-0010-0000-0000-000005000000}" name="Customer Dept." dataDxfId="16"/>
    <tableColumn id="6" xr3:uid="{00000000-0010-0000-0000-000006000000}" name="Gender" dataDxfId="15"/>
    <tableColumn id="7" xr3:uid="{00000000-0010-0000-0000-000007000000}" name="S/O" dataDxfId="14"/>
    <tableColumn id="8" xr3:uid="{00000000-0010-0000-0000-000008000000}" name="L/I" dataDxfId="13"/>
    <tableColumn id="9" xr3:uid="{00000000-0010-0000-0000-000009000000}" name="SO-Li" dataDxfId="12">
      <calculatedColumnFormula>CONCATENATE(G5&amp;-H5)</calculatedColumnFormula>
    </tableColumn>
    <tableColumn id="10" xr3:uid="{00000000-0010-0000-0000-00000A000000}" name="Order No." dataDxfId="11"/>
    <tableColumn id="11" xr3:uid="{00000000-0010-0000-0000-00000B000000}" name="Order Qty." dataDxfId="10"/>
    <tableColumn id="12" xr3:uid="{00000000-0010-0000-0000-00000C000000}" name="Emp." dataDxfId="9"/>
    <tableColumn id="13" xr3:uid="{00000000-0010-0000-0000-00000D000000}" name="SMV" dataDxfId="8"/>
    <tableColumn id="14" xr3:uid="{00000000-0010-0000-0000-00000E000000}" name="Date" dataDxfId="7"/>
    <tableColumn id="15" xr3:uid="{00000000-0010-0000-0000-00000F000000}" name="Eff. %" dataDxfId="6"/>
    <tableColumn id="16" xr3:uid="{00000000-0010-0000-0000-000010000000}" name="Qty." dataDxfId="5"/>
    <tableColumn id="17" xr3:uid="{00000000-0010-0000-0000-000011000000}" name="Cum Qty." dataDxfId="4"/>
    <tableColumn id="18" xr3:uid="{00000000-0010-0000-0000-000012000000}" name="Standard Hours." dataDxfId="3"/>
    <tableColumn id="19" xr3:uid="{00000000-0010-0000-0000-000013000000}" name="Cum.Standard Hours." dataDxfId="2"/>
    <tableColumn id="20" xr3:uid="{00000000-0010-0000-0000-000014000000}" name="Work Hours." dataDxfId="1"/>
    <tableColumn id="21" xr3:uid="{00000000-0010-0000-0000-000015000000}" name="Cum.Work Hours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3"/>
  <sheetViews>
    <sheetView workbookViewId="0">
      <selection activeCell="D12" sqref="D12"/>
    </sheetView>
  </sheetViews>
  <sheetFormatPr defaultRowHeight="14.5" x14ac:dyDescent="0.35"/>
  <cols>
    <col min="2" max="2" width="15.1796875" bestFit="1" customWidth="1"/>
    <col min="3" max="3" width="13.81640625" bestFit="1" customWidth="1"/>
    <col min="4" max="4" width="45.1796875" bestFit="1" customWidth="1"/>
    <col min="5" max="5" width="21.81640625" bestFit="1" customWidth="1"/>
    <col min="7" max="7" width="11" customWidth="1"/>
    <col min="8" max="8" width="9.453125" customWidth="1"/>
    <col min="9" max="9" width="11" customWidth="1"/>
    <col min="10" max="10" width="9.26953125" bestFit="1" customWidth="1"/>
    <col min="11" max="11" width="5" customWidth="1"/>
    <col min="12" max="12" width="7" customWidth="1"/>
    <col min="13" max="13" width="8.81640625" customWidth="1"/>
    <col min="14" max="14" width="5.26953125" customWidth="1"/>
    <col min="15" max="15" width="7" customWidth="1"/>
    <col min="16" max="16" width="8.26953125" customWidth="1"/>
    <col min="17" max="17" width="14.26953125" bestFit="1" customWidth="1"/>
    <col min="18" max="18" width="18.54296875" bestFit="1" customWidth="1"/>
    <col min="19" max="19" width="10.7265625" bestFit="1" customWidth="1"/>
    <col min="20" max="20" width="15.1796875" bestFit="1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2" t="s">
        <v>2</v>
      </c>
    </row>
    <row r="2" spans="1:20" ht="18.5" x14ac:dyDescent="0.45">
      <c r="A2" s="3" t="s">
        <v>0</v>
      </c>
      <c r="B2" s="3"/>
      <c r="C2" s="3"/>
      <c r="D2" s="3"/>
      <c r="E2" s="4" t="s">
        <v>1</v>
      </c>
      <c r="F2" s="4"/>
      <c r="G2" s="4"/>
      <c r="H2" s="5">
        <v>43245</v>
      </c>
    </row>
    <row r="4" spans="1:20" ht="25.5" customHeight="1" x14ac:dyDescent="0.3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10" t="s">
        <v>13</v>
      </c>
      <c r="L4" s="10" t="s">
        <v>14</v>
      </c>
      <c r="M4" s="10" t="s">
        <v>2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2" t="s">
        <v>20</v>
      </c>
      <c r="T4" s="12" t="s">
        <v>21</v>
      </c>
    </row>
    <row r="5" spans="1:20" x14ac:dyDescent="0.35">
      <c r="A5" s="9" t="s">
        <v>22</v>
      </c>
      <c r="B5" s="9">
        <v>7000173172</v>
      </c>
      <c r="C5" s="9">
        <v>100252</v>
      </c>
      <c r="D5" s="9" t="s">
        <v>23</v>
      </c>
      <c r="E5" s="9" t="s">
        <v>24</v>
      </c>
      <c r="F5" s="9" t="s">
        <v>25</v>
      </c>
      <c r="G5" s="9">
        <v>2000024238</v>
      </c>
      <c r="H5" s="9">
        <v>150</v>
      </c>
      <c r="I5" s="9">
        <v>8000533125</v>
      </c>
      <c r="J5" s="9">
        <v>5</v>
      </c>
      <c r="K5" s="9">
        <v>9</v>
      </c>
      <c r="L5" s="9">
        <v>5.26</v>
      </c>
      <c r="M5" s="11">
        <v>43245</v>
      </c>
      <c r="N5" s="9">
        <v>1</v>
      </c>
      <c r="O5" s="9">
        <v>5</v>
      </c>
      <c r="P5" s="9">
        <v>5</v>
      </c>
      <c r="Q5" s="9">
        <v>0.4</v>
      </c>
      <c r="R5" s="9">
        <v>0.4</v>
      </c>
      <c r="S5" s="9">
        <v>43.8</v>
      </c>
      <c r="T5" s="9">
        <v>43.8</v>
      </c>
    </row>
    <row r="6" spans="1:20" x14ac:dyDescent="0.35">
      <c r="A6" s="9" t="s">
        <v>22</v>
      </c>
      <c r="B6" s="9">
        <v>7000173176</v>
      </c>
      <c r="C6" s="9">
        <v>100252</v>
      </c>
      <c r="D6" s="9" t="s">
        <v>26</v>
      </c>
      <c r="E6" s="9" t="s">
        <v>24</v>
      </c>
      <c r="F6" s="9" t="s">
        <v>25</v>
      </c>
      <c r="G6" s="9">
        <v>2000024238</v>
      </c>
      <c r="H6" s="9">
        <v>190</v>
      </c>
      <c r="I6" s="9">
        <v>8000533129</v>
      </c>
      <c r="J6" s="9">
        <v>5</v>
      </c>
      <c r="K6" s="9">
        <v>16</v>
      </c>
      <c r="L6" s="9">
        <v>5.26</v>
      </c>
      <c r="M6" s="11">
        <v>43245</v>
      </c>
      <c r="N6" s="9">
        <v>1</v>
      </c>
      <c r="O6" s="9">
        <v>3.9</v>
      </c>
      <c r="P6" s="9">
        <v>3.9</v>
      </c>
      <c r="Q6" s="9">
        <v>0.3</v>
      </c>
      <c r="R6" s="9">
        <v>0.3</v>
      </c>
      <c r="S6" s="9">
        <v>33.799999999999997</v>
      </c>
      <c r="T6" s="9">
        <v>33.799999999999997</v>
      </c>
    </row>
    <row r="7" spans="1:20" x14ac:dyDescent="0.35">
      <c r="A7" s="9" t="s">
        <v>22</v>
      </c>
      <c r="B7" s="9">
        <v>7000173176</v>
      </c>
      <c r="C7" s="9">
        <v>100252</v>
      </c>
      <c r="D7" s="9" t="s">
        <v>26</v>
      </c>
      <c r="E7" s="9" t="s">
        <v>24</v>
      </c>
      <c r="F7" s="9" t="s">
        <v>25</v>
      </c>
      <c r="G7" s="9">
        <v>2000024238</v>
      </c>
      <c r="H7" s="9">
        <v>190</v>
      </c>
      <c r="I7" s="9">
        <v>8000533129</v>
      </c>
      <c r="J7" s="9">
        <v>5</v>
      </c>
      <c r="K7" s="9">
        <v>16</v>
      </c>
      <c r="L7" s="9">
        <v>5.26</v>
      </c>
      <c r="M7" s="11">
        <v>43250</v>
      </c>
      <c r="N7" s="9">
        <v>1</v>
      </c>
      <c r="O7" s="9">
        <v>1.1000000000000001</v>
      </c>
      <c r="P7" s="9">
        <v>5</v>
      </c>
      <c r="Q7" s="9">
        <v>0.1</v>
      </c>
      <c r="R7" s="9">
        <v>0.4</v>
      </c>
      <c r="S7" s="9">
        <v>10</v>
      </c>
      <c r="T7" s="9">
        <v>43.8</v>
      </c>
    </row>
    <row r="8" spans="1:20" x14ac:dyDescent="0.35">
      <c r="A8" s="9" t="s">
        <v>22</v>
      </c>
      <c r="B8" s="9">
        <v>7000173173</v>
      </c>
      <c r="C8" s="9">
        <v>100252</v>
      </c>
      <c r="D8" s="9" t="s">
        <v>27</v>
      </c>
      <c r="E8" s="9" t="s">
        <v>24</v>
      </c>
      <c r="F8" s="9" t="s">
        <v>25</v>
      </c>
      <c r="G8" s="9">
        <v>2000024238</v>
      </c>
      <c r="H8" s="9">
        <v>160</v>
      </c>
      <c r="I8" s="9">
        <v>8000533126</v>
      </c>
      <c r="J8" s="9">
        <v>5</v>
      </c>
      <c r="K8" s="9">
        <v>16</v>
      </c>
      <c r="L8" s="9">
        <v>5.26</v>
      </c>
      <c r="M8" s="11">
        <v>43250</v>
      </c>
      <c r="N8" s="9">
        <v>0.5</v>
      </c>
      <c r="O8" s="9">
        <v>5</v>
      </c>
      <c r="P8" s="9">
        <v>5</v>
      </c>
      <c r="Q8" s="9">
        <v>0.4</v>
      </c>
      <c r="R8" s="9">
        <v>0.4</v>
      </c>
      <c r="S8" s="9">
        <v>87.7</v>
      </c>
      <c r="T8" s="9">
        <v>87.7</v>
      </c>
    </row>
    <row r="9" spans="1:20" x14ac:dyDescent="0.35">
      <c r="A9" s="9" t="s">
        <v>22</v>
      </c>
      <c r="B9" s="9">
        <v>7000173177</v>
      </c>
      <c r="C9" s="9">
        <v>100252</v>
      </c>
      <c r="D9" s="9" t="s">
        <v>28</v>
      </c>
      <c r="E9" s="9" t="s">
        <v>24</v>
      </c>
      <c r="F9" s="9" t="s">
        <v>25</v>
      </c>
      <c r="G9" s="9">
        <v>2000024238</v>
      </c>
      <c r="H9" s="9">
        <v>200</v>
      </c>
      <c r="I9" s="9">
        <v>8000533130</v>
      </c>
      <c r="J9" s="9">
        <v>5</v>
      </c>
      <c r="K9" s="9">
        <v>16</v>
      </c>
      <c r="L9" s="9">
        <v>5.26</v>
      </c>
      <c r="M9" s="11">
        <v>43250</v>
      </c>
      <c r="N9" s="9">
        <v>0.5</v>
      </c>
      <c r="O9" s="9">
        <v>2.6</v>
      </c>
      <c r="P9" s="9">
        <v>2.6</v>
      </c>
      <c r="Q9" s="9">
        <v>0.2</v>
      </c>
      <c r="R9" s="9">
        <v>0.2</v>
      </c>
      <c r="S9" s="9">
        <v>45.8</v>
      </c>
      <c r="T9" s="9">
        <v>45.8</v>
      </c>
    </row>
    <row r="10" spans="1:20" x14ac:dyDescent="0.35">
      <c r="A10" s="9" t="s">
        <v>22</v>
      </c>
      <c r="B10" s="9">
        <v>7000173177</v>
      </c>
      <c r="C10" s="9">
        <v>100252</v>
      </c>
      <c r="D10" s="9" t="s">
        <v>28</v>
      </c>
      <c r="E10" s="9" t="s">
        <v>24</v>
      </c>
      <c r="F10" s="9" t="s">
        <v>25</v>
      </c>
      <c r="G10" s="9">
        <v>2000024238</v>
      </c>
      <c r="H10" s="9">
        <v>200</v>
      </c>
      <c r="I10" s="9">
        <v>8000533130</v>
      </c>
      <c r="J10" s="9">
        <v>5</v>
      </c>
      <c r="K10" s="9">
        <v>16</v>
      </c>
      <c r="L10" s="9">
        <v>5.26</v>
      </c>
      <c r="M10" s="11">
        <v>43251</v>
      </c>
      <c r="N10" s="9">
        <v>0.5</v>
      </c>
      <c r="O10" s="9">
        <v>2.4</v>
      </c>
      <c r="P10" s="9">
        <v>5</v>
      </c>
      <c r="Q10" s="9">
        <v>0.2</v>
      </c>
      <c r="R10" s="9">
        <v>0.4</v>
      </c>
      <c r="S10" s="9">
        <v>41.9</v>
      </c>
      <c r="T10" s="9">
        <v>87.7</v>
      </c>
    </row>
    <row r="11" spans="1:20" x14ac:dyDescent="0.35">
      <c r="A11" s="9" t="s">
        <v>22</v>
      </c>
      <c r="B11" s="9">
        <v>7000173174</v>
      </c>
      <c r="C11" s="9">
        <v>100252</v>
      </c>
      <c r="D11" s="9" t="s">
        <v>29</v>
      </c>
      <c r="E11" s="9" t="s">
        <v>24</v>
      </c>
      <c r="F11" s="9" t="s">
        <v>25</v>
      </c>
      <c r="G11" s="9">
        <v>2000024238</v>
      </c>
      <c r="H11" s="9">
        <v>170</v>
      </c>
      <c r="I11" s="9">
        <v>8000533127</v>
      </c>
      <c r="J11" s="9">
        <v>5</v>
      </c>
      <c r="K11" s="9">
        <v>16</v>
      </c>
      <c r="L11" s="9">
        <v>5.26</v>
      </c>
      <c r="M11" s="11">
        <v>43251</v>
      </c>
      <c r="N11" s="9">
        <v>0.5</v>
      </c>
      <c r="O11" s="9">
        <v>5</v>
      </c>
      <c r="P11" s="9">
        <v>5</v>
      </c>
      <c r="Q11" s="9">
        <v>0.4</v>
      </c>
      <c r="R11" s="9">
        <v>0.4</v>
      </c>
      <c r="S11" s="9">
        <v>87.7</v>
      </c>
      <c r="T11" s="9">
        <v>87.7</v>
      </c>
    </row>
    <row r="12" spans="1:20" x14ac:dyDescent="0.35">
      <c r="A12" s="9" t="s">
        <v>22</v>
      </c>
      <c r="B12" s="9">
        <v>7000173175</v>
      </c>
      <c r="C12" s="9">
        <v>100252</v>
      </c>
      <c r="D12" s="9" t="s">
        <v>30</v>
      </c>
      <c r="E12" s="9" t="s">
        <v>24</v>
      </c>
      <c r="F12" s="9" t="s">
        <v>25</v>
      </c>
      <c r="G12" s="9">
        <v>2000024238</v>
      </c>
      <c r="H12" s="9">
        <v>180</v>
      </c>
      <c r="I12" s="9">
        <v>8000533128</v>
      </c>
      <c r="J12" s="9">
        <v>5</v>
      </c>
      <c r="K12" s="9">
        <v>16</v>
      </c>
      <c r="L12" s="9">
        <v>5.26</v>
      </c>
      <c r="M12" s="11">
        <v>43251</v>
      </c>
      <c r="N12" s="9">
        <v>0.5</v>
      </c>
      <c r="O12" s="9">
        <v>0.8</v>
      </c>
      <c r="P12" s="9">
        <v>0.8</v>
      </c>
      <c r="Q12" s="9">
        <v>0.1</v>
      </c>
      <c r="R12" s="9">
        <v>0.1</v>
      </c>
      <c r="S12" s="9">
        <v>13.9</v>
      </c>
      <c r="T12" s="9">
        <v>13.9</v>
      </c>
    </row>
    <row r="13" spans="1:20" x14ac:dyDescent="0.35">
      <c r="A13" s="9" t="s">
        <v>22</v>
      </c>
      <c r="B13" s="9">
        <v>7000173175</v>
      </c>
      <c r="C13" s="9">
        <v>100252</v>
      </c>
      <c r="D13" s="9" t="s">
        <v>30</v>
      </c>
      <c r="E13" s="9" t="s">
        <v>24</v>
      </c>
      <c r="F13" s="9" t="s">
        <v>25</v>
      </c>
      <c r="G13" s="9">
        <v>2000024238</v>
      </c>
      <c r="H13" s="9">
        <v>180</v>
      </c>
      <c r="I13" s="9">
        <v>8000533128</v>
      </c>
      <c r="J13" s="9">
        <v>5</v>
      </c>
      <c r="K13" s="9">
        <v>16</v>
      </c>
      <c r="L13" s="9">
        <v>5.26</v>
      </c>
      <c r="M13" s="11">
        <v>43252</v>
      </c>
      <c r="N13" s="9">
        <v>0.5</v>
      </c>
      <c r="O13" s="9">
        <v>4.2</v>
      </c>
      <c r="P13" s="9">
        <v>5</v>
      </c>
      <c r="Q13" s="9">
        <v>0.4</v>
      </c>
      <c r="R13" s="9">
        <v>0.4</v>
      </c>
      <c r="S13" s="9">
        <v>73.8</v>
      </c>
      <c r="T13" s="9">
        <v>87.7</v>
      </c>
    </row>
    <row r="14" spans="1:20" x14ac:dyDescent="0.35">
      <c r="A14" s="9" t="s">
        <v>22</v>
      </c>
      <c r="B14" s="9">
        <v>7000173178</v>
      </c>
      <c r="C14" s="9">
        <v>100252</v>
      </c>
      <c r="D14" s="9" t="s">
        <v>31</v>
      </c>
      <c r="E14" s="9" t="s">
        <v>24</v>
      </c>
      <c r="F14" s="9" t="s">
        <v>25</v>
      </c>
      <c r="G14" s="9">
        <v>2000024238</v>
      </c>
      <c r="H14" s="9">
        <v>210</v>
      </c>
      <c r="I14" s="9">
        <v>8000533131</v>
      </c>
      <c r="J14" s="9">
        <v>5</v>
      </c>
      <c r="K14" s="9">
        <v>16</v>
      </c>
      <c r="L14" s="9">
        <v>6.23</v>
      </c>
      <c r="M14" s="11">
        <v>43252</v>
      </c>
      <c r="N14" s="9">
        <v>0.5</v>
      </c>
      <c r="O14" s="9">
        <v>3.4</v>
      </c>
      <c r="P14" s="9">
        <v>3.4</v>
      </c>
      <c r="Q14" s="9">
        <v>0.3</v>
      </c>
      <c r="R14" s="9">
        <v>0.3</v>
      </c>
      <c r="S14" s="9">
        <v>70</v>
      </c>
      <c r="T14" s="9">
        <v>70</v>
      </c>
    </row>
    <row r="15" spans="1:20" x14ac:dyDescent="0.35">
      <c r="A15" s="9" t="s">
        <v>22</v>
      </c>
      <c r="B15" s="9">
        <v>7000173178</v>
      </c>
      <c r="C15" s="9">
        <v>100252</v>
      </c>
      <c r="D15" s="9" t="s">
        <v>31</v>
      </c>
      <c r="E15" s="9" t="s">
        <v>24</v>
      </c>
      <c r="F15" s="9" t="s">
        <v>25</v>
      </c>
      <c r="G15" s="9">
        <v>2000024238</v>
      </c>
      <c r="H15" s="9">
        <v>210</v>
      </c>
      <c r="I15" s="9">
        <v>8000533131</v>
      </c>
      <c r="J15" s="9">
        <v>5</v>
      </c>
      <c r="K15" s="9">
        <v>16</v>
      </c>
      <c r="L15" s="9">
        <v>6.23</v>
      </c>
      <c r="M15" s="11">
        <v>43255</v>
      </c>
      <c r="N15" s="9">
        <v>0.5</v>
      </c>
      <c r="O15" s="9">
        <v>1.6</v>
      </c>
      <c r="P15" s="9">
        <v>5</v>
      </c>
      <c r="Q15" s="9">
        <v>0.2</v>
      </c>
      <c r="R15" s="9">
        <v>0.5</v>
      </c>
      <c r="S15" s="9">
        <v>33.9</v>
      </c>
      <c r="T15" s="9">
        <v>103.8</v>
      </c>
    </row>
    <row r="16" spans="1:20" x14ac:dyDescent="0.35">
      <c r="A16" s="9" t="s">
        <v>22</v>
      </c>
      <c r="B16" s="9">
        <v>7000173179</v>
      </c>
      <c r="C16" s="9">
        <v>100252</v>
      </c>
      <c r="D16" s="9" t="s">
        <v>32</v>
      </c>
      <c r="E16" s="9" t="s">
        <v>24</v>
      </c>
      <c r="F16" s="9" t="s">
        <v>25</v>
      </c>
      <c r="G16" s="9">
        <v>2000024238</v>
      </c>
      <c r="H16" s="9">
        <v>220</v>
      </c>
      <c r="I16" s="9">
        <v>8000533132</v>
      </c>
      <c r="J16" s="9">
        <v>5</v>
      </c>
      <c r="K16" s="9">
        <v>16</v>
      </c>
      <c r="L16" s="9">
        <v>6.23</v>
      </c>
      <c r="M16" s="11">
        <v>43255</v>
      </c>
      <c r="N16" s="9">
        <v>1</v>
      </c>
      <c r="O16" s="9">
        <v>5</v>
      </c>
      <c r="P16" s="9">
        <v>5</v>
      </c>
      <c r="Q16" s="9">
        <v>0.5</v>
      </c>
      <c r="R16" s="9">
        <v>0.5</v>
      </c>
      <c r="S16" s="9">
        <v>51.9</v>
      </c>
      <c r="T16" s="9">
        <v>51.9</v>
      </c>
    </row>
    <row r="17" spans="1:20" x14ac:dyDescent="0.35">
      <c r="A17" s="9" t="s">
        <v>22</v>
      </c>
      <c r="B17" s="9">
        <v>7000173180</v>
      </c>
      <c r="C17" s="9">
        <v>100252</v>
      </c>
      <c r="D17" s="9" t="s">
        <v>33</v>
      </c>
      <c r="E17" s="9" t="s">
        <v>24</v>
      </c>
      <c r="F17" s="9" t="s">
        <v>25</v>
      </c>
      <c r="G17" s="9">
        <v>2000024238</v>
      </c>
      <c r="H17" s="9">
        <v>240</v>
      </c>
      <c r="I17" s="9">
        <v>8000533133</v>
      </c>
      <c r="J17" s="9">
        <v>5</v>
      </c>
      <c r="K17" s="9">
        <v>16</v>
      </c>
      <c r="L17" s="9">
        <v>6.23</v>
      </c>
      <c r="M17" s="11">
        <v>43255</v>
      </c>
      <c r="N17" s="9">
        <v>1</v>
      </c>
      <c r="O17" s="9">
        <v>5</v>
      </c>
      <c r="P17" s="9">
        <v>5</v>
      </c>
      <c r="Q17" s="9">
        <v>0.5</v>
      </c>
      <c r="R17" s="9">
        <v>0.5</v>
      </c>
      <c r="S17" s="9">
        <v>51.9</v>
      </c>
      <c r="T17" s="9">
        <v>51.9</v>
      </c>
    </row>
    <row r="18" spans="1:20" x14ac:dyDescent="0.35">
      <c r="A18" s="9" t="s">
        <v>22</v>
      </c>
      <c r="B18" s="9">
        <v>7000173181</v>
      </c>
      <c r="C18" s="9">
        <v>100252</v>
      </c>
      <c r="D18" s="9" t="s">
        <v>34</v>
      </c>
      <c r="E18" s="9" t="s">
        <v>24</v>
      </c>
      <c r="F18" s="9" t="s">
        <v>25</v>
      </c>
      <c r="G18" s="9">
        <v>2000024238</v>
      </c>
      <c r="H18" s="9">
        <v>250</v>
      </c>
      <c r="I18" s="9">
        <v>8000533134</v>
      </c>
      <c r="J18" s="9">
        <v>5</v>
      </c>
      <c r="K18" s="9">
        <v>16</v>
      </c>
      <c r="L18" s="9">
        <v>6.23</v>
      </c>
      <c r="M18" s="11">
        <v>43255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5">
      <c r="A19" s="9" t="s">
        <v>22</v>
      </c>
      <c r="B19" s="9">
        <v>7000173181</v>
      </c>
      <c r="C19" s="9">
        <v>100252</v>
      </c>
      <c r="D19" s="9" t="s">
        <v>34</v>
      </c>
      <c r="E19" s="9" t="s">
        <v>24</v>
      </c>
      <c r="F19" s="9" t="s">
        <v>25</v>
      </c>
      <c r="G19" s="9">
        <v>2000024238</v>
      </c>
      <c r="H19" s="9">
        <v>250</v>
      </c>
      <c r="I19" s="9">
        <v>8000533134</v>
      </c>
      <c r="J19" s="9">
        <v>5</v>
      </c>
      <c r="K19" s="9">
        <v>16</v>
      </c>
      <c r="L19" s="9">
        <v>6.23</v>
      </c>
      <c r="M19" s="11">
        <v>43256</v>
      </c>
      <c r="N19" s="9">
        <v>1</v>
      </c>
      <c r="O19" s="9">
        <v>5</v>
      </c>
      <c r="P19" s="9">
        <v>5</v>
      </c>
      <c r="Q19" s="9">
        <v>0.5</v>
      </c>
      <c r="R19" s="9">
        <v>0.5</v>
      </c>
      <c r="S19" s="9">
        <v>51.9</v>
      </c>
      <c r="T19" s="9">
        <v>51.9</v>
      </c>
    </row>
    <row r="20" spans="1:20" x14ac:dyDescent="0.35">
      <c r="A20" s="9" t="s">
        <v>22</v>
      </c>
      <c r="B20" s="9">
        <v>7000173182</v>
      </c>
      <c r="C20" s="9">
        <v>100252</v>
      </c>
      <c r="D20" s="9" t="s">
        <v>35</v>
      </c>
      <c r="E20" s="9" t="s">
        <v>24</v>
      </c>
      <c r="F20" s="9" t="s">
        <v>25</v>
      </c>
      <c r="G20" s="9">
        <v>2000024238</v>
      </c>
      <c r="H20" s="9">
        <v>260</v>
      </c>
      <c r="I20" s="9">
        <v>8000533135</v>
      </c>
      <c r="J20" s="9">
        <v>5</v>
      </c>
      <c r="K20" s="9">
        <v>16</v>
      </c>
      <c r="L20" s="9">
        <v>6.23</v>
      </c>
      <c r="M20" s="11">
        <v>43256</v>
      </c>
      <c r="N20" s="9">
        <v>1</v>
      </c>
      <c r="O20" s="9">
        <v>5</v>
      </c>
      <c r="P20" s="9">
        <v>5</v>
      </c>
      <c r="Q20" s="9">
        <v>0.5</v>
      </c>
      <c r="R20" s="9">
        <v>0.5</v>
      </c>
      <c r="S20" s="9">
        <v>51.9</v>
      </c>
      <c r="T20" s="9">
        <v>51.9</v>
      </c>
    </row>
    <row r="21" spans="1:20" x14ac:dyDescent="0.35">
      <c r="A21" s="9" t="s">
        <v>22</v>
      </c>
      <c r="B21" s="9">
        <v>7000173183</v>
      </c>
      <c r="C21" s="9">
        <v>100252</v>
      </c>
      <c r="D21" s="9" t="s">
        <v>36</v>
      </c>
      <c r="E21" s="9" t="s">
        <v>24</v>
      </c>
      <c r="F21" s="9" t="s">
        <v>25</v>
      </c>
      <c r="G21" s="9">
        <v>2000024238</v>
      </c>
      <c r="H21" s="9">
        <v>270</v>
      </c>
      <c r="I21" s="9">
        <v>8000533136</v>
      </c>
      <c r="J21" s="9">
        <v>5</v>
      </c>
      <c r="K21" s="9">
        <v>16</v>
      </c>
      <c r="L21" s="9">
        <v>6.23</v>
      </c>
      <c r="M21" s="11">
        <v>43256</v>
      </c>
      <c r="N21" s="9">
        <v>1</v>
      </c>
      <c r="O21" s="9">
        <v>3.8</v>
      </c>
      <c r="P21" s="9">
        <v>3.8</v>
      </c>
      <c r="Q21" s="9">
        <v>0.4</v>
      </c>
      <c r="R21" s="9">
        <v>0.4</v>
      </c>
      <c r="S21" s="9">
        <v>39.6</v>
      </c>
      <c r="T21" s="9">
        <v>39.6</v>
      </c>
    </row>
    <row r="22" spans="1:20" x14ac:dyDescent="0.35">
      <c r="A22" s="9" t="s">
        <v>22</v>
      </c>
      <c r="B22" s="9">
        <v>7000173183</v>
      </c>
      <c r="C22" s="9">
        <v>100252</v>
      </c>
      <c r="D22" s="9" t="s">
        <v>36</v>
      </c>
      <c r="E22" s="9" t="s">
        <v>24</v>
      </c>
      <c r="F22" s="9" t="s">
        <v>25</v>
      </c>
      <c r="G22" s="9">
        <v>2000024238</v>
      </c>
      <c r="H22" s="9">
        <v>270</v>
      </c>
      <c r="I22" s="9">
        <v>8000533136</v>
      </c>
      <c r="J22" s="9">
        <v>5</v>
      </c>
      <c r="K22" s="9">
        <v>16</v>
      </c>
      <c r="L22" s="9">
        <v>6.23</v>
      </c>
      <c r="M22" s="11">
        <v>43257</v>
      </c>
      <c r="N22" s="9">
        <v>1</v>
      </c>
      <c r="O22" s="9">
        <v>1.2</v>
      </c>
      <c r="P22" s="9">
        <v>5</v>
      </c>
      <c r="Q22" s="9">
        <v>0.1</v>
      </c>
      <c r="R22" s="9">
        <v>0.5</v>
      </c>
      <c r="S22" s="9">
        <v>12.3</v>
      </c>
      <c r="T22" s="9">
        <v>51.9</v>
      </c>
    </row>
    <row r="23" spans="1:20" x14ac:dyDescent="0.35">
      <c r="A23" s="9" t="s">
        <v>22</v>
      </c>
      <c r="B23" s="9">
        <v>7000156173</v>
      </c>
      <c r="C23" s="9">
        <v>100252</v>
      </c>
      <c r="D23" s="9" t="s">
        <v>37</v>
      </c>
      <c r="E23" s="9" t="s">
        <v>24</v>
      </c>
      <c r="F23" s="9" t="s">
        <v>25</v>
      </c>
      <c r="G23" s="9">
        <v>2000020935</v>
      </c>
      <c r="H23" s="9">
        <v>90</v>
      </c>
      <c r="I23" s="9">
        <v>8000538831</v>
      </c>
      <c r="J23" s="9">
        <v>20</v>
      </c>
      <c r="K23" s="9">
        <v>16</v>
      </c>
      <c r="L23" s="9">
        <v>6.68</v>
      </c>
      <c r="M23" s="11">
        <v>43276</v>
      </c>
      <c r="N23" s="9">
        <v>1.3</v>
      </c>
      <c r="O23" s="9">
        <v>16.8</v>
      </c>
      <c r="P23" s="9">
        <v>16.8</v>
      </c>
      <c r="Q23" s="9">
        <v>1.9</v>
      </c>
      <c r="R23" s="9">
        <v>1.9</v>
      </c>
      <c r="S23" s="9">
        <v>144</v>
      </c>
      <c r="T23" s="9">
        <v>144</v>
      </c>
    </row>
    <row r="24" spans="1:20" x14ac:dyDescent="0.35">
      <c r="A24" s="9" t="s">
        <v>22</v>
      </c>
      <c r="B24" s="9">
        <v>7000156173</v>
      </c>
      <c r="C24" s="9">
        <v>100252</v>
      </c>
      <c r="D24" s="9" t="s">
        <v>37</v>
      </c>
      <c r="E24" s="9" t="s">
        <v>24</v>
      </c>
      <c r="F24" s="9" t="s">
        <v>25</v>
      </c>
      <c r="G24" s="9">
        <v>2000020935</v>
      </c>
      <c r="H24" s="9">
        <v>90</v>
      </c>
      <c r="I24" s="9">
        <v>8000538831</v>
      </c>
      <c r="J24" s="9">
        <v>20</v>
      </c>
      <c r="K24" s="9">
        <v>16</v>
      </c>
      <c r="L24" s="9">
        <v>6.68</v>
      </c>
      <c r="M24" s="11">
        <v>43277</v>
      </c>
      <c r="N24" s="9">
        <v>1.3</v>
      </c>
      <c r="O24" s="9">
        <v>3.2</v>
      </c>
      <c r="P24" s="9">
        <v>20</v>
      </c>
      <c r="Q24" s="9">
        <v>0.4</v>
      </c>
      <c r="R24" s="9">
        <v>2.2000000000000002</v>
      </c>
      <c r="S24" s="9">
        <v>27.3</v>
      </c>
      <c r="T24" s="9">
        <v>171.3</v>
      </c>
    </row>
    <row r="25" spans="1:20" x14ac:dyDescent="0.35">
      <c r="A25" s="9" t="s">
        <v>22</v>
      </c>
      <c r="B25" s="9">
        <v>7000156173</v>
      </c>
      <c r="C25" s="9">
        <v>100300</v>
      </c>
      <c r="D25" s="9" t="s">
        <v>37</v>
      </c>
      <c r="E25" s="9" t="s">
        <v>24</v>
      </c>
      <c r="F25" s="9" t="s">
        <v>25</v>
      </c>
      <c r="G25" s="9">
        <v>1000151151</v>
      </c>
      <c r="H25" s="9">
        <v>20</v>
      </c>
      <c r="I25" s="9">
        <v>8000538832</v>
      </c>
      <c r="J25" s="9">
        <v>44</v>
      </c>
      <c r="K25" s="9">
        <v>16</v>
      </c>
      <c r="L25" s="9">
        <v>6.68</v>
      </c>
      <c r="M25" s="11">
        <v>43279</v>
      </c>
      <c r="N25" s="9">
        <v>5</v>
      </c>
      <c r="O25" s="9">
        <v>44</v>
      </c>
      <c r="P25" s="9">
        <v>44</v>
      </c>
      <c r="Q25" s="9">
        <v>4.9000000000000004</v>
      </c>
      <c r="R25" s="9">
        <v>4.9000000000000004</v>
      </c>
      <c r="S25" s="9">
        <v>98</v>
      </c>
      <c r="T25" s="9">
        <v>98</v>
      </c>
    </row>
    <row r="26" spans="1:20" x14ac:dyDescent="0.35">
      <c r="A26" s="9" t="s">
        <v>22</v>
      </c>
      <c r="B26" s="9">
        <v>7000156172</v>
      </c>
      <c r="C26" s="9">
        <v>100300</v>
      </c>
      <c r="D26" s="9" t="s">
        <v>38</v>
      </c>
      <c r="E26" s="9" t="s">
        <v>24</v>
      </c>
      <c r="F26" s="9" t="s">
        <v>25</v>
      </c>
      <c r="G26" s="9">
        <v>1000151151</v>
      </c>
      <c r="H26" s="9">
        <v>30</v>
      </c>
      <c r="I26" s="9">
        <v>8000538833</v>
      </c>
      <c r="J26" s="9">
        <v>40</v>
      </c>
      <c r="K26" s="9">
        <v>16</v>
      </c>
      <c r="L26" s="9">
        <v>6.68</v>
      </c>
      <c r="M26" s="11">
        <v>43279</v>
      </c>
      <c r="N26" s="9">
        <v>10</v>
      </c>
      <c r="O26" s="9">
        <v>28.5</v>
      </c>
      <c r="P26" s="9">
        <v>28.5</v>
      </c>
      <c r="Q26" s="9">
        <v>3.2</v>
      </c>
      <c r="R26" s="9">
        <v>3.2</v>
      </c>
      <c r="S26" s="9">
        <v>31.8</v>
      </c>
      <c r="T26" s="9">
        <v>31.8</v>
      </c>
    </row>
    <row r="27" spans="1:20" x14ac:dyDescent="0.35">
      <c r="A27" s="9" t="s">
        <v>22</v>
      </c>
      <c r="B27" s="9">
        <v>7000156172</v>
      </c>
      <c r="C27" s="9">
        <v>100300</v>
      </c>
      <c r="D27" s="9" t="s">
        <v>38</v>
      </c>
      <c r="E27" s="9" t="s">
        <v>24</v>
      </c>
      <c r="F27" s="9" t="s">
        <v>25</v>
      </c>
      <c r="G27" s="9">
        <v>1000151151</v>
      </c>
      <c r="H27" s="9">
        <v>30</v>
      </c>
      <c r="I27" s="9">
        <v>8000538833</v>
      </c>
      <c r="J27" s="9">
        <v>40</v>
      </c>
      <c r="K27" s="9">
        <v>16</v>
      </c>
      <c r="L27" s="9">
        <v>6.68</v>
      </c>
      <c r="M27" s="11">
        <v>43280</v>
      </c>
      <c r="N27" s="9">
        <v>10</v>
      </c>
      <c r="O27" s="9">
        <v>11.5</v>
      </c>
      <c r="P27" s="9">
        <v>40</v>
      </c>
      <c r="Q27" s="9">
        <v>1.3</v>
      </c>
      <c r="R27" s="9">
        <v>4.5</v>
      </c>
      <c r="S27" s="9">
        <v>12.8</v>
      </c>
      <c r="T27" s="9">
        <v>44.5</v>
      </c>
    </row>
    <row r="28" spans="1:20" x14ac:dyDescent="0.35">
      <c r="A28" s="9" t="s">
        <v>22</v>
      </c>
      <c r="B28" s="9">
        <v>7000156172</v>
      </c>
      <c r="C28" s="9">
        <v>100326</v>
      </c>
      <c r="D28" s="9" t="s">
        <v>38</v>
      </c>
      <c r="E28" s="9" t="s">
        <v>24</v>
      </c>
      <c r="F28" s="9" t="s">
        <v>25</v>
      </c>
      <c r="G28" s="9">
        <v>1000151153</v>
      </c>
      <c r="H28" s="9">
        <v>20</v>
      </c>
      <c r="I28" s="9">
        <v>8000538834</v>
      </c>
      <c r="J28" s="9">
        <v>181</v>
      </c>
      <c r="K28" s="9">
        <v>16</v>
      </c>
      <c r="L28" s="9">
        <v>6.68</v>
      </c>
      <c r="M28" s="11">
        <v>43280</v>
      </c>
      <c r="N28" s="9">
        <v>15</v>
      </c>
      <c r="O28" s="9">
        <v>176.4</v>
      </c>
      <c r="P28" s="9">
        <v>176.4</v>
      </c>
      <c r="Q28" s="9">
        <v>19.600000000000001</v>
      </c>
      <c r="R28" s="9">
        <v>19.600000000000001</v>
      </c>
      <c r="S28" s="9">
        <v>131</v>
      </c>
      <c r="T28" s="9">
        <v>131</v>
      </c>
    </row>
    <row r="29" spans="1:20" x14ac:dyDescent="0.35">
      <c r="A29" s="9" t="s">
        <v>22</v>
      </c>
      <c r="B29" s="9">
        <v>7000156172</v>
      </c>
      <c r="C29" s="9">
        <v>100326</v>
      </c>
      <c r="D29" s="9" t="s">
        <v>38</v>
      </c>
      <c r="E29" s="9" t="s">
        <v>24</v>
      </c>
      <c r="F29" s="9" t="s">
        <v>25</v>
      </c>
      <c r="G29" s="9">
        <v>1000151153</v>
      </c>
      <c r="H29" s="9">
        <v>20</v>
      </c>
      <c r="I29" s="9">
        <v>8000538834</v>
      </c>
      <c r="J29" s="9">
        <v>181</v>
      </c>
      <c r="K29" s="9">
        <v>16</v>
      </c>
      <c r="L29" s="9">
        <v>6.68</v>
      </c>
      <c r="M29" s="11">
        <v>43283</v>
      </c>
      <c r="N29" s="9">
        <v>15</v>
      </c>
      <c r="O29" s="9">
        <v>4.5999999999999996</v>
      </c>
      <c r="P29" s="9">
        <v>181</v>
      </c>
      <c r="Q29" s="9">
        <v>0.5</v>
      </c>
      <c r="R29" s="9">
        <v>20.2</v>
      </c>
      <c r="S29" s="9">
        <v>3.4</v>
      </c>
      <c r="T29" s="9">
        <v>134.30000000000001</v>
      </c>
    </row>
    <row r="30" spans="1:20" x14ac:dyDescent="0.35">
      <c r="A30" s="9" t="s">
        <v>22</v>
      </c>
      <c r="B30" s="9">
        <v>7000156173</v>
      </c>
      <c r="C30" s="9">
        <v>100252</v>
      </c>
      <c r="D30" s="9" t="s">
        <v>37</v>
      </c>
      <c r="E30" s="9" t="s">
        <v>24</v>
      </c>
      <c r="F30" s="9" t="s">
        <v>25</v>
      </c>
      <c r="G30" s="9">
        <v>1000151148</v>
      </c>
      <c r="H30" s="9">
        <v>20</v>
      </c>
      <c r="I30" s="9">
        <v>8000538835</v>
      </c>
      <c r="J30" s="9">
        <v>940</v>
      </c>
      <c r="K30" s="9">
        <v>16</v>
      </c>
      <c r="L30" s="9">
        <v>6.68</v>
      </c>
      <c r="M30" s="11">
        <v>43283</v>
      </c>
      <c r="N30" s="9">
        <v>25</v>
      </c>
      <c r="O30" s="9">
        <v>309.5</v>
      </c>
      <c r="P30" s="9">
        <v>309.5</v>
      </c>
      <c r="Q30" s="9">
        <v>34.5</v>
      </c>
      <c r="R30" s="9">
        <v>34.5</v>
      </c>
      <c r="S30" s="9">
        <v>137.80000000000001</v>
      </c>
      <c r="T30" s="9">
        <v>137.80000000000001</v>
      </c>
    </row>
    <row r="31" spans="1:20" x14ac:dyDescent="0.35">
      <c r="A31" s="9" t="s">
        <v>22</v>
      </c>
      <c r="B31" s="9">
        <v>7000156173</v>
      </c>
      <c r="C31" s="9">
        <v>100252</v>
      </c>
      <c r="D31" s="9" t="s">
        <v>37</v>
      </c>
      <c r="E31" s="9" t="s">
        <v>24</v>
      </c>
      <c r="F31" s="9" t="s">
        <v>25</v>
      </c>
      <c r="G31" s="9">
        <v>1000151148</v>
      </c>
      <c r="H31" s="9">
        <v>20</v>
      </c>
      <c r="I31" s="9">
        <v>8000538835</v>
      </c>
      <c r="J31" s="9">
        <v>940</v>
      </c>
      <c r="K31" s="9">
        <v>16</v>
      </c>
      <c r="L31" s="9">
        <v>6.68</v>
      </c>
      <c r="M31" s="11">
        <v>43284</v>
      </c>
      <c r="N31" s="9">
        <v>25</v>
      </c>
      <c r="O31" s="9">
        <v>13.9</v>
      </c>
      <c r="P31" s="9">
        <v>323.39999999999998</v>
      </c>
      <c r="Q31" s="9">
        <v>1.5</v>
      </c>
      <c r="R31" s="9">
        <v>36</v>
      </c>
      <c r="S31" s="9">
        <v>6.2</v>
      </c>
      <c r="T31" s="9">
        <v>144</v>
      </c>
    </row>
    <row r="32" spans="1:20" x14ac:dyDescent="0.35">
      <c r="A32" s="9" t="s">
        <v>22</v>
      </c>
      <c r="B32" s="9">
        <v>7000156173</v>
      </c>
      <c r="C32" s="9">
        <v>100252</v>
      </c>
      <c r="D32" s="9" t="s">
        <v>37</v>
      </c>
      <c r="E32" s="9" t="s">
        <v>24</v>
      </c>
      <c r="F32" s="9" t="s">
        <v>25</v>
      </c>
      <c r="G32" s="9">
        <v>1000151148</v>
      </c>
      <c r="H32" s="9">
        <v>20</v>
      </c>
      <c r="I32" s="9">
        <v>8000538835</v>
      </c>
      <c r="J32" s="9">
        <v>940</v>
      </c>
      <c r="K32" s="9">
        <v>16</v>
      </c>
      <c r="L32" s="9">
        <v>6.68</v>
      </c>
      <c r="M32" s="11">
        <v>43284</v>
      </c>
      <c r="N32" s="9">
        <v>35</v>
      </c>
      <c r="O32" s="9">
        <v>433.3</v>
      </c>
      <c r="P32" s="9">
        <v>756.6</v>
      </c>
      <c r="Q32" s="9">
        <v>48.2</v>
      </c>
      <c r="R32" s="9">
        <v>84.2</v>
      </c>
      <c r="S32" s="9">
        <v>137.80000000000001</v>
      </c>
      <c r="T32" s="9">
        <v>281.8</v>
      </c>
    </row>
    <row r="33" spans="1:20" x14ac:dyDescent="0.35">
      <c r="A33" s="9" t="s">
        <v>22</v>
      </c>
      <c r="B33" s="9">
        <v>7000156173</v>
      </c>
      <c r="C33" s="9">
        <v>100252</v>
      </c>
      <c r="D33" s="9" t="s">
        <v>37</v>
      </c>
      <c r="E33" s="9" t="s">
        <v>24</v>
      </c>
      <c r="F33" s="9" t="s">
        <v>25</v>
      </c>
      <c r="G33" s="9">
        <v>1000151148</v>
      </c>
      <c r="H33" s="9">
        <v>20</v>
      </c>
      <c r="I33" s="9">
        <v>8000538835</v>
      </c>
      <c r="J33" s="9">
        <v>940</v>
      </c>
      <c r="K33" s="9">
        <v>16</v>
      </c>
      <c r="L33" s="9">
        <v>6.68</v>
      </c>
      <c r="M33" s="11">
        <v>43285</v>
      </c>
      <c r="N33" s="9">
        <v>35</v>
      </c>
      <c r="O33" s="9">
        <v>19.399999999999999</v>
      </c>
      <c r="P33" s="9">
        <v>776</v>
      </c>
      <c r="Q33" s="9">
        <v>2.2000000000000002</v>
      </c>
      <c r="R33" s="9">
        <v>86.4</v>
      </c>
      <c r="S33" s="9">
        <v>6.2</v>
      </c>
      <c r="T33" s="9">
        <v>288</v>
      </c>
    </row>
    <row r="34" spans="1:20" x14ac:dyDescent="0.35">
      <c r="A34" s="9" t="s">
        <v>22</v>
      </c>
      <c r="B34" s="9">
        <v>7000156173</v>
      </c>
      <c r="C34" s="9">
        <v>100252</v>
      </c>
      <c r="D34" s="9" t="s">
        <v>37</v>
      </c>
      <c r="E34" s="9" t="s">
        <v>24</v>
      </c>
      <c r="F34" s="9" t="s">
        <v>25</v>
      </c>
      <c r="G34" s="9">
        <v>1000151148</v>
      </c>
      <c r="H34" s="9">
        <v>20</v>
      </c>
      <c r="I34" s="9">
        <v>8000538835</v>
      </c>
      <c r="J34" s="9">
        <v>940</v>
      </c>
      <c r="K34" s="9">
        <v>16</v>
      </c>
      <c r="L34" s="9">
        <v>6.68</v>
      </c>
      <c r="M34" s="11">
        <v>43285</v>
      </c>
      <c r="N34" s="9">
        <v>40</v>
      </c>
      <c r="O34" s="9">
        <v>164</v>
      </c>
      <c r="P34" s="9">
        <v>940</v>
      </c>
      <c r="Q34" s="9">
        <v>18.3</v>
      </c>
      <c r="R34" s="9">
        <v>104.7</v>
      </c>
      <c r="S34" s="9">
        <v>45.6</v>
      </c>
      <c r="T34" s="9">
        <v>333.6</v>
      </c>
    </row>
    <row r="35" spans="1:20" x14ac:dyDescent="0.35">
      <c r="A35" s="9" t="s">
        <v>22</v>
      </c>
      <c r="B35" s="9">
        <v>7000156172</v>
      </c>
      <c r="C35" s="9">
        <v>100076</v>
      </c>
      <c r="D35" s="9" t="s">
        <v>38</v>
      </c>
      <c r="E35" s="9" t="s">
        <v>24</v>
      </c>
      <c r="F35" s="9" t="s">
        <v>25</v>
      </c>
      <c r="G35" s="9">
        <v>1000151155</v>
      </c>
      <c r="H35" s="9">
        <v>10</v>
      </c>
      <c r="I35" s="9">
        <v>8000538836</v>
      </c>
      <c r="J35" s="9">
        <v>147</v>
      </c>
      <c r="K35" s="9">
        <v>16</v>
      </c>
      <c r="L35" s="9">
        <v>6.68</v>
      </c>
      <c r="M35" s="11">
        <v>43285</v>
      </c>
      <c r="N35" s="9">
        <v>40</v>
      </c>
      <c r="O35" s="9">
        <v>147</v>
      </c>
      <c r="P35" s="9">
        <v>147</v>
      </c>
      <c r="Q35" s="9">
        <v>16.399999999999999</v>
      </c>
      <c r="R35" s="9">
        <v>16.399999999999999</v>
      </c>
      <c r="S35" s="9">
        <v>40.9</v>
      </c>
      <c r="T35" s="9">
        <v>40.9</v>
      </c>
    </row>
    <row r="36" spans="1:20" x14ac:dyDescent="0.35">
      <c r="A36" s="9" t="s">
        <v>22</v>
      </c>
      <c r="B36" s="9">
        <v>7000156172</v>
      </c>
      <c r="C36" s="9">
        <v>100252</v>
      </c>
      <c r="D36" s="9" t="s">
        <v>38</v>
      </c>
      <c r="E36" s="9" t="s">
        <v>24</v>
      </c>
      <c r="F36" s="9" t="s">
        <v>25</v>
      </c>
      <c r="G36" s="9">
        <v>1000151148</v>
      </c>
      <c r="H36" s="9">
        <v>30</v>
      </c>
      <c r="I36" s="9">
        <v>8000538837</v>
      </c>
      <c r="J36" s="9">
        <v>578</v>
      </c>
      <c r="K36" s="9">
        <v>16</v>
      </c>
      <c r="L36" s="9">
        <v>6.68</v>
      </c>
      <c r="M36" s="11">
        <v>43285</v>
      </c>
      <c r="N36" s="9">
        <v>40</v>
      </c>
      <c r="O36" s="9">
        <v>182.3</v>
      </c>
      <c r="P36" s="9">
        <v>182.3</v>
      </c>
      <c r="Q36" s="9">
        <v>20.3</v>
      </c>
      <c r="R36" s="9">
        <v>20.3</v>
      </c>
      <c r="S36" s="9">
        <v>50.7</v>
      </c>
      <c r="T36" s="9">
        <v>50.7</v>
      </c>
    </row>
    <row r="37" spans="1:20" x14ac:dyDescent="0.35">
      <c r="A37" s="9" t="s">
        <v>22</v>
      </c>
      <c r="B37" s="9">
        <v>7000156172</v>
      </c>
      <c r="C37" s="9">
        <v>100252</v>
      </c>
      <c r="D37" s="9" t="s">
        <v>38</v>
      </c>
      <c r="E37" s="9" t="s">
        <v>24</v>
      </c>
      <c r="F37" s="9" t="s">
        <v>25</v>
      </c>
      <c r="G37" s="9">
        <v>1000151148</v>
      </c>
      <c r="H37" s="9">
        <v>30</v>
      </c>
      <c r="I37" s="9">
        <v>8000538837</v>
      </c>
      <c r="J37" s="9">
        <v>578</v>
      </c>
      <c r="K37" s="9">
        <v>16</v>
      </c>
      <c r="L37" s="9">
        <v>6.68</v>
      </c>
      <c r="M37" s="11">
        <v>43290</v>
      </c>
      <c r="N37" s="9">
        <v>40</v>
      </c>
      <c r="O37" s="9">
        <v>335.1</v>
      </c>
      <c r="P37" s="9">
        <v>517.4</v>
      </c>
      <c r="Q37" s="9">
        <v>37.299999999999997</v>
      </c>
      <c r="R37" s="9">
        <v>57.6</v>
      </c>
      <c r="S37" s="9">
        <v>93.3</v>
      </c>
      <c r="T37" s="9">
        <v>144</v>
      </c>
    </row>
    <row r="38" spans="1:20" x14ac:dyDescent="0.35">
      <c r="A38" s="9" t="s">
        <v>22</v>
      </c>
      <c r="B38" s="9">
        <v>7000156172</v>
      </c>
      <c r="C38" s="9">
        <v>100252</v>
      </c>
      <c r="D38" s="9" t="s">
        <v>38</v>
      </c>
      <c r="E38" s="9" t="s">
        <v>24</v>
      </c>
      <c r="F38" s="9" t="s">
        <v>25</v>
      </c>
      <c r="G38" s="9">
        <v>1000151148</v>
      </c>
      <c r="H38" s="9">
        <v>30</v>
      </c>
      <c r="I38" s="9">
        <v>8000538837</v>
      </c>
      <c r="J38" s="9">
        <v>578</v>
      </c>
      <c r="K38" s="9">
        <v>16</v>
      </c>
      <c r="L38" s="9">
        <v>6.68</v>
      </c>
      <c r="M38" s="11">
        <v>43290</v>
      </c>
      <c r="N38" s="9">
        <v>45</v>
      </c>
      <c r="O38" s="9">
        <v>60.6</v>
      </c>
      <c r="P38" s="9">
        <v>578</v>
      </c>
      <c r="Q38" s="9">
        <v>6.8</v>
      </c>
      <c r="R38" s="9">
        <v>64.400000000000006</v>
      </c>
      <c r="S38" s="9">
        <v>15</v>
      </c>
      <c r="T38" s="9">
        <v>159</v>
      </c>
    </row>
    <row r="39" spans="1:20" x14ac:dyDescent="0.35">
      <c r="A39" s="9" t="s">
        <v>22</v>
      </c>
      <c r="B39" s="9">
        <v>7000173881</v>
      </c>
      <c r="C39" s="9">
        <v>100252</v>
      </c>
      <c r="D39" s="9" t="s">
        <v>39</v>
      </c>
      <c r="E39" s="9" t="s">
        <v>24</v>
      </c>
      <c r="F39" s="9" t="s">
        <v>25</v>
      </c>
      <c r="G39" s="9">
        <v>1000164406</v>
      </c>
      <c r="H39" s="9">
        <v>10</v>
      </c>
      <c r="I39" s="9">
        <v>70184368</v>
      </c>
      <c r="J39" s="9">
        <v>6658</v>
      </c>
      <c r="K39" s="9">
        <v>16</v>
      </c>
      <c r="L39" s="9">
        <v>6.2</v>
      </c>
      <c r="M39" s="11">
        <v>43298</v>
      </c>
      <c r="N39" s="9">
        <v>15</v>
      </c>
      <c r="O39" s="9">
        <v>209</v>
      </c>
      <c r="P39" s="9">
        <v>209</v>
      </c>
      <c r="Q39" s="9">
        <v>21.6</v>
      </c>
      <c r="R39" s="9">
        <v>21.6</v>
      </c>
      <c r="S39" s="9">
        <v>144</v>
      </c>
      <c r="T39" s="9">
        <v>144</v>
      </c>
    </row>
    <row r="40" spans="1:20" x14ac:dyDescent="0.35">
      <c r="A40" s="9" t="s">
        <v>22</v>
      </c>
      <c r="B40" s="9">
        <v>7000173881</v>
      </c>
      <c r="C40" s="9">
        <v>100252</v>
      </c>
      <c r="D40" s="9" t="s">
        <v>39</v>
      </c>
      <c r="E40" s="9" t="s">
        <v>24</v>
      </c>
      <c r="F40" s="9" t="s">
        <v>25</v>
      </c>
      <c r="G40" s="9">
        <v>1000164406</v>
      </c>
      <c r="H40" s="9">
        <v>10</v>
      </c>
      <c r="I40" s="9">
        <v>70184368</v>
      </c>
      <c r="J40" s="9">
        <v>6658</v>
      </c>
      <c r="K40" s="9">
        <v>16</v>
      </c>
      <c r="L40" s="9">
        <v>6.2</v>
      </c>
      <c r="M40" s="11">
        <v>43299</v>
      </c>
      <c r="N40" s="9">
        <v>25</v>
      </c>
      <c r="O40" s="9">
        <v>348.4</v>
      </c>
      <c r="P40" s="9">
        <v>557.4</v>
      </c>
      <c r="Q40" s="9">
        <v>36</v>
      </c>
      <c r="R40" s="9">
        <v>57.6</v>
      </c>
      <c r="S40" s="9">
        <v>144</v>
      </c>
      <c r="T40" s="9">
        <v>288</v>
      </c>
    </row>
    <row r="41" spans="1:20" x14ac:dyDescent="0.35">
      <c r="A41" s="9" t="s">
        <v>22</v>
      </c>
      <c r="B41" s="9">
        <v>7000173881</v>
      </c>
      <c r="C41" s="9">
        <v>100252</v>
      </c>
      <c r="D41" s="9" t="s">
        <v>39</v>
      </c>
      <c r="E41" s="9" t="s">
        <v>24</v>
      </c>
      <c r="F41" s="9" t="s">
        <v>25</v>
      </c>
      <c r="G41" s="9">
        <v>1000164406</v>
      </c>
      <c r="H41" s="9">
        <v>10</v>
      </c>
      <c r="I41" s="9">
        <v>70184368</v>
      </c>
      <c r="J41" s="9">
        <v>6658</v>
      </c>
      <c r="K41" s="9">
        <v>16</v>
      </c>
      <c r="L41" s="9">
        <v>6.2</v>
      </c>
      <c r="M41" s="11">
        <v>43304</v>
      </c>
      <c r="N41" s="9">
        <v>35</v>
      </c>
      <c r="O41" s="9">
        <v>487.7</v>
      </c>
      <c r="P41" s="9">
        <v>1045.2</v>
      </c>
      <c r="Q41" s="9">
        <v>50.4</v>
      </c>
      <c r="R41" s="9">
        <v>108</v>
      </c>
      <c r="S41" s="9">
        <v>144</v>
      </c>
      <c r="T41" s="9">
        <v>432</v>
      </c>
    </row>
    <row r="42" spans="1:20" x14ac:dyDescent="0.35">
      <c r="A42" s="9" t="s">
        <v>22</v>
      </c>
      <c r="B42" s="9">
        <v>7000173881</v>
      </c>
      <c r="C42" s="9">
        <v>100252</v>
      </c>
      <c r="D42" s="9" t="s">
        <v>39</v>
      </c>
      <c r="E42" s="9" t="s">
        <v>24</v>
      </c>
      <c r="F42" s="9" t="s">
        <v>25</v>
      </c>
      <c r="G42" s="9">
        <v>1000164406</v>
      </c>
      <c r="H42" s="9">
        <v>10</v>
      </c>
      <c r="I42" s="9">
        <v>70184368</v>
      </c>
      <c r="J42" s="9">
        <v>6658</v>
      </c>
      <c r="K42" s="9">
        <v>16</v>
      </c>
      <c r="L42" s="9">
        <v>6.2</v>
      </c>
      <c r="M42" s="11">
        <v>43305</v>
      </c>
      <c r="N42" s="9">
        <v>40</v>
      </c>
      <c r="O42" s="9">
        <v>557.4</v>
      </c>
      <c r="P42" s="9">
        <v>1602.6</v>
      </c>
      <c r="Q42" s="9">
        <v>57.6</v>
      </c>
      <c r="R42" s="9">
        <v>165.6</v>
      </c>
      <c r="S42" s="9">
        <v>144</v>
      </c>
      <c r="T42" s="9">
        <v>576</v>
      </c>
    </row>
    <row r="43" spans="1:20" x14ac:dyDescent="0.35">
      <c r="A43" s="9" t="s">
        <v>22</v>
      </c>
      <c r="B43" s="9">
        <v>7000173881</v>
      </c>
      <c r="C43" s="9">
        <v>100252</v>
      </c>
      <c r="D43" s="9" t="s">
        <v>39</v>
      </c>
      <c r="E43" s="9" t="s">
        <v>24</v>
      </c>
      <c r="F43" s="9" t="s">
        <v>25</v>
      </c>
      <c r="G43" s="9">
        <v>1000164406</v>
      </c>
      <c r="H43" s="9">
        <v>10</v>
      </c>
      <c r="I43" s="9">
        <v>70184368</v>
      </c>
      <c r="J43" s="9">
        <v>6658</v>
      </c>
      <c r="K43" s="9">
        <v>16</v>
      </c>
      <c r="L43" s="9">
        <v>6.2</v>
      </c>
      <c r="M43" s="11">
        <v>43306</v>
      </c>
      <c r="N43" s="9">
        <v>45</v>
      </c>
      <c r="O43" s="9">
        <v>627.1</v>
      </c>
      <c r="P43" s="9">
        <v>2229.6999999999998</v>
      </c>
      <c r="Q43" s="9">
        <v>64.8</v>
      </c>
      <c r="R43" s="9">
        <v>230.4</v>
      </c>
      <c r="S43" s="9">
        <v>144</v>
      </c>
      <c r="T43" s="9">
        <v>720</v>
      </c>
    </row>
    <row r="44" spans="1:20" x14ac:dyDescent="0.35">
      <c r="A44" s="9" t="s">
        <v>22</v>
      </c>
      <c r="B44" s="9">
        <v>7000173881</v>
      </c>
      <c r="C44" s="9">
        <v>100252</v>
      </c>
      <c r="D44" s="9" t="s">
        <v>39</v>
      </c>
      <c r="E44" s="9" t="s">
        <v>24</v>
      </c>
      <c r="F44" s="9" t="s">
        <v>25</v>
      </c>
      <c r="G44" s="9">
        <v>1000164406</v>
      </c>
      <c r="H44" s="9">
        <v>10</v>
      </c>
      <c r="I44" s="9">
        <v>70184368</v>
      </c>
      <c r="J44" s="9">
        <v>6658</v>
      </c>
      <c r="K44" s="9">
        <v>16</v>
      </c>
      <c r="L44" s="9">
        <v>6.2</v>
      </c>
      <c r="M44" s="11">
        <v>43307</v>
      </c>
      <c r="N44" s="9">
        <v>45</v>
      </c>
      <c r="O44" s="9">
        <v>627.1</v>
      </c>
      <c r="P44" s="9">
        <v>2856.8</v>
      </c>
      <c r="Q44" s="9">
        <v>64.8</v>
      </c>
      <c r="R44" s="9">
        <v>295.2</v>
      </c>
      <c r="S44" s="9">
        <v>144</v>
      </c>
      <c r="T44" s="9">
        <v>864</v>
      </c>
    </row>
    <row r="45" spans="1:20" x14ac:dyDescent="0.35">
      <c r="A45" s="9" t="s">
        <v>22</v>
      </c>
      <c r="B45" s="9">
        <v>7000173881</v>
      </c>
      <c r="C45" s="9">
        <v>100252</v>
      </c>
      <c r="D45" s="9" t="s">
        <v>39</v>
      </c>
      <c r="E45" s="9" t="s">
        <v>24</v>
      </c>
      <c r="F45" s="9" t="s">
        <v>25</v>
      </c>
      <c r="G45" s="9">
        <v>1000164406</v>
      </c>
      <c r="H45" s="9">
        <v>10</v>
      </c>
      <c r="I45" s="9">
        <v>70184368</v>
      </c>
      <c r="J45" s="9">
        <v>6658</v>
      </c>
      <c r="K45" s="9">
        <v>16</v>
      </c>
      <c r="L45" s="9">
        <v>6.2</v>
      </c>
      <c r="M45" s="11">
        <v>43311</v>
      </c>
      <c r="N45" s="9">
        <v>45</v>
      </c>
      <c r="O45" s="9">
        <v>627.1</v>
      </c>
      <c r="P45" s="9">
        <v>3483.9</v>
      </c>
      <c r="Q45" s="9">
        <v>64.8</v>
      </c>
      <c r="R45" s="9">
        <v>360</v>
      </c>
      <c r="S45" s="9">
        <v>144</v>
      </c>
      <c r="T45" s="9">
        <v>1008</v>
      </c>
    </row>
    <row r="46" spans="1:20" x14ac:dyDescent="0.35">
      <c r="A46" s="9" t="s">
        <v>22</v>
      </c>
      <c r="B46" s="9">
        <v>7000173881</v>
      </c>
      <c r="C46" s="9">
        <v>100252</v>
      </c>
      <c r="D46" s="9" t="s">
        <v>39</v>
      </c>
      <c r="E46" s="9" t="s">
        <v>24</v>
      </c>
      <c r="F46" s="9" t="s">
        <v>25</v>
      </c>
      <c r="G46" s="9">
        <v>1000164406</v>
      </c>
      <c r="H46" s="9">
        <v>10</v>
      </c>
      <c r="I46" s="9">
        <v>70184368</v>
      </c>
      <c r="J46" s="9">
        <v>6658</v>
      </c>
      <c r="K46" s="9">
        <v>16</v>
      </c>
      <c r="L46" s="9">
        <v>6.2</v>
      </c>
      <c r="M46" s="11">
        <v>43312</v>
      </c>
      <c r="N46" s="9">
        <v>50</v>
      </c>
      <c r="O46" s="9">
        <v>696.8</v>
      </c>
      <c r="P46" s="9">
        <v>4180.6000000000004</v>
      </c>
      <c r="Q46" s="9">
        <v>72</v>
      </c>
      <c r="R46" s="9">
        <v>432</v>
      </c>
      <c r="S46" s="9">
        <v>144</v>
      </c>
      <c r="T46" s="9">
        <v>1152</v>
      </c>
    </row>
    <row r="47" spans="1:20" x14ac:dyDescent="0.35">
      <c r="A47" s="9" t="s">
        <v>22</v>
      </c>
      <c r="B47" s="9">
        <v>7000173881</v>
      </c>
      <c r="C47" s="9">
        <v>100252</v>
      </c>
      <c r="D47" s="9" t="s">
        <v>39</v>
      </c>
      <c r="E47" s="9" t="s">
        <v>24</v>
      </c>
      <c r="F47" s="9" t="s">
        <v>25</v>
      </c>
      <c r="G47" s="9">
        <v>1000164406</v>
      </c>
      <c r="H47" s="9">
        <v>10</v>
      </c>
      <c r="I47" s="9">
        <v>70184368</v>
      </c>
      <c r="J47" s="9">
        <v>6658</v>
      </c>
      <c r="K47" s="9">
        <v>16</v>
      </c>
      <c r="L47" s="9">
        <v>6.2</v>
      </c>
      <c r="M47" s="11">
        <v>43313</v>
      </c>
      <c r="N47" s="9">
        <v>50</v>
      </c>
      <c r="O47" s="9">
        <v>696.8</v>
      </c>
      <c r="P47" s="9">
        <v>4877.3999999999996</v>
      </c>
      <c r="Q47" s="9">
        <v>72</v>
      </c>
      <c r="R47" s="9">
        <v>504</v>
      </c>
      <c r="S47" s="9">
        <v>144</v>
      </c>
      <c r="T47" s="9">
        <v>1296</v>
      </c>
    </row>
    <row r="48" spans="1:20" x14ac:dyDescent="0.35">
      <c r="A48" s="9" t="s">
        <v>22</v>
      </c>
      <c r="B48" s="9">
        <v>7000173881</v>
      </c>
      <c r="C48" s="9">
        <v>100252</v>
      </c>
      <c r="D48" s="9" t="s">
        <v>39</v>
      </c>
      <c r="E48" s="9" t="s">
        <v>24</v>
      </c>
      <c r="F48" s="9" t="s">
        <v>25</v>
      </c>
      <c r="G48" s="9">
        <v>1000164406</v>
      </c>
      <c r="H48" s="9">
        <v>10</v>
      </c>
      <c r="I48" s="9">
        <v>70184368</v>
      </c>
      <c r="J48" s="9">
        <v>6658</v>
      </c>
      <c r="K48" s="9">
        <v>16</v>
      </c>
      <c r="L48" s="9">
        <v>6.2</v>
      </c>
      <c r="M48" s="11">
        <v>43314</v>
      </c>
      <c r="N48" s="9">
        <v>50</v>
      </c>
      <c r="O48" s="9">
        <v>696.8</v>
      </c>
      <c r="P48" s="9">
        <v>5574.2</v>
      </c>
      <c r="Q48" s="9">
        <v>72</v>
      </c>
      <c r="R48" s="9">
        <v>576</v>
      </c>
      <c r="S48" s="9">
        <v>144</v>
      </c>
      <c r="T48" s="9">
        <v>1440</v>
      </c>
    </row>
    <row r="49" spans="1:20" x14ac:dyDescent="0.35">
      <c r="A49" s="9" t="s">
        <v>22</v>
      </c>
      <c r="B49" s="9">
        <v>7000173881</v>
      </c>
      <c r="C49" s="9">
        <v>100252</v>
      </c>
      <c r="D49" s="9" t="s">
        <v>39</v>
      </c>
      <c r="E49" s="9" t="s">
        <v>24</v>
      </c>
      <c r="F49" s="9" t="s">
        <v>25</v>
      </c>
      <c r="G49" s="9">
        <v>1000164406</v>
      </c>
      <c r="H49" s="9">
        <v>10</v>
      </c>
      <c r="I49" s="9">
        <v>70184368</v>
      </c>
      <c r="J49" s="9">
        <v>6658</v>
      </c>
      <c r="K49" s="9">
        <v>16</v>
      </c>
      <c r="L49" s="9">
        <v>6.2</v>
      </c>
      <c r="M49" s="11">
        <v>43315</v>
      </c>
      <c r="N49" s="9">
        <v>50</v>
      </c>
      <c r="O49" s="9">
        <v>696.8</v>
      </c>
      <c r="P49" s="9">
        <v>6271</v>
      </c>
      <c r="Q49" s="9">
        <v>72</v>
      </c>
      <c r="R49" s="9">
        <v>648</v>
      </c>
      <c r="S49" s="9">
        <v>144</v>
      </c>
      <c r="T49" s="9">
        <v>1584</v>
      </c>
    </row>
    <row r="50" spans="1:20" x14ac:dyDescent="0.35">
      <c r="A50" s="9" t="s">
        <v>22</v>
      </c>
      <c r="B50" s="9">
        <v>7000173881</v>
      </c>
      <c r="C50" s="9">
        <v>100252</v>
      </c>
      <c r="D50" s="9" t="s">
        <v>39</v>
      </c>
      <c r="E50" s="9" t="s">
        <v>24</v>
      </c>
      <c r="F50" s="9" t="s">
        <v>25</v>
      </c>
      <c r="G50" s="9">
        <v>1000164406</v>
      </c>
      <c r="H50" s="9">
        <v>10</v>
      </c>
      <c r="I50" s="9">
        <v>70184368</v>
      </c>
      <c r="J50" s="9">
        <v>6658</v>
      </c>
      <c r="K50" s="9">
        <v>16</v>
      </c>
      <c r="L50" s="9">
        <v>6.2</v>
      </c>
      <c r="M50" s="11">
        <v>43318</v>
      </c>
      <c r="N50" s="9">
        <v>50</v>
      </c>
      <c r="O50" s="9">
        <v>387</v>
      </c>
      <c r="P50" s="9">
        <v>6658</v>
      </c>
      <c r="Q50" s="9">
        <v>40</v>
      </c>
      <c r="R50" s="9">
        <v>688</v>
      </c>
      <c r="S50" s="9">
        <v>80</v>
      </c>
      <c r="T50" s="9">
        <v>1664</v>
      </c>
    </row>
    <row r="51" spans="1:20" x14ac:dyDescent="0.35">
      <c r="A51" s="9" t="s">
        <v>40</v>
      </c>
      <c r="B51" s="9">
        <v>7000173829</v>
      </c>
      <c r="C51" s="9">
        <v>100274</v>
      </c>
      <c r="D51" s="9" t="s">
        <v>41</v>
      </c>
      <c r="E51" s="9" t="s">
        <v>42</v>
      </c>
      <c r="F51" s="9" t="s">
        <v>25</v>
      </c>
      <c r="G51" s="9">
        <v>2000021943</v>
      </c>
      <c r="H51" s="9">
        <v>50</v>
      </c>
      <c r="I51" s="9">
        <v>8000535300</v>
      </c>
      <c r="J51" s="9">
        <v>4</v>
      </c>
      <c r="K51" s="9">
        <v>21</v>
      </c>
      <c r="L51" s="9">
        <v>15.94</v>
      </c>
      <c r="M51" s="11">
        <v>43245</v>
      </c>
      <c r="N51" s="9">
        <v>5</v>
      </c>
      <c r="O51" s="9">
        <v>1.4</v>
      </c>
      <c r="P51" s="9">
        <v>1.4</v>
      </c>
      <c r="Q51" s="9">
        <v>0.4</v>
      </c>
      <c r="R51" s="9">
        <v>0.4</v>
      </c>
      <c r="S51" s="9">
        <v>7.7</v>
      </c>
      <c r="T51" s="9">
        <v>7.7</v>
      </c>
    </row>
    <row r="52" spans="1:20" x14ac:dyDescent="0.35">
      <c r="A52" s="9" t="s">
        <v>40</v>
      </c>
      <c r="B52" s="9">
        <v>7000173829</v>
      </c>
      <c r="C52" s="9">
        <v>100274</v>
      </c>
      <c r="D52" s="9" t="s">
        <v>41</v>
      </c>
      <c r="E52" s="9" t="s">
        <v>42</v>
      </c>
      <c r="F52" s="9" t="s">
        <v>25</v>
      </c>
      <c r="G52" s="9">
        <v>1000160531</v>
      </c>
      <c r="H52" s="9">
        <v>10</v>
      </c>
      <c r="I52" s="9">
        <v>8000516791</v>
      </c>
      <c r="J52" s="9">
        <v>263</v>
      </c>
      <c r="K52" s="9">
        <v>21</v>
      </c>
      <c r="L52" s="9">
        <v>15.94</v>
      </c>
      <c r="M52" s="11">
        <v>43245</v>
      </c>
      <c r="N52" s="9">
        <v>55</v>
      </c>
      <c r="O52" s="9">
        <v>263</v>
      </c>
      <c r="P52" s="9">
        <v>263</v>
      </c>
      <c r="Q52" s="9">
        <v>69.900000000000006</v>
      </c>
      <c r="R52" s="9">
        <v>69.900000000000006</v>
      </c>
      <c r="S52" s="9">
        <v>127</v>
      </c>
      <c r="T52" s="9">
        <v>127</v>
      </c>
    </row>
    <row r="53" spans="1:20" x14ac:dyDescent="0.35">
      <c r="A53" s="9" t="s">
        <v>40</v>
      </c>
      <c r="B53" s="9">
        <v>7000173860</v>
      </c>
      <c r="C53" s="9">
        <v>100274</v>
      </c>
      <c r="D53" s="9" t="s">
        <v>41</v>
      </c>
      <c r="E53" s="9" t="s">
        <v>42</v>
      </c>
      <c r="F53" s="9" t="s">
        <v>25</v>
      </c>
      <c r="G53" s="9">
        <v>2000021943</v>
      </c>
      <c r="H53" s="9">
        <v>70</v>
      </c>
      <c r="I53" s="9">
        <v>8000535302</v>
      </c>
      <c r="J53" s="9">
        <v>4</v>
      </c>
      <c r="K53" s="9">
        <v>21</v>
      </c>
      <c r="L53" s="9">
        <v>15.94</v>
      </c>
      <c r="M53" s="11">
        <v>43245</v>
      </c>
      <c r="N53" s="9">
        <v>5</v>
      </c>
      <c r="O53" s="9">
        <v>2.2000000000000002</v>
      </c>
      <c r="P53" s="9">
        <v>2.2000000000000002</v>
      </c>
      <c r="Q53" s="9">
        <v>0.6</v>
      </c>
      <c r="R53" s="9">
        <v>0.6</v>
      </c>
      <c r="S53" s="9">
        <v>11.6</v>
      </c>
      <c r="T53" s="9">
        <v>11.6</v>
      </c>
    </row>
    <row r="54" spans="1:20" x14ac:dyDescent="0.35">
      <c r="A54" s="9" t="s">
        <v>40</v>
      </c>
      <c r="B54" s="9">
        <v>7000173860</v>
      </c>
      <c r="C54" s="9">
        <v>100274</v>
      </c>
      <c r="D54" s="9" t="s">
        <v>41</v>
      </c>
      <c r="E54" s="9" t="s">
        <v>42</v>
      </c>
      <c r="F54" s="9" t="s">
        <v>25</v>
      </c>
      <c r="G54" s="9">
        <v>2000021943</v>
      </c>
      <c r="H54" s="9">
        <v>70</v>
      </c>
      <c r="I54" s="9">
        <v>8000535302</v>
      </c>
      <c r="J54" s="9">
        <v>4</v>
      </c>
      <c r="K54" s="9">
        <v>21</v>
      </c>
      <c r="L54" s="9">
        <v>15.94</v>
      </c>
      <c r="M54" s="11">
        <v>43250</v>
      </c>
      <c r="N54" s="9">
        <v>5</v>
      </c>
      <c r="O54" s="9">
        <v>1.8</v>
      </c>
      <c r="P54" s="9">
        <v>4</v>
      </c>
      <c r="Q54" s="9">
        <v>0.5</v>
      </c>
      <c r="R54" s="9">
        <v>1.1000000000000001</v>
      </c>
      <c r="S54" s="9">
        <v>9.6999999999999993</v>
      </c>
      <c r="T54" s="9">
        <v>21.3</v>
      </c>
    </row>
    <row r="55" spans="1:20" x14ac:dyDescent="0.35">
      <c r="A55" s="9" t="s">
        <v>40</v>
      </c>
      <c r="B55" s="9">
        <v>7000173860</v>
      </c>
      <c r="C55" s="9">
        <v>100274</v>
      </c>
      <c r="D55" s="9" t="s">
        <v>41</v>
      </c>
      <c r="E55" s="9" t="s">
        <v>42</v>
      </c>
      <c r="F55" s="9" t="s">
        <v>25</v>
      </c>
      <c r="G55" s="9">
        <v>1000160531</v>
      </c>
      <c r="H55" s="9">
        <v>30</v>
      </c>
      <c r="I55" s="9">
        <v>8000523283</v>
      </c>
      <c r="J55" s="9">
        <v>137</v>
      </c>
      <c r="K55" s="9">
        <v>21</v>
      </c>
      <c r="L55" s="9">
        <v>15.94</v>
      </c>
      <c r="M55" s="11">
        <v>43250</v>
      </c>
      <c r="N55" s="9">
        <v>50</v>
      </c>
      <c r="O55" s="9">
        <v>137</v>
      </c>
      <c r="P55" s="9">
        <v>137</v>
      </c>
      <c r="Q55" s="9">
        <v>36.4</v>
      </c>
      <c r="R55" s="9">
        <v>36.4</v>
      </c>
      <c r="S55" s="9">
        <v>72.8</v>
      </c>
      <c r="T55" s="9">
        <v>72.8</v>
      </c>
    </row>
    <row r="56" spans="1:20" x14ac:dyDescent="0.35">
      <c r="A56" s="9" t="s">
        <v>40</v>
      </c>
      <c r="B56" s="9">
        <v>7000173861</v>
      </c>
      <c r="C56" s="9">
        <v>100274</v>
      </c>
      <c r="D56" s="9" t="s">
        <v>41</v>
      </c>
      <c r="E56" s="9" t="s">
        <v>42</v>
      </c>
      <c r="F56" s="9" t="s">
        <v>25</v>
      </c>
      <c r="G56" s="9">
        <v>2000021943</v>
      </c>
      <c r="H56" s="9">
        <v>80</v>
      </c>
      <c r="I56" s="9">
        <v>8000535303</v>
      </c>
      <c r="J56" s="9">
        <v>4</v>
      </c>
      <c r="K56" s="9">
        <v>21</v>
      </c>
      <c r="L56" s="9">
        <v>15.94</v>
      </c>
      <c r="M56" s="11">
        <v>43250</v>
      </c>
      <c r="N56" s="9">
        <v>5</v>
      </c>
      <c r="O56" s="9">
        <v>4</v>
      </c>
      <c r="P56" s="9">
        <v>4</v>
      </c>
      <c r="Q56" s="9">
        <v>1.1000000000000001</v>
      </c>
      <c r="R56" s="9">
        <v>1.1000000000000001</v>
      </c>
      <c r="S56" s="9">
        <v>21.3</v>
      </c>
      <c r="T56" s="9">
        <v>21.3</v>
      </c>
    </row>
    <row r="57" spans="1:20" x14ac:dyDescent="0.35">
      <c r="A57" s="9" t="s">
        <v>40</v>
      </c>
      <c r="B57" s="9">
        <v>7000173861</v>
      </c>
      <c r="C57" s="9">
        <v>100274</v>
      </c>
      <c r="D57" s="9" t="s">
        <v>41</v>
      </c>
      <c r="E57" s="9" t="s">
        <v>42</v>
      </c>
      <c r="F57" s="9" t="s">
        <v>25</v>
      </c>
      <c r="G57" s="9">
        <v>1000160531</v>
      </c>
      <c r="H57" s="9">
        <v>50</v>
      </c>
      <c r="I57" s="9">
        <v>8000523282</v>
      </c>
      <c r="J57" s="9">
        <v>417</v>
      </c>
      <c r="K57" s="9">
        <v>21</v>
      </c>
      <c r="L57" s="9">
        <v>15.94</v>
      </c>
      <c r="M57" s="11">
        <v>43250</v>
      </c>
      <c r="N57" s="9">
        <v>70</v>
      </c>
      <c r="O57" s="9">
        <v>222</v>
      </c>
      <c r="P57" s="9">
        <v>222</v>
      </c>
      <c r="Q57" s="9">
        <v>59</v>
      </c>
      <c r="R57" s="9">
        <v>59</v>
      </c>
      <c r="S57" s="9">
        <v>84.3</v>
      </c>
      <c r="T57" s="9">
        <v>84.3</v>
      </c>
    </row>
    <row r="58" spans="1:20" x14ac:dyDescent="0.35">
      <c r="A58" s="9" t="s">
        <v>40</v>
      </c>
      <c r="B58" s="9">
        <v>7000173861</v>
      </c>
      <c r="C58" s="9">
        <v>100274</v>
      </c>
      <c r="D58" s="9" t="s">
        <v>41</v>
      </c>
      <c r="E58" s="9" t="s">
        <v>42</v>
      </c>
      <c r="F58" s="9" t="s">
        <v>25</v>
      </c>
      <c r="G58" s="9">
        <v>1000160531</v>
      </c>
      <c r="H58" s="9">
        <v>50</v>
      </c>
      <c r="I58" s="9">
        <v>8000523282</v>
      </c>
      <c r="J58" s="9">
        <v>417</v>
      </c>
      <c r="K58" s="9">
        <v>21</v>
      </c>
      <c r="L58" s="9">
        <v>15.94</v>
      </c>
      <c r="M58" s="11">
        <v>43251</v>
      </c>
      <c r="N58" s="9">
        <v>70</v>
      </c>
      <c r="O58" s="9">
        <v>195</v>
      </c>
      <c r="P58" s="9">
        <v>417</v>
      </c>
      <c r="Q58" s="9">
        <v>51.8</v>
      </c>
      <c r="R58" s="9">
        <v>110.8</v>
      </c>
      <c r="S58" s="9">
        <v>74</v>
      </c>
      <c r="T58" s="9">
        <v>158.30000000000001</v>
      </c>
    </row>
    <row r="59" spans="1:20" x14ac:dyDescent="0.35">
      <c r="A59" s="9" t="s">
        <v>40</v>
      </c>
      <c r="B59" s="9">
        <v>7000173940</v>
      </c>
      <c r="C59" s="9">
        <v>100010</v>
      </c>
      <c r="D59" s="9" t="s">
        <v>43</v>
      </c>
      <c r="E59" s="9" t="s">
        <v>44</v>
      </c>
      <c r="F59" s="9" t="s">
        <v>25</v>
      </c>
      <c r="G59" s="9">
        <v>1000161226</v>
      </c>
      <c r="H59" s="9">
        <v>10</v>
      </c>
      <c r="I59" s="9">
        <v>8000533137</v>
      </c>
      <c r="J59" s="9">
        <v>4060</v>
      </c>
      <c r="K59" s="9">
        <v>15</v>
      </c>
      <c r="L59" s="9">
        <v>8.3330000000000002</v>
      </c>
      <c r="M59" s="11">
        <v>43259</v>
      </c>
      <c r="N59" s="9">
        <v>60</v>
      </c>
      <c r="O59" s="9">
        <v>583.20000000000005</v>
      </c>
      <c r="P59" s="9">
        <v>583.20000000000005</v>
      </c>
      <c r="Q59" s="9">
        <v>81</v>
      </c>
      <c r="R59" s="9">
        <v>81</v>
      </c>
      <c r="S59" s="9">
        <v>135</v>
      </c>
      <c r="T59" s="9">
        <v>135</v>
      </c>
    </row>
    <row r="60" spans="1:20" x14ac:dyDescent="0.35">
      <c r="A60" s="9" t="s">
        <v>40</v>
      </c>
      <c r="B60" s="9">
        <v>7000173940</v>
      </c>
      <c r="C60" s="9">
        <v>100010</v>
      </c>
      <c r="D60" s="9" t="s">
        <v>43</v>
      </c>
      <c r="E60" s="9" t="s">
        <v>44</v>
      </c>
      <c r="F60" s="9" t="s">
        <v>25</v>
      </c>
      <c r="G60" s="9">
        <v>1000161226</v>
      </c>
      <c r="H60" s="9">
        <v>10</v>
      </c>
      <c r="I60" s="9">
        <v>8000533137</v>
      </c>
      <c r="J60" s="9">
        <v>4060</v>
      </c>
      <c r="K60" s="9">
        <v>15</v>
      </c>
      <c r="L60" s="9">
        <v>8.3330000000000002</v>
      </c>
      <c r="M60" s="11">
        <v>43262</v>
      </c>
      <c r="N60" s="9">
        <v>60</v>
      </c>
      <c r="O60" s="9">
        <v>583.20000000000005</v>
      </c>
      <c r="P60" s="9">
        <v>1166.4000000000001</v>
      </c>
      <c r="Q60" s="9">
        <v>81</v>
      </c>
      <c r="R60" s="9">
        <v>162</v>
      </c>
      <c r="S60" s="9">
        <v>135</v>
      </c>
      <c r="T60" s="9">
        <v>270</v>
      </c>
    </row>
    <row r="61" spans="1:20" x14ac:dyDescent="0.35">
      <c r="A61" s="9" t="s">
        <v>40</v>
      </c>
      <c r="B61" s="9">
        <v>7000173940</v>
      </c>
      <c r="C61" s="9">
        <v>100010</v>
      </c>
      <c r="D61" s="9" t="s">
        <v>43</v>
      </c>
      <c r="E61" s="9" t="s">
        <v>44</v>
      </c>
      <c r="F61" s="9" t="s">
        <v>25</v>
      </c>
      <c r="G61" s="9">
        <v>1000161226</v>
      </c>
      <c r="H61" s="9">
        <v>10</v>
      </c>
      <c r="I61" s="9">
        <v>8000533137</v>
      </c>
      <c r="J61" s="9">
        <v>4060</v>
      </c>
      <c r="K61" s="9">
        <v>15</v>
      </c>
      <c r="L61" s="9">
        <v>8.3330000000000002</v>
      </c>
      <c r="M61" s="11">
        <v>43263</v>
      </c>
      <c r="N61" s="9">
        <v>60</v>
      </c>
      <c r="O61" s="9">
        <v>583.20000000000005</v>
      </c>
      <c r="P61" s="9">
        <v>1749.7</v>
      </c>
      <c r="Q61" s="9">
        <v>81</v>
      </c>
      <c r="R61" s="9">
        <v>243</v>
      </c>
      <c r="S61" s="9">
        <v>135</v>
      </c>
      <c r="T61" s="9">
        <v>405</v>
      </c>
    </row>
    <row r="62" spans="1:20" x14ac:dyDescent="0.35">
      <c r="A62" s="9" t="s">
        <v>40</v>
      </c>
      <c r="B62" s="9">
        <v>7000173940</v>
      </c>
      <c r="C62" s="9">
        <v>100010</v>
      </c>
      <c r="D62" s="9" t="s">
        <v>43</v>
      </c>
      <c r="E62" s="9" t="s">
        <v>44</v>
      </c>
      <c r="F62" s="9" t="s">
        <v>25</v>
      </c>
      <c r="G62" s="9">
        <v>1000161226</v>
      </c>
      <c r="H62" s="9">
        <v>10</v>
      </c>
      <c r="I62" s="9">
        <v>8000533137</v>
      </c>
      <c r="J62" s="9">
        <v>4060</v>
      </c>
      <c r="K62" s="9">
        <v>15</v>
      </c>
      <c r="L62" s="9">
        <v>8.3330000000000002</v>
      </c>
      <c r="M62" s="11">
        <v>43264</v>
      </c>
      <c r="N62" s="9">
        <v>60</v>
      </c>
      <c r="O62" s="9">
        <v>583.20000000000005</v>
      </c>
      <c r="P62" s="9">
        <v>2332.9</v>
      </c>
      <c r="Q62" s="9">
        <v>81</v>
      </c>
      <c r="R62" s="9">
        <v>324</v>
      </c>
      <c r="S62" s="9">
        <v>135</v>
      </c>
      <c r="T62" s="9">
        <v>540</v>
      </c>
    </row>
    <row r="63" spans="1:20" x14ac:dyDescent="0.35">
      <c r="A63" s="9" t="s">
        <v>40</v>
      </c>
      <c r="B63" s="9">
        <v>7000173940</v>
      </c>
      <c r="C63" s="9">
        <v>100010</v>
      </c>
      <c r="D63" s="9" t="s">
        <v>43</v>
      </c>
      <c r="E63" s="9" t="s">
        <v>44</v>
      </c>
      <c r="F63" s="9" t="s">
        <v>25</v>
      </c>
      <c r="G63" s="9">
        <v>1000161226</v>
      </c>
      <c r="H63" s="9">
        <v>10</v>
      </c>
      <c r="I63" s="9">
        <v>8000533137</v>
      </c>
      <c r="J63" s="9">
        <v>4060</v>
      </c>
      <c r="K63" s="9">
        <v>15</v>
      </c>
      <c r="L63" s="9">
        <v>8.3330000000000002</v>
      </c>
      <c r="M63" s="11">
        <v>43269</v>
      </c>
      <c r="N63" s="9">
        <v>60</v>
      </c>
      <c r="O63" s="9">
        <v>583.20000000000005</v>
      </c>
      <c r="P63" s="9">
        <v>2916.1</v>
      </c>
      <c r="Q63" s="9">
        <v>81</v>
      </c>
      <c r="R63" s="9">
        <v>405</v>
      </c>
      <c r="S63" s="9">
        <v>135</v>
      </c>
      <c r="T63" s="9">
        <v>675</v>
      </c>
    </row>
    <row r="64" spans="1:20" x14ac:dyDescent="0.35">
      <c r="A64" s="9" t="s">
        <v>40</v>
      </c>
      <c r="B64" s="9">
        <v>7000173940</v>
      </c>
      <c r="C64" s="9">
        <v>100010</v>
      </c>
      <c r="D64" s="9" t="s">
        <v>43</v>
      </c>
      <c r="E64" s="9" t="s">
        <v>44</v>
      </c>
      <c r="F64" s="9" t="s">
        <v>25</v>
      </c>
      <c r="G64" s="9">
        <v>1000161226</v>
      </c>
      <c r="H64" s="9">
        <v>10</v>
      </c>
      <c r="I64" s="9">
        <v>8000533137</v>
      </c>
      <c r="J64" s="9">
        <v>4060</v>
      </c>
      <c r="K64" s="9">
        <v>15</v>
      </c>
      <c r="L64" s="9">
        <v>8.3330000000000002</v>
      </c>
      <c r="M64" s="11">
        <v>43270</v>
      </c>
      <c r="N64" s="9">
        <v>60</v>
      </c>
      <c r="O64" s="9">
        <v>583.20000000000005</v>
      </c>
      <c r="P64" s="9">
        <v>3499.3</v>
      </c>
      <c r="Q64" s="9">
        <v>81</v>
      </c>
      <c r="R64" s="9">
        <v>486</v>
      </c>
      <c r="S64" s="9">
        <v>135</v>
      </c>
      <c r="T64" s="9">
        <v>810</v>
      </c>
    </row>
    <row r="65" spans="1:20" x14ac:dyDescent="0.35">
      <c r="A65" s="9" t="s">
        <v>40</v>
      </c>
      <c r="B65" s="9">
        <v>7000173940</v>
      </c>
      <c r="C65" s="9">
        <v>100010</v>
      </c>
      <c r="D65" s="9" t="s">
        <v>43</v>
      </c>
      <c r="E65" s="9" t="s">
        <v>44</v>
      </c>
      <c r="F65" s="9" t="s">
        <v>25</v>
      </c>
      <c r="G65" s="9">
        <v>1000161226</v>
      </c>
      <c r="H65" s="9">
        <v>10</v>
      </c>
      <c r="I65" s="9">
        <v>8000533137</v>
      </c>
      <c r="J65" s="9">
        <v>4060</v>
      </c>
      <c r="K65" s="9">
        <v>15</v>
      </c>
      <c r="L65" s="9">
        <v>8.3330000000000002</v>
      </c>
      <c r="M65" s="11">
        <v>43271</v>
      </c>
      <c r="N65" s="9">
        <v>60</v>
      </c>
      <c r="O65" s="9">
        <v>560.70000000000005</v>
      </c>
      <c r="P65" s="9">
        <v>4060</v>
      </c>
      <c r="Q65" s="9">
        <v>77.900000000000006</v>
      </c>
      <c r="R65" s="9">
        <v>563.9</v>
      </c>
      <c r="S65" s="9">
        <v>129.80000000000001</v>
      </c>
      <c r="T65" s="9">
        <v>939.8</v>
      </c>
    </row>
    <row r="66" spans="1:20" x14ac:dyDescent="0.35">
      <c r="A66" s="9" t="s">
        <v>40</v>
      </c>
      <c r="B66" s="9">
        <v>7000173941</v>
      </c>
      <c r="C66" s="9">
        <v>100010</v>
      </c>
      <c r="D66" s="9" t="s">
        <v>45</v>
      </c>
      <c r="E66" s="9" t="s">
        <v>44</v>
      </c>
      <c r="F66" s="9" t="s">
        <v>25</v>
      </c>
      <c r="G66" s="9">
        <v>1000161226</v>
      </c>
      <c r="H66" s="9">
        <v>20</v>
      </c>
      <c r="I66" s="9">
        <v>8000533124</v>
      </c>
      <c r="J66" s="9">
        <v>1378</v>
      </c>
      <c r="K66" s="9">
        <v>15</v>
      </c>
      <c r="L66" s="9">
        <v>8.3330000000000002</v>
      </c>
      <c r="M66" s="11">
        <v>43271</v>
      </c>
      <c r="N66" s="9">
        <v>60</v>
      </c>
      <c r="O66" s="9">
        <v>21.5</v>
      </c>
      <c r="P66" s="9">
        <v>21.5</v>
      </c>
      <c r="Q66" s="9">
        <v>3</v>
      </c>
      <c r="R66" s="9">
        <v>3</v>
      </c>
      <c r="S66" s="9">
        <v>5</v>
      </c>
      <c r="T66" s="9">
        <v>5</v>
      </c>
    </row>
    <row r="67" spans="1:20" x14ac:dyDescent="0.35">
      <c r="A67" s="9" t="s">
        <v>40</v>
      </c>
      <c r="B67" s="9">
        <v>7000173941</v>
      </c>
      <c r="C67" s="9">
        <v>100010</v>
      </c>
      <c r="D67" s="9" t="s">
        <v>45</v>
      </c>
      <c r="E67" s="9" t="s">
        <v>44</v>
      </c>
      <c r="F67" s="9" t="s">
        <v>25</v>
      </c>
      <c r="G67" s="9">
        <v>1000161226</v>
      </c>
      <c r="H67" s="9">
        <v>20</v>
      </c>
      <c r="I67" s="9">
        <v>8000533124</v>
      </c>
      <c r="J67" s="9">
        <v>1378</v>
      </c>
      <c r="K67" s="9">
        <v>15</v>
      </c>
      <c r="L67" s="9">
        <v>8.3330000000000002</v>
      </c>
      <c r="M67" s="11">
        <v>43272</v>
      </c>
      <c r="N67" s="9">
        <v>60</v>
      </c>
      <c r="O67" s="9">
        <v>583.20000000000005</v>
      </c>
      <c r="P67" s="9">
        <v>604.70000000000005</v>
      </c>
      <c r="Q67" s="9">
        <v>81</v>
      </c>
      <c r="R67" s="9">
        <v>84</v>
      </c>
      <c r="S67" s="9">
        <v>135</v>
      </c>
      <c r="T67" s="9">
        <v>140</v>
      </c>
    </row>
    <row r="68" spans="1:20" x14ac:dyDescent="0.35">
      <c r="A68" s="9" t="s">
        <v>40</v>
      </c>
      <c r="B68" s="9">
        <v>7000173941</v>
      </c>
      <c r="C68" s="9">
        <v>100010</v>
      </c>
      <c r="D68" s="9" t="s">
        <v>45</v>
      </c>
      <c r="E68" s="9" t="s">
        <v>44</v>
      </c>
      <c r="F68" s="9" t="s">
        <v>25</v>
      </c>
      <c r="G68" s="9">
        <v>1000161226</v>
      </c>
      <c r="H68" s="9">
        <v>20</v>
      </c>
      <c r="I68" s="9">
        <v>8000533124</v>
      </c>
      <c r="J68" s="9">
        <v>1378</v>
      </c>
      <c r="K68" s="9">
        <v>15</v>
      </c>
      <c r="L68" s="9">
        <v>8.3330000000000002</v>
      </c>
      <c r="M68" s="11">
        <v>43276</v>
      </c>
      <c r="N68" s="9">
        <v>60</v>
      </c>
      <c r="O68" s="9">
        <v>583.20000000000005</v>
      </c>
      <c r="P68" s="9">
        <v>1187.9000000000001</v>
      </c>
      <c r="Q68" s="9">
        <v>81</v>
      </c>
      <c r="R68" s="9">
        <v>165</v>
      </c>
      <c r="S68" s="9">
        <v>135</v>
      </c>
      <c r="T68" s="9">
        <v>275</v>
      </c>
    </row>
    <row r="69" spans="1:20" x14ac:dyDescent="0.35">
      <c r="A69" s="9" t="s">
        <v>40</v>
      </c>
      <c r="B69" s="9">
        <v>7000173941</v>
      </c>
      <c r="C69" s="9">
        <v>100010</v>
      </c>
      <c r="D69" s="9" t="s">
        <v>45</v>
      </c>
      <c r="E69" s="9" t="s">
        <v>44</v>
      </c>
      <c r="F69" s="9" t="s">
        <v>25</v>
      </c>
      <c r="G69" s="9">
        <v>1000161226</v>
      </c>
      <c r="H69" s="9">
        <v>20</v>
      </c>
      <c r="I69" s="9">
        <v>8000533124</v>
      </c>
      <c r="J69" s="9">
        <v>1378</v>
      </c>
      <c r="K69" s="9">
        <v>15</v>
      </c>
      <c r="L69" s="9">
        <v>8.3330000000000002</v>
      </c>
      <c r="M69" s="11">
        <v>43277</v>
      </c>
      <c r="N69" s="9">
        <v>60</v>
      </c>
      <c r="O69" s="9">
        <v>190.1</v>
      </c>
      <c r="P69" s="9">
        <v>1378</v>
      </c>
      <c r="Q69" s="9">
        <v>26.4</v>
      </c>
      <c r="R69" s="9">
        <v>191.4</v>
      </c>
      <c r="S69" s="9">
        <v>44</v>
      </c>
      <c r="T69" s="9">
        <v>319</v>
      </c>
    </row>
    <row r="70" spans="1:20" x14ac:dyDescent="0.35">
      <c r="A70" s="9" t="s">
        <v>40</v>
      </c>
      <c r="B70" s="9">
        <v>7000173943</v>
      </c>
      <c r="C70" s="9">
        <v>100009</v>
      </c>
      <c r="D70" s="9" t="s">
        <v>46</v>
      </c>
      <c r="E70" s="9" t="s">
        <v>44</v>
      </c>
      <c r="F70" s="9" t="s">
        <v>25</v>
      </c>
      <c r="G70" s="9">
        <v>1000161227</v>
      </c>
      <c r="H70" s="9">
        <v>20</v>
      </c>
      <c r="I70" s="9">
        <v>8000534879</v>
      </c>
      <c r="J70" s="9">
        <v>1018</v>
      </c>
      <c r="K70" s="9">
        <v>15</v>
      </c>
      <c r="L70" s="9">
        <v>8.5340000000000007</v>
      </c>
      <c r="M70" s="11">
        <v>43277</v>
      </c>
      <c r="N70" s="9">
        <v>60</v>
      </c>
      <c r="O70" s="9">
        <v>382.9</v>
      </c>
      <c r="P70" s="9">
        <v>382.9</v>
      </c>
      <c r="Q70" s="9">
        <v>54.5</v>
      </c>
      <c r="R70" s="9">
        <v>54.5</v>
      </c>
      <c r="S70" s="9">
        <v>90.8</v>
      </c>
      <c r="T70" s="9">
        <v>90.8</v>
      </c>
    </row>
    <row r="71" spans="1:20" x14ac:dyDescent="0.35">
      <c r="A71" s="9" t="s">
        <v>40</v>
      </c>
      <c r="B71" s="9">
        <v>7000173943</v>
      </c>
      <c r="C71" s="9">
        <v>100009</v>
      </c>
      <c r="D71" s="9" t="s">
        <v>46</v>
      </c>
      <c r="E71" s="9" t="s">
        <v>44</v>
      </c>
      <c r="F71" s="9" t="s">
        <v>25</v>
      </c>
      <c r="G71" s="9">
        <v>1000161227</v>
      </c>
      <c r="H71" s="9">
        <v>20</v>
      </c>
      <c r="I71" s="9">
        <v>8000534879</v>
      </c>
      <c r="J71" s="9">
        <v>1018</v>
      </c>
      <c r="K71" s="9">
        <v>15</v>
      </c>
      <c r="L71" s="9">
        <v>8.5340000000000007</v>
      </c>
      <c r="M71" s="11">
        <v>43279</v>
      </c>
      <c r="N71" s="9">
        <v>60</v>
      </c>
      <c r="O71" s="9">
        <v>569.5</v>
      </c>
      <c r="P71" s="9">
        <v>952.3</v>
      </c>
      <c r="Q71" s="9">
        <v>81</v>
      </c>
      <c r="R71" s="9">
        <v>135.5</v>
      </c>
      <c r="S71" s="9">
        <v>135</v>
      </c>
      <c r="T71" s="9">
        <v>225.8</v>
      </c>
    </row>
    <row r="72" spans="1:20" x14ac:dyDescent="0.35">
      <c r="A72" s="9" t="s">
        <v>40</v>
      </c>
      <c r="B72" s="9">
        <v>7000173943</v>
      </c>
      <c r="C72" s="9">
        <v>100009</v>
      </c>
      <c r="D72" s="9" t="s">
        <v>46</v>
      </c>
      <c r="E72" s="9" t="s">
        <v>44</v>
      </c>
      <c r="F72" s="9" t="s">
        <v>25</v>
      </c>
      <c r="G72" s="9">
        <v>1000161227</v>
      </c>
      <c r="H72" s="9">
        <v>20</v>
      </c>
      <c r="I72" s="9">
        <v>8000534879</v>
      </c>
      <c r="J72" s="9">
        <v>1018</v>
      </c>
      <c r="K72" s="9">
        <v>15</v>
      </c>
      <c r="L72" s="9">
        <v>8.5340000000000007</v>
      </c>
      <c r="M72" s="11">
        <v>43280</v>
      </c>
      <c r="N72" s="9">
        <v>60</v>
      </c>
      <c r="O72" s="9">
        <v>65.7</v>
      </c>
      <c r="P72" s="9">
        <v>1018</v>
      </c>
      <c r="Q72" s="9">
        <v>9.3000000000000007</v>
      </c>
      <c r="R72" s="9">
        <v>144.80000000000001</v>
      </c>
      <c r="S72" s="9">
        <v>15.6</v>
      </c>
      <c r="T72" s="9">
        <v>241.3</v>
      </c>
    </row>
    <row r="73" spans="1:20" x14ac:dyDescent="0.35">
      <c r="A73" s="9" t="s">
        <v>40</v>
      </c>
      <c r="B73" s="9">
        <v>7000172216</v>
      </c>
      <c r="C73" s="9">
        <v>100010</v>
      </c>
      <c r="D73" s="9" t="s">
        <v>47</v>
      </c>
      <c r="E73" s="9" t="s">
        <v>44</v>
      </c>
      <c r="F73" s="9" t="s">
        <v>25</v>
      </c>
      <c r="G73" s="9">
        <v>1000159684</v>
      </c>
      <c r="H73" s="9">
        <v>20</v>
      </c>
      <c r="I73" s="9">
        <v>8000538838</v>
      </c>
      <c r="J73" s="9">
        <v>830</v>
      </c>
      <c r="K73" s="9">
        <v>15</v>
      </c>
      <c r="L73" s="9">
        <v>8.6609999999999996</v>
      </c>
      <c r="M73" s="11">
        <v>43280</v>
      </c>
      <c r="N73" s="9">
        <v>60</v>
      </c>
      <c r="O73" s="9">
        <v>495.4</v>
      </c>
      <c r="P73" s="9">
        <v>495.4</v>
      </c>
      <c r="Q73" s="9">
        <v>71.5</v>
      </c>
      <c r="R73" s="9">
        <v>71.5</v>
      </c>
      <c r="S73" s="9">
        <v>119.2</v>
      </c>
      <c r="T73" s="9">
        <v>119.2</v>
      </c>
    </row>
    <row r="74" spans="1:20" x14ac:dyDescent="0.35">
      <c r="A74" s="9" t="s">
        <v>40</v>
      </c>
      <c r="B74" s="9">
        <v>7000172216</v>
      </c>
      <c r="C74" s="9">
        <v>100010</v>
      </c>
      <c r="D74" s="9" t="s">
        <v>47</v>
      </c>
      <c r="E74" s="9" t="s">
        <v>44</v>
      </c>
      <c r="F74" s="9" t="s">
        <v>25</v>
      </c>
      <c r="G74" s="9">
        <v>1000159684</v>
      </c>
      <c r="H74" s="9">
        <v>20</v>
      </c>
      <c r="I74" s="9">
        <v>8000538838</v>
      </c>
      <c r="J74" s="9">
        <v>830</v>
      </c>
      <c r="K74" s="9">
        <v>15</v>
      </c>
      <c r="L74" s="9">
        <v>8.6609999999999996</v>
      </c>
      <c r="M74" s="11">
        <v>43283</v>
      </c>
      <c r="N74" s="9">
        <v>60</v>
      </c>
      <c r="O74" s="9">
        <v>334.6</v>
      </c>
      <c r="P74" s="9">
        <v>830</v>
      </c>
      <c r="Q74" s="9">
        <v>48.3</v>
      </c>
      <c r="R74" s="9">
        <v>119.8</v>
      </c>
      <c r="S74" s="9">
        <v>80.5</v>
      </c>
      <c r="T74" s="9">
        <v>199.7</v>
      </c>
    </row>
    <row r="75" spans="1:20" x14ac:dyDescent="0.35">
      <c r="A75" s="9" t="s">
        <v>48</v>
      </c>
      <c r="B75" s="9">
        <v>7000156178</v>
      </c>
      <c r="C75" s="9">
        <v>100252</v>
      </c>
      <c r="D75" s="9" t="s">
        <v>49</v>
      </c>
      <c r="E75" s="9" t="s">
        <v>24</v>
      </c>
      <c r="F75" s="9" t="s">
        <v>25</v>
      </c>
      <c r="G75" s="9">
        <v>2000020935</v>
      </c>
      <c r="H75" s="9">
        <v>120</v>
      </c>
      <c r="I75" s="9">
        <v>8000538839</v>
      </c>
      <c r="J75" s="9">
        <v>10</v>
      </c>
      <c r="K75" s="9">
        <v>21</v>
      </c>
      <c r="L75" s="9">
        <v>12.45</v>
      </c>
      <c r="M75" s="11">
        <v>43284</v>
      </c>
      <c r="N75" s="9">
        <v>0.7</v>
      </c>
      <c r="O75" s="9">
        <v>6.4</v>
      </c>
      <c r="P75" s="9">
        <v>6.4</v>
      </c>
      <c r="Q75" s="9">
        <v>1.3</v>
      </c>
      <c r="R75" s="9">
        <v>1.3</v>
      </c>
      <c r="S75" s="9">
        <v>189</v>
      </c>
      <c r="T75" s="9">
        <v>189</v>
      </c>
    </row>
    <row r="76" spans="1:20" x14ac:dyDescent="0.35">
      <c r="A76" s="9" t="s">
        <v>48</v>
      </c>
      <c r="B76" s="9">
        <v>7000156178</v>
      </c>
      <c r="C76" s="9">
        <v>100252</v>
      </c>
      <c r="D76" s="9" t="s">
        <v>49</v>
      </c>
      <c r="E76" s="9" t="s">
        <v>24</v>
      </c>
      <c r="F76" s="9" t="s">
        <v>25</v>
      </c>
      <c r="G76" s="9">
        <v>2000020935</v>
      </c>
      <c r="H76" s="9">
        <v>120</v>
      </c>
      <c r="I76" s="9">
        <v>8000538839</v>
      </c>
      <c r="J76" s="9">
        <v>10</v>
      </c>
      <c r="K76" s="9">
        <v>21</v>
      </c>
      <c r="L76" s="9">
        <v>12.45</v>
      </c>
      <c r="M76" s="11">
        <v>43285</v>
      </c>
      <c r="N76" s="9">
        <v>0.7</v>
      </c>
      <c r="O76" s="9">
        <v>3.6</v>
      </c>
      <c r="P76" s="9">
        <v>10</v>
      </c>
      <c r="Q76" s="9">
        <v>0.8</v>
      </c>
      <c r="R76" s="9">
        <v>2.1</v>
      </c>
      <c r="S76" s="9">
        <v>107.4</v>
      </c>
      <c r="T76" s="9">
        <v>296.39999999999998</v>
      </c>
    </row>
    <row r="77" spans="1:20" x14ac:dyDescent="0.35">
      <c r="A77" s="9" t="s">
        <v>48</v>
      </c>
      <c r="B77" s="9">
        <v>7000156178</v>
      </c>
      <c r="C77" s="9">
        <v>100300</v>
      </c>
      <c r="D77" s="9" t="s">
        <v>49</v>
      </c>
      <c r="E77" s="9" t="s">
        <v>24</v>
      </c>
      <c r="F77" s="9" t="s">
        <v>25</v>
      </c>
      <c r="G77" s="9">
        <v>1000151151</v>
      </c>
      <c r="H77" s="9">
        <v>80</v>
      </c>
      <c r="I77" s="9">
        <v>8000538840</v>
      </c>
      <c r="J77" s="9">
        <v>568</v>
      </c>
      <c r="K77" s="9">
        <v>21</v>
      </c>
      <c r="L77" s="9">
        <v>12.45</v>
      </c>
      <c r="M77" s="11">
        <v>43290</v>
      </c>
      <c r="N77" s="9">
        <v>15</v>
      </c>
      <c r="O77" s="9">
        <v>127.8</v>
      </c>
      <c r="P77" s="9">
        <v>127.8</v>
      </c>
      <c r="Q77" s="9">
        <v>26.5</v>
      </c>
      <c r="R77" s="9">
        <v>26.5</v>
      </c>
      <c r="S77" s="9">
        <v>176.9</v>
      </c>
      <c r="T77" s="9">
        <v>176.9</v>
      </c>
    </row>
    <row r="78" spans="1:20" x14ac:dyDescent="0.35">
      <c r="A78" s="9" t="s">
        <v>48</v>
      </c>
      <c r="B78" s="9">
        <v>7000156178</v>
      </c>
      <c r="C78" s="9">
        <v>100300</v>
      </c>
      <c r="D78" s="9" t="s">
        <v>49</v>
      </c>
      <c r="E78" s="9" t="s">
        <v>24</v>
      </c>
      <c r="F78" s="9" t="s">
        <v>25</v>
      </c>
      <c r="G78" s="9">
        <v>1000151151</v>
      </c>
      <c r="H78" s="9">
        <v>80</v>
      </c>
      <c r="I78" s="9">
        <v>8000538840</v>
      </c>
      <c r="J78" s="9">
        <v>568</v>
      </c>
      <c r="K78" s="9">
        <v>21</v>
      </c>
      <c r="L78" s="9">
        <v>12.45</v>
      </c>
      <c r="M78" s="11">
        <v>43291</v>
      </c>
      <c r="N78" s="9">
        <v>15</v>
      </c>
      <c r="O78" s="9">
        <v>8.8000000000000007</v>
      </c>
      <c r="P78" s="9">
        <v>136.6</v>
      </c>
      <c r="Q78" s="9">
        <v>1.8</v>
      </c>
      <c r="R78" s="9">
        <v>28.4</v>
      </c>
      <c r="S78" s="9">
        <v>12.1</v>
      </c>
      <c r="T78" s="9">
        <v>189</v>
      </c>
    </row>
    <row r="79" spans="1:20" x14ac:dyDescent="0.35">
      <c r="A79" s="9" t="s">
        <v>48</v>
      </c>
      <c r="B79" s="9">
        <v>7000156178</v>
      </c>
      <c r="C79" s="9">
        <v>100300</v>
      </c>
      <c r="D79" s="9" t="s">
        <v>49</v>
      </c>
      <c r="E79" s="9" t="s">
        <v>24</v>
      </c>
      <c r="F79" s="9" t="s">
        <v>25</v>
      </c>
      <c r="G79" s="9">
        <v>1000151151</v>
      </c>
      <c r="H79" s="9">
        <v>80</v>
      </c>
      <c r="I79" s="9">
        <v>8000538840</v>
      </c>
      <c r="J79" s="9">
        <v>568</v>
      </c>
      <c r="K79" s="9">
        <v>21</v>
      </c>
      <c r="L79" s="9">
        <v>12.45</v>
      </c>
      <c r="M79" s="11">
        <v>43291</v>
      </c>
      <c r="N79" s="9">
        <v>25</v>
      </c>
      <c r="O79" s="9">
        <v>213.1</v>
      </c>
      <c r="P79" s="9">
        <v>349.7</v>
      </c>
      <c r="Q79" s="9">
        <v>44.2</v>
      </c>
      <c r="R79" s="9">
        <v>72.599999999999994</v>
      </c>
      <c r="S79" s="9">
        <v>176.9</v>
      </c>
      <c r="T79" s="9">
        <v>365.9</v>
      </c>
    </row>
    <row r="80" spans="1:20" x14ac:dyDescent="0.35">
      <c r="A80" s="9" t="s">
        <v>48</v>
      </c>
      <c r="B80" s="9">
        <v>7000156178</v>
      </c>
      <c r="C80" s="9">
        <v>100300</v>
      </c>
      <c r="D80" s="9" t="s">
        <v>49</v>
      </c>
      <c r="E80" s="9" t="s">
        <v>24</v>
      </c>
      <c r="F80" s="9" t="s">
        <v>25</v>
      </c>
      <c r="G80" s="9">
        <v>1000151151</v>
      </c>
      <c r="H80" s="9">
        <v>80</v>
      </c>
      <c r="I80" s="9">
        <v>8000538840</v>
      </c>
      <c r="J80" s="9">
        <v>568</v>
      </c>
      <c r="K80" s="9">
        <v>21</v>
      </c>
      <c r="L80" s="9">
        <v>12.45</v>
      </c>
      <c r="M80" s="11">
        <v>43292</v>
      </c>
      <c r="N80" s="9">
        <v>25</v>
      </c>
      <c r="O80" s="9">
        <v>14.6</v>
      </c>
      <c r="P80" s="9">
        <v>364.3</v>
      </c>
      <c r="Q80" s="9">
        <v>3</v>
      </c>
      <c r="R80" s="9">
        <v>75.599999999999994</v>
      </c>
      <c r="S80" s="9">
        <v>12.1</v>
      </c>
      <c r="T80" s="9">
        <v>378</v>
      </c>
    </row>
    <row r="81" spans="1:20" x14ac:dyDescent="0.35">
      <c r="A81" s="9" t="s">
        <v>48</v>
      </c>
      <c r="B81" s="9">
        <v>7000156178</v>
      </c>
      <c r="C81" s="9">
        <v>100300</v>
      </c>
      <c r="D81" s="9" t="s">
        <v>49</v>
      </c>
      <c r="E81" s="9" t="s">
        <v>24</v>
      </c>
      <c r="F81" s="9" t="s">
        <v>25</v>
      </c>
      <c r="G81" s="9">
        <v>1000151151</v>
      </c>
      <c r="H81" s="9">
        <v>80</v>
      </c>
      <c r="I81" s="9">
        <v>8000538840</v>
      </c>
      <c r="J81" s="9">
        <v>568</v>
      </c>
      <c r="K81" s="9">
        <v>21</v>
      </c>
      <c r="L81" s="9">
        <v>12.45</v>
      </c>
      <c r="M81" s="11">
        <v>43292</v>
      </c>
      <c r="N81" s="9">
        <v>35</v>
      </c>
      <c r="O81" s="9">
        <v>203.7</v>
      </c>
      <c r="P81" s="9">
        <v>568</v>
      </c>
      <c r="Q81" s="9">
        <v>42.3</v>
      </c>
      <c r="R81" s="9">
        <v>117.9</v>
      </c>
      <c r="S81" s="9">
        <v>120.7</v>
      </c>
      <c r="T81" s="9">
        <v>498.7</v>
      </c>
    </row>
    <row r="82" spans="1:20" x14ac:dyDescent="0.35">
      <c r="A82" s="9" t="s">
        <v>48</v>
      </c>
      <c r="B82" s="9">
        <v>7000156179</v>
      </c>
      <c r="C82" s="9">
        <v>100252</v>
      </c>
      <c r="D82" s="9" t="s">
        <v>50</v>
      </c>
      <c r="E82" s="9" t="s">
        <v>24</v>
      </c>
      <c r="F82" s="9" t="s">
        <v>25</v>
      </c>
      <c r="G82" s="9">
        <v>1000151148</v>
      </c>
      <c r="H82" s="9">
        <v>70</v>
      </c>
      <c r="I82" s="9">
        <v>8000538841</v>
      </c>
      <c r="J82" s="9">
        <v>703</v>
      </c>
      <c r="K82" s="9">
        <v>21</v>
      </c>
      <c r="L82" s="9">
        <v>12.45</v>
      </c>
      <c r="M82" s="11">
        <v>43292</v>
      </c>
      <c r="N82" s="9">
        <v>15</v>
      </c>
      <c r="O82" s="9">
        <v>40.299999999999997</v>
      </c>
      <c r="P82" s="9">
        <v>40.299999999999997</v>
      </c>
      <c r="Q82" s="9">
        <v>8.4</v>
      </c>
      <c r="R82" s="9">
        <v>8.4</v>
      </c>
      <c r="S82" s="9">
        <v>55.8</v>
      </c>
      <c r="T82" s="9">
        <v>55.8</v>
      </c>
    </row>
    <row r="83" spans="1:20" x14ac:dyDescent="0.35">
      <c r="A83" s="9" t="s">
        <v>48</v>
      </c>
      <c r="B83" s="9">
        <v>7000156179</v>
      </c>
      <c r="C83" s="9">
        <v>100252</v>
      </c>
      <c r="D83" s="9" t="s">
        <v>50</v>
      </c>
      <c r="E83" s="9" t="s">
        <v>24</v>
      </c>
      <c r="F83" s="9" t="s">
        <v>25</v>
      </c>
      <c r="G83" s="9">
        <v>1000151148</v>
      </c>
      <c r="H83" s="9">
        <v>70</v>
      </c>
      <c r="I83" s="9">
        <v>8000538841</v>
      </c>
      <c r="J83" s="9">
        <v>703</v>
      </c>
      <c r="K83" s="9">
        <v>21</v>
      </c>
      <c r="L83" s="9">
        <v>12.45</v>
      </c>
      <c r="M83" s="11">
        <v>43293</v>
      </c>
      <c r="N83" s="9">
        <v>15</v>
      </c>
      <c r="O83" s="9">
        <v>96.3</v>
      </c>
      <c r="P83" s="9">
        <v>136.6</v>
      </c>
      <c r="Q83" s="9">
        <v>20</v>
      </c>
      <c r="R83" s="9">
        <v>28.4</v>
      </c>
      <c r="S83" s="9">
        <v>133.19999999999999</v>
      </c>
      <c r="T83" s="9">
        <v>189</v>
      </c>
    </row>
    <row r="84" spans="1:20" x14ac:dyDescent="0.35">
      <c r="A84" s="9" t="s">
        <v>48</v>
      </c>
      <c r="B84" s="9">
        <v>7000156179</v>
      </c>
      <c r="C84" s="9">
        <v>100252</v>
      </c>
      <c r="D84" s="9" t="s">
        <v>50</v>
      </c>
      <c r="E84" s="9" t="s">
        <v>24</v>
      </c>
      <c r="F84" s="9" t="s">
        <v>25</v>
      </c>
      <c r="G84" s="9">
        <v>1000151148</v>
      </c>
      <c r="H84" s="9">
        <v>70</v>
      </c>
      <c r="I84" s="9">
        <v>8000538841</v>
      </c>
      <c r="J84" s="9">
        <v>703</v>
      </c>
      <c r="K84" s="9">
        <v>21</v>
      </c>
      <c r="L84" s="9">
        <v>12.45</v>
      </c>
      <c r="M84" s="11">
        <v>43293</v>
      </c>
      <c r="N84" s="9">
        <v>25</v>
      </c>
      <c r="O84" s="9">
        <v>67.2</v>
      </c>
      <c r="P84" s="9">
        <v>203.8</v>
      </c>
      <c r="Q84" s="9">
        <v>13.9</v>
      </c>
      <c r="R84" s="9">
        <v>42.3</v>
      </c>
      <c r="S84" s="9">
        <v>55.8</v>
      </c>
      <c r="T84" s="9">
        <v>244.8</v>
      </c>
    </row>
    <row r="85" spans="1:20" x14ac:dyDescent="0.35">
      <c r="A85" s="9" t="s">
        <v>48</v>
      </c>
      <c r="B85" s="9">
        <v>7000156179</v>
      </c>
      <c r="C85" s="9">
        <v>100252</v>
      </c>
      <c r="D85" s="9" t="s">
        <v>50</v>
      </c>
      <c r="E85" s="9" t="s">
        <v>24</v>
      </c>
      <c r="F85" s="9" t="s">
        <v>25</v>
      </c>
      <c r="G85" s="9">
        <v>1000151148</v>
      </c>
      <c r="H85" s="9">
        <v>70</v>
      </c>
      <c r="I85" s="9">
        <v>8000538841</v>
      </c>
      <c r="J85" s="9">
        <v>703</v>
      </c>
      <c r="K85" s="9">
        <v>21</v>
      </c>
      <c r="L85" s="9">
        <v>12.45</v>
      </c>
      <c r="M85" s="11">
        <v>43294</v>
      </c>
      <c r="N85" s="9">
        <v>25</v>
      </c>
      <c r="O85" s="9">
        <v>160.5</v>
      </c>
      <c r="P85" s="9">
        <v>364.3</v>
      </c>
      <c r="Q85" s="9">
        <v>33.299999999999997</v>
      </c>
      <c r="R85" s="9">
        <v>75.599999999999994</v>
      </c>
      <c r="S85" s="9">
        <v>133.19999999999999</v>
      </c>
      <c r="T85" s="9">
        <v>378</v>
      </c>
    </row>
    <row r="86" spans="1:20" x14ac:dyDescent="0.35">
      <c r="A86" s="9" t="s">
        <v>48</v>
      </c>
      <c r="B86" s="9">
        <v>7000156179</v>
      </c>
      <c r="C86" s="9">
        <v>100252</v>
      </c>
      <c r="D86" s="9" t="s">
        <v>50</v>
      </c>
      <c r="E86" s="9" t="s">
        <v>24</v>
      </c>
      <c r="F86" s="9" t="s">
        <v>25</v>
      </c>
      <c r="G86" s="9">
        <v>1000151148</v>
      </c>
      <c r="H86" s="9">
        <v>70</v>
      </c>
      <c r="I86" s="9">
        <v>8000538841</v>
      </c>
      <c r="J86" s="9">
        <v>703</v>
      </c>
      <c r="K86" s="9">
        <v>21</v>
      </c>
      <c r="L86" s="9">
        <v>12.45</v>
      </c>
      <c r="M86" s="11">
        <v>43294</v>
      </c>
      <c r="N86" s="9">
        <v>35</v>
      </c>
      <c r="O86" s="9">
        <v>94.1</v>
      </c>
      <c r="P86" s="9">
        <v>458.4</v>
      </c>
      <c r="Q86" s="9">
        <v>19.5</v>
      </c>
      <c r="R86" s="9">
        <v>95.1</v>
      </c>
      <c r="S86" s="9">
        <v>55.8</v>
      </c>
      <c r="T86" s="9">
        <v>433.8</v>
      </c>
    </row>
    <row r="87" spans="1:20" x14ac:dyDescent="0.35">
      <c r="A87" s="9" t="s">
        <v>48</v>
      </c>
      <c r="B87" s="9">
        <v>7000156179</v>
      </c>
      <c r="C87" s="9">
        <v>100252</v>
      </c>
      <c r="D87" s="9" t="s">
        <v>50</v>
      </c>
      <c r="E87" s="9" t="s">
        <v>24</v>
      </c>
      <c r="F87" s="9" t="s">
        <v>25</v>
      </c>
      <c r="G87" s="9">
        <v>1000151148</v>
      </c>
      <c r="H87" s="9">
        <v>70</v>
      </c>
      <c r="I87" s="9">
        <v>8000538841</v>
      </c>
      <c r="J87" s="9">
        <v>703</v>
      </c>
      <c r="K87" s="9">
        <v>21</v>
      </c>
      <c r="L87" s="9">
        <v>12.45</v>
      </c>
      <c r="M87" s="11">
        <v>43297</v>
      </c>
      <c r="N87" s="9">
        <v>35</v>
      </c>
      <c r="O87" s="9">
        <v>224.7</v>
      </c>
      <c r="P87" s="9">
        <v>683.1</v>
      </c>
      <c r="Q87" s="9">
        <v>46.6</v>
      </c>
      <c r="R87" s="9">
        <v>141.80000000000001</v>
      </c>
      <c r="S87" s="9">
        <v>133.19999999999999</v>
      </c>
      <c r="T87" s="9">
        <v>567</v>
      </c>
    </row>
    <row r="88" spans="1:20" x14ac:dyDescent="0.35">
      <c r="A88" s="9" t="s">
        <v>48</v>
      </c>
      <c r="B88" s="9">
        <v>7000156179</v>
      </c>
      <c r="C88" s="9">
        <v>100252</v>
      </c>
      <c r="D88" s="9" t="s">
        <v>50</v>
      </c>
      <c r="E88" s="9" t="s">
        <v>24</v>
      </c>
      <c r="F88" s="9" t="s">
        <v>25</v>
      </c>
      <c r="G88" s="9">
        <v>1000151148</v>
      </c>
      <c r="H88" s="9">
        <v>70</v>
      </c>
      <c r="I88" s="9">
        <v>8000538841</v>
      </c>
      <c r="J88" s="9">
        <v>703</v>
      </c>
      <c r="K88" s="9">
        <v>21</v>
      </c>
      <c r="L88" s="9">
        <v>12.45</v>
      </c>
      <c r="M88" s="11">
        <v>43297</v>
      </c>
      <c r="N88" s="9">
        <v>40</v>
      </c>
      <c r="O88" s="9">
        <v>19.899999999999999</v>
      </c>
      <c r="P88" s="9">
        <v>703</v>
      </c>
      <c r="Q88" s="9">
        <v>4.0999999999999996</v>
      </c>
      <c r="R88" s="9">
        <v>145.9</v>
      </c>
      <c r="S88" s="9">
        <v>10.3</v>
      </c>
      <c r="T88" s="9">
        <v>577.29999999999995</v>
      </c>
    </row>
    <row r="89" spans="1:20" x14ac:dyDescent="0.35">
      <c r="A89" s="9" t="s">
        <v>51</v>
      </c>
      <c r="B89" s="9">
        <v>7000173170</v>
      </c>
      <c r="C89" s="9">
        <v>100252</v>
      </c>
      <c r="D89" s="9" t="s">
        <v>52</v>
      </c>
      <c r="E89" s="9" t="s">
        <v>24</v>
      </c>
      <c r="F89" s="9" t="s">
        <v>25</v>
      </c>
      <c r="G89" s="9">
        <v>2000024238</v>
      </c>
      <c r="H89" s="9">
        <v>130</v>
      </c>
      <c r="I89" s="9">
        <v>8000533138</v>
      </c>
      <c r="J89" s="9">
        <v>5</v>
      </c>
      <c r="K89" s="9">
        <v>20</v>
      </c>
      <c r="L89" s="9">
        <v>8.2799999999999994</v>
      </c>
      <c r="M89" s="11">
        <v>43245</v>
      </c>
      <c r="N89" s="9">
        <v>0.5</v>
      </c>
      <c r="O89" s="9">
        <v>5</v>
      </c>
      <c r="P89" s="9">
        <v>5</v>
      </c>
      <c r="Q89" s="9">
        <v>0.7</v>
      </c>
      <c r="R89" s="9">
        <v>0.7</v>
      </c>
      <c r="S89" s="9">
        <v>138</v>
      </c>
      <c r="T89" s="9">
        <v>138</v>
      </c>
    </row>
    <row r="90" spans="1:20" x14ac:dyDescent="0.35">
      <c r="A90" s="9" t="s">
        <v>51</v>
      </c>
      <c r="B90" s="9">
        <v>7000173169</v>
      </c>
      <c r="C90" s="9">
        <v>100252</v>
      </c>
      <c r="D90" s="9" t="s">
        <v>53</v>
      </c>
      <c r="E90" s="9" t="s">
        <v>24</v>
      </c>
      <c r="F90" s="9" t="s">
        <v>25</v>
      </c>
      <c r="G90" s="9">
        <v>2000024238</v>
      </c>
      <c r="H90" s="9">
        <v>110</v>
      </c>
      <c r="I90" s="9">
        <v>8000533139</v>
      </c>
      <c r="J90" s="9">
        <v>5</v>
      </c>
      <c r="K90" s="9">
        <v>20</v>
      </c>
      <c r="L90" s="9">
        <v>8.2799999999999994</v>
      </c>
      <c r="M90" s="11">
        <v>43245</v>
      </c>
      <c r="N90" s="9">
        <v>0.5</v>
      </c>
      <c r="O90" s="9">
        <v>0.1</v>
      </c>
      <c r="P90" s="9">
        <v>0.1</v>
      </c>
      <c r="Q90" s="9">
        <v>0</v>
      </c>
      <c r="R90" s="9">
        <v>0</v>
      </c>
      <c r="S90" s="9">
        <v>1.7</v>
      </c>
      <c r="T90" s="9">
        <v>1.7</v>
      </c>
    </row>
    <row r="91" spans="1:20" x14ac:dyDescent="0.35">
      <c r="A91" s="9" t="s">
        <v>51</v>
      </c>
      <c r="B91" s="9">
        <v>7000173169</v>
      </c>
      <c r="C91" s="9">
        <v>100252</v>
      </c>
      <c r="D91" s="9" t="s">
        <v>53</v>
      </c>
      <c r="E91" s="9" t="s">
        <v>24</v>
      </c>
      <c r="F91" s="9" t="s">
        <v>25</v>
      </c>
      <c r="G91" s="9">
        <v>2000024238</v>
      </c>
      <c r="H91" s="9">
        <v>110</v>
      </c>
      <c r="I91" s="9">
        <v>8000533139</v>
      </c>
      <c r="J91" s="9">
        <v>5</v>
      </c>
      <c r="K91" s="9">
        <v>20</v>
      </c>
      <c r="L91" s="9">
        <v>8.2799999999999994</v>
      </c>
      <c r="M91" s="11">
        <v>43250</v>
      </c>
      <c r="N91" s="9">
        <v>0.5</v>
      </c>
      <c r="O91" s="9">
        <v>4.9000000000000004</v>
      </c>
      <c r="P91" s="9">
        <v>5</v>
      </c>
      <c r="Q91" s="9">
        <v>0.7</v>
      </c>
      <c r="R91" s="9">
        <v>0.7</v>
      </c>
      <c r="S91" s="9">
        <v>136.30000000000001</v>
      </c>
      <c r="T91" s="9">
        <v>138</v>
      </c>
    </row>
    <row r="92" spans="1:20" x14ac:dyDescent="0.35">
      <c r="A92" s="9" t="s">
        <v>51</v>
      </c>
      <c r="B92" s="9">
        <v>7000173171</v>
      </c>
      <c r="C92" s="9">
        <v>100252</v>
      </c>
      <c r="D92" s="9" t="s">
        <v>54</v>
      </c>
      <c r="E92" s="9" t="s">
        <v>24</v>
      </c>
      <c r="F92" s="9" t="s">
        <v>25</v>
      </c>
      <c r="G92" s="9">
        <v>2000024238</v>
      </c>
      <c r="H92" s="9">
        <v>140</v>
      </c>
      <c r="I92" s="9">
        <v>8000533300</v>
      </c>
      <c r="J92" s="9">
        <v>5</v>
      </c>
      <c r="K92" s="9">
        <v>20</v>
      </c>
      <c r="L92" s="9">
        <v>8.2799999999999994</v>
      </c>
      <c r="M92" s="11">
        <v>43250</v>
      </c>
      <c r="N92" s="9">
        <v>0.5</v>
      </c>
      <c r="O92" s="9">
        <v>0.1</v>
      </c>
      <c r="P92" s="9">
        <v>0.1</v>
      </c>
      <c r="Q92" s="9">
        <v>0</v>
      </c>
      <c r="R92" s="9">
        <v>0</v>
      </c>
      <c r="S92" s="9">
        <v>3.3</v>
      </c>
      <c r="T92" s="9">
        <v>3.3</v>
      </c>
    </row>
    <row r="93" spans="1:20" x14ac:dyDescent="0.35">
      <c r="A93" s="9" t="s">
        <v>51</v>
      </c>
      <c r="B93" s="9">
        <v>7000173171</v>
      </c>
      <c r="C93" s="9">
        <v>100252</v>
      </c>
      <c r="D93" s="9" t="s">
        <v>54</v>
      </c>
      <c r="E93" s="9" t="s">
        <v>24</v>
      </c>
      <c r="F93" s="9" t="s">
        <v>25</v>
      </c>
      <c r="G93" s="9">
        <v>2000024238</v>
      </c>
      <c r="H93" s="9">
        <v>140</v>
      </c>
      <c r="I93" s="9">
        <v>8000533300</v>
      </c>
      <c r="J93" s="9">
        <v>5</v>
      </c>
      <c r="K93" s="9">
        <v>20</v>
      </c>
      <c r="L93" s="9">
        <v>8.2799999999999994</v>
      </c>
      <c r="M93" s="11">
        <v>43251</v>
      </c>
      <c r="N93" s="9">
        <v>0.5</v>
      </c>
      <c r="O93" s="9">
        <v>4.9000000000000004</v>
      </c>
      <c r="P93" s="9">
        <v>5</v>
      </c>
      <c r="Q93" s="9">
        <v>0.7</v>
      </c>
      <c r="R93" s="9">
        <v>0.7</v>
      </c>
      <c r="S93" s="9">
        <v>134.69999999999999</v>
      </c>
      <c r="T93" s="9">
        <v>138</v>
      </c>
    </row>
    <row r="94" spans="1:20" x14ac:dyDescent="0.35">
      <c r="A94" s="9" t="s">
        <v>51</v>
      </c>
      <c r="B94" s="9">
        <v>7000173158</v>
      </c>
      <c r="C94" s="9">
        <v>100252</v>
      </c>
      <c r="D94" s="9" t="s">
        <v>55</v>
      </c>
      <c r="E94" s="9" t="s">
        <v>24</v>
      </c>
      <c r="F94" s="9" t="s">
        <v>25</v>
      </c>
      <c r="G94" s="9">
        <v>2000024238</v>
      </c>
      <c r="H94" s="9">
        <v>20</v>
      </c>
      <c r="I94" s="9">
        <v>8000533301</v>
      </c>
      <c r="J94" s="9">
        <v>5</v>
      </c>
      <c r="K94" s="9">
        <v>20</v>
      </c>
      <c r="L94" s="9">
        <v>9.6999999999999993</v>
      </c>
      <c r="M94" s="11">
        <v>43251</v>
      </c>
      <c r="N94" s="9">
        <v>0.5</v>
      </c>
      <c r="O94" s="9">
        <v>0.2</v>
      </c>
      <c r="P94" s="9">
        <v>0.2</v>
      </c>
      <c r="Q94" s="9">
        <v>0</v>
      </c>
      <c r="R94" s="9">
        <v>0</v>
      </c>
      <c r="S94" s="9">
        <v>5</v>
      </c>
      <c r="T94" s="9">
        <v>5</v>
      </c>
    </row>
    <row r="95" spans="1:20" x14ac:dyDescent="0.35">
      <c r="A95" s="9" t="s">
        <v>51</v>
      </c>
      <c r="B95" s="9">
        <v>7000173158</v>
      </c>
      <c r="C95" s="9">
        <v>100252</v>
      </c>
      <c r="D95" s="9" t="s">
        <v>55</v>
      </c>
      <c r="E95" s="9" t="s">
        <v>24</v>
      </c>
      <c r="F95" s="9" t="s">
        <v>25</v>
      </c>
      <c r="G95" s="9">
        <v>2000024238</v>
      </c>
      <c r="H95" s="9">
        <v>20</v>
      </c>
      <c r="I95" s="9">
        <v>8000533301</v>
      </c>
      <c r="J95" s="9">
        <v>5</v>
      </c>
      <c r="K95" s="9">
        <v>20</v>
      </c>
      <c r="L95" s="9">
        <v>9.6999999999999993</v>
      </c>
      <c r="M95" s="11">
        <v>43252</v>
      </c>
      <c r="N95" s="9">
        <v>0.5</v>
      </c>
      <c r="O95" s="9">
        <v>4.3</v>
      </c>
      <c r="P95" s="9">
        <v>4.5</v>
      </c>
      <c r="Q95" s="9">
        <v>0.7</v>
      </c>
      <c r="R95" s="9">
        <v>0.7</v>
      </c>
      <c r="S95" s="9">
        <v>140</v>
      </c>
      <c r="T95" s="9">
        <v>145</v>
      </c>
    </row>
    <row r="96" spans="1:20" x14ac:dyDescent="0.35">
      <c r="A96" s="9" t="s">
        <v>51</v>
      </c>
      <c r="B96" s="9">
        <v>7000173158</v>
      </c>
      <c r="C96" s="9">
        <v>100252</v>
      </c>
      <c r="D96" s="9" t="s">
        <v>55</v>
      </c>
      <c r="E96" s="9" t="s">
        <v>24</v>
      </c>
      <c r="F96" s="9" t="s">
        <v>25</v>
      </c>
      <c r="G96" s="9">
        <v>2000024238</v>
      </c>
      <c r="H96" s="9">
        <v>20</v>
      </c>
      <c r="I96" s="9">
        <v>8000533301</v>
      </c>
      <c r="J96" s="9">
        <v>5</v>
      </c>
      <c r="K96" s="9">
        <v>20</v>
      </c>
      <c r="L96" s="9">
        <v>9.6999999999999993</v>
      </c>
      <c r="M96" s="11">
        <v>43255</v>
      </c>
      <c r="N96" s="9">
        <v>0.5</v>
      </c>
      <c r="O96" s="9">
        <v>0.5</v>
      </c>
      <c r="P96" s="9">
        <v>5</v>
      </c>
      <c r="Q96" s="9">
        <v>0.1</v>
      </c>
      <c r="R96" s="9">
        <v>0.8</v>
      </c>
      <c r="S96" s="9">
        <v>16.7</v>
      </c>
      <c r="T96" s="9">
        <v>161.69999999999999</v>
      </c>
    </row>
    <row r="97" spans="1:20" x14ac:dyDescent="0.35">
      <c r="A97" s="9" t="s">
        <v>51</v>
      </c>
      <c r="B97" s="9">
        <v>7000173157</v>
      </c>
      <c r="C97" s="9">
        <v>100252</v>
      </c>
      <c r="D97" s="9" t="s">
        <v>56</v>
      </c>
      <c r="E97" s="9" t="s">
        <v>24</v>
      </c>
      <c r="F97" s="9" t="s">
        <v>25</v>
      </c>
      <c r="G97" s="9">
        <v>2000024238</v>
      </c>
      <c r="H97" s="9">
        <v>360</v>
      </c>
      <c r="I97" s="9">
        <v>8000533302</v>
      </c>
      <c r="J97" s="9">
        <v>5</v>
      </c>
      <c r="K97" s="9">
        <v>20</v>
      </c>
      <c r="L97" s="9">
        <v>9.6999999999999993</v>
      </c>
      <c r="M97" s="11">
        <v>43255</v>
      </c>
      <c r="N97" s="9">
        <v>1</v>
      </c>
      <c r="O97" s="9">
        <v>5</v>
      </c>
      <c r="P97" s="9">
        <v>5</v>
      </c>
      <c r="Q97" s="9">
        <v>0.8</v>
      </c>
      <c r="R97" s="9">
        <v>0.8</v>
      </c>
      <c r="S97" s="9">
        <v>80.8</v>
      </c>
      <c r="T97" s="9">
        <v>80.8</v>
      </c>
    </row>
    <row r="98" spans="1:20" x14ac:dyDescent="0.35">
      <c r="A98" s="9" t="s">
        <v>51</v>
      </c>
      <c r="B98" s="9">
        <v>7000173159</v>
      </c>
      <c r="C98" s="9">
        <v>100252</v>
      </c>
      <c r="D98" s="9" t="s">
        <v>57</v>
      </c>
      <c r="E98" s="9" t="s">
        <v>24</v>
      </c>
      <c r="F98" s="9" t="s">
        <v>25</v>
      </c>
      <c r="G98" s="9">
        <v>2000024238</v>
      </c>
      <c r="H98" s="9">
        <v>30</v>
      </c>
      <c r="I98" s="9">
        <v>8000533303</v>
      </c>
      <c r="J98" s="9">
        <v>5</v>
      </c>
      <c r="K98" s="9">
        <v>20</v>
      </c>
      <c r="L98" s="9">
        <v>9.6999999999999993</v>
      </c>
      <c r="M98" s="11">
        <v>43255</v>
      </c>
      <c r="N98" s="9">
        <v>1</v>
      </c>
      <c r="O98" s="9">
        <v>2.6</v>
      </c>
      <c r="P98" s="9">
        <v>2.6</v>
      </c>
      <c r="Q98" s="9">
        <v>0.4</v>
      </c>
      <c r="R98" s="9">
        <v>0.4</v>
      </c>
      <c r="S98" s="9">
        <v>41.8</v>
      </c>
      <c r="T98" s="9">
        <v>41.8</v>
      </c>
    </row>
    <row r="99" spans="1:20" x14ac:dyDescent="0.35">
      <c r="A99" s="9" t="s">
        <v>51</v>
      </c>
      <c r="B99" s="9">
        <v>7000173159</v>
      </c>
      <c r="C99" s="9">
        <v>100252</v>
      </c>
      <c r="D99" s="9" t="s">
        <v>57</v>
      </c>
      <c r="E99" s="9" t="s">
        <v>24</v>
      </c>
      <c r="F99" s="9" t="s">
        <v>25</v>
      </c>
      <c r="G99" s="9">
        <v>2000024238</v>
      </c>
      <c r="H99" s="9">
        <v>30</v>
      </c>
      <c r="I99" s="9">
        <v>8000533303</v>
      </c>
      <c r="J99" s="9">
        <v>5</v>
      </c>
      <c r="K99" s="9">
        <v>20</v>
      </c>
      <c r="L99" s="9">
        <v>9.6999999999999993</v>
      </c>
      <c r="M99" s="11">
        <v>43256</v>
      </c>
      <c r="N99" s="9">
        <v>1</v>
      </c>
      <c r="O99" s="9">
        <v>2.4</v>
      </c>
      <c r="P99" s="9">
        <v>5</v>
      </c>
      <c r="Q99" s="9">
        <v>0.4</v>
      </c>
      <c r="R99" s="9">
        <v>0.8</v>
      </c>
      <c r="S99" s="9">
        <v>39</v>
      </c>
      <c r="T99" s="9">
        <v>80.8</v>
      </c>
    </row>
    <row r="100" spans="1:20" x14ac:dyDescent="0.35">
      <c r="A100" s="9" t="s">
        <v>51</v>
      </c>
      <c r="B100" s="9">
        <v>7000173151</v>
      </c>
      <c r="C100" s="9">
        <v>100252</v>
      </c>
      <c r="D100" s="9" t="s">
        <v>58</v>
      </c>
      <c r="E100" s="9" t="s">
        <v>24</v>
      </c>
      <c r="F100" s="9" t="s">
        <v>25</v>
      </c>
      <c r="G100" s="9">
        <v>2000024238</v>
      </c>
      <c r="H100" s="9">
        <v>310</v>
      </c>
      <c r="I100" s="9">
        <v>8000533304</v>
      </c>
      <c r="J100" s="9">
        <v>5</v>
      </c>
      <c r="K100" s="9">
        <v>20</v>
      </c>
      <c r="L100" s="9">
        <v>9</v>
      </c>
      <c r="M100" s="11">
        <v>43256</v>
      </c>
      <c r="N100" s="9">
        <v>1</v>
      </c>
      <c r="O100" s="9">
        <v>5</v>
      </c>
      <c r="P100" s="9">
        <v>5</v>
      </c>
      <c r="Q100" s="9">
        <v>0.8</v>
      </c>
      <c r="R100" s="9">
        <v>0.8</v>
      </c>
      <c r="S100" s="9">
        <v>75</v>
      </c>
      <c r="T100" s="9">
        <v>75</v>
      </c>
    </row>
    <row r="101" spans="1:20" x14ac:dyDescent="0.35">
      <c r="A101" s="9" t="s">
        <v>51</v>
      </c>
      <c r="B101" s="9">
        <v>7000173153</v>
      </c>
      <c r="C101" s="9">
        <v>100252</v>
      </c>
      <c r="D101" s="9" t="s">
        <v>59</v>
      </c>
      <c r="E101" s="9" t="s">
        <v>24</v>
      </c>
      <c r="F101" s="9" t="s">
        <v>25</v>
      </c>
      <c r="G101" s="9">
        <v>2000024238</v>
      </c>
      <c r="H101" s="9">
        <v>320</v>
      </c>
      <c r="I101" s="9">
        <v>8000533305</v>
      </c>
      <c r="J101" s="9">
        <v>5</v>
      </c>
      <c r="K101" s="9">
        <v>20</v>
      </c>
      <c r="L101" s="9">
        <v>9</v>
      </c>
      <c r="M101" s="11">
        <v>43256</v>
      </c>
      <c r="N101" s="9">
        <v>1</v>
      </c>
      <c r="O101" s="9">
        <v>1.7</v>
      </c>
      <c r="P101" s="9">
        <v>1.7</v>
      </c>
      <c r="Q101" s="9">
        <v>0.3</v>
      </c>
      <c r="R101" s="9">
        <v>0.3</v>
      </c>
      <c r="S101" s="9">
        <v>25.3</v>
      </c>
      <c r="T101" s="9">
        <v>25.3</v>
      </c>
    </row>
    <row r="102" spans="1:20" x14ac:dyDescent="0.35">
      <c r="A102" s="9" t="s">
        <v>51</v>
      </c>
      <c r="B102" s="9">
        <v>7000173153</v>
      </c>
      <c r="C102" s="9">
        <v>100252</v>
      </c>
      <c r="D102" s="9" t="s">
        <v>59</v>
      </c>
      <c r="E102" s="9" t="s">
        <v>24</v>
      </c>
      <c r="F102" s="9" t="s">
        <v>25</v>
      </c>
      <c r="G102" s="9">
        <v>2000024238</v>
      </c>
      <c r="H102" s="9">
        <v>320</v>
      </c>
      <c r="I102" s="9">
        <v>8000533305</v>
      </c>
      <c r="J102" s="9">
        <v>5</v>
      </c>
      <c r="K102" s="9">
        <v>20</v>
      </c>
      <c r="L102" s="9">
        <v>9</v>
      </c>
      <c r="M102" s="11">
        <v>43257</v>
      </c>
      <c r="N102" s="9">
        <v>1</v>
      </c>
      <c r="O102" s="9">
        <v>3.3</v>
      </c>
      <c r="P102" s="9">
        <v>5</v>
      </c>
      <c r="Q102" s="9">
        <v>0.5</v>
      </c>
      <c r="R102" s="9">
        <v>0.8</v>
      </c>
      <c r="S102" s="9">
        <v>49.7</v>
      </c>
      <c r="T102" s="9">
        <v>75</v>
      </c>
    </row>
    <row r="103" spans="1:20" x14ac:dyDescent="0.35">
      <c r="A103" s="9" t="s">
        <v>60</v>
      </c>
      <c r="B103" s="9" t="s">
        <v>61</v>
      </c>
      <c r="C103" s="9" t="s">
        <v>62</v>
      </c>
      <c r="D103" s="9" t="s">
        <v>63</v>
      </c>
      <c r="E103" s="9" t="s">
        <v>64</v>
      </c>
      <c r="F103" s="9" t="s">
        <v>65</v>
      </c>
      <c r="G103" s="9">
        <v>1000145794</v>
      </c>
      <c r="H103" s="9">
        <v>100</v>
      </c>
      <c r="I103" s="9">
        <v>8000510920</v>
      </c>
      <c r="J103" s="9">
        <v>1136</v>
      </c>
      <c r="K103" s="9">
        <v>15</v>
      </c>
      <c r="L103" s="9">
        <v>6.29</v>
      </c>
      <c r="M103" s="11">
        <v>43245</v>
      </c>
      <c r="N103" s="9">
        <v>25</v>
      </c>
      <c r="O103" s="9">
        <v>109</v>
      </c>
      <c r="P103" s="9">
        <v>109</v>
      </c>
      <c r="Q103" s="9">
        <v>11.4</v>
      </c>
      <c r="R103" s="9">
        <v>11.4</v>
      </c>
      <c r="S103" s="9">
        <v>45.7</v>
      </c>
      <c r="T103" s="9">
        <v>45.7</v>
      </c>
    </row>
    <row r="104" spans="1:20" x14ac:dyDescent="0.35">
      <c r="A104" s="9" t="s">
        <v>60</v>
      </c>
      <c r="B104" s="9" t="s">
        <v>61</v>
      </c>
      <c r="C104" s="9" t="s">
        <v>62</v>
      </c>
      <c r="D104" s="9" t="s">
        <v>63</v>
      </c>
      <c r="E104" s="9" t="s">
        <v>64</v>
      </c>
      <c r="F104" s="9" t="s">
        <v>65</v>
      </c>
      <c r="G104" s="9">
        <v>1000145794</v>
      </c>
      <c r="H104" s="9">
        <v>100</v>
      </c>
      <c r="I104" s="9">
        <v>8000510920</v>
      </c>
      <c r="J104" s="9">
        <v>1136</v>
      </c>
      <c r="K104" s="9">
        <v>15</v>
      </c>
      <c r="L104" s="9">
        <v>6.29</v>
      </c>
      <c r="M104" s="11">
        <v>43245</v>
      </c>
      <c r="N104" s="9">
        <v>37.5</v>
      </c>
      <c r="O104" s="9">
        <v>212</v>
      </c>
      <c r="P104" s="9">
        <v>321.10000000000002</v>
      </c>
      <c r="Q104" s="9">
        <v>22.2</v>
      </c>
      <c r="R104" s="9">
        <v>33.700000000000003</v>
      </c>
      <c r="S104" s="9">
        <v>59.3</v>
      </c>
      <c r="T104" s="9">
        <v>105</v>
      </c>
    </row>
    <row r="105" spans="1:20" x14ac:dyDescent="0.35">
      <c r="A105" s="9" t="s">
        <v>60</v>
      </c>
      <c r="B105" s="9" t="s">
        <v>61</v>
      </c>
      <c r="C105" s="9" t="s">
        <v>62</v>
      </c>
      <c r="D105" s="9" t="s">
        <v>63</v>
      </c>
      <c r="E105" s="9" t="s">
        <v>64</v>
      </c>
      <c r="F105" s="9" t="s">
        <v>65</v>
      </c>
      <c r="G105" s="9">
        <v>1000145794</v>
      </c>
      <c r="H105" s="9">
        <v>100</v>
      </c>
      <c r="I105" s="9">
        <v>8000510920</v>
      </c>
      <c r="J105" s="9">
        <v>1136</v>
      </c>
      <c r="K105" s="9">
        <v>15</v>
      </c>
      <c r="L105" s="9">
        <v>6.29</v>
      </c>
      <c r="M105" s="11">
        <v>43250</v>
      </c>
      <c r="N105" s="9">
        <v>37.5</v>
      </c>
      <c r="O105" s="9">
        <v>163.5</v>
      </c>
      <c r="P105" s="9">
        <v>484.6</v>
      </c>
      <c r="Q105" s="9">
        <v>17.100000000000001</v>
      </c>
      <c r="R105" s="9">
        <v>50.8</v>
      </c>
      <c r="S105" s="9">
        <v>45.7</v>
      </c>
      <c r="T105" s="9">
        <v>150.69999999999999</v>
      </c>
    </row>
    <row r="106" spans="1:20" x14ac:dyDescent="0.35">
      <c r="A106" s="9" t="s">
        <v>60</v>
      </c>
      <c r="B106" s="9" t="s">
        <v>61</v>
      </c>
      <c r="C106" s="9" t="s">
        <v>62</v>
      </c>
      <c r="D106" s="9" t="s">
        <v>63</v>
      </c>
      <c r="E106" s="9" t="s">
        <v>64</v>
      </c>
      <c r="F106" s="9" t="s">
        <v>65</v>
      </c>
      <c r="G106" s="9">
        <v>1000145794</v>
      </c>
      <c r="H106" s="9">
        <v>100</v>
      </c>
      <c r="I106" s="9">
        <v>8000510920</v>
      </c>
      <c r="J106" s="9">
        <v>1136</v>
      </c>
      <c r="K106" s="9">
        <v>15</v>
      </c>
      <c r="L106" s="9">
        <v>6.29</v>
      </c>
      <c r="M106" s="11">
        <v>43250</v>
      </c>
      <c r="N106" s="9">
        <v>45</v>
      </c>
      <c r="O106" s="9">
        <v>383.2</v>
      </c>
      <c r="P106" s="9">
        <v>867.9</v>
      </c>
      <c r="Q106" s="9">
        <v>40.200000000000003</v>
      </c>
      <c r="R106" s="9">
        <v>91</v>
      </c>
      <c r="S106" s="9">
        <v>89.3</v>
      </c>
      <c r="T106" s="9">
        <v>240</v>
      </c>
    </row>
    <row r="107" spans="1:20" x14ac:dyDescent="0.35">
      <c r="A107" s="9" t="s">
        <v>60</v>
      </c>
      <c r="B107" s="9" t="s">
        <v>61</v>
      </c>
      <c r="C107" s="9" t="s">
        <v>62</v>
      </c>
      <c r="D107" s="9" t="s">
        <v>63</v>
      </c>
      <c r="E107" s="9" t="s">
        <v>64</v>
      </c>
      <c r="F107" s="9" t="s">
        <v>65</v>
      </c>
      <c r="G107" s="9">
        <v>1000145794</v>
      </c>
      <c r="H107" s="9">
        <v>100</v>
      </c>
      <c r="I107" s="9">
        <v>8000510920</v>
      </c>
      <c r="J107" s="9">
        <v>1136</v>
      </c>
      <c r="K107" s="9">
        <v>15</v>
      </c>
      <c r="L107" s="9">
        <v>6.29</v>
      </c>
      <c r="M107" s="11">
        <v>43251</v>
      </c>
      <c r="N107" s="9">
        <v>45</v>
      </c>
      <c r="O107" s="9">
        <v>55.2</v>
      </c>
      <c r="P107" s="9">
        <v>923.1</v>
      </c>
      <c r="Q107" s="9">
        <v>5.8</v>
      </c>
      <c r="R107" s="9">
        <v>96.8</v>
      </c>
      <c r="S107" s="9">
        <v>12.9</v>
      </c>
      <c r="T107" s="9">
        <v>252.9</v>
      </c>
    </row>
    <row r="108" spans="1:20" x14ac:dyDescent="0.35">
      <c r="A108" s="9" t="s">
        <v>60</v>
      </c>
      <c r="B108" s="9" t="s">
        <v>61</v>
      </c>
      <c r="C108" s="9" t="s">
        <v>62</v>
      </c>
      <c r="D108" s="9" t="s">
        <v>63</v>
      </c>
      <c r="E108" s="9" t="s">
        <v>64</v>
      </c>
      <c r="F108" s="9" t="s">
        <v>65</v>
      </c>
      <c r="G108" s="9">
        <v>1000145794</v>
      </c>
      <c r="H108" s="9">
        <v>120</v>
      </c>
      <c r="I108" s="9">
        <v>8000510922</v>
      </c>
      <c r="J108" s="9">
        <v>2500</v>
      </c>
      <c r="K108" s="9">
        <v>15</v>
      </c>
      <c r="L108" s="9">
        <v>6.29</v>
      </c>
      <c r="M108" s="11">
        <v>43251</v>
      </c>
      <c r="N108" s="9">
        <v>50</v>
      </c>
      <c r="O108" s="9">
        <v>581.5</v>
      </c>
      <c r="P108" s="9">
        <v>581.5</v>
      </c>
      <c r="Q108" s="9">
        <v>61</v>
      </c>
      <c r="R108" s="9">
        <v>61</v>
      </c>
      <c r="S108" s="9">
        <v>121.9</v>
      </c>
      <c r="T108" s="9">
        <v>121.9</v>
      </c>
    </row>
    <row r="109" spans="1:20" x14ac:dyDescent="0.35">
      <c r="A109" s="9" t="s">
        <v>60</v>
      </c>
      <c r="B109" s="9" t="s">
        <v>61</v>
      </c>
      <c r="C109" s="9" t="s">
        <v>62</v>
      </c>
      <c r="D109" s="9" t="s">
        <v>63</v>
      </c>
      <c r="E109" s="9" t="s">
        <v>64</v>
      </c>
      <c r="F109" s="9" t="s">
        <v>65</v>
      </c>
      <c r="G109" s="9">
        <v>1000145794</v>
      </c>
      <c r="H109" s="9">
        <v>120</v>
      </c>
      <c r="I109" s="9">
        <v>8000510922</v>
      </c>
      <c r="J109" s="9">
        <v>2500</v>
      </c>
      <c r="K109" s="9">
        <v>15</v>
      </c>
      <c r="L109" s="9">
        <v>6.29</v>
      </c>
      <c r="M109" s="11">
        <v>43252</v>
      </c>
      <c r="N109" s="9">
        <v>50</v>
      </c>
      <c r="O109" s="9">
        <v>643.9</v>
      </c>
      <c r="P109" s="9">
        <v>1225.4000000000001</v>
      </c>
      <c r="Q109" s="9">
        <v>67.5</v>
      </c>
      <c r="R109" s="9">
        <v>128.5</v>
      </c>
      <c r="S109" s="9">
        <v>135</v>
      </c>
      <c r="T109" s="9">
        <v>256.89999999999998</v>
      </c>
    </row>
    <row r="110" spans="1:20" x14ac:dyDescent="0.35">
      <c r="A110" s="9" t="s">
        <v>60</v>
      </c>
      <c r="B110" s="9" t="s">
        <v>61</v>
      </c>
      <c r="C110" s="9" t="s">
        <v>62</v>
      </c>
      <c r="D110" s="9" t="s">
        <v>63</v>
      </c>
      <c r="E110" s="9" t="s">
        <v>64</v>
      </c>
      <c r="F110" s="9" t="s">
        <v>65</v>
      </c>
      <c r="G110" s="9">
        <v>1000145794</v>
      </c>
      <c r="H110" s="9">
        <v>120</v>
      </c>
      <c r="I110" s="9">
        <v>8000510922</v>
      </c>
      <c r="J110" s="9">
        <v>2500</v>
      </c>
      <c r="K110" s="9">
        <v>15</v>
      </c>
      <c r="L110" s="9">
        <v>6.29</v>
      </c>
      <c r="M110" s="11">
        <v>43255</v>
      </c>
      <c r="N110" s="9">
        <v>50</v>
      </c>
      <c r="O110" s="9">
        <v>643.9</v>
      </c>
      <c r="P110" s="9">
        <v>1869.2</v>
      </c>
      <c r="Q110" s="9">
        <v>67.5</v>
      </c>
      <c r="R110" s="9">
        <v>196</v>
      </c>
      <c r="S110" s="9">
        <v>135</v>
      </c>
      <c r="T110" s="9">
        <v>391.9</v>
      </c>
    </row>
    <row r="111" spans="1:20" x14ac:dyDescent="0.35">
      <c r="A111" s="9" t="s">
        <v>60</v>
      </c>
      <c r="B111" s="9" t="s">
        <v>61</v>
      </c>
      <c r="C111" s="9" t="s">
        <v>62</v>
      </c>
      <c r="D111" s="9" t="s">
        <v>63</v>
      </c>
      <c r="E111" s="9" t="s">
        <v>64</v>
      </c>
      <c r="F111" s="9" t="s">
        <v>65</v>
      </c>
      <c r="G111" s="9">
        <v>1000145794</v>
      </c>
      <c r="H111" s="9">
        <v>120</v>
      </c>
      <c r="I111" s="9">
        <v>8000510922</v>
      </c>
      <c r="J111" s="9">
        <v>2500</v>
      </c>
      <c r="K111" s="9">
        <v>15</v>
      </c>
      <c r="L111" s="9">
        <v>6.29</v>
      </c>
      <c r="M111" s="11">
        <v>43256</v>
      </c>
      <c r="N111" s="9">
        <v>50</v>
      </c>
      <c r="O111" s="9">
        <v>630.79999999999995</v>
      </c>
      <c r="P111" s="9">
        <v>2500</v>
      </c>
      <c r="Q111" s="9">
        <v>66.099999999999994</v>
      </c>
      <c r="R111" s="9">
        <v>262.10000000000002</v>
      </c>
      <c r="S111" s="9">
        <v>132.19999999999999</v>
      </c>
      <c r="T111" s="9">
        <v>524.20000000000005</v>
      </c>
    </row>
    <row r="112" spans="1:20" x14ac:dyDescent="0.35">
      <c r="A112" s="9" t="s">
        <v>66</v>
      </c>
      <c r="B112" s="9" t="s">
        <v>67</v>
      </c>
      <c r="C112" s="9" t="s">
        <v>68</v>
      </c>
      <c r="D112" s="9" t="s">
        <v>69</v>
      </c>
      <c r="E112" s="9" t="s">
        <v>64</v>
      </c>
      <c r="F112" s="9" t="s">
        <v>65</v>
      </c>
      <c r="G112" s="9">
        <v>1000167400</v>
      </c>
      <c r="H112" s="9">
        <v>10</v>
      </c>
      <c r="I112" s="9">
        <v>71492273</v>
      </c>
      <c r="J112" s="9">
        <v>8556</v>
      </c>
      <c r="K112" s="9">
        <v>20</v>
      </c>
      <c r="L112" s="9">
        <v>5.78</v>
      </c>
      <c r="M112" s="11">
        <v>43276</v>
      </c>
      <c r="N112" s="9">
        <v>7.5</v>
      </c>
      <c r="O112" s="9">
        <v>140.1</v>
      </c>
      <c r="P112" s="9">
        <v>140.1</v>
      </c>
      <c r="Q112" s="9">
        <v>13.5</v>
      </c>
      <c r="R112" s="9">
        <v>13.5</v>
      </c>
      <c r="S112" s="9">
        <v>180</v>
      </c>
      <c r="T112" s="9">
        <v>180</v>
      </c>
    </row>
    <row r="113" spans="1:20" x14ac:dyDescent="0.35">
      <c r="A113" s="9" t="s">
        <v>66</v>
      </c>
      <c r="B113" s="9" t="s">
        <v>67</v>
      </c>
      <c r="C113" s="9" t="s">
        <v>68</v>
      </c>
      <c r="D113" s="9" t="s">
        <v>69</v>
      </c>
      <c r="E113" s="9" t="s">
        <v>64</v>
      </c>
      <c r="F113" s="9" t="s">
        <v>65</v>
      </c>
      <c r="G113" s="9">
        <v>1000167400</v>
      </c>
      <c r="H113" s="9">
        <v>10</v>
      </c>
      <c r="I113" s="9">
        <v>71492273</v>
      </c>
      <c r="J113" s="9">
        <v>8556</v>
      </c>
      <c r="K113" s="9">
        <v>20</v>
      </c>
      <c r="L113" s="9">
        <v>5.78</v>
      </c>
      <c r="M113" s="11">
        <v>43277</v>
      </c>
      <c r="N113" s="9">
        <v>12.5</v>
      </c>
      <c r="O113" s="9">
        <v>233.6</v>
      </c>
      <c r="P113" s="9">
        <v>373.7</v>
      </c>
      <c r="Q113" s="9">
        <v>22.5</v>
      </c>
      <c r="R113" s="9">
        <v>36</v>
      </c>
      <c r="S113" s="9">
        <v>180</v>
      </c>
      <c r="T113" s="9">
        <v>360</v>
      </c>
    </row>
    <row r="114" spans="1:20" x14ac:dyDescent="0.35">
      <c r="A114" s="9" t="s">
        <v>66</v>
      </c>
      <c r="B114" s="9" t="s">
        <v>67</v>
      </c>
      <c r="C114" s="9" t="s">
        <v>68</v>
      </c>
      <c r="D114" s="9" t="s">
        <v>69</v>
      </c>
      <c r="E114" s="9" t="s">
        <v>64</v>
      </c>
      <c r="F114" s="9" t="s">
        <v>65</v>
      </c>
      <c r="G114" s="9">
        <v>1000167400</v>
      </c>
      <c r="H114" s="9">
        <v>10</v>
      </c>
      <c r="I114" s="9">
        <v>71492273</v>
      </c>
      <c r="J114" s="9">
        <v>8556</v>
      </c>
      <c r="K114" s="9">
        <v>20</v>
      </c>
      <c r="L114" s="9">
        <v>5.78</v>
      </c>
      <c r="M114" s="11">
        <v>43279</v>
      </c>
      <c r="N114" s="9">
        <v>25</v>
      </c>
      <c r="O114" s="9">
        <v>467.1</v>
      </c>
      <c r="P114" s="9">
        <v>840.8</v>
      </c>
      <c r="Q114" s="9">
        <v>45</v>
      </c>
      <c r="R114" s="9">
        <v>81</v>
      </c>
      <c r="S114" s="9">
        <v>180</v>
      </c>
      <c r="T114" s="9">
        <v>540</v>
      </c>
    </row>
    <row r="115" spans="1:20" x14ac:dyDescent="0.35">
      <c r="A115" s="9" t="s">
        <v>66</v>
      </c>
      <c r="B115" s="9" t="s">
        <v>67</v>
      </c>
      <c r="C115" s="9" t="s">
        <v>68</v>
      </c>
      <c r="D115" s="9" t="s">
        <v>69</v>
      </c>
      <c r="E115" s="9" t="s">
        <v>64</v>
      </c>
      <c r="F115" s="9" t="s">
        <v>65</v>
      </c>
      <c r="G115" s="9">
        <v>1000167400</v>
      </c>
      <c r="H115" s="9">
        <v>10</v>
      </c>
      <c r="I115" s="9">
        <v>71492273</v>
      </c>
      <c r="J115" s="9">
        <v>8556</v>
      </c>
      <c r="K115" s="9">
        <v>20</v>
      </c>
      <c r="L115" s="9">
        <v>5.78</v>
      </c>
      <c r="M115" s="11">
        <v>43280</v>
      </c>
      <c r="N115" s="9">
        <v>37.5</v>
      </c>
      <c r="O115" s="9">
        <v>700.7</v>
      </c>
      <c r="P115" s="9">
        <v>1541.5</v>
      </c>
      <c r="Q115" s="9">
        <v>67.5</v>
      </c>
      <c r="R115" s="9">
        <v>148.5</v>
      </c>
      <c r="S115" s="9">
        <v>180</v>
      </c>
      <c r="T115" s="9">
        <v>720</v>
      </c>
    </row>
    <row r="116" spans="1:20" x14ac:dyDescent="0.35">
      <c r="A116" s="9" t="s">
        <v>66</v>
      </c>
      <c r="B116" s="9" t="s">
        <v>67</v>
      </c>
      <c r="C116" s="9" t="s">
        <v>68</v>
      </c>
      <c r="D116" s="9" t="s">
        <v>69</v>
      </c>
      <c r="E116" s="9" t="s">
        <v>64</v>
      </c>
      <c r="F116" s="9" t="s">
        <v>65</v>
      </c>
      <c r="G116" s="9">
        <v>1000167400</v>
      </c>
      <c r="H116" s="9">
        <v>10</v>
      </c>
      <c r="I116" s="9">
        <v>71492273</v>
      </c>
      <c r="J116" s="9">
        <v>8556</v>
      </c>
      <c r="K116" s="9">
        <v>20</v>
      </c>
      <c r="L116" s="9">
        <v>5.78</v>
      </c>
      <c r="M116" s="11">
        <v>43283</v>
      </c>
      <c r="N116" s="9">
        <v>45</v>
      </c>
      <c r="O116" s="9">
        <v>840.8</v>
      </c>
      <c r="P116" s="9">
        <v>2382.4</v>
      </c>
      <c r="Q116" s="9">
        <v>81</v>
      </c>
      <c r="R116" s="9">
        <v>229.5</v>
      </c>
      <c r="S116" s="9">
        <v>180</v>
      </c>
      <c r="T116" s="9">
        <v>900</v>
      </c>
    </row>
    <row r="117" spans="1:20" x14ac:dyDescent="0.35">
      <c r="A117" s="9" t="s">
        <v>66</v>
      </c>
      <c r="B117" s="9" t="s">
        <v>67</v>
      </c>
      <c r="C117" s="9" t="s">
        <v>68</v>
      </c>
      <c r="D117" s="9" t="s">
        <v>69</v>
      </c>
      <c r="E117" s="9" t="s">
        <v>64</v>
      </c>
      <c r="F117" s="9" t="s">
        <v>65</v>
      </c>
      <c r="G117" s="9">
        <v>1000167400</v>
      </c>
      <c r="H117" s="9">
        <v>10</v>
      </c>
      <c r="I117" s="9">
        <v>71492273</v>
      </c>
      <c r="J117" s="9">
        <v>8556</v>
      </c>
      <c r="K117" s="9">
        <v>20</v>
      </c>
      <c r="L117" s="9">
        <v>5.78</v>
      </c>
      <c r="M117" s="11">
        <v>43284</v>
      </c>
      <c r="N117" s="9">
        <v>50</v>
      </c>
      <c r="O117" s="9">
        <v>934.3</v>
      </c>
      <c r="P117" s="9">
        <v>3316.6</v>
      </c>
      <c r="Q117" s="9">
        <v>90</v>
      </c>
      <c r="R117" s="9">
        <v>319.5</v>
      </c>
      <c r="S117" s="9">
        <v>180</v>
      </c>
      <c r="T117" s="9">
        <v>1080</v>
      </c>
    </row>
    <row r="118" spans="1:20" x14ac:dyDescent="0.35">
      <c r="A118" s="9" t="s">
        <v>66</v>
      </c>
      <c r="B118" s="9" t="s">
        <v>67</v>
      </c>
      <c r="C118" s="9" t="s">
        <v>68</v>
      </c>
      <c r="D118" s="9" t="s">
        <v>69</v>
      </c>
      <c r="E118" s="9" t="s">
        <v>64</v>
      </c>
      <c r="F118" s="9" t="s">
        <v>65</v>
      </c>
      <c r="G118" s="9">
        <v>1000167400</v>
      </c>
      <c r="H118" s="9">
        <v>10</v>
      </c>
      <c r="I118" s="9">
        <v>71492273</v>
      </c>
      <c r="J118" s="9">
        <v>8556</v>
      </c>
      <c r="K118" s="9">
        <v>20</v>
      </c>
      <c r="L118" s="9">
        <v>5.78</v>
      </c>
      <c r="M118" s="11">
        <v>43285</v>
      </c>
      <c r="N118" s="9">
        <v>50</v>
      </c>
      <c r="O118" s="9">
        <v>934.3</v>
      </c>
      <c r="P118" s="9">
        <v>4250.8999999999996</v>
      </c>
      <c r="Q118" s="9">
        <v>90</v>
      </c>
      <c r="R118" s="9">
        <v>409.5</v>
      </c>
      <c r="S118" s="9">
        <v>180</v>
      </c>
      <c r="T118" s="9">
        <v>1260</v>
      </c>
    </row>
    <row r="119" spans="1:20" x14ac:dyDescent="0.35">
      <c r="A119" s="9" t="s">
        <v>66</v>
      </c>
      <c r="B119" s="9" t="s">
        <v>67</v>
      </c>
      <c r="C119" s="9" t="s">
        <v>68</v>
      </c>
      <c r="D119" s="9" t="s">
        <v>69</v>
      </c>
      <c r="E119" s="9" t="s">
        <v>64</v>
      </c>
      <c r="F119" s="9" t="s">
        <v>65</v>
      </c>
      <c r="G119" s="9">
        <v>1000167400</v>
      </c>
      <c r="H119" s="9">
        <v>10</v>
      </c>
      <c r="I119" s="9">
        <v>71492273</v>
      </c>
      <c r="J119" s="9">
        <v>8556</v>
      </c>
      <c r="K119" s="9">
        <v>20</v>
      </c>
      <c r="L119" s="9">
        <v>5.78</v>
      </c>
      <c r="M119" s="11">
        <v>43290</v>
      </c>
      <c r="N119" s="9">
        <v>50</v>
      </c>
      <c r="O119" s="9">
        <v>934.3</v>
      </c>
      <c r="P119" s="9">
        <v>5185.1000000000004</v>
      </c>
      <c r="Q119" s="9">
        <v>90</v>
      </c>
      <c r="R119" s="9">
        <v>499.5</v>
      </c>
      <c r="S119" s="9">
        <v>180</v>
      </c>
      <c r="T119" s="9">
        <v>1440</v>
      </c>
    </row>
    <row r="120" spans="1:20" x14ac:dyDescent="0.35">
      <c r="A120" s="9" t="s">
        <v>66</v>
      </c>
      <c r="B120" s="9" t="s">
        <v>67</v>
      </c>
      <c r="C120" s="9" t="s">
        <v>68</v>
      </c>
      <c r="D120" s="9" t="s">
        <v>69</v>
      </c>
      <c r="E120" s="9" t="s">
        <v>64</v>
      </c>
      <c r="F120" s="9" t="s">
        <v>65</v>
      </c>
      <c r="G120" s="9">
        <v>1000167400</v>
      </c>
      <c r="H120" s="9">
        <v>10</v>
      </c>
      <c r="I120" s="9">
        <v>71492273</v>
      </c>
      <c r="J120" s="9">
        <v>8556</v>
      </c>
      <c r="K120" s="9">
        <v>20</v>
      </c>
      <c r="L120" s="9">
        <v>5.78</v>
      </c>
      <c r="M120" s="11">
        <v>43291</v>
      </c>
      <c r="N120" s="9">
        <v>50</v>
      </c>
      <c r="O120" s="9">
        <v>934.3</v>
      </c>
      <c r="P120" s="9">
        <v>6119.4</v>
      </c>
      <c r="Q120" s="9">
        <v>90</v>
      </c>
      <c r="R120" s="9">
        <v>589.5</v>
      </c>
      <c r="S120" s="9">
        <v>180</v>
      </c>
      <c r="T120" s="9">
        <v>1620</v>
      </c>
    </row>
    <row r="121" spans="1:20" x14ac:dyDescent="0.35">
      <c r="A121" s="9" t="s">
        <v>66</v>
      </c>
      <c r="B121" s="9" t="s">
        <v>67</v>
      </c>
      <c r="C121" s="9" t="s">
        <v>68</v>
      </c>
      <c r="D121" s="9" t="s">
        <v>69</v>
      </c>
      <c r="E121" s="9" t="s">
        <v>64</v>
      </c>
      <c r="F121" s="9" t="s">
        <v>65</v>
      </c>
      <c r="G121" s="9">
        <v>1000167400</v>
      </c>
      <c r="H121" s="9">
        <v>10</v>
      </c>
      <c r="I121" s="9">
        <v>71492273</v>
      </c>
      <c r="J121" s="9">
        <v>8556</v>
      </c>
      <c r="K121" s="9">
        <v>20</v>
      </c>
      <c r="L121" s="9">
        <v>5.78</v>
      </c>
      <c r="M121" s="11">
        <v>43292</v>
      </c>
      <c r="N121" s="9">
        <v>50</v>
      </c>
      <c r="O121" s="9">
        <v>934.3</v>
      </c>
      <c r="P121" s="9">
        <v>7053.6</v>
      </c>
      <c r="Q121" s="9">
        <v>90</v>
      </c>
      <c r="R121" s="9">
        <v>679.5</v>
      </c>
      <c r="S121" s="9">
        <v>180</v>
      </c>
      <c r="T121" s="9">
        <v>1800</v>
      </c>
    </row>
    <row r="122" spans="1:20" x14ac:dyDescent="0.35">
      <c r="A122" s="9" t="s">
        <v>66</v>
      </c>
      <c r="B122" s="9" t="s">
        <v>67</v>
      </c>
      <c r="C122" s="9" t="s">
        <v>68</v>
      </c>
      <c r="D122" s="9" t="s">
        <v>69</v>
      </c>
      <c r="E122" s="9" t="s">
        <v>64</v>
      </c>
      <c r="F122" s="9" t="s">
        <v>65</v>
      </c>
      <c r="G122" s="9">
        <v>1000167400</v>
      </c>
      <c r="H122" s="9">
        <v>10</v>
      </c>
      <c r="I122" s="9">
        <v>71492273</v>
      </c>
      <c r="J122" s="9">
        <v>8556</v>
      </c>
      <c r="K122" s="9">
        <v>20</v>
      </c>
      <c r="L122" s="9">
        <v>5.78</v>
      </c>
      <c r="M122" s="11">
        <v>43293</v>
      </c>
      <c r="N122" s="9">
        <v>50</v>
      </c>
      <c r="O122" s="9">
        <v>934.3</v>
      </c>
      <c r="P122" s="9">
        <v>7987.9</v>
      </c>
      <c r="Q122" s="9">
        <v>90</v>
      </c>
      <c r="R122" s="9">
        <v>769.5</v>
      </c>
      <c r="S122" s="9">
        <v>180</v>
      </c>
      <c r="T122" s="9">
        <v>1980</v>
      </c>
    </row>
    <row r="123" spans="1:20" x14ac:dyDescent="0.35">
      <c r="A123" s="9" t="s">
        <v>66</v>
      </c>
      <c r="B123" s="9" t="s">
        <v>67</v>
      </c>
      <c r="C123" s="9" t="s">
        <v>68</v>
      </c>
      <c r="D123" s="9" t="s">
        <v>69</v>
      </c>
      <c r="E123" s="9" t="s">
        <v>64</v>
      </c>
      <c r="F123" s="9" t="s">
        <v>65</v>
      </c>
      <c r="G123" s="9">
        <v>1000167400</v>
      </c>
      <c r="H123" s="9">
        <v>10</v>
      </c>
      <c r="I123" s="9">
        <v>71492273</v>
      </c>
      <c r="J123" s="9">
        <v>8556</v>
      </c>
      <c r="K123" s="9">
        <v>20</v>
      </c>
      <c r="L123" s="9">
        <v>5.78</v>
      </c>
      <c r="M123" s="11">
        <v>43294</v>
      </c>
      <c r="N123" s="9">
        <v>50</v>
      </c>
      <c r="O123" s="9">
        <v>568.1</v>
      </c>
      <c r="P123" s="9">
        <v>8556</v>
      </c>
      <c r="Q123" s="9">
        <v>54.7</v>
      </c>
      <c r="R123" s="9">
        <v>824.2</v>
      </c>
      <c r="S123" s="9">
        <v>109.5</v>
      </c>
      <c r="T123" s="9">
        <v>2089.5</v>
      </c>
    </row>
    <row r="124" spans="1:20" x14ac:dyDescent="0.35">
      <c r="A124" s="9" t="s">
        <v>70</v>
      </c>
      <c r="B124" s="9" t="s">
        <v>71</v>
      </c>
      <c r="C124" s="9" t="s">
        <v>62</v>
      </c>
      <c r="D124" s="9" t="s">
        <v>63</v>
      </c>
      <c r="E124" s="9" t="s">
        <v>64</v>
      </c>
      <c r="F124" s="9" t="s">
        <v>65</v>
      </c>
      <c r="G124" s="9">
        <v>1000145794</v>
      </c>
      <c r="H124" s="9">
        <v>100</v>
      </c>
      <c r="I124" s="9">
        <v>8000511068</v>
      </c>
      <c r="J124" s="9">
        <v>1136</v>
      </c>
      <c r="K124" s="9">
        <v>15</v>
      </c>
      <c r="L124" s="9">
        <v>6.29</v>
      </c>
      <c r="M124" s="11">
        <v>43245</v>
      </c>
      <c r="N124" s="9">
        <v>25</v>
      </c>
      <c r="O124" s="9">
        <v>102</v>
      </c>
      <c r="P124" s="9">
        <v>102</v>
      </c>
      <c r="Q124" s="9">
        <v>10.7</v>
      </c>
      <c r="R124" s="9">
        <v>10.7</v>
      </c>
      <c r="S124" s="9">
        <v>42.8</v>
      </c>
      <c r="T124" s="9">
        <v>42.8</v>
      </c>
    </row>
    <row r="125" spans="1:20" x14ac:dyDescent="0.35">
      <c r="A125" s="9" t="s">
        <v>70</v>
      </c>
      <c r="B125" s="9" t="s">
        <v>71</v>
      </c>
      <c r="C125" s="9" t="s">
        <v>62</v>
      </c>
      <c r="D125" s="9" t="s">
        <v>63</v>
      </c>
      <c r="E125" s="9" t="s">
        <v>64</v>
      </c>
      <c r="F125" s="9" t="s">
        <v>65</v>
      </c>
      <c r="G125" s="9">
        <v>1000145794</v>
      </c>
      <c r="H125" s="9">
        <v>100</v>
      </c>
      <c r="I125" s="9">
        <v>8000511068</v>
      </c>
      <c r="J125" s="9">
        <v>1136</v>
      </c>
      <c r="K125" s="9">
        <v>15</v>
      </c>
      <c r="L125" s="9">
        <v>6.29</v>
      </c>
      <c r="M125" s="11">
        <v>43245</v>
      </c>
      <c r="N125" s="9">
        <v>37.5</v>
      </c>
      <c r="O125" s="9">
        <v>222.5</v>
      </c>
      <c r="P125" s="9">
        <v>324.60000000000002</v>
      </c>
      <c r="Q125" s="9">
        <v>23.3</v>
      </c>
      <c r="R125" s="9">
        <v>34</v>
      </c>
      <c r="S125" s="9">
        <v>62.2</v>
      </c>
      <c r="T125" s="9">
        <v>105</v>
      </c>
    </row>
    <row r="126" spans="1:20" x14ac:dyDescent="0.35">
      <c r="A126" s="9" t="s">
        <v>70</v>
      </c>
      <c r="B126" s="9" t="s">
        <v>71</v>
      </c>
      <c r="C126" s="9" t="s">
        <v>62</v>
      </c>
      <c r="D126" s="9" t="s">
        <v>63</v>
      </c>
      <c r="E126" s="9" t="s">
        <v>64</v>
      </c>
      <c r="F126" s="9" t="s">
        <v>65</v>
      </c>
      <c r="G126" s="9">
        <v>1000145794</v>
      </c>
      <c r="H126" s="9">
        <v>100</v>
      </c>
      <c r="I126" s="9">
        <v>8000511068</v>
      </c>
      <c r="J126" s="9">
        <v>1136</v>
      </c>
      <c r="K126" s="9">
        <v>15</v>
      </c>
      <c r="L126" s="9">
        <v>6.29</v>
      </c>
      <c r="M126" s="11">
        <v>43250</v>
      </c>
      <c r="N126" s="9">
        <v>37.5</v>
      </c>
      <c r="O126" s="9">
        <v>153.1</v>
      </c>
      <c r="P126" s="9">
        <v>477.6</v>
      </c>
      <c r="Q126" s="9">
        <v>16</v>
      </c>
      <c r="R126" s="9">
        <v>50.1</v>
      </c>
      <c r="S126" s="9">
        <v>42.8</v>
      </c>
      <c r="T126" s="9">
        <v>147.80000000000001</v>
      </c>
    </row>
    <row r="127" spans="1:20" x14ac:dyDescent="0.35">
      <c r="A127" s="9" t="s">
        <v>70</v>
      </c>
      <c r="B127" s="9" t="s">
        <v>71</v>
      </c>
      <c r="C127" s="9" t="s">
        <v>62</v>
      </c>
      <c r="D127" s="9" t="s">
        <v>63</v>
      </c>
      <c r="E127" s="9" t="s">
        <v>64</v>
      </c>
      <c r="F127" s="9" t="s">
        <v>65</v>
      </c>
      <c r="G127" s="9">
        <v>1000145794</v>
      </c>
      <c r="H127" s="9">
        <v>100</v>
      </c>
      <c r="I127" s="9">
        <v>8000511068</v>
      </c>
      <c r="J127" s="9">
        <v>1136</v>
      </c>
      <c r="K127" s="9">
        <v>15</v>
      </c>
      <c r="L127" s="9">
        <v>6.29</v>
      </c>
      <c r="M127" s="11">
        <v>43250</v>
      </c>
      <c r="N127" s="9">
        <v>45</v>
      </c>
      <c r="O127" s="9">
        <v>395.8</v>
      </c>
      <c r="P127" s="9">
        <v>873.5</v>
      </c>
      <c r="Q127" s="9">
        <v>41.5</v>
      </c>
      <c r="R127" s="9">
        <v>91.6</v>
      </c>
      <c r="S127" s="9">
        <v>92.2</v>
      </c>
      <c r="T127" s="9">
        <v>240</v>
      </c>
    </row>
    <row r="128" spans="1:20" x14ac:dyDescent="0.35">
      <c r="A128" s="9" t="s">
        <v>70</v>
      </c>
      <c r="B128" s="9" t="s">
        <v>71</v>
      </c>
      <c r="C128" s="9" t="s">
        <v>62</v>
      </c>
      <c r="D128" s="9" t="s">
        <v>63</v>
      </c>
      <c r="E128" s="9" t="s">
        <v>64</v>
      </c>
      <c r="F128" s="9" t="s">
        <v>65</v>
      </c>
      <c r="G128" s="9">
        <v>1000145794</v>
      </c>
      <c r="H128" s="9">
        <v>100</v>
      </c>
      <c r="I128" s="9">
        <v>8000511068</v>
      </c>
      <c r="J128" s="9">
        <v>1136</v>
      </c>
      <c r="K128" s="9">
        <v>15</v>
      </c>
      <c r="L128" s="9">
        <v>6.29</v>
      </c>
      <c r="M128" s="11">
        <v>43251</v>
      </c>
      <c r="N128" s="9">
        <v>45</v>
      </c>
      <c r="O128" s="9">
        <v>42.6</v>
      </c>
      <c r="P128" s="9">
        <v>916.1</v>
      </c>
      <c r="Q128" s="9">
        <v>4.5</v>
      </c>
      <c r="R128" s="9">
        <v>96</v>
      </c>
      <c r="S128" s="9">
        <v>9.9</v>
      </c>
      <c r="T128" s="9">
        <v>249.9</v>
      </c>
    </row>
    <row r="129" spans="1:20" x14ac:dyDescent="0.35">
      <c r="A129" s="9" t="s">
        <v>70</v>
      </c>
      <c r="B129" s="9" t="s">
        <v>71</v>
      </c>
      <c r="C129" s="9" t="s">
        <v>62</v>
      </c>
      <c r="D129" s="9" t="s">
        <v>63</v>
      </c>
      <c r="E129" s="9" t="s">
        <v>64</v>
      </c>
      <c r="F129" s="9" t="s">
        <v>65</v>
      </c>
      <c r="G129" s="9">
        <v>1000145794</v>
      </c>
      <c r="H129" s="9">
        <v>120</v>
      </c>
      <c r="I129" s="9">
        <v>8000511070</v>
      </c>
      <c r="J129" s="9">
        <v>2500</v>
      </c>
      <c r="K129" s="9">
        <v>15</v>
      </c>
      <c r="L129" s="9">
        <v>6.29</v>
      </c>
      <c r="M129" s="11">
        <v>43251</v>
      </c>
      <c r="N129" s="9">
        <v>50</v>
      </c>
      <c r="O129" s="9">
        <v>595.79999999999995</v>
      </c>
      <c r="P129" s="9">
        <v>595.79999999999995</v>
      </c>
      <c r="Q129" s="9">
        <v>62.5</v>
      </c>
      <c r="R129" s="9">
        <v>62.5</v>
      </c>
      <c r="S129" s="9">
        <v>124.9</v>
      </c>
      <c r="T129" s="9">
        <v>124.9</v>
      </c>
    </row>
    <row r="130" spans="1:20" x14ac:dyDescent="0.35">
      <c r="A130" s="9" t="s">
        <v>70</v>
      </c>
      <c r="B130" s="9" t="s">
        <v>71</v>
      </c>
      <c r="C130" s="9" t="s">
        <v>62</v>
      </c>
      <c r="D130" s="9" t="s">
        <v>63</v>
      </c>
      <c r="E130" s="9" t="s">
        <v>64</v>
      </c>
      <c r="F130" s="9" t="s">
        <v>65</v>
      </c>
      <c r="G130" s="9">
        <v>1000145794</v>
      </c>
      <c r="H130" s="9">
        <v>120</v>
      </c>
      <c r="I130" s="9">
        <v>8000511070</v>
      </c>
      <c r="J130" s="9">
        <v>2500</v>
      </c>
      <c r="K130" s="9">
        <v>15</v>
      </c>
      <c r="L130" s="9">
        <v>6.29</v>
      </c>
      <c r="M130" s="11">
        <v>43252</v>
      </c>
      <c r="N130" s="9">
        <v>50</v>
      </c>
      <c r="O130" s="9">
        <v>643.9</v>
      </c>
      <c r="P130" s="9">
        <v>1239.7</v>
      </c>
      <c r="Q130" s="9">
        <v>67.5</v>
      </c>
      <c r="R130" s="9">
        <v>130</v>
      </c>
      <c r="S130" s="9">
        <v>135</v>
      </c>
      <c r="T130" s="9">
        <v>259.89999999999998</v>
      </c>
    </row>
    <row r="131" spans="1:20" x14ac:dyDescent="0.35">
      <c r="A131" s="9" t="s">
        <v>70</v>
      </c>
      <c r="B131" s="9" t="s">
        <v>71</v>
      </c>
      <c r="C131" s="9" t="s">
        <v>62</v>
      </c>
      <c r="D131" s="9" t="s">
        <v>63</v>
      </c>
      <c r="E131" s="9" t="s">
        <v>64</v>
      </c>
      <c r="F131" s="9" t="s">
        <v>65</v>
      </c>
      <c r="G131" s="9">
        <v>1000145794</v>
      </c>
      <c r="H131" s="9">
        <v>120</v>
      </c>
      <c r="I131" s="9">
        <v>8000511070</v>
      </c>
      <c r="J131" s="9">
        <v>2500</v>
      </c>
      <c r="K131" s="9">
        <v>15</v>
      </c>
      <c r="L131" s="9">
        <v>6.29</v>
      </c>
      <c r="M131" s="11">
        <v>43255</v>
      </c>
      <c r="N131" s="9">
        <v>50</v>
      </c>
      <c r="O131" s="9">
        <v>643.9</v>
      </c>
      <c r="P131" s="9">
        <v>1883.5</v>
      </c>
      <c r="Q131" s="9">
        <v>67.5</v>
      </c>
      <c r="R131" s="9">
        <v>197.5</v>
      </c>
      <c r="S131" s="9">
        <v>135</v>
      </c>
      <c r="T131" s="9">
        <v>394.9</v>
      </c>
    </row>
    <row r="132" spans="1:20" x14ac:dyDescent="0.35">
      <c r="A132" s="9" t="s">
        <v>70</v>
      </c>
      <c r="B132" s="9" t="s">
        <v>71</v>
      </c>
      <c r="C132" s="9" t="s">
        <v>62</v>
      </c>
      <c r="D132" s="9" t="s">
        <v>63</v>
      </c>
      <c r="E132" s="9" t="s">
        <v>64</v>
      </c>
      <c r="F132" s="9" t="s">
        <v>65</v>
      </c>
      <c r="G132" s="9">
        <v>1000145794</v>
      </c>
      <c r="H132" s="9">
        <v>120</v>
      </c>
      <c r="I132" s="9">
        <v>8000511070</v>
      </c>
      <c r="J132" s="9">
        <v>2500</v>
      </c>
      <c r="K132" s="9">
        <v>15</v>
      </c>
      <c r="L132" s="9">
        <v>6.29</v>
      </c>
      <c r="M132" s="11">
        <v>43256</v>
      </c>
      <c r="N132" s="9">
        <v>50</v>
      </c>
      <c r="O132" s="9">
        <v>616.5</v>
      </c>
      <c r="P132" s="9">
        <v>2500</v>
      </c>
      <c r="Q132" s="9">
        <v>64.599999999999994</v>
      </c>
      <c r="R132" s="9">
        <v>262.10000000000002</v>
      </c>
      <c r="S132" s="9">
        <v>129.19999999999999</v>
      </c>
      <c r="T132" s="9">
        <v>524.20000000000005</v>
      </c>
    </row>
    <row r="133" spans="1:20" x14ac:dyDescent="0.35">
      <c r="A133" s="9" t="s">
        <v>72</v>
      </c>
      <c r="B133" s="9" t="s">
        <v>73</v>
      </c>
      <c r="C133" s="9" t="s">
        <v>68</v>
      </c>
      <c r="D133" s="9" t="s">
        <v>74</v>
      </c>
      <c r="E133" s="9" t="s">
        <v>64</v>
      </c>
      <c r="F133" s="9" t="s">
        <v>65</v>
      </c>
      <c r="G133" s="9">
        <v>1000167403</v>
      </c>
      <c r="H133" s="9">
        <v>10</v>
      </c>
      <c r="I133" s="9">
        <v>71943338</v>
      </c>
      <c r="J133" s="9">
        <v>4952</v>
      </c>
      <c r="K133" s="9">
        <v>20</v>
      </c>
      <c r="L133" s="9">
        <v>5.78</v>
      </c>
      <c r="M133" s="11">
        <v>43277</v>
      </c>
      <c r="N133" s="9">
        <v>7.5</v>
      </c>
      <c r="O133" s="9">
        <v>140.1</v>
      </c>
      <c r="P133" s="9">
        <v>140.1</v>
      </c>
      <c r="Q133" s="9">
        <v>13.5</v>
      </c>
      <c r="R133" s="9">
        <v>13.5</v>
      </c>
      <c r="S133" s="9">
        <v>180</v>
      </c>
      <c r="T133" s="9">
        <v>180</v>
      </c>
    </row>
    <row r="134" spans="1:20" x14ac:dyDescent="0.35">
      <c r="A134" s="9" t="s">
        <v>72</v>
      </c>
      <c r="B134" s="9" t="s">
        <v>73</v>
      </c>
      <c r="C134" s="9" t="s">
        <v>68</v>
      </c>
      <c r="D134" s="9" t="s">
        <v>74</v>
      </c>
      <c r="E134" s="9" t="s">
        <v>64</v>
      </c>
      <c r="F134" s="9" t="s">
        <v>65</v>
      </c>
      <c r="G134" s="9">
        <v>1000167403</v>
      </c>
      <c r="H134" s="9">
        <v>10</v>
      </c>
      <c r="I134" s="9">
        <v>71943338</v>
      </c>
      <c r="J134" s="9">
        <v>4952</v>
      </c>
      <c r="K134" s="9">
        <v>20</v>
      </c>
      <c r="L134" s="9">
        <v>5.78</v>
      </c>
      <c r="M134" s="11">
        <v>43279</v>
      </c>
      <c r="N134" s="9">
        <v>12.5</v>
      </c>
      <c r="O134" s="9">
        <v>233.6</v>
      </c>
      <c r="P134" s="9">
        <v>373.7</v>
      </c>
      <c r="Q134" s="9">
        <v>22.5</v>
      </c>
      <c r="R134" s="9">
        <v>36</v>
      </c>
      <c r="S134" s="9">
        <v>180</v>
      </c>
      <c r="T134" s="9">
        <v>360</v>
      </c>
    </row>
    <row r="135" spans="1:20" x14ac:dyDescent="0.35">
      <c r="A135" s="9" t="s">
        <v>72</v>
      </c>
      <c r="B135" s="9" t="s">
        <v>73</v>
      </c>
      <c r="C135" s="9" t="s">
        <v>68</v>
      </c>
      <c r="D135" s="9" t="s">
        <v>74</v>
      </c>
      <c r="E135" s="9" t="s">
        <v>64</v>
      </c>
      <c r="F135" s="9" t="s">
        <v>65</v>
      </c>
      <c r="G135" s="9">
        <v>1000167403</v>
      </c>
      <c r="H135" s="9">
        <v>10</v>
      </c>
      <c r="I135" s="9">
        <v>71943338</v>
      </c>
      <c r="J135" s="9">
        <v>4952</v>
      </c>
      <c r="K135" s="9">
        <v>20</v>
      </c>
      <c r="L135" s="9">
        <v>5.78</v>
      </c>
      <c r="M135" s="11">
        <v>43280</v>
      </c>
      <c r="N135" s="9">
        <v>25</v>
      </c>
      <c r="O135" s="9">
        <v>467.1</v>
      </c>
      <c r="P135" s="9">
        <v>840.8</v>
      </c>
      <c r="Q135" s="9">
        <v>45</v>
      </c>
      <c r="R135" s="9">
        <v>81</v>
      </c>
      <c r="S135" s="9">
        <v>180</v>
      </c>
      <c r="T135" s="9">
        <v>540</v>
      </c>
    </row>
    <row r="136" spans="1:20" x14ac:dyDescent="0.35">
      <c r="A136" s="9" t="s">
        <v>72</v>
      </c>
      <c r="B136" s="9" t="s">
        <v>73</v>
      </c>
      <c r="C136" s="9" t="s">
        <v>68</v>
      </c>
      <c r="D136" s="9" t="s">
        <v>74</v>
      </c>
      <c r="E136" s="9" t="s">
        <v>64</v>
      </c>
      <c r="F136" s="9" t="s">
        <v>65</v>
      </c>
      <c r="G136" s="9">
        <v>1000167403</v>
      </c>
      <c r="H136" s="9">
        <v>10</v>
      </c>
      <c r="I136" s="9">
        <v>71943338</v>
      </c>
      <c r="J136" s="9">
        <v>4952</v>
      </c>
      <c r="K136" s="9">
        <v>20</v>
      </c>
      <c r="L136" s="9">
        <v>5.78</v>
      </c>
      <c r="M136" s="11">
        <v>43283</v>
      </c>
      <c r="N136" s="9">
        <v>37.5</v>
      </c>
      <c r="O136" s="9">
        <v>700.7</v>
      </c>
      <c r="P136" s="9">
        <v>1541.5</v>
      </c>
      <c r="Q136" s="9">
        <v>67.5</v>
      </c>
      <c r="R136" s="9">
        <v>148.5</v>
      </c>
      <c r="S136" s="9">
        <v>180</v>
      </c>
      <c r="T136" s="9">
        <v>720</v>
      </c>
    </row>
    <row r="137" spans="1:20" x14ac:dyDescent="0.35">
      <c r="A137" s="9" t="s">
        <v>72</v>
      </c>
      <c r="B137" s="9" t="s">
        <v>73</v>
      </c>
      <c r="C137" s="9" t="s">
        <v>68</v>
      </c>
      <c r="D137" s="9" t="s">
        <v>74</v>
      </c>
      <c r="E137" s="9" t="s">
        <v>64</v>
      </c>
      <c r="F137" s="9" t="s">
        <v>65</v>
      </c>
      <c r="G137" s="9">
        <v>1000167403</v>
      </c>
      <c r="H137" s="9">
        <v>10</v>
      </c>
      <c r="I137" s="9">
        <v>71943338</v>
      </c>
      <c r="J137" s="9">
        <v>4952</v>
      </c>
      <c r="K137" s="9">
        <v>20</v>
      </c>
      <c r="L137" s="9">
        <v>5.78</v>
      </c>
      <c r="M137" s="11">
        <v>43284</v>
      </c>
      <c r="N137" s="9">
        <v>45</v>
      </c>
      <c r="O137" s="9">
        <v>840.8</v>
      </c>
      <c r="P137" s="9">
        <v>2382.4</v>
      </c>
      <c r="Q137" s="9">
        <v>81</v>
      </c>
      <c r="R137" s="9">
        <v>229.5</v>
      </c>
      <c r="S137" s="9">
        <v>180</v>
      </c>
      <c r="T137" s="9">
        <v>900</v>
      </c>
    </row>
    <row r="138" spans="1:20" x14ac:dyDescent="0.35">
      <c r="A138" s="9" t="s">
        <v>72</v>
      </c>
      <c r="B138" s="9" t="s">
        <v>73</v>
      </c>
      <c r="C138" s="9" t="s">
        <v>68</v>
      </c>
      <c r="D138" s="9" t="s">
        <v>74</v>
      </c>
      <c r="E138" s="9" t="s">
        <v>64</v>
      </c>
      <c r="F138" s="9" t="s">
        <v>65</v>
      </c>
      <c r="G138" s="9">
        <v>1000167403</v>
      </c>
      <c r="H138" s="9">
        <v>10</v>
      </c>
      <c r="I138" s="9">
        <v>71943338</v>
      </c>
      <c r="J138" s="9">
        <v>4952</v>
      </c>
      <c r="K138" s="9">
        <v>20</v>
      </c>
      <c r="L138" s="9">
        <v>5.78</v>
      </c>
      <c r="M138" s="11">
        <v>43285</v>
      </c>
      <c r="N138" s="9">
        <v>50</v>
      </c>
      <c r="O138" s="9">
        <v>934.3</v>
      </c>
      <c r="P138" s="9">
        <v>3316.6</v>
      </c>
      <c r="Q138" s="9">
        <v>90</v>
      </c>
      <c r="R138" s="9">
        <v>319.5</v>
      </c>
      <c r="S138" s="9">
        <v>180</v>
      </c>
      <c r="T138" s="9">
        <v>1080</v>
      </c>
    </row>
    <row r="139" spans="1:20" x14ac:dyDescent="0.35">
      <c r="A139" s="9" t="s">
        <v>72</v>
      </c>
      <c r="B139" s="9" t="s">
        <v>73</v>
      </c>
      <c r="C139" s="9" t="s">
        <v>68</v>
      </c>
      <c r="D139" s="9" t="s">
        <v>74</v>
      </c>
      <c r="E139" s="9" t="s">
        <v>64</v>
      </c>
      <c r="F139" s="9" t="s">
        <v>65</v>
      </c>
      <c r="G139" s="9">
        <v>1000167403</v>
      </c>
      <c r="H139" s="9">
        <v>10</v>
      </c>
      <c r="I139" s="9">
        <v>71943338</v>
      </c>
      <c r="J139" s="9">
        <v>4952</v>
      </c>
      <c r="K139" s="9">
        <v>20</v>
      </c>
      <c r="L139" s="9">
        <v>5.78</v>
      </c>
      <c r="M139" s="11">
        <v>43290</v>
      </c>
      <c r="N139" s="9">
        <v>50</v>
      </c>
      <c r="O139" s="9">
        <v>934.3</v>
      </c>
      <c r="P139" s="9">
        <v>4250.8999999999996</v>
      </c>
      <c r="Q139" s="9">
        <v>90</v>
      </c>
      <c r="R139" s="9">
        <v>409.5</v>
      </c>
      <c r="S139" s="9">
        <v>180</v>
      </c>
      <c r="T139" s="9">
        <v>1260</v>
      </c>
    </row>
    <row r="140" spans="1:20" x14ac:dyDescent="0.35">
      <c r="A140" s="9" t="s">
        <v>72</v>
      </c>
      <c r="B140" s="9" t="s">
        <v>73</v>
      </c>
      <c r="C140" s="9" t="s">
        <v>68</v>
      </c>
      <c r="D140" s="9" t="s">
        <v>74</v>
      </c>
      <c r="E140" s="9" t="s">
        <v>64</v>
      </c>
      <c r="F140" s="9" t="s">
        <v>65</v>
      </c>
      <c r="G140" s="9">
        <v>1000167403</v>
      </c>
      <c r="H140" s="9">
        <v>10</v>
      </c>
      <c r="I140" s="9">
        <v>71943338</v>
      </c>
      <c r="J140" s="9">
        <v>4952</v>
      </c>
      <c r="K140" s="9">
        <v>20</v>
      </c>
      <c r="L140" s="9">
        <v>5.78</v>
      </c>
      <c r="M140" s="11">
        <v>43291</v>
      </c>
      <c r="N140" s="9">
        <v>50</v>
      </c>
      <c r="O140" s="9">
        <v>701.1</v>
      </c>
      <c r="P140" s="9">
        <v>4952</v>
      </c>
      <c r="Q140" s="9">
        <v>67.5</v>
      </c>
      <c r="R140" s="9">
        <v>477</v>
      </c>
      <c r="S140" s="9">
        <v>135.1</v>
      </c>
      <c r="T140" s="9">
        <v>1395.1</v>
      </c>
    </row>
    <row r="141" spans="1:20" x14ac:dyDescent="0.35">
      <c r="A141" s="9" t="s">
        <v>75</v>
      </c>
      <c r="B141" s="9" t="s">
        <v>76</v>
      </c>
      <c r="C141" s="9" t="s">
        <v>62</v>
      </c>
      <c r="D141" s="9" t="s">
        <v>63</v>
      </c>
      <c r="E141" s="9" t="s">
        <v>64</v>
      </c>
      <c r="F141" s="9" t="s">
        <v>65</v>
      </c>
      <c r="G141" s="9">
        <v>1000145794</v>
      </c>
      <c r="H141" s="9">
        <v>120</v>
      </c>
      <c r="I141" s="9">
        <v>8000511064</v>
      </c>
      <c r="J141" s="9">
        <v>3072</v>
      </c>
      <c r="K141" s="9">
        <v>15</v>
      </c>
      <c r="L141" s="9">
        <v>6.29</v>
      </c>
      <c r="M141" s="11">
        <v>43245</v>
      </c>
      <c r="N141" s="9">
        <v>55</v>
      </c>
      <c r="O141" s="9">
        <v>118.9</v>
      </c>
      <c r="P141" s="9">
        <v>118.9</v>
      </c>
      <c r="Q141" s="9">
        <v>12.5</v>
      </c>
      <c r="R141" s="9">
        <v>12.5</v>
      </c>
      <c r="S141" s="9">
        <v>22.7</v>
      </c>
      <c r="T141" s="9">
        <v>22.7</v>
      </c>
    </row>
    <row r="142" spans="1:20" x14ac:dyDescent="0.35">
      <c r="A142" s="9" t="s">
        <v>75</v>
      </c>
      <c r="B142" s="9" t="s">
        <v>76</v>
      </c>
      <c r="C142" s="9" t="s">
        <v>62</v>
      </c>
      <c r="D142" s="9" t="s">
        <v>63</v>
      </c>
      <c r="E142" s="9" t="s">
        <v>64</v>
      </c>
      <c r="F142" s="9" t="s">
        <v>65</v>
      </c>
      <c r="G142" s="9">
        <v>1000145794</v>
      </c>
      <c r="H142" s="9">
        <v>120</v>
      </c>
      <c r="I142" s="9">
        <v>8000511064</v>
      </c>
      <c r="J142" s="9">
        <v>3072</v>
      </c>
      <c r="K142" s="9">
        <v>15</v>
      </c>
      <c r="L142" s="9">
        <v>6.29</v>
      </c>
      <c r="M142" s="11">
        <v>43250</v>
      </c>
      <c r="N142" s="9">
        <v>55</v>
      </c>
      <c r="O142" s="9">
        <v>708.3</v>
      </c>
      <c r="P142" s="9">
        <v>827.1</v>
      </c>
      <c r="Q142" s="9">
        <v>74.2</v>
      </c>
      <c r="R142" s="9">
        <v>86.7</v>
      </c>
      <c r="S142" s="9">
        <v>135</v>
      </c>
      <c r="T142" s="9">
        <v>157.69999999999999</v>
      </c>
    </row>
    <row r="143" spans="1:20" x14ac:dyDescent="0.35">
      <c r="A143" s="9" t="s">
        <v>75</v>
      </c>
      <c r="B143" s="9" t="s">
        <v>76</v>
      </c>
      <c r="C143" s="9" t="s">
        <v>62</v>
      </c>
      <c r="D143" s="9" t="s">
        <v>63</v>
      </c>
      <c r="E143" s="9" t="s">
        <v>64</v>
      </c>
      <c r="F143" s="9" t="s">
        <v>65</v>
      </c>
      <c r="G143" s="9">
        <v>1000145794</v>
      </c>
      <c r="H143" s="9">
        <v>120</v>
      </c>
      <c r="I143" s="9">
        <v>8000511064</v>
      </c>
      <c r="J143" s="9">
        <v>3072</v>
      </c>
      <c r="K143" s="9">
        <v>15</v>
      </c>
      <c r="L143" s="9">
        <v>6.29</v>
      </c>
      <c r="M143" s="11">
        <v>43251</v>
      </c>
      <c r="N143" s="9">
        <v>55</v>
      </c>
      <c r="O143" s="9">
        <v>708.3</v>
      </c>
      <c r="P143" s="9">
        <v>1535.4</v>
      </c>
      <c r="Q143" s="9">
        <v>74.2</v>
      </c>
      <c r="R143" s="9">
        <v>161</v>
      </c>
      <c r="S143" s="9">
        <v>135</v>
      </c>
      <c r="T143" s="9">
        <v>292.7</v>
      </c>
    </row>
    <row r="144" spans="1:20" x14ac:dyDescent="0.35">
      <c r="A144" s="9" t="s">
        <v>75</v>
      </c>
      <c r="B144" s="9" t="s">
        <v>76</v>
      </c>
      <c r="C144" s="9" t="s">
        <v>62</v>
      </c>
      <c r="D144" s="9" t="s">
        <v>63</v>
      </c>
      <c r="E144" s="9" t="s">
        <v>64</v>
      </c>
      <c r="F144" s="9" t="s">
        <v>65</v>
      </c>
      <c r="G144" s="9">
        <v>1000145794</v>
      </c>
      <c r="H144" s="9">
        <v>120</v>
      </c>
      <c r="I144" s="9">
        <v>8000511064</v>
      </c>
      <c r="J144" s="9">
        <v>3072</v>
      </c>
      <c r="K144" s="9">
        <v>15</v>
      </c>
      <c r="L144" s="9">
        <v>6.29</v>
      </c>
      <c r="M144" s="11">
        <v>43252</v>
      </c>
      <c r="N144" s="9">
        <v>55</v>
      </c>
      <c r="O144" s="9">
        <v>708.3</v>
      </c>
      <c r="P144" s="9">
        <v>2243.6999999999998</v>
      </c>
      <c r="Q144" s="9">
        <v>74.2</v>
      </c>
      <c r="R144" s="9">
        <v>235.2</v>
      </c>
      <c r="S144" s="9">
        <v>135</v>
      </c>
      <c r="T144" s="9">
        <v>427.7</v>
      </c>
    </row>
    <row r="145" spans="1:20" x14ac:dyDescent="0.35">
      <c r="A145" s="9" t="s">
        <v>75</v>
      </c>
      <c r="B145" s="9" t="s">
        <v>76</v>
      </c>
      <c r="C145" s="9" t="s">
        <v>62</v>
      </c>
      <c r="D145" s="9" t="s">
        <v>63</v>
      </c>
      <c r="E145" s="9" t="s">
        <v>64</v>
      </c>
      <c r="F145" s="9" t="s">
        <v>65</v>
      </c>
      <c r="G145" s="9">
        <v>1000145794</v>
      </c>
      <c r="H145" s="9">
        <v>120</v>
      </c>
      <c r="I145" s="9">
        <v>8000511064</v>
      </c>
      <c r="J145" s="9">
        <v>3072</v>
      </c>
      <c r="K145" s="9">
        <v>15</v>
      </c>
      <c r="L145" s="9">
        <v>6.29</v>
      </c>
      <c r="M145" s="11">
        <v>43255</v>
      </c>
      <c r="N145" s="9">
        <v>55</v>
      </c>
      <c r="O145" s="9">
        <v>708.3</v>
      </c>
      <c r="P145" s="9">
        <v>2951.9</v>
      </c>
      <c r="Q145" s="9">
        <v>74.2</v>
      </c>
      <c r="R145" s="9">
        <v>309.5</v>
      </c>
      <c r="S145" s="9">
        <v>135</v>
      </c>
      <c r="T145" s="9">
        <v>562.70000000000005</v>
      </c>
    </row>
    <row r="146" spans="1:20" x14ac:dyDescent="0.35">
      <c r="A146" s="9" t="s">
        <v>75</v>
      </c>
      <c r="B146" s="9" t="s">
        <v>76</v>
      </c>
      <c r="C146" s="9" t="s">
        <v>62</v>
      </c>
      <c r="D146" s="9" t="s">
        <v>63</v>
      </c>
      <c r="E146" s="9" t="s">
        <v>64</v>
      </c>
      <c r="F146" s="9" t="s">
        <v>65</v>
      </c>
      <c r="G146" s="9">
        <v>1000145794</v>
      </c>
      <c r="H146" s="9">
        <v>120</v>
      </c>
      <c r="I146" s="9">
        <v>8000511064</v>
      </c>
      <c r="J146" s="9">
        <v>3072</v>
      </c>
      <c r="K146" s="9">
        <v>15</v>
      </c>
      <c r="L146" s="9">
        <v>6.29</v>
      </c>
      <c r="M146" s="11">
        <v>43256</v>
      </c>
      <c r="N146" s="9">
        <v>55</v>
      </c>
      <c r="O146" s="9">
        <v>120.1</v>
      </c>
      <c r="P146" s="9">
        <v>3072</v>
      </c>
      <c r="Q146" s="9">
        <v>12.6</v>
      </c>
      <c r="R146" s="9">
        <v>322</v>
      </c>
      <c r="S146" s="9">
        <v>22.9</v>
      </c>
      <c r="T146" s="9">
        <v>585.5</v>
      </c>
    </row>
    <row r="147" spans="1:20" x14ac:dyDescent="0.35">
      <c r="A147" s="9" t="s">
        <v>75</v>
      </c>
      <c r="B147" s="9">
        <v>7000173882</v>
      </c>
      <c r="C147" s="9">
        <v>100252</v>
      </c>
      <c r="D147" s="9" t="s">
        <v>77</v>
      </c>
      <c r="E147" s="9" t="s">
        <v>24</v>
      </c>
      <c r="F147" s="9" t="s">
        <v>25</v>
      </c>
      <c r="G147" s="9">
        <v>1000164406</v>
      </c>
      <c r="H147" s="9">
        <v>60</v>
      </c>
      <c r="I147" s="9">
        <v>70184369</v>
      </c>
      <c r="J147" s="9">
        <v>4978</v>
      </c>
      <c r="K147" s="9">
        <v>16</v>
      </c>
      <c r="L147" s="9">
        <v>6.2</v>
      </c>
      <c r="M147" s="11">
        <v>43298</v>
      </c>
      <c r="N147" s="9">
        <v>15</v>
      </c>
      <c r="O147" s="9">
        <v>207.5</v>
      </c>
      <c r="P147" s="9">
        <v>207.5</v>
      </c>
      <c r="Q147" s="9">
        <v>21.4</v>
      </c>
      <c r="R147" s="9">
        <v>21.4</v>
      </c>
      <c r="S147" s="9">
        <v>142.9</v>
      </c>
      <c r="T147" s="9">
        <v>142.9</v>
      </c>
    </row>
    <row r="148" spans="1:20" x14ac:dyDescent="0.35">
      <c r="A148" s="9" t="s">
        <v>75</v>
      </c>
      <c r="B148" s="9">
        <v>7000173882</v>
      </c>
      <c r="C148" s="9">
        <v>100252</v>
      </c>
      <c r="D148" s="9" t="s">
        <v>77</v>
      </c>
      <c r="E148" s="9" t="s">
        <v>24</v>
      </c>
      <c r="F148" s="9" t="s">
        <v>25</v>
      </c>
      <c r="G148" s="9">
        <v>1000164406</v>
      </c>
      <c r="H148" s="9">
        <v>60</v>
      </c>
      <c r="I148" s="9">
        <v>70184369</v>
      </c>
      <c r="J148" s="9">
        <v>4978</v>
      </c>
      <c r="K148" s="9">
        <v>16</v>
      </c>
      <c r="L148" s="9">
        <v>6.2</v>
      </c>
      <c r="M148" s="11">
        <v>43299</v>
      </c>
      <c r="N148" s="9">
        <v>15</v>
      </c>
      <c r="O148" s="9">
        <v>1.5</v>
      </c>
      <c r="P148" s="9">
        <v>209</v>
      </c>
      <c r="Q148" s="9">
        <v>0.2</v>
      </c>
      <c r="R148" s="9">
        <v>21.6</v>
      </c>
      <c r="S148" s="9">
        <v>1.1000000000000001</v>
      </c>
      <c r="T148" s="9">
        <v>144</v>
      </c>
    </row>
    <row r="149" spans="1:20" x14ac:dyDescent="0.35">
      <c r="A149" s="9" t="s">
        <v>75</v>
      </c>
      <c r="B149" s="9">
        <v>7000173882</v>
      </c>
      <c r="C149" s="9">
        <v>100252</v>
      </c>
      <c r="D149" s="9" t="s">
        <v>77</v>
      </c>
      <c r="E149" s="9" t="s">
        <v>24</v>
      </c>
      <c r="F149" s="9" t="s">
        <v>25</v>
      </c>
      <c r="G149" s="9">
        <v>1000164406</v>
      </c>
      <c r="H149" s="9">
        <v>60</v>
      </c>
      <c r="I149" s="9">
        <v>70184369</v>
      </c>
      <c r="J149" s="9">
        <v>4978</v>
      </c>
      <c r="K149" s="9">
        <v>16</v>
      </c>
      <c r="L149" s="9">
        <v>6.2</v>
      </c>
      <c r="M149" s="11">
        <v>43299</v>
      </c>
      <c r="N149" s="9">
        <v>25</v>
      </c>
      <c r="O149" s="9">
        <v>345.8</v>
      </c>
      <c r="P149" s="9">
        <v>554.9</v>
      </c>
      <c r="Q149" s="9">
        <v>35.700000000000003</v>
      </c>
      <c r="R149" s="9">
        <v>57.3</v>
      </c>
      <c r="S149" s="9">
        <v>142.9</v>
      </c>
      <c r="T149" s="9">
        <v>286.89999999999998</v>
      </c>
    </row>
    <row r="150" spans="1:20" x14ac:dyDescent="0.35">
      <c r="A150" s="9" t="s">
        <v>75</v>
      </c>
      <c r="B150" s="9">
        <v>7000173882</v>
      </c>
      <c r="C150" s="9">
        <v>100252</v>
      </c>
      <c r="D150" s="9" t="s">
        <v>77</v>
      </c>
      <c r="E150" s="9" t="s">
        <v>24</v>
      </c>
      <c r="F150" s="9" t="s">
        <v>25</v>
      </c>
      <c r="G150" s="9">
        <v>1000164406</v>
      </c>
      <c r="H150" s="9">
        <v>60</v>
      </c>
      <c r="I150" s="9">
        <v>70184369</v>
      </c>
      <c r="J150" s="9">
        <v>4978</v>
      </c>
      <c r="K150" s="9">
        <v>16</v>
      </c>
      <c r="L150" s="9">
        <v>6.2</v>
      </c>
      <c r="M150" s="11">
        <v>43304</v>
      </c>
      <c r="N150" s="9">
        <v>25</v>
      </c>
      <c r="O150" s="9">
        <v>2.5</v>
      </c>
      <c r="P150" s="9">
        <v>557.4</v>
      </c>
      <c r="Q150" s="9">
        <v>0.3</v>
      </c>
      <c r="R150" s="9">
        <v>57.6</v>
      </c>
      <c r="S150" s="9">
        <v>1.1000000000000001</v>
      </c>
      <c r="T150" s="9">
        <v>288</v>
      </c>
    </row>
    <row r="151" spans="1:20" x14ac:dyDescent="0.35">
      <c r="A151" s="9" t="s">
        <v>75</v>
      </c>
      <c r="B151" s="9">
        <v>7000173882</v>
      </c>
      <c r="C151" s="9">
        <v>100252</v>
      </c>
      <c r="D151" s="9" t="s">
        <v>77</v>
      </c>
      <c r="E151" s="9" t="s">
        <v>24</v>
      </c>
      <c r="F151" s="9" t="s">
        <v>25</v>
      </c>
      <c r="G151" s="9">
        <v>1000164406</v>
      </c>
      <c r="H151" s="9">
        <v>60</v>
      </c>
      <c r="I151" s="9">
        <v>70184369</v>
      </c>
      <c r="J151" s="9">
        <v>4978</v>
      </c>
      <c r="K151" s="9">
        <v>16</v>
      </c>
      <c r="L151" s="9">
        <v>6.2</v>
      </c>
      <c r="M151" s="11">
        <v>43304</v>
      </c>
      <c r="N151" s="9">
        <v>35</v>
      </c>
      <c r="O151" s="9">
        <v>484.2</v>
      </c>
      <c r="P151" s="9">
        <v>1041.5999999999999</v>
      </c>
      <c r="Q151" s="9">
        <v>50</v>
      </c>
      <c r="R151" s="9">
        <v>107.6</v>
      </c>
      <c r="S151" s="9">
        <v>142.9</v>
      </c>
      <c r="T151" s="9">
        <v>430.9</v>
      </c>
    </row>
    <row r="152" spans="1:20" x14ac:dyDescent="0.35">
      <c r="A152" s="9" t="s">
        <v>75</v>
      </c>
      <c r="B152" s="9">
        <v>7000173882</v>
      </c>
      <c r="C152" s="9">
        <v>100252</v>
      </c>
      <c r="D152" s="9" t="s">
        <v>77</v>
      </c>
      <c r="E152" s="9" t="s">
        <v>24</v>
      </c>
      <c r="F152" s="9" t="s">
        <v>25</v>
      </c>
      <c r="G152" s="9">
        <v>1000164406</v>
      </c>
      <c r="H152" s="9">
        <v>60</v>
      </c>
      <c r="I152" s="9">
        <v>70184369</v>
      </c>
      <c r="J152" s="9">
        <v>4978</v>
      </c>
      <c r="K152" s="9">
        <v>16</v>
      </c>
      <c r="L152" s="9">
        <v>6.2</v>
      </c>
      <c r="M152" s="11">
        <v>43305</v>
      </c>
      <c r="N152" s="9">
        <v>35</v>
      </c>
      <c r="O152" s="9">
        <v>3.6</v>
      </c>
      <c r="P152" s="9">
        <v>1045.2</v>
      </c>
      <c r="Q152" s="9">
        <v>0.4</v>
      </c>
      <c r="R152" s="9">
        <v>108</v>
      </c>
      <c r="S152" s="9">
        <v>1.1000000000000001</v>
      </c>
      <c r="T152" s="9">
        <v>432</v>
      </c>
    </row>
    <row r="153" spans="1:20" x14ac:dyDescent="0.35">
      <c r="A153" s="9" t="s">
        <v>75</v>
      </c>
      <c r="B153" s="9">
        <v>7000173882</v>
      </c>
      <c r="C153" s="9">
        <v>100252</v>
      </c>
      <c r="D153" s="9" t="s">
        <v>77</v>
      </c>
      <c r="E153" s="9" t="s">
        <v>24</v>
      </c>
      <c r="F153" s="9" t="s">
        <v>25</v>
      </c>
      <c r="G153" s="9">
        <v>1000164406</v>
      </c>
      <c r="H153" s="9">
        <v>60</v>
      </c>
      <c r="I153" s="9">
        <v>70184369</v>
      </c>
      <c r="J153" s="9">
        <v>4978</v>
      </c>
      <c r="K153" s="9">
        <v>16</v>
      </c>
      <c r="L153" s="9">
        <v>6.2</v>
      </c>
      <c r="M153" s="11">
        <v>43305</v>
      </c>
      <c r="N153" s="9">
        <v>40</v>
      </c>
      <c r="O153" s="9">
        <v>553.29999999999995</v>
      </c>
      <c r="P153" s="9">
        <v>1598.5</v>
      </c>
      <c r="Q153" s="9">
        <v>57.2</v>
      </c>
      <c r="R153" s="9">
        <v>165.2</v>
      </c>
      <c r="S153" s="9">
        <v>142.9</v>
      </c>
      <c r="T153" s="9">
        <v>574.9</v>
      </c>
    </row>
    <row r="154" spans="1:20" x14ac:dyDescent="0.35">
      <c r="A154" s="9" t="s">
        <v>75</v>
      </c>
      <c r="B154" s="9">
        <v>7000173882</v>
      </c>
      <c r="C154" s="9">
        <v>100252</v>
      </c>
      <c r="D154" s="9" t="s">
        <v>77</v>
      </c>
      <c r="E154" s="9" t="s">
        <v>24</v>
      </c>
      <c r="F154" s="9" t="s">
        <v>25</v>
      </c>
      <c r="G154" s="9">
        <v>1000164406</v>
      </c>
      <c r="H154" s="9">
        <v>60</v>
      </c>
      <c r="I154" s="9">
        <v>70184369</v>
      </c>
      <c r="J154" s="9">
        <v>4978</v>
      </c>
      <c r="K154" s="9">
        <v>16</v>
      </c>
      <c r="L154" s="9">
        <v>6.2</v>
      </c>
      <c r="M154" s="11">
        <v>43306</v>
      </c>
      <c r="N154" s="9">
        <v>40</v>
      </c>
      <c r="O154" s="9">
        <v>4.0999999999999996</v>
      </c>
      <c r="P154" s="9">
        <v>1602.6</v>
      </c>
      <c r="Q154" s="9">
        <v>0.4</v>
      </c>
      <c r="R154" s="9">
        <v>165.6</v>
      </c>
      <c r="S154" s="9">
        <v>1.1000000000000001</v>
      </c>
      <c r="T154" s="9">
        <v>576</v>
      </c>
    </row>
    <row r="155" spans="1:20" x14ac:dyDescent="0.35">
      <c r="A155" s="9" t="s">
        <v>75</v>
      </c>
      <c r="B155" s="9">
        <v>7000173882</v>
      </c>
      <c r="C155" s="9">
        <v>100252</v>
      </c>
      <c r="D155" s="9" t="s">
        <v>77</v>
      </c>
      <c r="E155" s="9" t="s">
        <v>24</v>
      </c>
      <c r="F155" s="9" t="s">
        <v>25</v>
      </c>
      <c r="G155" s="9">
        <v>1000164406</v>
      </c>
      <c r="H155" s="9">
        <v>60</v>
      </c>
      <c r="I155" s="9">
        <v>70184369</v>
      </c>
      <c r="J155" s="9">
        <v>4978</v>
      </c>
      <c r="K155" s="9">
        <v>16</v>
      </c>
      <c r="L155" s="9">
        <v>6.2</v>
      </c>
      <c r="M155" s="11">
        <v>43306</v>
      </c>
      <c r="N155" s="9">
        <v>45</v>
      </c>
      <c r="O155" s="9">
        <v>622.5</v>
      </c>
      <c r="P155" s="9">
        <v>2225.1</v>
      </c>
      <c r="Q155" s="9">
        <v>64.3</v>
      </c>
      <c r="R155" s="9">
        <v>229.9</v>
      </c>
      <c r="S155" s="9">
        <v>142.9</v>
      </c>
      <c r="T155" s="9">
        <v>718.9</v>
      </c>
    </row>
    <row r="156" spans="1:20" x14ac:dyDescent="0.35">
      <c r="A156" s="9" t="s">
        <v>75</v>
      </c>
      <c r="B156" s="9">
        <v>7000173882</v>
      </c>
      <c r="C156" s="9">
        <v>100252</v>
      </c>
      <c r="D156" s="9" t="s">
        <v>77</v>
      </c>
      <c r="E156" s="9" t="s">
        <v>24</v>
      </c>
      <c r="F156" s="9" t="s">
        <v>25</v>
      </c>
      <c r="G156" s="9">
        <v>1000164406</v>
      </c>
      <c r="H156" s="9">
        <v>60</v>
      </c>
      <c r="I156" s="9">
        <v>70184369</v>
      </c>
      <c r="J156" s="9">
        <v>4978</v>
      </c>
      <c r="K156" s="9">
        <v>16</v>
      </c>
      <c r="L156" s="9">
        <v>6.2</v>
      </c>
      <c r="M156" s="11">
        <v>43307</v>
      </c>
      <c r="N156" s="9">
        <v>45</v>
      </c>
      <c r="O156" s="9">
        <v>627.1</v>
      </c>
      <c r="P156" s="9">
        <v>2852.2</v>
      </c>
      <c r="Q156" s="9">
        <v>64.8</v>
      </c>
      <c r="R156" s="9">
        <v>294.7</v>
      </c>
      <c r="S156" s="9">
        <v>144</v>
      </c>
      <c r="T156" s="9">
        <v>862.9</v>
      </c>
    </row>
    <row r="157" spans="1:20" x14ac:dyDescent="0.35">
      <c r="A157" s="9" t="s">
        <v>75</v>
      </c>
      <c r="B157" s="9">
        <v>7000173882</v>
      </c>
      <c r="C157" s="9">
        <v>100252</v>
      </c>
      <c r="D157" s="9" t="s">
        <v>77</v>
      </c>
      <c r="E157" s="9" t="s">
        <v>24</v>
      </c>
      <c r="F157" s="9" t="s">
        <v>25</v>
      </c>
      <c r="G157" s="9">
        <v>1000164406</v>
      </c>
      <c r="H157" s="9">
        <v>60</v>
      </c>
      <c r="I157" s="9">
        <v>70184369</v>
      </c>
      <c r="J157" s="9">
        <v>4978</v>
      </c>
      <c r="K157" s="9">
        <v>16</v>
      </c>
      <c r="L157" s="9">
        <v>6.2</v>
      </c>
      <c r="M157" s="11">
        <v>43311</v>
      </c>
      <c r="N157" s="9">
        <v>45</v>
      </c>
      <c r="O157" s="9">
        <v>627.1</v>
      </c>
      <c r="P157" s="9">
        <v>3479.3</v>
      </c>
      <c r="Q157" s="9">
        <v>64.8</v>
      </c>
      <c r="R157" s="9">
        <v>359.5</v>
      </c>
      <c r="S157" s="9">
        <v>144</v>
      </c>
      <c r="T157" s="9">
        <v>1006.9</v>
      </c>
    </row>
    <row r="158" spans="1:20" x14ac:dyDescent="0.35">
      <c r="A158" s="9" t="s">
        <v>75</v>
      </c>
      <c r="B158" s="9">
        <v>7000173882</v>
      </c>
      <c r="C158" s="9">
        <v>100252</v>
      </c>
      <c r="D158" s="9" t="s">
        <v>77</v>
      </c>
      <c r="E158" s="9" t="s">
        <v>24</v>
      </c>
      <c r="F158" s="9" t="s">
        <v>25</v>
      </c>
      <c r="G158" s="9">
        <v>1000164406</v>
      </c>
      <c r="H158" s="9">
        <v>60</v>
      </c>
      <c r="I158" s="9">
        <v>70184369</v>
      </c>
      <c r="J158" s="9">
        <v>4978</v>
      </c>
      <c r="K158" s="9">
        <v>16</v>
      </c>
      <c r="L158" s="9">
        <v>6.2</v>
      </c>
      <c r="M158" s="11">
        <v>43312</v>
      </c>
      <c r="N158" s="9">
        <v>45</v>
      </c>
      <c r="O158" s="9">
        <v>4.5999999999999996</v>
      </c>
      <c r="P158" s="9">
        <v>3483.9</v>
      </c>
      <c r="Q158" s="9">
        <v>0.5</v>
      </c>
      <c r="R158" s="9">
        <v>360</v>
      </c>
      <c r="S158" s="9">
        <v>1.1000000000000001</v>
      </c>
      <c r="T158" s="9">
        <v>1008</v>
      </c>
    </row>
    <row r="159" spans="1:20" x14ac:dyDescent="0.35">
      <c r="A159" s="9" t="s">
        <v>75</v>
      </c>
      <c r="B159" s="9">
        <v>7000173882</v>
      </c>
      <c r="C159" s="9">
        <v>100252</v>
      </c>
      <c r="D159" s="9" t="s">
        <v>77</v>
      </c>
      <c r="E159" s="9" t="s">
        <v>24</v>
      </c>
      <c r="F159" s="9" t="s">
        <v>25</v>
      </c>
      <c r="G159" s="9">
        <v>1000164406</v>
      </c>
      <c r="H159" s="9">
        <v>60</v>
      </c>
      <c r="I159" s="9">
        <v>70184369</v>
      </c>
      <c r="J159" s="9">
        <v>4978</v>
      </c>
      <c r="K159" s="9">
        <v>16</v>
      </c>
      <c r="L159" s="9">
        <v>6.2</v>
      </c>
      <c r="M159" s="11">
        <v>43312</v>
      </c>
      <c r="N159" s="9">
        <v>50</v>
      </c>
      <c r="O159" s="9">
        <v>691.7</v>
      </c>
      <c r="P159" s="9">
        <v>4175.5</v>
      </c>
      <c r="Q159" s="9">
        <v>71.5</v>
      </c>
      <c r="R159" s="9">
        <v>431.5</v>
      </c>
      <c r="S159" s="9">
        <v>142.9</v>
      </c>
      <c r="T159" s="9">
        <v>1150.9000000000001</v>
      </c>
    </row>
    <row r="160" spans="1:20" x14ac:dyDescent="0.35">
      <c r="A160" s="9" t="s">
        <v>75</v>
      </c>
      <c r="B160" s="9">
        <v>7000173882</v>
      </c>
      <c r="C160" s="9">
        <v>100252</v>
      </c>
      <c r="D160" s="9" t="s">
        <v>77</v>
      </c>
      <c r="E160" s="9" t="s">
        <v>24</v>
      </c>
      <c r="F160" s="9" t="s">
        <v>25</v>
      </c>
      <c r="G160" s="9">
        <v>1000164406</v>
      </c>
      <c r="H160" s="9">
        <v>60</v>
      </c>
      <c r="I160" s="9">
        <v>70184369</v>
      </c>
      <c r="J160" s="9">
        <v>4978</v>
      </c>
      <c r="K160" s="9">
        <v>16</v>
      </c>
      <c r="L160" s="9">
        <v>6.2</v>
      </c>
      <c r="M160" s="11">
        <v>43313</v>
      </c>
      <c r="N160" s="9">
        <v>50</v>
      </c>
      <c r="O160" s="9">
        <v>696.8</v>
      </c>
      <c r="P160" s="9">
        <v>4872.3</v>
      </c>
      <c r="Q160" s="9">
        <v>72</v>
      </c>
      <c r="R160" s="9">
        <v>503.5</v>
      </c>
      <c r="S160" s="9">
        <v>144</v>
      </c>
      <c r="T160" s="9">
        <v>1294.9000000000001</v>
      </c>
    </row>
    <row r="161" spans="1:20" x14ac:dyDescent="0.35">
      <c r="A161" s="9" t="s">
        <v>75</v>
      </c>
      <c r="B161" s="9">
        <v>7000173882</v>
      </c>
      <c r="C161" s="9">
        <v>100252</v>
      </c>
      <c r="D161" s="9" t="s">
        <v>77</v>
      </c>
      <c r="E161" s="9" t="s">
        <v>24</v>
      </c>
      <c r="F161" s="9" t="s">
        <v>25</v>
      </c>
      <c r="G161" s="9">
        <v>1000164406</v>
      </c>
      <c r="H161" s="9">
        <v>60</v>
      </c>
      <c r="I161" s="9">
        <v>70184369</v>
      </c>
      <c r="J161" s="9">
        <v>4978</v>
      </c>
      <c r="K161" s="9">
        <v>16</v>
      </c>
      <c r="L161" s="9">
        <v>6.2</v>
      </c>
      <c r="M161" s="11">
        <v>43314</v>
      </c>
      <c r="N161" s="9">
        <v>50</v>
      </c>
      <c r="O161" s="9">
        <v>105.7</v>
      </c>
      <c r="P161" s="9">
        <v>4978</v>
      </c>
      <c r="Q161" s="9">
        <v>10.9</v>
      </c>
      <c r="R161" s="9">
        <v>514.4</v>
      </c>
      <c r="S161" s="9">
        <v>21.8</v>
      </c>
      <c r="T161" s="9">
        <v>1316.8</v>
      </c>
    </row>
    <row r="162" spans="1:20" x14ac:dyDescent="0.35">
      <c r="A162" s="9" t="s">
        <v>78</v>
      </c>
      <c r="B162" s="9" t="s">
        <v>79</v>
      </c>
      <c r="C162" s="9" t="s">
        <v>68</v>
      </c>
      <c r="D162" s="9" t="s">
        <v>74</v>
      </c>
      <c r="E162" s="9" t="s">
        <v>64</v>
      </c>
      <c r="F162" s="9" t="s">
        <v>65</v>
      </c>
      <c r="G162" s="9">
        <v>1000167403</v>
      </c>
      <c r="H162" s="9">
        <v>10</v>
      </c>
      <c r="I162" s="9">
        <v>71943339</v>
      </c>
      <c r="J162" s="9">
        <v>4952</v>
      </c>
      <c r="K162" s="9">
        <v>16</v>
      </c>
      <c r="L162" s="9">
        <v>5.78</v>
      </c>
      <c r="M162" s="11">
        <v>43276</v>
      </c>
      <c r="N162" s="9">
        <v>7.5</v>
      </c>
      <c r="O162" s="9">
        <v>110.9</v>
      </c>
      <c r="P162" s="9">
        <v>110.9</v>
      </c>
      <c r="Q162" s="9">
        <v>10.7</v>
      </c>
      <c r="R162" s="9">
        <v>10.7</v>
      </c>
      <c r="S162" s="9">
        <v>142.4</v>
      </c>
      <c r="T162" s="9">
        <v>142.4</v>
      </c>
    </row>
    <row r="163" spans="1:20" x14ac:dyDescent="0.35">
      <c r="A163" s="9" t="s">
        <v>78</v>
      </c>
      <c r="B163" s="9" t="s">
        <v>79</v>
      </c>
      <c r="C163" s="9" t="s">
        <v>68</v>
      </c>
      <c r="D163" s="9" t="s">
        <v>74</v>
      </c>
      <c r="E163" s="9" t="s">
        <v>64</v>
      </c>
      <c r="F163" s="9" t="s">
        <v>65</v>
      </c>
      <c r="G163" s="9">
        <v>1000167403</v>
      </c>
      <c r="H163" s="9">
        <v>10</v>
      </c>
      <c r="I163" s="9">
        <v>71943339</v>
      </c>
      <c r="J163" s="9">
        <v>4952</v>
      </c>
      <c r="K163" s="9">
        <v>16</v>
      </c>
      <c r="L163" s="9">
        <v>5.78</v>
      </c>
      <c r="M163" s="11">
        <v>43277</v>
      </c>
      <c r="N163" s="9">
        <v>7.5</v>
      </c>
      <c r="O163" s="9">
        <v>1.2</v>
      </c>
      <c r="P163" s="9">
        <v>112.1</v>
      </c>
      <c r="Q163" s="9">
        <v>0.1</v>
      </c>
      <c r="R163" s="9">
        <v>10.8</v>
      </c>
      <c r="S163" s="9">
        <v>1.6</v>
      </c>
      <c r="T163" s="9">
        <v>144</v>
      </c>
    </row>
    <row r="164" spans="1:20" x14ac:dyDescent="0.35">
      <c r="A164" s="9" t="s">
        <v>78</v>
      </c>
      <c r="B164" s="9" t="s">
        <v>79</v>
      </c>
      <c r="C164" s="9" t="s">
        <v>68</v>
      </c>
      <c r="D164" s="9" t="s">
        <v>74</v>
      </c>
      <c r="E164" s="9" t="s">
        <v>64</v>
      </c>
      <c r="F164" s="9" t="s">
        <v>65</v>
      </c>
      <c r="G164" s="9">
        <v>1000167403</v>
      </c>
      <c r="H164" s="9">
        <v>10</v>
      </c>
      <c r="I164" s="9">
        <v>71943339</v>
      </c>
      <c r="J164" s="9">
        <v>4952</v>
      </c>
      <c r="K164" s="9">
        <v>16</v>
      </c>
      <c r="L164" s="9">
        <v>5.78</v>
      </c>
      <c r="M164" s="11">
        <v>43277</v>
      </c>
      <c r="N164" s="9">
        <v>12.5</v>
      </c>
      <c r="O164" s="9">
        <v>184.8</v>
      </c>
      <c r="P164" s="9">
        <v>296.89999999999998</v>
      </c>
      <c r="Q164" s="9">
        <v>17.8</v>
      </c>
      <c r="R164" s="9">
        <v>28.6</v>
      </c>
      <c r="S164" s="9">
        <v>142.4</v>
      </c>
      <c r="T164" s="9">
        <v>286.39999999999998</v>
      </c>
    </row>
    <row r="165" spans="1:20" x14ac:dyDescent="0.35">
      <c r="A165" s="9" t="s">
        <v>78</v>
      </c>
      <c r="B165" s="9" t="s">
        <v>79</v>
      </c>
      <c r="C165" s="9" t="s">
        <v>68</v>
      </c>
      <c r="D165" s="9" t="s">
        <v>74</v>
      </c>
      <c r="E165" s="9" t="s">
        <v>64</v>
      </c>
      <c r="F165" s="9" t="s">
        <v>65</v>
      </c>
      <c r="G165" s="9">
        <v>1000167403</v>
      </c>
      <c r="H165" s="9">
        <v>10</v>
      </c>
      <c r="I165" s="9">
        <v>71943339</v>
      </c>
      <c r="J165" s="9">
        <v>4952</v>
      </c>
      <c r="K165" s="9">
        <v>16</v>
      </c>
      <c r="L165" s="9">
        <v>5.78</v>
      </c>
      <c r="M165" s="11">
        <v>43279</v>
      </c>
      <c r="N165" s="9">
        <v>12.5</v>
      </c>
      <c r="O165" s="9">
        <v>2.1</v>
      </c>
      <c r="P165" s="9">
        <v>299</v>
      </c>
      <c r="Q165" s="9">
        <v>0.2</v>
      </c>
      <c r="R165" s="9">
        <v>28.8</v>
      </c>
      <c r="S165" s="9">
        <v>1.6</v>
      </c>
      <c r="T165" s="9">
        <v>288</v>
      </c>
    </row>
    <row r="166" spans="1:20" x14ac:dyDescent="0.35">
      <c r="A166" s="9" t="s">
        <v>78</v>
      </c>
      <c r="B166" s="9" t="s">
        <v>79</v>
      </c>
      <c r="C166" s="9" t="s">
        <v>68</v>
      </c>
      <c r="D166" s="9" t="s">
        <v>74</v>
      </c>
      <c r="E166" s="9" t="s">
        <v>64</v>
      </c>
      <c r="F166" s="9" t="s">
        <v>65</v>
      </c>
      <c r="G166" s="9">
        <v>1000167403</v>
      </c>
      <c r="H166" s="9">
        <v>10</v>
      </c>
      <c r="I166" s="9">
        <v>71943339</v>
      </c>
      <c r="J166" s="9">
        <v>4952</v>
      </c>
      <c r="K166" s="9">
        <v>16</v>
      </c>
      <c r="L166" s="9">
        <v>5.78</v>
      </c>
      <c r="M166" s="11">
        <v>43279</v>
      </c>
      <c r="N166" s="9">
        <v>25</v>
      </c>
      <c r="O166" s="9">
        <v>369.6</v>
      </c>
      <c r="P166" s="9">
        <v>668.5</v>
      </c>
      <c r="Q166" s="9">
        <v>35.6</v>
      </c>
      <c r="R166" s="9">
        <v>64.400000000000006</v>
      </c>
      <c r="S166" s="9">
        <v>142.4</v>
      </c>
      <c r="T166" s="9">
        <v>430.4</v>
      </c>
    </row>
    <row r="167" spans="1:20" x14ac:dyDescent="0.35">
      <c r="A167" s="9" t="s">
        <v>78</v>
      </c>
      <c r="B167" s="9" t="s">
        <v>79</v>
      </c>
      <c r="C167" s="9" t="s">
        <v>68</v>
      </c>
      <c r="D167" s="9" t="s">
        <v>74</v>
      </c>
      <c r="E167" s="9" t="s">
        <v>64</v>
      </c>
      <c r="F167" s="9" t="s">
        <v>65</v>
      </c>
      <c r="G167" s="9">
        <v>1000167403</v>
      </c>
      <c r="H167" s="9">
        <v>10</v>
      </c>
      <c r="I167" s="9">
        <v>71943339</v>
      </c>
      <c r="J167" s="9">
        <v>4952</v>
      </c>
      <c r="K167" s="9">
        <v>16</v>
      </c>
      <c r="L167" s="9">
        <v>5.78</v>
      </c>
      <c r="M167" s="11">
        <v>43280</v>
      </c>
      <c r="N167" s="9">
        <v>25</v>
      </c>
      <c r="O167" s="9">
        <v>4.2</v>
      </c>
      <c r="P167" s="9">
        <v>672.7</v>
      </c>
      <c r="Q167" s="9">
        <v>0.4</v>
      </c>
      <c r="R167" s="9">
        <v>64.8</v>
      </c>
      <c r="S167" s="9">
        <v>1.6</v>
      </c>
      <c r="T167" s="9">
        <v>432</v>
      </c>
    </row>
    <row r="168" spans="1:20" x14ac:dyDescent="0.35">
      <c r="A168" s="9" t="s">
        <v>78</v>
      </c>
      <c r="B168" s="9" t="s">
        <v>79</v>
      </c>
      <c r="C168" s="9" t="s">
        <v>68</v>
      </c>
      <c r="D168" s="9" t="s">
        <v>74</v>
      </c>
      <c r="E168" s="9" t="s">
        <v>64</v>
      </c>
      <c r="F168" s="9" t="s">
        <v>65</v>
      </c>
      <c r="G168" s="9">
        <v>1000167403</v>
      </c>
      <c r="H168" s="9">
        <v>10</v>
      </c>
      <c r="I168" s="9">
        <v>71943339</v>
      </c>
      <c r="J168" s="9">
        <v>4952</v>
      </c>
      <c r="K168" s="9">
        <v>16</v>
      </c>
      <c r="L168" s="9">
        <v>5.78</v>
      </c>
      <c r="M168" s="11">
        <v>43280</v>
      </c>
      <c r="N168" s="9">
        <v>37.5</v>
      </c>
      <c r="O168" s="9">
        <v>554.29999999999995</v>
      </c>
      <c r="P168" s="9">
        <v>1227</v>
      </c>
      <c r="Q168" s="9">
        <v>53.4</v>
      </c>
      <c r="R168" s="9">
        <v>118.2</v>
      </c>
      <c r="S168" s="9">
        <v>142.4</v>
      </c>
      <c r="T168" s="9">
        <v>574.4</v>
      </c>
    </row>
    <row r="169" spans="1:20" x14ac:dyDescent="0.35">
      <c r="A169" s="9" t="s">
        <v>78</v>
      </c>
      <c r="B169" s="9" t="s">
        <v>79</v>
      </c>
      <c r="C169" s="9" t="s">
        <v>68</v>
      </c>
      <c r="D169" s="9" t="s">
        <v>74</v>
      </c>
      <c r="E169" s="9" t="s">
        <v>64</v>
      </c>
      <c r="F169" s="9" t="s">
        <v>65</v>
      </c>
      <c r="G169" s="9">
        <v>1000167403</v>
      </c>
      <c r="H169" s="9">
        <v>10</v>
      </c>
      <c r="I169" s="9">
        <v>71943339</v>
      </c>
      <c r="J169" s="9">
        <v>4952</v>
      </c>
      <c r="K169" s="9">
        <v>16</v>
      </c>
      <c r="L169" s="9">
        <v>5.78</v>
      </c>
      <c r="M169" s="11">
        <v>43283</v>
      </c>
      <c r="N169" s="9">
        <v>37.5</v>
      </c>
      <c r="O169" s="9">
        <v>6.2</v>
      </c>
      <c r="P169" s="9">
        <v>1233.2</v>
      </c>
      <c r="Q169" s="9">
        <v>0.6</v>
      </c>
      <c r="R169" s="9">
        <v>118.8</v>
      </c>
      <c r="S169" s="9">
        <v>1.6</v>
      </c>
      <c r="T169" s="9">
        <v>576</v>
      </c>
    </row>
    <row r="170" spans="1:20" x14ac:dyDescent="0.35">
      <c r="A170" s="9" t="s">
        <v>78</v>
      </c>
      <c r="B170" s="9" t="s">
        <v>79</v>
      </c>
      <c r="C170" s="9" t="s">
        <v>68</v>
      </c>
      <c r="D170" s="9" t="s">
        <v>74</v>
      </c>
      <c r="E170" s="9" t="s">
        <v>64</v>
      </c>
      <c r="F170" s="9" t="s">
        <v>65</v>
      </c>
      <c r="G170" s="9">
        <v>1000167403</v>
      </c>
      <c r="H170" s="9">
        <v>10</v>
      </c>
      <c r="I170" s="9">
        <v>71943339</v>
      </c>
      <c r="J170" s="9">
        <v>4952</v>
      </c>
      <c r="K170" s="9">
        <v>16</v>
      </c>
      <c r="L170" s="9">
        <v>5.78</v>
      </c>
      <c r="M170" s="11">
        <v>43283</v>
      </c>
      <c r="N170" s="9">
        <v>45</v>
      </c>
      <c r="O170" s="9">
        <v>665.2</v>
      </c>
      <c r="P170" s="9">
        <v>1898.4</v>
      </c>
      <c r="Q170" s="9">
        <v>64.099999999999994</v>
      </c>
      <c r="R170" s="9">
        <v>182.9</v>
      </c>
      <c r="S170" s="9">
        <v>142.4</v>
      </c>
      <c r="T170" s="9">
        <v>718.4</v>
      </c>
    </row>
    <row r="171" spans="1:20" x14ac:dyDescent="0.35">
      <c r="A171" s="9" t="s">
        <v>78</v>
      </c>
      <c r="B171" s="9" t="s">
        <v>79</v>
      </c>
      <c r="C171" s="9" t="s">
        <v>68</v>
      </c>
      <c r="D171" s="9" t="s">
        <v>74</v>
      </c>
      <c r="E171" s="9" t="s">
        <v>64</v>
      </c>
      <c r="F171" s="9" t="s">
        <v>65</v>
      </c>
      <c r="G171" s="9">
        <v>1000167403</v>
      </c>
      <c r="H171" s="9">
        <v>10</v>
      </c>
      <c r="I171" s="9">
        <v>71943339</v>
      </c>
      <c r="J171" s="9">
        <v>4952</v>
      </c>
      <c r="K171" s="9">
        <v>16</v>
      </c>
      <c r="L171" s="9">
        <v>5.78</v>
      </c>
      <c r="M171" s="11">
        <v>43284</v>
      </c>
      <c r="N171" s="9">
        <v>45</v>
      </c>
      <c r="O171" s="9">
        <v>7.5</v>
      </c>
      <c r="P171" s="9">
        <v>1905.9</v>
      </c>
      <c r="Q171" s="9">
        <v>0.7</v>
      </c>
      <c r="R171" s="9">
        <v>183.6</v>
      </c>
      <c r="S171" s="9">
        <v>1.6</v>
      </c>
      <c r="T171" s="9">
        <v>720</v>
      </c>
    </row>
    <row r="172" spans="1:20" x14ac:dyDescent="0.35">
      <c r="A172" s="9" t="s">
        <v>78</v>
      </c>
      <c r="B172" s="9" t="s">
        <v>79</v>
      </c>
      <c r="C172" s="9" t="s">
        <v>68</v>
      </c>
      <c r="D172" s="9" t="s">
        <v>74</v>
      </c>
      <c r="E172" s="9" t="s">
        <v>64</v>
      </c>
      <c r="F172" s="9" t="s">
        <v>65</v>
      </c>
      <c r="G172" s="9">
        <v>1000167403</v>
      </c>
      <c r="H172" s="9">
        <v>10</v>
      </c>
      <c r="I172" s="9">
        <v>71943339</v>
      </c>
      <c r="J172" s="9">
        <v>4952</v>
      </c>
      <c r="K172" s="9">
        <v>16</v>
      </c>
      <c r="L172" s="9">
        <v>5.78</v>
      </c>
      <c r="M172" s="11">
        <v>43284</v>
      </c>
      <c r="N172" s="9">
        <v>50</v>
      </c>
      <c r="O172" s="9">
        <v>739.1</v>
      </c>
      <c r="P172" s="9">
        <v>2645</v>
      </c>
      <c r="Q172" s="9">
        <v>71.2</v>
      </c>
      <c r="R172" s="9">
        <v>254.8</v>
      </c>
      <c r="S172" s="9">
        <v>142.4</v>
      </c>
      <c r="T172" s="9">
        <v>862.4</v>
      </c>
    </row>
    <row r="173" spans="1:20" x14ac:dyDescent="0.35">
      <c r="A173" s="9" t="s">
        <v>78</v>
      </c>
      <c r="B173" s="9" t="s">
        <v>79</v>
      </c>
      <c r="C173" s="9" t="s">
        <v>68</v>
      </c>
      <c r="D173" s="9" t="s">
        <v>74</v>
      </c>
      <c r="E173" s="9" t="s">
        <v>64</v>
      </c>
      <c r="F173" s="9" t="s">
        <v>65</v>
      </c>
      <c r="G173" s="9">
        <v>1000167403</v>
      </c>
      <c r="H173" s="9">
        <v>10</v>
      </c>
      <c r="I173" s="9">
        <v>71943339</v>
      </c>
      <c r="J173" s="9">
        <v>4952</v>
      </c>
      <c r="K173" s="9">
        <v>16</v>
      </c>
      <c r="L173" s="9">
        <v>5.78</v>
      </c>
      <c r="M173" s="11">
        <v>43285</v>
      </c>
      <c r="N173" s="9">
        <v>50</v>
      </c>
      <c r="O173" s="9">
        <v>747.4</v>
      </c>
      <c r="P173" s="9">
        <v>3392.4</v>
      </c>
      <c r="Q173" s="9">
        <v>72</v>
      </c>
      <c r="R173" s="9">
        <v>326.8</v>
      </c>
      <c r="S173" s="9">
        <v>144</v>
      </c>
      <c r="T173" s="9">
        <v>1006.4</v>
      </c>
    </row>
    <row r="174" spans="1:20" x14ac:dyDescent="0.35">
      <c r="A174" s="9" t="s">
        <v>78</v>
      </c>
      <c r="B174" s="9" t="s">
        <v>79</v>
      </c>
      <c r="C174" s="9" t="s">
        <v>68</v>
      </c>
      <c r="D174" s="9" t="s">
        <v>74</v>
      </c>
      <c r="E174" s="9" t="s">
        <v>64</v>
      </c>
      <c r="F174" s="9" t="s">
        <v>65</v>
      </c>
      <c r="G174" s="9">
        <v>1000167403</v>
      </c>
      <c r="H174" s="9">
        <v>10</v>
      </c>
      <c r="I174" s="9">
        <v>71943339</v>
      </c>
      <c r="J174" s="9">
        <v>4952</v>
      </c>
      <c r="K174" s="9">
        <v>16</v>
      </c>
      <c r="L174" s="9">
        <v>5.78</v>
      </c>
      <c r="M174" s="11">
        <v>43290</v>
      </c>
      <c r="N174" s="9">
        <v>50</v>
      </c>
      <c r="O174" s="9">
        <v>747.4</v>
      </c>
      <c r="P174" s="9">
        <v>4139.8</v>
      </c>
      <c r="Q174" s="9">
        <v>72</v>
      </c>
      <c r="R174" s="9">
        <v>398.8</v>
      </c>
      <c r="S174" s="9">
        <v>144</v>
      </c>
      <c r="T174" s="9">
        <v>1150.4000000000001</v>
      </c>
    </row>
    <row r="175" spans="1:20" x14ac:dyDescent="0.35">
      <c r="A175" s="9" t="s">
        <v>78</v>
      </c>
      <c r="B175" s="9" t="s">
        <v>79</v>
      </c>
      <c r="C175" s="9" t="s">
        <v>68</v>
      </c>
      <c r="D175" s="9" t="s">
        <v>74</v>
      </c>
      <c r="E175" s="9" t="s">
        <v>64</v>
      </c>
      <c r="F175" s="9" t="s">
        <v>65</v>
      </c>
      <c r="G175" s="9">
        <v>1000167403</v>
      </c>
      <c r="H175" s="9">
        <v>10</v>
      </c>
      <c r="I175" s="9">
        <v>71943339</v>
      </c>
      <c r="J175" s="9">
        <v>4952</v>
      </c>
      <c r="K175" s="9">
        <v>16</v>
      </c>
      <c r="L175" s="9">
        <v>5.78</v>
      </c>
      <c r="M175" s="11">
        <v>43291</v>
      </c>
      <c r="N175" s="9">
        <v>50</v>
      </c>
      <c r="O175" s="9">
        <v>747.4</v>
      </c>
      <c r="P175" s="9">
        <v>4887.2</v>
      </c>
      <c r="Q175" s="9">
        <v>72</v>
      </c>
      <c r="R175" s="9">
        <v>470.8</v>
      </c>
      <c r="S175" s="9">
        <v>144</v>
      </c>
      <c r="T175" s="9">
        <v>1294.4000000000001</v>
      </c>
    </row>
    <row r="176" spans="1:20" x14ac:dyDescent="0.35">
      <c r="A176" s="9" t="s">
        <v>78</v>
      </c>
      <c r="B176" s="9" t="s">
        <v>79</v>
      </c>
      <c r="C176" s="9" t="s">
        <v>68</v>
      </c>
      <c r="D176" s="9" t="s">
        <v>74</v>
      </c>
      <c r="E176" s="9" t="s">
        <v>64</v>
      </c>
      <c r="F176" s="9" t="s">
        <v>65</v>
      </c>
      <c r="G176" s="9">
        <v>1000167403</v>
      </c>
      <c r="H176" s="9">
        <v>10</v>
      </c>
      <c r="I176" s="9">
        <v>71943339</v>
      </c>
      <c r="J176" s="9">
        <v>4952</v>
      </c>
      <c r="K176" s="9">
        <v>16</v>
      </c>
      <c r="L176" s="9">
        <v>5.78</v>
      </c>
      <c r="M176" s="11">
        <v>43292</v>
      </c>
      <c r="N176" s="9">
        <v>50</v>
      </c>
      <c r="O176" s="9">
        <v>64.8</v>
      </c>
      <c r="P176" s="9">
        <v>4952</v>
      </c>
      <c r="Q176" s="9">
        <v>6.2</v>
      </c>
      <c r="R176" s="9">
        <v>477</v>
      </c>
      <c r="S176" s="9">
        <v>12.5</v>
      </c>
      <c r="T176" s="9">
        <v>1306.9000000000001</v>
      </c>
    </row>
    <row r="177" spans="1:20" x14ac:dyDescent="0.35">
      <c r="A177" s="9" t="s">
        <v>80</v>
      </c>
      <c r="B177" s="9">
        <v>7000173154</v>
      </c>
      <c r="C177" s="9">
        <v>100252</v>
      </c>
      <c r="D177" s="9" t="s">
        <v>81</v>
      </c>
      <c r="E177" s="9" t="s">
        <v>24</v>
      </c>
      <c r="F177" s="9" t="s">
        <v>25</v>
      </c>
      <c r="G177" s="9">
        <v>2000024238</v>
      </c>
      <c r="H177" s="9">
        <v>330</v>
      </c>
      <c r="I177" s="9">
        <v>8000533306</v>
      </c>
      <c r="J177" s="9">
        <v>5</v>
      </c>
      <c r="K177" s="9">
        <v>21</v>
      </c>
      <c r="L177" s="9">
        <v>10.11</v>
      </c>
      <c r="M177" s="11">
        <v>43245</v>
      </c>
      <c r="N177" s="9">
        <v>0.5</v>
      </c>
      <c r="O177" s="9">
        <v>4.4000000000000004</v>
      </c>
      <c r="P177" s="9">
        <v>4.4000000000000004</v>
      </c>
      <c r="Q177" s="9">
        <v>0.7</v>
      </c>
      <c r="R177" s="9">
        <v>0.7</v>
      </c>
      <c r="S177" s="9">
        <v>147</v>
      </c>
      <c r="T177" s="9">
        <v>147</v>
      </c>
    </row>
    <row r="178" spans="1:20" x14ac:dyDescent="0.35">
      <c r="A178" s="9" t="s">
        <v>80</v>
      </c>
      <c r="B178" s="9">
        <v>7000173154</v>
      </c>
      <c r="C178" s="9">
        <v>100252</v>
      </c>
      <c r="D178" s="9" t="s">
        <v>81</v>
      </c>
      <c r="E178" s="9" t="s">
        <v>24</v>
      </c>
      <c r="F178" s="9" t="s">
        <v>25</v>
      </c>
      <c r="G178" s="9">
        <v>2000024238</v>
      </c>
      <c r="H178" s="9">
        <v>330</v>
      </c>
      <c r="I178" s="9">
        <v>8000533306</v>
      </c>
      <c r="J178" s="9">
        <v>5</v>
      </c>
      <c r="K178" s="9">
        <v>21</v>
      </c>
      <c r="L178" s="9">
        <v>10.11</v>
      </c>
      <c r="M178" s="11">
        <v>43250</v>
      </c>
      <c r="N178" s="9">
        <v>0.5</v>
      </c>
      <c r="O178" s="9">
        <v>0.6</v>
      </c>
      <c r="P178" s="9">
        <v>5</v>
      </c>
      <c r="Q178" s="9">
        <v>0.1</v>
      </c>
      <c r="R178" s="9">
        <v>0.8</v>
      </c>
      <c r="S178" s="9">
        <v>21.5</v>
      </c>
      <c r="T178" s="9">
        <v>168.5</v>
      </c>
    </row>
    <row r="179" spans="1:20" x14ac:dyDescent="0.35">
      <c r="A179" s="9" t="s">
        <v>80</v>
      </c>
      <c r="B179" s="9">
        <v>7000173155</v>
      </c>
      <c r="C179" s="9">
        <v>100252</v>
      </c>
      <c r="D179" s="9" t="s">
        <v>82</v>
      </c>
      <c r="E179" s="9" t="s">
        <v>24</v>
      </c>
      <c r="F179" s="9" t="s">
        <v>25</v>
      </c>
      <c r="G179" s="9">
        <v>2000024238</v>
      </c>
      <c r="H179" s="9">
        <v>340</v>
      </c>
      <c r="I179" s="9">
        <v>8000533307</v>
      </c>
      <c r="J179" s="9">
        <v>5</v>
      </c>
      <c r="K179" s="9">
        <v>21</v>
      </c>
      <c r="L179" s="9">
        <v>10.11</v>
      </c>
      <c r="M179" s="11">
        <v>43250</v>
      </c>
      <c r="N179" s="9">
        <v>0.5</v>
      </c>
      <c r="O179" s="9">
        <v>5</v>
      </c>
      <c r="P179" s="9">
        <v>5</v>
      </c>
      <c r="Q179" s="9">
        <v>0.8</v>
      </c>
      <c r="R179" s="9">
        <v>0.8</v>
      </c>
      <c r="S179" s="9">
        <v>167.2</v>
      </c>
      <c r="T179" s="9">
        <v>167.2</v>
      </c>
    </row>
    <row r="180" spans="1:20" x14ac:dyDescent="0.35">
      <c r="A180" s="9" t="s">
        <v>80</v>
      </c>
      <c r="B180" s="9">
        <v>7000173155</v>
      </c>
      <c r="C180" s="9">
        <v>100252</v>
      </c>
      <c r="D180" s="9" t="s">
        <v>82</v>
      </c>
      <c r="E180" s="9" t="s">
        <v>24</v>
      </c>
      <c r="F180" s="9" t="s">
        <v>25</v>
      </c>
      <c r="G180" s="9">
        <v>2000024238</v>
      </c>
      <c r="H180" s="9">
        <v>340</v>
      </c>
      <c r="I180" s="9">
        <v>8000533307</v>
      </c>
      <c r="J180" s="9">
        <v>5</v>
      </c>
      <c r="K180" s="9">
        <v>21</v>
      </c>
      <c r="L180" s="9">
        <v>10.11</v>
      </c>
      <c r="M180" s="11">
        <v>43251</v>
      </c>
      <c r="N180" s="9">
        <v>0.5</v>
      </c>
      <c r="O180" s="9">
        <v>0</v>
      </c>
      <c r="P180" s="9">
        <v>5</v>
      </c>
      <c r="Q180" s="9">
        <v>0</v>
      </c>
      <c r="R180" s="9">
        <v>0.8</v>
      </c>
      <c r="S180" s="9">
        <v>1.3</v>
      </c>
      <c r="T180" s="9">
        <v>168.5</v>
      </c>
    </row>
    <row r="181" spans="1:20" x14ac:dyDescent="0.35">
      <c r="A181" s="9" t="s">
        <v>80</v>
      </c>
      <c r="B181" s="9">
        <v>7000173156</v>
      </c>
      <c r="C181" s="9">
        <v>100252</v>
      </c>
      <c r="D181" s="9" t="s">
        <v>83</v>
      </c>
      <c r="E181" s="9" t="s">
        <v>24</v>
      </c>
      <c r="F181" s="9" t="s">
        <v>25</v>
      </c>
      <c r="G181" s="9">
        <v>2000024238</v>
      </c>
      <c r="H181" s="9">
        <v>350</v>
      </c>
      <c r="I181" s="9">
        <v>8000533308</v>
      </c>
      <c r="J181" s="9">
        <v>5</v>
      </c>
      <c r="K181" s="9">
        <v>21</v>
      </c>
      <c r="L181" s="9">
        <v>10.11</v>
      </c>
      <c r="M181" s="11">
        <v>43251</v>
      </c>
      <c r="N181" s="9">
        <v>0.5</v>
      </c>
      <c r="O181" s="9">
        <v>5</v>
      </c>
      <c r="P181" s="9">
        <v>5</v>
      </c>
      <c r="Q181" s="9">
        <v>0.8</v>
      </c>
      <c r="R181" s="9">
        <v>0.8</v>
      </c>
      <c r="S181" s="9">
        <v>168.5</v>
      </c>
      <c r="T181" s="9">
        <v>168.5</v>
      </c>
    </row>
    <row r="182" spans="1:20" x14ac:dyDescent="0.35">
      <c r="A182" s="9" t="s">
        <v>80</v>
      </c>
      <c r="B182" s="9">
        <v>7000173184</v>
      </c>
      <c r="C182" s="9">
        <v>100252</v>
      </c>
      <c r="D182" s="9" t="s">
        <v>84</v>
      </c>
      <c r="E182" s="9" t="s">
        <v>24</v>
      </c>
      <c r="F182" s="9" t="s">
        <v>25</v>
      </c>
      <c r="G182" s="9">
        <v>2000024238</v>
      </c>
      <c r="H182" s="9">
        <v>280</v>
      </c>
      <c r="I182" s="9">
        <v>8000533309</v>
      </c>
      <c r="J182" s="9">
        <v>5</v>
      </c>
      <c r="K182" s="9">
        <v>21</v>
      </c>
      <c r="L182" s="9">
        <v>8.15</v>
      </c>
      <c r="M182" s="11">
        <v>43251</v>
      </c>
      <c r="N182" s="9">
        <v>0.5</v>
      </c>
      <c r="O182" s="9">
        <v>0.3</v>
      </c>
      <c r="P182" s="9">
        <v>0.3</v>
      </c>
      <c r="Q182" s="9">
        <v>0</v>
      </c>
      <c r="R182" s="9">
        <v>0</v>
      </c>
      <c r="S182" s="9">
        <v>8.6999999999999993</v>
      </c>
      <c r="T182" s="9">
        <v>8.6999999999999993</v>
      </c>
    </row>
    <row r="183" spans="1:20" x14ac:dyDescent="0.35">
      <c r="A183" s="9" t="s">
        <v>80</v>
      </c>
      <c r="B183" s="9">
        <v>7000173184</v>
      </c>
      <c r="C183" s="9">
        <v>100252</v>
      </c>
      <c r="D183" s="9" t="s">
        <v>84</v>
      </c>
      <c r="E183" s="9" t="s">
        <v>24</v>
      </c>
      <c r="F183" s="9" t="s">
        <v>25</v>
      </c>
      <c r="G183" s="9">
        <v>2000024238</v>
      </c>
      <c r="H183" s="9">
        <v>280</v>
      </c>
      <c r="I183" s="9">
        <v>8000533309</v>
      </c>
      <c r="J183" s="9">
        <v>5</v>
      </c>
      <c r="K183" s="9">
        <v>21</v>
      </c>
      <c r="L183" s="9">
        <v>8.15</v>
      </c>
      <c r="M183" s="11">
        <v>43252</v>
      </c>
      <c r="N183" s="9">
        <v>0.5</v>
      </c>
      <c r="O183" s="9">
        <v>4.7</v>
      </c>
      <c r="P183" s="9">
        <v>5</v>
      </c>
      <c r="Q183" s="9">
        <v>0.6</v>
      </c>
      <c r="R183" s="9">
        <v>0.7</v>
      </c>
      <c r="S183" s="9">
        <v>127.1</v>
      </c>
      <c r="T183" s="9">
        <v>135.80000000000001</v>
      </c>
    </row>
    <row r="184" spans="1:20" x14ac:dyDescent="0.35">
      <c r="A184" s="9" t="s">
        <v>80</v>
      </c>
      <c r="B184" s="9">
        <v>7000173185</v>
      </c>
      <c r="C184" s="9">
        <v>100252</v>
      </c>
      <c r="D184" s="9" t="s">
        <v>85</v>
      </c>
      <c r="E184" s="9" t="s">
        <v>24</v>
      </c>
      <c r="F184" s="9" t="s">
        <v>25</v>
      </c>
      <c r="G184" s="9">
        <v>2000024238</v>
      </c>
      <c r="H184" s="9">
        <v>290</v>
      </c>
      <c r="I184" s="9">
        <v>8000533310</v>
      </c>
      <c r="J184" s="9">
        <v>5</v>
      </c>
      <c r="K184" s="9">
        <v>21</v>
      </c>
      <c r="L184" s="9">
        <v>8.15</v>
      </c>
      <c r="M184" s="11">
        <v>43252</v>
      </c>
      <c r="N184" s="9">
        <v>0.5</v>
      </c>
      <c r="O184" s="9">
        <v>2.2999999999999998</v>
      </c>
      <c r="P184" s="9">
        <v>2.2999999999999998</v>
      </c>
      <c r="Q184" s="9">
        <v>0.3</v>
      </c>
      <c r="R184" s="9">
        <v>0.3</v>
      </c>
      <c r="S184" s="9">
        <v>61.5</v>
      </c>
      <c r="T184" s="9">
        <v>61.5</v>
      </c>
    </row>
    <row r="185" spans="1:20" x14ac:dyDescent="0.35">
      <c r="A185" s="9" t="s">
        <v>80</v>
      </c>
      <c r="B185" s="9">
        <v>7000173185</v>
      </c>
      <c r="C185" s="9">
        <v>100252</v>
      </c>
      <c r="D185" s="9" t="s">
        <v>85</v>
      </c>
      <c r="E185" s="9" t="s">
        <v>24</v>
      </c>
      <c r="F185" s="9" t="s">
        <v>25</v>
      </c>
      <c r="G185" s="9">
        <v>2000024238</v>
      </c>
      <c r="H185" s="9">
        <v>290</v>
      </c>
      <c r="I185" s="9">
        <v>8000533310</v>
      </c>
      <c r="J185" s="9">
        <v>5</v>
      </c>
      <c r="K185" s="9">
        <v>21</v>
      </c>
      <c r="L185" s="9">
        <v>8.15</v>
      </c>
      <c r="M185" s="11">
        <v>43255</v>
      </c>
      <c r="N185" s="9">
        <v>0.5</v>
      </c>
      <c r="O185" s="9">
        <v>2.7</v>
      </c>
      <c r="P185" s="9">
        <v>5</v>
      </c>
      <c r="Q185" s="9">
        <v>0.4</v>
      </c>
      <c r="R185" s="9">
        <v>0.7</v>
      </c>
      <c r="S185" s="9">
        <v>74.3</v>
      </c>
      <c r="T185" s="9">
        <v>135.80000000000001</v>
      </c>
    </row>
    <row r="186" spans="1:20" x14ac:dyDescent="0.35">
      <c r="A186" s="9" t="s">
        <v>80</v>
      </c>
      <c r="B186" s="9">
        <v>7000173186</v>
      </c>
      <c r="C186" s="9">
        <v>100252</v>
      </c>
      <c r="D186" s="9" t="s">
        <v>86</v>
      </c>
      <c r="E186" s="9" t="s">
        <v>24</v>
      </c>
      <c r="F186" s="9" t="s">
        <v>25</v>
      </c>
      <c r="G186" s="9">
        <v>2000024238</v>
      </c>
      <c r="H186" s="9">
        <v>300</v>
      </c>
      <c r="I186" s="9">
        <v>8000533311</v>
      </c>
      <c r="J186" s="9">
        <v>5</v>
      </c>
      <c r="K186" s="9">
        <v>20</v>
      </c>
      <c r="L186" s="9">
        <v>8.15</v>
      </c>
      <c r="M186" s="11">
        <v>43255</v>
      </c>
      <c r="N186" s="9">
        <v>0.3</v>
      </c>
      <c r="O186" s="9">
        <v>2.4</v>
      </c>
      <c r="P186" s="9">
        <v>2.4</v>
      </c>
      <c r="Q186" s="9">
        <v>0.3</v>
      </c>
      <c r="R186" s="9">
        <v>0.3</v>
      </c>
      <c r="S186" s="9">
        <v>108.9</v>
      </c>
      <c r="T186" s="9">
        <v>108.9</v>
      </c>
    </row>
    <row r="187" spans="1:20" x14ac:dyDescent="0.35">
      <c r="A187" s="9" t="s">
        <v>80</v>
      </c>
      <c r="B187" s="9">
        <v>7000173186</v>
      </c>
      <c r="C187" s="9">
        <v>100252</v>
      </c>
      <c r="D187" s="9" t="s">
        <v>86</v>
      </c>
      <c r="E187" s="9" t="s">
        <v>24</v>
      </c>
      <c r="F187" s="9" t="s">
        <v>25</v>
      </c>
      <c r="G187" s="9">
        <v>2000024238</v>
      </c>
      <c r="H187" s="9">
        <v>300</v>
      </c>
      <c r="I187" s="9">
        <v>8000533311</v>
      </c>
      <c r="J187" s="9">
        <v>5</v>
      </c>
      <c r="K187" s="9">
        <v>20</v>
      </c>
      <c r="L187" s="9">
        <v>8.15</v>
      </c>
      <c r="M187" s="11">
        <v>43256</v>
      </c>
      <c r="N187" s="9">
        <v>0.3</v>
      </c>
      <c r="O187" s="9">
        <v>2.6</v>
      </c>
      <c r="P187" s="9">
        <v>5</v>
      </c>
      <c r="Q187" s="9">
        <v>0.4</v>
      </c>
      <c r="R187" s="9">
        <v>0.7</v>
      </c>
      <c r="S187" s="9">
        <v>117.5</v>
      </c>
      <c r="T187" s="9">
        <v>226.4</v>
      </c>
    </row>
    <row r="188" spans="1:20" x14ac:dyDescent="0.35">
      <c r="A188" s="9" t="s">
        <v>80</v>
      </c>
      <c r="B188" s="9">
        <v>7000173161</v>
      </c>
      <c r="C188" s="9">
        <v>100252</v>
      </c>
      <c r="D188" s="9" t="s">
        <v>87</v>
      </c>
      <c r="E188" s="9" t="s">
        <v>24</v>
      </c>
      <c r="F188" s="9" t="s">
        <v>25</v>
      </c>
      <c r="G188" s="9">
        <v>2000024238</v>
      </c>
      <c r="H188" s="9">
        <v>40</v>
      </c>
      <c r="I188" s="9">
        <v>8000533312</v>
      </c>
      <c r="J188" s="9">
        <v>5</v>
      </c>
      <c r="K188" s="9">
        <v>21</v>
      </c>
      <c r="L188" s="9">
        <v>10.11</v>
      </c>
      <c r="M188" s="11">
        <v>43256</v>
      </c>
      <c r="N188" s="9">
        <v>0.5</v>
      </c>
      <c r="O188" s="9">
        <v>1.9</v>
      </c>
      <c r="P188" s="9">
        <v>1.9</v>
      </c>
      <c r="Q188" s="9">
        <v>0.3</v>
      </c>
      <c r="R188" s="9">
        <v>0.3</v>
      </c>
      <c r="S188" s="9">
        <v>65.3</v>
      </c>
      <c r="T188" s="9">
        <v>65.3</v>
      </c>
    </row>
    <row r="189" spans="1:20" x14ac:dyDescent="0.35">
      <c r="A189" s="9" t="s">
        <v>80</v>
      </c>
      <c r="B189" s="9">
        <v>7000173161</v>
      </c>
      <c r="C189" s="9">
        <v>100252</v>
      </c>
      <c r="D189" s="9" t="s">
        <v>87</v>
      </c>
      <c r="E189" s="9" t="s">
        <v>24</v>
      </c>
      <c r="F189" s="9" t="s">
        <v>25</v>
      </c>
      <c r="G189" s="9">
        <v>2000024238</v>
      </c>
      <c r="H189" s="9">
        <v>40</v>
      </c>
      <c r="I189" s="9">
        <v>8000533312</v>
      </c>
      <c r="J189" s="9">
        <v>5</v>
      </c>
      <c r="K189" s="9">
        <v>21</v>
      </c>
      <c r="L189" s="9">
        <v>10.11</v>
      </c>
      <c r="M189" s="11">
        <v>43257</v>
      </c>
      <c r="N189" s="9">
        <v>0.5</v>
      </c>
      <c r="O189" s="9">
        <v>3.1</v>
      </c>
      <c r="P189" s="9">
        <v>5</v>
      </c>
      <c r="Q189" s="9">
        <v>0.5</v>
      </c>
      <c r="R189" s="9">
        <v>0.8</v>
      </c>
      <c r="S189" s="9">
        <v>103.2</v>
      </c>
      <c r="T189" s="9">
        <v>168.5</v>
      </c>
    </row>
    <row r="190" spans="1:20" x14ac:dyDescent="0.35">
      <c r="A190" s="9" t="s">
        <v>80</v>
      </c>
      <c r="B190" s="9">
        <v>7000162814</v>
      </c>
      <c r="C190" s="9">
        <v>100273</v>
      </c>
      <c r="D190" s="9" t="s">
        <v>88</v>
      </c>
      <c r="E190" s="9" t="s">
        <v>89</v>
      </c>
      <c r="F190" s="9" t="s">
        <v>90</v>
      </c>
      <c r="G190" s="9">
        <v>2000021984</v>
      </c>
      <c r="H190" s="9">
        <v>10</v>
      </c>
      <c r="I190" s="9">
        <v>8000523286</v>
      </c>
      <c r="J190" s="9">
        <v>8</v>
      </c>
      <c r="K190" s="9">
        <v>23</v>
      </c>
      <c r="L190" s="9">
        <v>18.8</v>
      </c>
      <c r="M190" s="11">
        <v>43258</v>
      </c>
      <c r="N190" s="9">
        <v>3</v>
      </c>
      <c r="O190" s="9">
        <v>8</v>
      </c>
      <c r="P190" s="9">
        <v>8</v>
      </c>
      <c r="Q190" s="9">
        <v>2.5</v>
      </c>
      <c r="R190" s="9">
        <v>2.5</v>
      </c>
      <c r="S190" s="9">
        <v>83.6</v>
      </c>
      <c r="T190" s="9">
        <v>83.6</v>
      </c>
    </row>
    <row r="191" spans="1:20" x14ac:dyDescent="0.35">
      <c r="A191" s="9" t="s">
        <v>80</v>
      </c>
      <c r="B191" s="9">
        <v>7000162815</v>
      </c>
      <c r="C191" s="9">
        <v>100273</v>
      </c>
      <c r="D191" s="9" t="s">
        <v>91</v>
      </c>
      <c r="E191" s="9" t="s">
        <v>89</v>
      </c>
      <c r="F191" s="9" t="s">
        <v>90</v>
      </c>
      <c r="G191" s="9">
        <v>2000021984</v>
      </c>
      <c r="H191" s="9">
        <v>20</v>
      </c>
      <c r="I191" s="9">
        <v>8000523287</v>
      </c>
      <c r="J191" s="9">
        <v>9</v>
      </c>
      <c r="K191" s="9">
        <v>23</v>
      </c>
      <c r="L191" s="9">
        <v>18.8</v>
      </c>
      <c r="M191" s="11">
        <v>43258</v>
      </c>
      <c r="N191" s="9">
        <v>3</v>
      </c>
      <c r="O191" s="9">
        <v>9</v>
      </c>
      <c r="P191" s="9">
        <v>9</v>
      </c>
      <c r="Q191" s="9">
        <v>2.8</v>
      </c>
      <c r="R191" s="9">
        <v>2.8</v>
      </c>
      <c r="S191" s="9">
        <v>94</v>
      </c>
      <c r="T191" s="9">
        <v>94</v>
      </c>
    </row>
    <row r="192" spans="1:20" x14ac:dyDescent="0.35">
      <c r="A192" s="9" t="s">
        <v>80</v>
      </c>
      <c r="B192" s="9">
        <v>7000162816</v>
      </c>
      <c r="C192" s="9">
        <v>100273</v>
      </c>
      <c r="D192" s="9" t="s">
        <v>92</v>
      </c>
      <c r="E192" s="9" t="s">
        <v>89</v>
      </c>
      <c r="F192" s="9" t="s">
        <v>90</v>
      </c>
      <c r="G192" s="9">
        <v>2000021984</v>
      </c>
      <c r="H192" s="9">
        <v>30</v>
      </c>
      <c r="I192" s="9">
        <v>8000523288</v>
      </c>
      <c r="J192" s="9">
        <v>8</v>
      </c>
      <c r="K192" s="9">
        <v>23</v>
      </c>
      <c r="L192" s="9">
        <v>18.8</v>
      </c>
      <c r="M192" s="11">
        <v>43258</v>
      </c>
      <c r="N192" s="9">
        <v>3</v>
      </c>
      <c r="O192" s="9">
        <v>2.7</v>
      </c>
      <c r="P192" s="9">
        <v>2.7</v>
      </c>
      <c r="Q192" s="9">
        <v>0.9</v>
      </c>
      <c r="R192" s="9">
        <v>0.9</v>
      </c>
      <c r="S192" s="9">
        <v>28.7</v>
      </c>
      <c r="T192" s="9">
        <v>28.7</v>
      </c>
    </row>
    <row r="193" spans="1:20" x14ac:dyDescent="0.35">
      <c r="A193" s="9" t="s">
        <v>80</v>
      </c>
      <c r="B193" s="9">
        <v>7000162816</v>
      </c>
      <c r="C193" s="9">
        <v>100273</v>
      </c>
      <c r="D193" s="9" t="s">
        <v>92</v>
      </c>
      <c r="E193" s="9" t="s">
        <v>89</v>
      </c>
      <c r="F193" s="9" t="s">
        <v>90</v>
      </c>
      <c r="G193" s="9">
        <v>2000021984</v>
      </c>
      <c r="H193" s="9">
        <v>30</v>
      </c>
      <c r="I193" s="9">
        <v>8000523288</v>
      </c>
      <c r="J193" s="9">
        <v>8</v>
      </c>
      <c r="K193" s="9">
        <v>23</v>
      </c>
      <c r="L193" s="9">
        <v>18.8</v>
      </c>
      <c r="M193" s="11">
        <v>43259</v>
      </c>
      <c r="N193" s="9">
        <v>3</v>
      </c>
      <c r="O193" s="9">
        <v>5.3</v>
      </c>
      <c r="P193" s="9">
        <v>8</v>
      </c>
      <c r="Q193" s="9">
        <v>1.6</v>
      </c>
      <c r="R193" s="9">
        <v>2.5</v>
      </c>
      <c r="S193" s="9">
        <v>54.9</v>
      </c>
      <c r="T193" s="9">
        <v>83.6</v>
      </c>
    </row>
    <row r="194" spans="1:20" x14ac:dyDescent="0.35">
      <c r="A194" s="9" t="s">
        <v>80</v>
      </c>
      <c r="B194" s="9">
        <v>7000162817</v>
      </c>
      <c r="C194" s="9">
        <v>100273</v>
      </c>
      <c r="D194" s="9" t="s">
        <v>93</v>
      </c>
      <c r="E194" s="9" t="s">
        <v>89</v>
      </c>
      <c r="F194" s="9" t="s">
        <v>90</v>
      </c>
      <c r="G194" s="9">
        <v>2000021985</v>
      </c>
      <c r="H194" s="9">
        <v>10</v>
      </c>
      <c r="I194" s="9">
        <v>8000523289</v>
      </c>
      <c r="J194" s="9">
        <v>6</v>
      </c>
      <c r="K194" s="9">
        <v>23</v>
      </c>
      <c r="L194" s="9">
        <v>18.600000000000001</v>
      </c>
      <c r="M194" s="11">
        <v>43259</v>
      </c>
      <c r="N194" s="9">
        <v>3</v>
      </c>
      <c r="O194" s="9">
        <v>6</v>
      </c>
      <c r="P194" s="9">
        <v>6</v>
      </c>
      <c r="Q194" s="9">
        <v>1.9</v>
      </c>
      <c r="R194" s="9">
        <v>1.9</v>
      </c>
      <c r="S194" s="9">
        <v>62</v>
      </c>
      <c r="T194" s="9">
        <v>62</v>
      </c>
    </row>
    <row r="195" spans="1:20" x14ac:dyDescent="0.35">
      <c r="A195" s="9" t="s">
        <v>80</v>
      </c>
      <c r="B195" s="9">
        <v>7000162818</v>
      </c>
      <c r="C195" s="9">
        <v>100273</v>
      </c>
      <c r="D195" s="9" t="s">
        <v>94</v>
      </c>
      <c r="E195" s="9" t="s">
        <v>89</v>
      </c>
      <c r="F195" s="9" t="s">
        <v>90</v>
      </c>
      <c r="G195" s="9">
        <v>2000021985</v>
      </c>
      <c r="H195" s="9">
        <v>20</v>
      </c>
      <c r="I195" s="9">
        <v>8000523290</v>
      </c>
      <c r="J195" s="9">
        <v>9</v>
      </c>
      <c r="K195" s="9">
        <v>23</v>
      </c>
      <c r="L195" s="9">
        <v>18.600000000000001</v>
      </c>
      <c r="M195" s="11">
        <v>43259</v>
      </c>
      <c r="N195" s="9">
        <v>3</v>
      </c>
      <c r="O195" s="9">
        <v>8.6</v>
      </c>
      <c r="P195" s="9">
        <v>8.6</v>
      </c>
      <c r="Q195" s="9">
        <v>2.7</v>
      </c>
      <c r="R195" s="9">
        <v>2.7</v>
      </c>
      <c r="S195" s="9">
        <v>89.4</v>
      </c>
      <c r="T195" s="9">
        <v>89.4</v>
      </c>
    </row>
    <row r="196" spans="1:20" x14ac:dyDescent="0.35">
      <c r="A196" s="9" t="s">
        <v>80</v>
      </c>
      <c r="B196" s="9">
        <v>7000162818</v>
      </c>
      <c r="C196" s="9">
        <v>100273</v>
      </c>
      <c r="D196" s="9" t="s">
        <v>94</v>
      </c>
      <c r="E196" s="9" t="s">
        <v>89</v>
      </c>
      <c r="F196" s="9" t="s">
        <v>90</v>
      </c>
      <c r="G196" s="9">
        <v>2000021985</v>
      </c>
      <c r="H196" s="9">
        <v>20</v>
      </c>
      <c r="I196" s="9">
        <v>8000523290</v>
      </c>
      <c r="J196" s="9">
        <v>9</v>
      </c>
      <c r="K196" s="9">
        <v>23</v>
      </c>
      <c r="L196" s="9">
        <v>18.600000000000001</v>
      </c>
      <c r="M196" s="11">
        <v>43262</v>
      </c>
      <c r="N196" s="9">
        <v>3</v>
      </c>
      <c r="O196" s="9">
        <v>0.4</v>
      </c>
      <c r="P196" s="9">
        <v>9</v>
      </c>
      <c r="Q196" s="9">
        <v>0.1</v>
      </c>
      <c r="R196" s="9">
        <v>2.8</v>
      </c>
      <c r="S196" s="9">
        <v>3.6</v>
      </c>
      <c r="T196" s="9">
        <v>93</v>
      </c>
    </row>
    <row r="197" spans="1:20" x14ac:dyDescent="0.35">
      <c r="A197" s="9" t="s">
        <v>80</v>
      </c>
      <c r="B197" s="9">
        <v>7000162871</v>
      </c>
      <c r="C197" s="9">
        <v>100273</v>
      </c>
      <c r="D197" s="9" t="s">
        <v>95</v>
      </c>
      <c r="E197" s="9" t="s">
        <v>89</v>
      </c>
      <c r="F197" s="9" t="s">
        <v>90</v>
      </c>
      <c r="G197" s="9">
        <v>2000021986</v>
      </c>
      <c r="H197" s="9">
        <v>20</v>
      </c>
      <c r="I197" s="9">
        <v>8000523291</v>
      </c>
      <c r="J197" s="9">
        <v>6</v>
      </c>
      <c r="K197" s="9">
        <v>23</v>
      </c>
      <c r="L197" s="9">
        <v>17.7</v>
      </c>
      <c r="M197" s="11">
        <v>43262</v>
      </c>
      <c r="N197" s="9">
        <v>3</v>
      </c>
      <c r="O197" s="9">
        <v>6</v>
      </c>
      <c r="P197" s="9">
        <v>6</v>
      </c>
      <c r="Q197" s="9">
        <v>1.8</v>
      </c>
      <c r="R197" s="9">
        <v>1.8</v>
      </c>
      <c r="S197" s="9">
        <v>59</v>
      </c>
      <c r="T197" s="9">
        <v>59</v>
      </c>
    </row>
    <row r="198" spans="1:20" x14ac:dyDescent="0.35">
      <c r="A198" s="9" t="s">
        <v>80</v>
      </c>
      <c r="B198" s="9">
        <v>7000162870</v>
      </c>
      <c r="C198" s="9">
        <v>100273</v>
      </c>
      <c r="D198" s="9" t="s">
        <v>96</v>
      </c>
      <c r="E198" s="9" t="s">
        <v>89</v>
      </c>
      <c r="F198" s="9" t="s">
        <v>90</v>
      </c>
      <c r="G198" s="9">
        <v>2000021986</v>
      </c>
      <c r="H198" s="9">
        <v>10</v>
      </c>
      <c r="I198" s="9">
        <v>8000523292</v>
      </c>
      <c r="J198" s="9">
        <v>8</v>
      </c>
      <c r="K198" s="9">
        <v>23</v>
      </c>
      <c r="L198" s="9">
        <v>17.7</v>
      </c>
      <c r="M198" s="11">
        <v>43262</v>
      </c>
      <c r="N198" s="9">
        <v>3</v>
      </c>
      <c r="O198" s="9">
        <v>8</v>
      </c>
      <c r="P198" s="9">
        <v>8</v>
      </c>
      <c r="Q198" s="9">
        <v>2.4</v>
      </c>
      <c r="R198" s="9">
        <v>2.4</v>
      </c>
      <c r="S198" s="9">
        <v>78.7</v>
      </c>
      <c r="T198" s="9">
        <v>78.7</v>
      </c>
    </row>
    <row r="199" spans="1:20" x14ac:dyDescent="0.35">
      <c r="A199" s="9" t="s">
        <v>80</v>
      </c>
      <c r="B199" s="9">
        <v>7000162819</v>
      </c>
      <c r="C199" s="9">
        <v>100273</v>
      </c>
      <c r="D199" s="9" t="s">
        <v>97</v>
      </c>
      <c r="E199" s="9" t="s">
        <v>89</v>
      </c>
      <c r="F199" s="9" t="s">
        <v>90</v>
      </c>
      <c r="G199" s="9">
        <v>2000021985</v>
      </c>
      <c r="H199" s="9">
        <v>30</v>
      </c>
      <c r="I199" s="9">
        <v>8000523293</v>
      </c>
      <c r="J199" s="9">
        <v>6</v>
      </c>
      <c r="K199" s="9">
        <v>23</v>
      </c>
      <c r="L199" s="9">
        <v>18.600000000000001</v>
      </c>
      <c r="M199" s="11">
        <v>43262</v>
      </c>
      <c r="N199" s="9">
        <v>3</v>
      </c>
      <c r="O199" s="9">
        <v>6</v>
      </c>
      <c r="P199" s="9">
        <v>6</v>
      </c>
      <c r="Q199" s="9">
        <v>1.9</v>
      </c>
      <c r="R199" s="9">
        <v>1.9</v>
      </c>
      <c r="S199" s="9">
        <v>62</v>
      </c>
      <c r="T199" s="9">
        <v>62</v>
      </c>
    </row>
    <row r="200" spans="1:20" x14ac:dyDescent="0.35">
      <c r="A200" s="9" t="s">
        <v>80</v>
      </c>
      <c r="B200" s="9">
        <v>7000162872</v>
      </c>
      <c r="C200" s="9">
        <v>100273</v>
      </c>
      <c r="D200" s="9" t="s">
        <v>98</v>
      </c>
      <c r="E200" s="9" t="s">
        <v>89</v>
      </c>
      <c r="F200" s="9" t="s">
        <v>90</v>
      </c>
      <c r="G200" s="9">
        <v>2000021986</v>
      </c>
      <c r="H200" s="9">
        <v>30</v>
      </c>
      <c r="I200" s="9">
        <v>8000523294</v>
      </c>
      <c r="J200" s="9">
        <v>6</v>
      </c>
      <c r="K200" s="9">
        <v>23</v>
      </c>
      <c r="L200" s="9">
        <v>17.7</v>
      </c>
      <c r="M200" s="11">
        <v>43262</v>
      </c>
      <c r="N200" s="9">
        <v>3</v>
      </c>
      <c r="O200" s="9">
        <v>0.2</v>
      </c>
      <c r="P200" s="9">
        <v>0.2</v>
      </c>
      <c r="Q200" s="9">
        <v>0.1</v>
      </c>
      <c r="R200" s="9">
        <v>0.1</v>
      </c>
      <c r="S200" s="9">
        <v>2.2000000000000002</v>
      </c>
      <c r="T200" s="9">
        <v>2.2000000000000002</v>
      </c>
    </row>
    <row r="201" spans="1:20" x14ac:dyDescent="0.35">
      <c r="A201" s="9" t="s">
        <v>80</v>
      </c>
      <c r="B201" s="9">
        <v>7000162872</v>
      </c>
      <c r="C201" s="9">
        <v>100273</v>
      </c>
      <c r="D201" s="9" t="s">
        <v>98</v>
      </c>
      <c r="E201" s="9" t="s">
        <v>89</v>
      </c>
      <c r="F201" s="9" t="s">
        <v>90</v>
      </c>
      <c r="G201" s="9">
        <v>2000021986</v>
      </c>
      <c r="H201" s="9">
        <v>30</v>
      </c>
      <c r="I201" s="9">
        <v>8000523294</v>
      </c>
      <c r="J201" s="9">
        <v>6</v>
      </c>
      <c r="K201" s="9">
        <v>23</v>
      </c>
      <c r="L201" s="9">
        <v>17.7</v>
      </c>
      <c r="M201" s="11">
        <v>43263</v>
      </c>
      <c r="N201" s="9">
        <v>3</v>
      </c>
      <c r="O201" s="9">
        <v>5.8</v>
      </c>
      <c r="P201" s="9">
        <v>6</v>
      </c>
      <c r="Q201" s="9">
        <v>1.7</v>
      </c>
      <c r="R201" s="9">
        <v>1.8</v>
      </c>
      <c r="S201" s="9">
        <v>56.8</v>
      </c>
      <c r="T201" s="9">
        <v>59</v>
      </c>
    </row>
    <row r="202" spans="1:20" x14ac:dyDescent="0.35">
      <c r="A202" s="9" t="s">
        <v>80</v>
      </c>
      <c r="B202" s="9">
        <v>7000162879</v>
      </c>
      <c r="C202" s="9">
        <v>100273</v>
      </c>
      <c r="D202" s="9" t="s">
        <v>99</v>
      </c>
      <c r="E202" s="9" t="s">
        <v>89</v>
      </c>
      <c r="F202" s="9" t="s">
        <v>90</v>
      </c>
      <c r="G202" s="9">
        <v>2000021989</v>
      </c>
      <c r="H202" s="9">
        <v>30</v>
      </c>
      <c r="I202" s="9">
        <v>8000523295</v>
      </c>
      <c r="J202" s="9">
        <v>8</v>
      </c>
      <c r="K202" s="9">
        <v>23</v>
      </c>
      <c r="L202" s="9">
        <v>14.6</v>
      </c>
      <c r="M202" s="11">
        <v>43263</v>
      </c>
      <c r="N202" s="9">
        <v>3</v>
      </c>
      <c r="O202" s="9">
        <v>8</v>
      </c>
      <c r="P202" s="9">
        <v>8</v>
      </c>
      <c r="Q202" s="9">
        <v>1.9</v>
      </c>
      <c r="R202" s="9">
        <v>1.9</v>
      </c>
      <c r="S202" s="9">
        <v>64.900000000000006</v>
      </c>
      <c r="T202" s="9">
        <v>64.900000000000006</v>
      </c>
    </row>
    <row r="203" spans="1:20" x14ac:dyDescent="0.35">
      <c r="A203" s="9" t="s">
        <v>80</v>
      </c>
      <c r="B203" s="9">
        <v>7000162877</v>
      </c>
      <c r="C203" s="9">
        <v>100273</v>
      </c>
      <c r="D203" s="9" t="s">
        <v>100</v>
      </c>
      <c r="E203" s="9" t="s">
        <v>89</v>
      </c>
      <c r="F203" s="9" t="s">
        <v>90</v>
      </c>
      <c r="G203" s="9">
        <v>2000021989</v>
      </c>
      <c r="H203" s="9">
        <v>10</v>
      </c>
      <c r="I203" s="9">
        <v>8000523296</v>
      </c>
      <c r="J203" s="9">
        <v>10</v>
      </c>
      <c r="K203" s="9">
        <v>23</v>
      </c>
      <c r="L203" s="9">
        <v>14.6</v>
      </c>
      <c r="M203" s="11">
        <v>43263</v>
      </c>
      <c r="N203" s="9">
        <v>3</v>
      </c>
      <c r="O203" s="9">
        <v>10</v>
      </c>
      <c r="P203" s="9">
        <v>10</v>
      </c>
      <c r="Q203" s="9">
        <v>2.4</v>
      </c>
      <c r="R203" s="9">
        <v>2.4</v>
      </c>
      <c r="S203" s="9">
        <v>81.099999999999994</v>
      </c>
      <c r="T203" s="9">
        <v>81.099999999999994</v>
      </c>
    </row>
    <row r="204" spans="1:20" x14ac:dyDescent="0.35">
      <c r="A204" s="9" t="s">
        <v>80</v>
      </c>
      <c r="B204" s="9">
        <v>7000162878</v>
      </c>
      <c r="C204" s="9">
        <v>100273</v>
      </c>
      <c r="D204" s="9" t="s">
        <v>101</v>
      </c>
      <c r="E204" s="9" t="s">
        <v>89</v>
      </c>
      <c r="F204" s="9" t="s">
        <v>90</v>
      </c>
      <c r="G204" s="9">
        <v>2000021989</v>
      </c>
      <c r="H204" s="9">
        <v>20</v>
      </c>
      <c r="I204" s="9">
        <v>8000523297</v>
      </c>
      <c r="J204" s="9">
        <v>8</v>
      </c>
      <c r="K204" s="9">
        <v>23</v>
      </c>
      <c r="L204" s="9">
        <v>14.6</v>
      </c>
      <c r="M204" s="11">
        <v>43263</v>
      </c>
      <c r="N204" s="9">
        <v>3</v>
      </c>
      <c r="O204" s="9">
        <v>0.4</v>
      </c>
      <c r="P204" s="9">
        <v>0.4</v>
      </c>
      <c r="Q204" s="9">
        <v>0.1</v>
      </c>
      <c r="R204" s="9">
        <v>0.1</v>
      </c>
      <c r="S204" s="9">
        <v>3</v>
      </c>
      <c r="T204" s="9">
        <v>3</v>
      </c>
    </row>
    <row r="205" spans="1:20" x14ac:dyDescent="0.35">
      <c r="A205" s="9" t="s">
        <v>80</v>
      </c>
      <c r="B205" s="9">
        <v>7000162878</v>
      </c>
      <c r="C205" s="9">
        <v>100273</v>
      </c>
      <c r="D205" s="9" t="s">
        <v>101</v>
      </c>
      <c r="E205" s="9" t="s">
        <v>89</v>
      </c>
      <c r="F205" s="9" t="s">
        <v>90</v>
      </c>
      <c r="G205" s="9">
        <v>2000021989</v>
      </c>
      <c r="H205" s="9">
        <v>20</v>
      </c>
      <c r="I205" s="9">
        <v>8000523297</v>
      </c>
      <c r="J205" s="9">
        <v>8</v>
      </c>
      <c r="K205" s="9">
        <v>23</v>
      </c>
      <c r="L205" s="9">
        <v>14.6</v>
      </c>
      <c r="M205" s="11">
        <v>43264</v>
      </c>
      <c r="N205" s="9">
        <v>3</v>
      </c>
      <c r="O205" s="9">
        <v>7.6</v>
      </c>
      <c r="P205" s="9">
        <v>8</v>
      </c>
      <c r="Q205" s="9">
        <v>1.9</v>
      </c>
      <c r="R205" s="9">
        <v>1.9</v>
      </c>
      <c r="S205" s="9">
        <v>61.9</v>
      </c>
      <c r="T205" s="9">
        <v>64.900000000000006</v>
      </c>
    </row>
    <row r="206" spans="1:20" x14ac:dyDescent="0.35">
      <c r="A206" s="9" t="s">
        <v>80</v>
      </c>
      <c r="B206" s="9">
        <v>7000162885</v>
      </c>
      <c r="C206" s="9">
        <v>100273</v>
      </c>
      <c r="D206" s="9" t="s">
        <v>102</v>
      </c>
      <c r="E206" s="9" t="s">
        <v>89</v>
      </c>
      <c r="F206" s="9" t="s">
        <v>90</v>
      </c>
      <c r="G206" s="9">
        <v>2000021992</v>
      </c>
      <c r="H206" s="9">
        <v>10</v>
      </c>
      <c r="I206" s="9">
        <v>8000523581</v>
      </c>
      <c r="J206" s="9">
        <v>10</v>
      </c>
      <c r="K206" s="9">
        <v>23</v>
      </c>
      <c r="L206" s="9">
        <v>16.100000000000001</v>
      </c>
      <c r="M206" s="11">
        <v>43264</v>
      </c>
      <c r="N206" s="9">
        <v>3</v>
      </c>
      <c r="O206" s="9">
        <v>10</v>
      </c>
      <c r="P206" s="9">
        <v>10</v>
      </c>
      <c r="Q206" s="9">
        <v>2.7</v>
      </c>
      <c r="R206" s="9">
        <v>2.7</v>
      </c>
      <c r="S206" s="9">
        <v>89.4</v>
      </c>
      <c r="T206" s="9">
        <v>89.4</v>
      </c>
    </row>
    <row r="207" spans="1:20" x14ac:dyDescent="0.35">
      <c r="A207" s="9" t="s">
        <v>80</v>
      </c>
      <c r="B207" s="9">
        <v>7000162886</v>
      </c>
      <c r="C207" s="9">
        <v>100273</v>
      </c>
      <c r="D207" s="9" t="s">
        <v>103</v>
      </c>
      <c r="E207" s="9" t="s">
        <v>89</v>
      </c>
      <c r="F207" s="9" t="s">
        <v>90</v>
      </c>
      <c r="G207" s="9">
        <v>2000021992</v>
      </c>
      <c r="H207" s="9">
        <v>20</v>
      </c>
      <c r="I207" s="9">
        <v>8000523582</v>
      </c>
      <c r="J207" s="9">
        <v>10</v>
      </c>
      <c r="K207" s="9">
        <v>23</v>
      </c>
      <c r="L207" s="9">
        <v>16.100000000000001</v>
      </c>
      <c r="M207" s="11">
        <v>43264</v>
      </c>
      <c r="N207" s="9">
        <v>3</v>
      </c>
      <c r="O207" s="9">
        <v>6.1</v>
      </c>
      <c r="P207" s="9">
        <v>6.1</v>
      </c>
      <c r="Q207" s="9">
        <v>1.6</v>
      </c>
      <c r="R207" s="9">
        <v>1.6</v>
      </c>
      <c r="S207" s="9">
        <v>54.9</v>
      </c>
      <c r="T207" s="9">
        <v>54.9</v>
      </c>
    </row>
    <row r="208" spans="1:20" x14ac:dyDescent="0.35">
      <c r="A208" s="9" t="s">
        <v>80</v>
      </c>
      <c r="B208" s="9">
        <v>7000162886</v>
      </c>
      <c r="C208" s="9">
        <v>100273</v>
      </c>
      <c r="D208" s="9" t="s">
        <v>103</v>
      </c>
      <c r="E208" s="9" t="s">
        <v>89</v>
      </c>
      <c r="F208" s="9" t="s">
        <v>90</v>
      </c>
      <c r="G208" s="9">
        <v>2000021992</v>
      </c>
      <c r="H208" s="9">
        <v>20</v>
      </c>
      <c r="I208" s="9">
        <v>8000523582</v>
      </c>
      <c r="J208" s="9">
        <v>10</v>
      </c>
      <c r="K208" s="9">
        <v>23</v>
      </c>
      <c r="L208" s="9">
        <v>16.100000000000001</v>
      </c>
      <c r="M208" s="11">
        <v>43269</v>
      </c>
      <c r="N208" s="9">
        <v>3</v>
      </c>
      <c r="O208" s="9">
        <v>3.9</v>
      </c>
      <c r="P208" s="9">
        <v>10</v>
      </c>
      <c r="Q208" s="9">
        <v>1</v>
      </c>
      <c r="R208" s="9">
        <v>2.7</v>
      </c>
      <c r="S208" s="9">
        <v>34.5</v>
      </c>
      <c r="T208" s="9">
        <v>89.4</v>
      </c>
    </row>
    <row r="209" spans="1:20" x14ac:dyDescent="0.35">
      <c r="A209" s="9" t="s">
        <v>80</v>
      </c>
      <c r="B209" s="9">
        <v>7000162880</v>
      </c>
      <c r="C209" s="9">
        <v>100273</v>
      </c>
      <c r="D209" s="9" t="s">
        <v>104</v>
      </c>
      <c r="E209" s="9" t="s">
        <v>89</v>
      </c>
      <c r="F209" s="9" t="s">
        <v>90</v>
      </c>
      <c r="G209" s="9">
        <v>2000021989</v>
      </c>
      <c r="H209" s="9">
        <v>40</v>
      </c>
      <c r="I209" s="9">
        <v>8000523583</v>
      </c>
      <c r="J209" s="9">
        <v>8</v>
      </c>
      <c r="K209" s="9">
        <v>23</v>
      </c>
      <c r="L209" s="9">
        <v>14.6</v>
      </c>
      <c r="M209" s="11">
        <v>43269</v>
      </c>
      <c r="N209" s="9">
        <v>3</v>
      </c>
      <c r="O209" s="9">
        <v>8</v>
      </c>
      <c r="P209" s="9">
        <v>8</v>
      </c>
      <c r="Q209" s="9">
        <v>1.9</v>
      </c>
      <c r="R209" s="9">
        <v>1.9</v>
      </c>
      <c r="S209" s="9">
        <v>64.900000000000006</v>
      </c>
      <c r="T209" s="9">
        <v>64.900000000000006</v>
      </c>
    </row>
    <row r="210" spans="1:20" x14ac:dyDescent="0.35">
      <c r="A210" s="9" t="s">
        <v>80</v>
      </c>
      <c r="B210" s="9">
        <v>7000173154</v>
      </c>
      <c r="C210" s="9">
        <v>100252</v>
      </c>
      <c r="D210" s="9" t="s">
        <v>81</v>
      </c>
      <c r="E210" s="9" t="s">
        <v>24</v>
      </c>
      <c r="F210" s="9" t="s">
        <v>25</v>
      </c>
      <c r="G210" s="9">
        <v>2000024272</v>
      </c>
      <c r="H210" s="9">
        <v>330</v>
      </c>
      <c r="I210" s="9">
        <v>8000538842</v>
      </c>
      <c r="J210" s="9">
        <v>21</v>
      </c>
      <c r="K210" s="9">
        <v>21</v>
      </c>
      <c r="L210" s="9">
        <v>10.11</v>
      </c>
      <c r="M210" s="11">
        <v>43276</v>
      </c>
      <c r="N210" s="9">
        <v>1.2</v>
      </c>
      <c r="O210" s="9">
        <v>13.3</v>
      </c>
      <c r="P210" s="9">
        <v>13.3</v>
      </c>
      <c r="Q210" s="9">
        <v>2.2000000000000002</v>
      </c>
      <c r="R210" s="9">
        <v>2.2000000000000002</v>
      </c>
      <c r="S210" s="9">
        <v>186.9</v>
      </c>
      <c r="T210" s="9">
        <v>186.9</v>
      </c>
    </row>
    <row r="211" spans="1:20" x14ac:dyDescent="0.35">
      <c r="A211" s="9" t="s">
        <v>80</v>
      </c>
      <c r="B211" s="9">
        <v>7000173154</v>
      </c>
      <c r="C211" s="9">
        <v>100252</v>
      </c>
      <c r="D211" s="9" t="s">
        <v>81</v>
      </c>
      <c r="E211" s="9" t="s">
        <v>24</v>
      </c>
      <c r="F211" s="9" t="s">
        <v>25</v>
      </c>
      <c r="G211" s="9">
        <v>2000024272</v>
      </c>
      <c r="H211" s="9">
        <v>330</v>
      </c>
      <c r="I211" s="9">
        <v>8000538842</v>
      </c>
      <c r="J211" s="9">
        <v>21</v>
      </c>
      <c r="K211" s="9">
        <v>21</v>
      </c>
      <c r="L211" s="9">
        <v>10.11</v>
      </c>
      <c r="M211" s="11">
        <v>43277</v>
      </c>
      <c r="N211" s="9">
        <v>1.2</v>
      </c>
      <c r="O211" s="9">
        <v>7.7</v>
      </c>
      <c r="P211" s="9">
        <v>21</v>
      </c>
      <c r="Q211" s="9">
        <v>1.3</v>
      </c>
      <c r="R211" s="9">
        <v>3.5</v>
      </c>
      <c r="S211" s="9">
        <v>108</v>
      </c>
      <c r="T211" s="9">
        <v>294.89999999999998</v>
      </c>
    </row>
    <row r="212" spans="1:20" x14ac:dyDescent="0.35">
      <c r="A212" s="9" t="s">
        <v>80</v>
      </c>
      <c r="B212" s="9">
        <v>7000173155</v>
      </c>
      <c r="C212" s="9">
        <v>100252</v>
      </c>
      <c r="D212" s="9" t="s">
        <v>82</v>
      </c>
      <c r="E212" s="9" t="s">
        <v>24</v>
      </c>
      <c r="F212" s="9" t="s">
        <v>25</v>
      </c>
      <c r="G212" s="9">
        <v>2000024272</v>
      </c>
      <c r="H212" s="9">
        <v>340</v>
      </c>
      <c r="I212" s="9">
        <v>8000538843</v>
      </c>
      <c r="J212" s="9">
        <v>21</v>
      </c>
      <c r="K212" s="9">
        <v>21</v>
      </c>
      <c r="L212" s="9">
        <v>10.11</v>
      </c>
      <c r="M212" s="11">
        <v>43277</v>
      </c>
      <c r="N212" s="9">
        <v>1.2</v>
      </c>
      <c r="O212" s="9">
        <v>5.7</v>
      </c>
      <c r="P212" s="9">
        <v>5.7</v>
      </c>
      <c r="Q212" s="9">
        <v>1</v>
      </c>
      <c r="R212" s="9">
        <v>1</v>
      </c>
      <c r="S212" s="9">
        <v>80.7</v>
      </c>
      <c r="T212" s="9">
        <v>80.7</v>
      </c>
    </row>
    <row r="213" spans="1:20" x14ac:dyDescent="0.35">
      <c r="A213" s="9" t="s">
        <v>80</v>
      </c>
      <c r="B213" s="9">
        <v>7000173155</v>
      </c>
      <c r="C213" s="9">
        <v>100252</v>
      </c>
      <c r="D213" s="9" t="s">
        <v>82</v>
      </c>
      <c r="E213" s="9" t="s">
        <v>24</v>
      </c>
      <c r="F213" s="9" t="s">
        <v>25</v>
      </c>
      <c r="G213" s="9">
        <v>2000024272</v>
      </c>
      <c r="H213" s="9">
        <v>340</v>
      </c>
      <c r="I213" s="9">
        <v>8000538843</v>
      </c>
      <c r="J213" s="9">
        <v>21</v>
      </c>
      <c r="K213" s="9">
        <v>21</v>
      </c>
      <c r="L213" s="9">
        <v>10.11</v>
      </c>
      <c r="M213" s="11">
        <v>43279</v>
      </c>
      <c r="N213" s="9">
        <v>1.2</v>
      </c>
      <c r="O213" s="9">
        <v>13.5</v>
      </c>
      <c r="P213" s="9">
        <v>19.2</v>
      </c>
      <c r="Q213" s="9">
        <v>2.2999999999999998</v>
      </c>
      <c r="R213" s="9">
        <v>3.2</v>
      </c>
      <c r="S213" s="9">
        <v>189</v>
      </c>
      <c r="T213" s="9">
        <v>269.7</v>
      </c>
    </row>
    <row r="214" spans="1:20" x14ac:dyDescent="0.35">
      <c r="A214" s="9" t="s">
        <v>80</v>
      </c>
      <c r="B214" s="9">
        <v>7000173155</v>
      </c>
      <c r="C214" s="9">
        <v>100252</v>
      </c>
      <c r="D214" s="9" t="s">
        <v>82</v>
      </c>
      <c r="E214" s="9" t="s">
        <v>24</v>
      </c>
      <c r="F214" s="9" t="s">
        <v>25</v>
      </c>
      <c r="G214" s="9">
        <v>2000024272</v>
      </c>
      <c r="H214" s="9">
        <v>340</v>
      </c>
      <c r="I214" s="9">
        <v>8000538843</v>
      </c>
      <c r="J214" s="9">
        <v>21</v>
      </c>
      <c r="K214" s="9">
        <v>21</v>
      </c>
      <c r="L214" s="9">
        <v>10.11</v>
      </c>
      <c r="M214" s="11">
        <v>43280</v>
      </c>
      <c r="N214" s="9">
        <v>1.2</v>
      </c>
      <c r="O214" s="9">
        <v>1.8</v>
      </c>
      <c r="P214" s="9">
        <v>21</v>
      </c>
      <c r="Q214" s="9">
        <v>0.3</v>
      </c>
      <c r="R214" s="9">
        <v>3.5</v>
      </c>
      <c r="S214" s="9">
        <v>25.2</v>
      </c>
      <c r="T214" s="9">
        <v>294.89999999999998</v>
      </c>
    </row>
    <row r="215" spans="1:20" x14ac:dyDescent="0.35">
      <c r="A215" s="9" t="s">
        <v>80</v>
      </c>
      <c r="B215" s="9">
        <v>7000173156</v>
      </c>
      <c r="C215" s="9">
        <v>100252</v>
      </c>
      <c r="D215" s="9" t="s">
        <v>83</v>
      </c>
      <c r="E215" s="9" t="s">
        <v>24</v>
      </c>
      <c r="F215" s="9" t="s">
        <v>25</v>
      </c>
      <c r="G215" s="9">
        <v>2000024272</v>
      </c>
      <c r="H215" s="9">
        <v>350</v>
      </c>
      <c r="I215" s="9">
        <v>8000538844</v>
      </c>
      <c r="J215" s="9">
        <v>21</v>
      </c>
      <c r="K215" s="9">
        <v>21</v>
      </c>
      <c r="L215" s="9">
        <v>10.11</v>
      </c>
      <c r="M215" s="11">
        <v>43280</v>
      </c>
      <c r="N215" s="9">
        <v>2.6</v>
      </c>
      <c r="O215" s="9">
        <v>21</v>
      </c>
      <c r="P215" s="9">
        <v>21</v>
      </c>
      <c r="Q215" s="9">
        <v>3.5</v>
      </c>
      <c r="R215" s="9">
        <v>3.5</v>
      </c>
      <c r="S215" s="9">
        <v>136.1</v>
      </c>
      <c r="T215" s="9">
        <v>136.1</v>
      </c>
    </row>
    <row r="216" spans="1:20" x14ac:dyDescent="0.35">
      <c r="A216" s="9" t="s">
        <v>80</v>
      </c>
      <c r="B216" s="9">
        <v>7000173161</v>
      </c>
      <c r="C216" s="9">
        <v>100252</v>
      </c>
      <c r="D216" s="9" t="s">
        <v>87</v>
      </c>
      <c r="E216" s="9" t="s">
        <v>24</v>
      </c>
      <c r="F216" s="9" t="s">
        <v>25</v>
      </c>
      <c r="G216" s="9">
        <v>2000024272</v>
      </c>
      <c r="H216" s="9">
        <v>40</v>
      </c>
      <c r="I216" s="9">
        <v>8000538845</v>
      </c>
      <c r="J216" s="9">
        <v>21</v>
      </c>
      <c r="K216" s="9">
        <v>21</v>
      </c>
      <c r="L216" s="9">
        <v>10.11</v>
      </c>
      <c r="M216" s="11">
        <v>43280</v>
      </c>
      <c r="N216" s="9">
        <v>3</v>
      </c>
      <c r="O216" s="9">
        <v>4.8</v>
      </c>
      <c r="P216" s="9">
        <v>4.8</v>
      </c>
      <c r="Q216" s="9">
        <v>0.8</v>
      </c>
      <c r="R216" s="9">
        <v>0.8</v>
      </c>
      <c r="S216" s="9">
        <v>27</v>
      </c>
      <c r="T216" s="9">
        <v>27</v>
      </c>
    </row>
    <row r="217" spans="1:20" x14ac:dyDescent="0.35">
      <c r="A217" s="9" t="s">
        <v>80</v>
      </c>
      <c r="B217" s="9">
        <v>7000173161</v>
      </c>
      <c r="C217" s="9">
        <v>100252</v>
      </c>
      <c r="D217" s="9" t="s">
        <v>87</v>
      </c>
      <c r="E217" s="9" t="s">
        <v>24</v>
      </c>
      <c r="F217" s="9" t="s">
        <v>25</v>
      </c>
      <c r="G217" s="9">
        <v>2000024272</v>
      </c>
      <c r="H217" s="9">
        <v>40</v>
      </c>
      <c r="I217" s="9">
        <v>8000538845</v>
      </c>
      <c r="J217" s="9">
        <v>21</v>
      </c>
      <c r="K217" s="9">
        <v>21</v>
      </c>
      <c r="L217" s="9">
        <v>10.11</v>
      </c>
      <c r="M217" s="11">
        <v>43283</v>
      </c>
      <c r="N217" s="9">
        <v>3</v>
      </c>
      <c r="O217" s="9">
        <v>16.2</v>
      </c>
      <c r="P217" s="9">
        <v>21</v>
      </c>
      <c r="Q217" s="9">
        <v>2.7</v>
      </c>
      <c r="R217" s="9">
        <v>3.5</v>
      </c>
      <c r="S217" s="9">
        <v>90.9</v>
      </c>
      <c r="T217" s="9">
        <v>118</v>
      </c>
    </row>
    <row r="218" spans="1:20" x14ac:dyDescent="0.35">
      <c r="A218" s="9" t="s">
        <v>80</v>
      </c>
      <c r="B218" s="9">
        <v>7000173184</v>
      </c>
      <c r="C218" s="9">
        <v>100252</v>
      </c>
      <c r="D218" s="9" t="s">
        <v>84</v>
      </c>
      <c r="E218" s="9" t="s">
        <v>24</v>
      </c>
      <c r="F218" s="9" t="s">
        <v>25</v>
      </c>
      <c r="G218" s="9">
        <v>2000024272</v>
      </c>
      <c r="H218" s="9">
        <v>280</v>
      </c>
      <c r="I218" s="9">
        <v>8000538846</v>
      </c>
      <c r="J218" s="9">
        <v>21</v>
      </c>
      <c r="K218" s="9">
        <v>21</v>
      </c>
      <c r="L218" s="9">
        <v>8.15</v>
      </c>
      <c r="M218" s="11">
        <v>43283</v>
      </c>
      <c r="N218" s="9">
        <v>4</v>
      </c>
      <c r="O218" s="9">
        <v>21</v>
      </c>
      <c r="P218" s="9">
        <v>21</v>
      </c>
      <c r="Q218" s="9">
        <v>2.9</v>
      </c>
      <c r="R218" s="9">
        <v>2.9</v>
      </c>
      <c r="S218" s="9">
        <v>71.3</v>
      </c>
      <c r="T218" s="9">
        <v>71.3</v>
      </c>
    </row>
    <row r="219" spans="1:20" x14ac:dyDescent="0.35">
      <c r="A219" s="9" t="s">
        <v>80</v>
      </c>
      <c r="B219" s="9">
        <v>7000173185</v>
      </c>
      <c r="C219" s="9">
        <v>100252</v>
      </c>
      <c r="D219" s="9" t="s">
        <v>85</v>
      </c>
      <c r="E219" s="9" t="s">
        <v>24</v>
      </c>
      <c r="F219" s="9" t="s">
        <v>25</v>
      </c>
      <c r="G219" s="9">
        <v>2000024272</v>
      </c>
      <c r="H219" s="9">
        <v>290</v>
      </c>
      <c r="I219" s="9">
        <v>8000538847</v>
      </c>
      <c r="J219" s="9">
        <v>21</v>
      </c>
      <c r="K219" s="9">
        <v>21</v>
      </c>
      <c r="L219" s="9">
        <v>8.15</v>
      </c>
      <c r="M219" s="11">
        <v>43283</v>
      </c>
      <c r="N219" s="9">
        <v>2.5</v>
      </c>
      <c r="O219" s="9">
        <v>4.8</v>
      </c>
      <c r="P219" s="9">
        <v>4.8</v>
      </c>
      <c r="Q219" s="9">
        <v>0.7</v>
      </c>
      <c r="R219" s="9">
        <v>0.7</v>
      </c>
      <c r="S219" s="9">
        <v>26</v>
      </c>
      <c r="T219" s="9">
        <v>26</v>
      </c>
    </row>
    <row r="220" spans="1:20" x14ac:dyDescent="0.35">
      <c r="A220" s="9" t="s">
        <v>80</v>
      </c>
      <c r="B220" s="9">
        <v>7000173185</v>
      </c>
      <c r="C220" s="9">
        <v>100252</v>
      </c>
      <c r="D220" s="9" t="s">
        <v>85</v>
      </c>
      <c r="E220" s="9" t="s">
        <v>24</v>
      </c>
      <c r="F220" s="9" t="s">
        <v>25</v>
      </c>
      <c r="G220" s="9">
        <v>2000024272</v>
      </c>
      <c r="H220" s="9">
        <v>290</v>
      </c>
      <c r="I220" s="9">
        <v>8000538847</v>
      </c>
      <c r="J220" s="9">
        <v>21</v>
      </c>
      <c r="K220" s="9">
        <v>21</v>
      </c>
      <c r="L220" s="9">
        <v>8.15</v>
      </c>
      <c r="M220" s="11">
        <v>43284</v>
      </c>
      <c r="N220" s="9">
        <v>2.5</v>
      </c>
      <c r="O220" s="9">
        <v>16.2</v>
      </c>
      <c r="P220" s="9">
        <v>21</v>
      </c>
      <c r="Q220" s="9">
        <v>2.2000000000000002</v>
      </c>
      <c r="R220" s="9">
        <v>2.9</v>
      </c>
      <c r="S220" s="9">
        <v>88.1</v>
      </c>
      <c r="T220" s="9">
        <v>114.1</v>
      </c>
    </row>
    <row r="221" spans="1:20" x14ac:dyDescent="0.35">
      <c r="A221" s="9" t="s">
        <v>80</v>
      </c>
      <c r="B221" s="9">
        <v>7000173186</v>
      </c>
      <c r="C221" s="9">
        <v>100252</v>
      </c>
      <c r="D221" s="9" t="s">
        <v>86</v>
      </c>
      <c r="E221" s="9" t="s">
        <v>24</v>
      </c>
      <c r="F221" s="9" t="s">
        <v>25</v>
      </c>
      <c r="G221" s="9">
        <v>2000024272</v>
      </c>
      <c r="H221" s="9">
        <v>300</v>
      </c>
      <c r="I221" s="9">
        <v>8000538848</v>
      </c>
      <c r="J221" s="9">
        <v>21</v>
      </c>
      <c r="K221" s="9">
        <v>21</v>
      </c>
      <c r="L221" s="9">
        <v>8.15</v>
      </c>
      <c r="M221" s="11">
        <v>43284</v>
      </c>
      <c r="N221" s="9">
        <v>3</v>
      </c>
      <c r="O221" s="9">
        <v>21</v>
      </c>
      <c r="P221" s="9">
        <v>21</v>
      </c>
      <c r="Q221" s="9">
        <v>2.9</v>
      </c>
      <c r="R221" s="9">
        <v>2.9</v>
      </c>
      <c r="S221" s="9">
        <v>95.1</v>
      </c>
      <c r="T221" s="9">
        <v>95.1</v>
      </c>
    </row>
    <row r="222" spans="1:20" x14ac:dyDescent="0.35">
      <c r="A222" s="9" t="s">
        <v>105</v>
      </c>
      <c r="B222" s="9">
        <v>7000173884</v>
      </c>
      <c r="C222" s="9">
        <v>100252</v>
      </c>
      <c r="D222" s="9" t="s">
        <v>106</v>
      </c>
      <c r="E222" s="9" t="s">
        <v>24</v>
      </c>
      <c r="F222" s="9" t="s">
        <v>25</v>
      </c>
      <c r="G222" s="9">
        <v>1000164406</v>
      </c>
      <c r="H222" s="9">
        <v>80</v>
      </c>
      <c r="I222" s="9">
        <v>70184371</v>
      </c>
      <c r="J222" s="9">
        <v>7132</v>
      </c>
      <c r="K222" s="9">
        <v>21</v>
      </c>
      <c r="L222" s="9">
        <v>7.03</v>
      </c>
      <c r="M222" s="11">
        <v>43298</v>
      </c>
      <c r="N222" s="9">
        <v>15</v>
      </c>
      <c r="O222" s="9">
        <v>242</v>
      </c>
      <c r="P222" s="9">
        <v>242</v>
      </c>
      <c r="Q222" s="9">
        <v>28.4</v>
      </c>
      <c r="R222" s="9">
        <v>28.4</v>
      </c>
      <c r="S222" s="9">
        <v>189</v>
      </c>
      <c r="T222" s="9">
        <v>189</v>
      </c>
    </row>
    <row r="223" spans="1:20" x14ac:dyDescent="0.35">
      <c r="A223" s="9" t="s">
        <v>105</v>
      </c>
      <c r="B223" s="9">
        <v>7000173884</v>
      </c>
      <c r="C223" s="9">
        <v>100252</v>
      </c>
      <c r="D223" s="9" t="s">
        <v>106</v>
      </c>
      <c r="E223" s="9" t="s">
        <v>24</v>
      </c>
      <c r="F223" s="9" t="s">
        <v>25</v>
      </c>
      <c r="G223" s="9">
        <v>1000164406</v>
      </c>
      <c r="H223" s="9">
        <v>80</v>
      </c>
      <c r="I223" s="9">
        <v>70184371</v>
      </c>
      <c r="J223" s="9">
        <v>7132</v>
      </c>
      <c r="K223" s="9">
        <v>21</v>
      </c>
      <c r="L223" s="9">
        <v>7.03</v>
      </c>
      <c r="M223" s="11">
        <v>43299</v>
      </c>
      <c r="N223" s="9">
        <v>25</v>
      </c>
      <c r="O223" s="9">
        <v>403.3</v>
      </c>
      <c r="P223" s="9">
        <v>645.20000000000005</v>
      </c>
      <c r="Q223" s="9">
        <v>47.2</v>
      </c>
      <c r="R223" s="9">
        <v>75.599999999999994</v>
      </c>
      <c r="S223" s="9">
        <v>189</v>
      </c>
      <c r="T223" s="9">
        <v>378</v>
      </c>
    </row>
    <row r="224" spans="1:20" x14ac:dyDescent="0.35">
      <c r="A224" s="9" t="s">
        <v>105</v>
      </c>
      <c r="B224" s="9">
        <v>7000173884</v>
      </c>
      <c r="C224" s="9">
        <v>100252</v>
      </c>
      <c r="D224" s="9" t="s">
        <v>106</v>
      </c>
      <c r="E224" s="9" t="s">
        <v>24</v>
      </c>
      <c r="F224" s="9" t="s">
        <v>25</v>
      </c>
      <c r="G224" s="9">
        <v>1000164406</v>
      </c>
      <c r="H224" s="9">
        <v>80</v>
      </c>
      <c r="I224" s="9">
        <v>70184371</v>
      </c>
      <c r="J224" s="9">
        <v>7132</v>
      </c>
      <c r="K224" s="9">
        <v>21</v>
      </c>
      <c r="L224" s="9">
        <v>7.03</v>
      </c>
      <c r="M224" s="11">
        <v>43304</v>
      </c>
      <c r="N224" s="9">
        <v>35</v>
      </c>
      <c r="O224" s="9">
        <v>564.6</v>
      </c>
      <c r="P224" s="9">
        <v>1209.8</v>
      </c>
      <c r="Q224" s="9">
        <v>66.2</v>
      </c>
      <c r="R224" s="9">
        <v>141.80000000000001</v>
      </c>
      <c r="S224" s="9">
        <v>189</v>
      </c>
      <c r="T224" s="9">
        <v>567</v>
      </c>
    </row>
    <row r="225" spans="1:20" x14ac:dyDescent="0.35">
      <c r="A225" s="9" t="s">
        <v>105</v>
      </c>
      <c r="B225" s="9">
        <v>7000173884</v>
      </c>
      <c r="C225" s="9">
        <v>100252</v>
      </c>
      <c r="D225" s="9" t="s">
        <v>106</v>
      </c>
      <c r="E225" s="9" t="s">
        <v>24</v>
      </c>
      <c r="F225" s="9" t="s">
        <v>25</v>
      </c>
      <c r="G225" s="9">
        <v>1000164406</v>
      </c>
      <c r="H225" s="9">
        <v>80</v>
      </c>
      <c r="I225" s="9">
        <v>70184371</v>
      </c>
      <c r="J225" s="9">
        <v>7132</v>
      </c>
      <c r="K225" s="9">
        <v>21</v>
      </c>
      <c r="L225" s="9">
        <v>7.03</v>
      </c>
      <c r="M225" s="11">
        <v>43305</v>
      </c>
      <c r="N225" s="9">
        <v>40</v>
      </c>
      <c r="O225" s="9">
        <v>645.20000000000005</v>
      </c>
      <c r="P225" s="9">
        <v>1855</v>
      </c>
      <c r="Q225" s="9">
        <v>75.599999999999994</v>
      </c>
      <c r="R225" s="9">
        <v>217.4</v>
      </c>
      <c r="S225" s="9">
        <v>189</v>
      </c>
      <c r="T225" s="9">
        <v>756</v>
      </c>
    </row>
    <row r="226" spans="1:20" x14ac:dyDescent="0.35">
      <c r="A226" s="9" t="s">
        <v>105</v>
      </c>
      <c r="B226" s="9">
        <v>7000173884</v>
      </c>
      <c r="C226" s="9">
        <v>100252</v>
      </c>
      <c r="D226" s="9" t="s">
        <v>106</v>
      </c>
      <c r="E226" s="9" t="s">
        <v>24</v>
      </c>
      <c r="F226" s="9" t="s">
        <v>25</v>
      </c>
      <c r="G226" s="9">
        <v>1000164406</v>
      </c>
      <c r="H226" s="9">
        <v>80</v>
      </c>
      <c r="I226" s="9">
        <v>70184371</v>
      </c>
      <c r="J226" s="9">
        <v>7132</v>
      </c>
      <c r="K226" s="9">
        <v>21</v>
      </c>
      <c r="L226" s="9">
        <v>7.03</v>
      </c>
      <c r="M226" s="11">
        <v>43306</v>
      </c>
      <c r="N226" s="9">
        <v>45</v>
      </c>
      <c r="O226" s="9">
        <v>725.9</v>
      </c>
      <c r="P226" s="9">
        <v>2580.9</v>
      </c>
      <c r="Q226" s="9">
        <v>85</v>
      </c>
      <c r="R226" s="9">
        <v>302.39999999999998</v>
      </c>
      <c r="S226" s="9">
        <v>189</v>
      </c>
      <c r="T226" s="9">
        <v>945</v>
      </c>
    </row>
    <row r="227" spans="1:20" x14ac:dyDescent="0.35">
      <c r="A227" s="9" t="s">
        <v>105</v>
      </c>
      <c r="B227" s="9">
        <v>7000173884</v>
      </c>
      <c r="C227" s="9">
        <v>100252</v>
      </c>
      <c r="D227" s="9" t="s">
        <v>106</v>
      </c>
      <c r="E227" s="9" t="s">
        <v>24</v>
      </c>
      <c r="F227" s="9" t="s">
        <v>25</v>
      </c>
      <c r="G227" s="9">
        <v>1000164406</v>
      </c>
      <c r="H227" s="9">
        <v>80</v>
      </c>
      <c r="I227" s="9">
        <v>70184371</v>
      </c>
      <c r="J227" s="9">
        <v>7132</v>
      </c>
      <c r="K227" s="9">
        <v>21</v>
      </c>
      <c r="L227" s="9">
        <v>7.03</v>
      </c>
      <c r="M227" s="11">
        <v>43307</v>
      </c>
      <c r="N227" s="9">
        <v>45</v>
      </c>
      <c r="O227" s="9">
        <v>725.9</v>
      </c>
      <c r="P227" s="9">
        <v>3306.8</v>
      </c>
      <c r="Q227" s="9">
        <v>85</v>
      </c>
      <c r="R227" s="9">
        <v>387.4</v>
      </c>
      <c r="S227" s="9">
        <v>189</v>
      </c>
      <c r="T227" s="9">
        <v>1134</v>
      </c>
    </row>
    <row r="228" spans="1:20" x14ac:dyDescent="0.35">
      <c r="A228" s="9" t="s">
        <v>105</v>
      </c>
      <c r="B228" s="9">
        <v>7000173884</v>
      </c>
      <c r="C228" s="9">
        <v>100252</v>
      </c>
      <c r="D228" s="9" t="s">
        <v>106</v>
      </c>
      <c r="E228" s="9" t="s">
        <v>24</v>
      </c>
      <c r="F228" s="9" t="s">
        <v>25</v>
      </c>
      <c r="G228" s="9">
        <v>1000164406</v>
      </c>
      <c r="H228" s="9">
        <v>80</v>
      </c>
      <c r="I228" s="9">
        <v>70184371</v>
      </c>
      <c r="J228" s="9">
        <v>7132</v>
      </c>
      <c r="K228" s="9">
        <v>21</v>
      </c>
      <c r="L228" s="9">
        <v>7.03</v>
      </c>
      <c r="M228" s="11">
        <v>43311</v>
      </c>
      <c r="N228" s="9">
        <v>45</v>
      </c>
      <c r="O228" s="9">
        <v>725.9</v>
      </c>
      <c r="P228" s="9">
        <v>4032.7</v>
      </c>
      <c r="Q228" s="9">
        <v>85</v>
      </c>
      <c r="R228" s="9">
        <v>472.5</v>
      </c>
      <c r="S228" s="9">
        <v>189</v>
      </c>
      <c r="T228" s="9">
        <v>1323</v>
      </c>
    </row>
    <row r="229" spans="1:20" x14ac:dyDescent="0.35">
      <c r="A229" s="9" t="s">
        <v>105</v>
      </c>
      <c r="B229" s="9">
        <v>7000173884</v>
      </c>
      <c r="C229" s="9">
        <v>100252</v>
      </c>
      <c r="D229" s="9" t="s">
        <v>106</v>
      </c>
      <c r="E229" s="9" t="s">
        <v>24</v>
      </c>
      <c r="F229" s="9" t="s">
        <v>25</v>
      </c>
      <c r="G229" s="9">
        <v>1000164406</v>
      </c>
      <c r="H229" s="9">
        <v>80</v>
      </c>
      <c r="I229" s="9">
        <v>70184371</v>
      </c>
      <c r="J229" s="9">
        <v>7132</v>
      </c>
      <c r="K229" s="9">
        <v>21</v>
      </c>
      <c r="L229" s="9">
        <v>7.03</v>
      </c>
      <c r="M229" s="11">
        <v>43312</v>
      </c>
      <c r="N229" s="9">
        <v>50</v>
      </c>
      <c r="O229" s="9">
        <v>806.5</v>
      </c>
      <c r="P229" s="9">
        <v>4839.3</v>
      </c>
      <c r="Q229" s="9">
        <v>94.5</v>
      </c>
      <c r="R229" s="9">
        <v>567</v>
      </c>
      <c r="S229" s="9">
        <v>189</v>
      </c>
      <c r="T229" s="9">
        <v>1512</v>
      </c>
    </row>
    <row r="230" spans="1:20" x14ac:dyDescent="0.35">
      <c r="A230" s="9" t="s">
        <v>105</v>
      </c>
      <c r="B230" s="9">
        <v>7000173884</v>
      </c>
      <c r="C230" s="9">
        <v>100252</v>
      </c>
      <c r="D230" s="9" t="s">
        <v>106</v>
      </c>
      <c r="E230" s="9" t="s">
        <v>24</v>
      </c>
      <c r="F230" s="9" t="s">
        <v>25</v>
      </c>
      <c r="G230" s="9">
        <v>1000164406</v>
      </c>
      <c r="H230" s="9">
        <v>80</v>
      </c>
      <c r="I230" s="9">
        <v>70184371</v>
      </c>
      <c r="J230" s="9">
        <v>7132</v>
      </c>
      <c r="K230" s="9">
        <v>21</v>
      </c>
      <c r="L230" s="9">
        <v>7.03</v>
      </c>
      <c r="M230" s="11">
        <v>43313</v>
      </c>
      <c r="N230" s="9">
        <v>50</v>
      </c>
      <c r="O230" s="9">
        <v>806.5</v>
      </c>
      <c r="P230" s="9">
        <v>5645.8</v>
      </c>
      <c r="Q230" s="9">
        <v>94.5</v>
      </c>
      <c r="R230" s="9">
        <v>661.5</v>
      </c>
      <c r="S230" s="9">
        <v>189</v>
      </c>
      <c r="T230" s="9">
        <v>1701</v>
      </c>
    </row>
    <row r="231" spans="1:20" x14ac:dyDescent="0.35">
      <c r="A231" s="9" t="s">
        <v>105</v>
      </c>
      <c r="B231" s="9">
        <v>7000173884</v>
      </c>
      <c r="C231" s="9">
        <v>100252</v>
      </c>
      <c r="D231" s="9" t="s">
        <v>106</v>
      </c>
      <c r="E231" s="9" t="s">
        <v>24</v>
      </c>
      <c r="F231" s="9" t="s">
        <v>25</v>
      </c>
      <c r="G231" s="9">
        <v>1000164406</v>
      </c>
      <c r="H231" s="9">
        <v>80</v>
      </c>
      <c r="I231" s="9">
        <v>70184371</v>
      </c>
      <c r="J231" s="9">
        <v>7132</v>
      </c>
      <c r="K231" s="9">
        <v>21</v>
      </c>
      <c r="L231" s="9">
        <v>7.03</v>
      </c>
      <c r="M231" s="11">
        <v>43314</v>
      </c>
      <c r="N231" s="9">
        <v>50</v>
      </c>
      <c r="O231" s="9">
        <v>806.5</v>
      </c>
      <c r="P231" s="9">
        <v>6452.3</v>
      </c>
      <c r="Q231" s="9">
        <v>94.5</v>
      </c>
      <c r="R231" s="9">
        <v>756</v>
      </c>
      <c r="S231" s="9">
        <v>189</v>
      </c>
      <c r="T231" s="9">
        <v>1890</v>
      </c>
    </row>
    <row r="232" spans="1:20" x14ac:dyDescent="0.35">
      <c r="A232" s="9" t="s">
        <v>105</v>
      </c>
      <c r="B232" s="9">
        <v>7000173884</v>
      </c>
      <c r="C232" s="9">
        <v>100252</v>
      </c>
      <c r="D232" s="9" t="s">
        <v>106</v>
      </c>
      <c r="E232" s="9" t="s">
        <v>24</v>
      </c>
      <c r="F232" s="9" t="s">
        <v>25</v>
      </c>
      <c r="G232" s="9">
        <v>1000164406</v>
      </c>
      <c r="H232" s="9">
        <v>80</v>
      </c>
      <c r="I232" s="9">
        <v>70184371</v>
      </c>
      <c r="J232" s="9">
        <v>7132</v>
      </c>
      <c r="K232" s="9">
        <v>21</v>
      </c>
      <c r="L232" s="9">
        <v>7.03</v>
      </c>
      <c r="M232" s="11">
        <v>43315</v>
      </c>
      <c r="N232" s="9">
        <v>50</v>
      </c>
      <c r="O232" s="9">
        <v>679.7</v>
      </c>
      <c r="P232" s="9">
        <v>7132</v>
      </c>
      <c r="Q232" s="9">
        <v>79.599999999999994</v>
      </c>
      <c r="R232" s="9">
        <v>835.6</v>
      </c>
      <c r="S232" s="9">
        <v>159.30000000000001</v>
      </c>
      <c r="T232" s="9">
        <v>2049.3000000000002</v>
      </c>
    </row>
    <row r="233" spans="1:20" x14ac:dyDescent="0.35">
      <c r="A233" s="9" t="s">
        <v>107</v>
      </c>
      <c r="B233" s="9">
        <v>4600076843</v>
      </c>
      <c r="C233" s="9" t="s">
        <v>108</v>
      </c>
      <c r="D233" s="9" t="s">
        <v>109</v>
      </c>
      <c r="E233" s="9" t="s">
        <v>110</v>
      </c>
      <c r="F233" s="9"/>
      <c r="G233" s="9"/>
      <c r="H233" s="9"/>
      <c r="I233" s="9">
        <v>507115019</v>
      </c>
      <c r="J233" s="9">
        <v>3000</v>
      </c>
      <c r="K233" s="9">
        <v>15</v>
      </c>
      <c r="L233" s="9">
        <v>6.29</v>
      </c>
      <c r="M233" s="11">
        <v>43245</v>
      </c>
      <c r="N233" s="9">
        <v>55</v>
      </c>
      <c r="O233" s="9">
        <v>288.8</v>
      </c>
      <c r="P233" s="9">
        <v>288.8</v>
      </c>
      <c r="Q233" s="9">
        <v>30.3</v>
      </c>
      <c r="R233" s="9">
        <v>30.3</v>
      </c>
      <c r="S233" s="9">
        <v>55.6</v>
      </c>
      <c r="T233" s="9">
        <v>55.6</v>
      </c>
    </row>
    <row r="234" spans="1:20" x14ac:dyDescent="0.35">
      <c r="A234" s="9" t="s">
        <v>107</v>
      </c>
      <c r="B234" s="9">
        <v>7000156170</v>
      </c>
      <c r="C234" s="9">
        <v>100252</v>
      </c>
      <c r="D234" s="9" t="s">
        <v>111</v>
      </c>
      <c r="E234" s="9" t="s">
        <v>24</v>
      </c>
      <c r="F234" s="9" t="s">
        <v>25</v>
      </c>
      <c r="G234" s="9">
        <v>2000020935</v>
      </c>
      <c r="H234" s="9">
        <v>100</v>
      </c>
      <c r="I234" s="9">
        <v>8000538849</v>
      </c>
      <c r="J234" s="9">
        <v>20</v>
      </c>
      <c r="K234" s="9">
        <v>12</v>
      </c>
      <c r="L234" s="9">
        <v>6.91</v>
      </c>
      <c r="M234" s="11">
        <v>43276</v>
      </c>
      <c r="N234" s="9">
        <v>1.2</v>
      </c>
      <c r="O234" s="9">
        <v>11.1</v>
      </c>
      <c r="P234" s="9">
        <v>11.1</v>
      </c>
      <c r="Q234" s="9">
        <v>1.3</v>
      </c>
      <c r="R234" s="9">
        <v>1.3</v>
      </c>
      <c r="S234" s="9">
        <v>108</v>
      </c>
      <c r="T234" s="9">
        <v>108</v>
      </c>
    </row>
    <row r="235" spans="1:20" x14ac:dyDescent="0.35">
      <c r="A235" s="9" t="s">
        <v>107</v>
      </c>
      <c r="B235" s="9">
        <v>7000156170</v>
      </c>
      <c r="C235" s="9">
        <v>100252</v>
      </c>
      <c r="D235" s="9" t="s">
        <v>111</v>
      </c>
      <c r="E235" s="9" t="s">
        <v>24</v>
      </c>
      <c r="F235" s="9" t="s">
        <v>25</v>
      </c>
      <c r="G235" s="9">
        <v>2000020935</v>
      </c>
      <c r="H235" s="9">
        <v>100</v>
      </c>
      <c r="I235" s="9">
        <v>8000538849</v>
      </c>
      <c r="J235" s="9">
        <v>20</v>
      </c>
      <c r="K235" s="9">
        <v>12</v>
      </c>
      <c r="L235" s="9">
        <v>6.91</v>
      </c>
      <c r="M235" s="11">
        <v>43277</v>
      </c>
      <c r="N235" s="9">
        <v>1.2</v>
      </c>
      <c r="O235" s="9">
        <v>8.9</v>
      </c>
      <c r="P235" s="9">
        <v>20</v>
      </c>
      <c r="Q235" s="9">
        <v>1</v>
      </c>
      <c r="R235" s="9">
        <v>2.2999999999999998</v>
      </c>
      <c r="S235" s="9">
        <v>85.9</v>
      </c>
      <c r="T235" s="9">
        <v>193.9</v>
      </c>
    </row>
    <row r="236" spans="1:20" x14ac:dyDescent="0.35">
      <c r="A236" s="9" t="s">
        <v>107</v>
      </c>
      <c r="B236" s="9">
        <v>7000156170</v>
      </c>
      <c r="C236" s="9">
        <v>100300</v>
      </c>
      <c r="D236" s="9" t="s">
        <v>111</v>
      </c>
      <c r="E236" s="9" t="s">
        <v>24</v>
      </c>
      <c r="F236" s="9" t="s">
        <v>25</v>
      </c>
      <c r="G236" s="9">
        <v>1000151151</v>
      </c>
      <c r="H236" s="9">
        <v>40</v>
      </c>
      <c r="I236" s="9">
        <v>8000538850</v>
      </c>
      <c r="J236" s="9">
        <v>91</v>
      </c>
      <c r="K236" s="9">
        <v>16</v>
      </c>
      <c r="L236" s="9">
        <v>6.91</v>
      </c>
      <c r="M236" s="11">
        <v>43279</v>
      </c>
      <c r="N236" s="9">
        <v>15</v>
      </c>
      <c r="O236" s="9">
        <v>91</v>
      </c>
      <c r="P236" s="9">
        <v>91</v>
      </c>
      <c r="Q236" s="9">
        <v>10.5</v>
      </c>
      <c r="R236" s="9">
        <v>10.5</v>
      </c>
      <c r="S236" s="9">
        <v>70.599999999999994</v>
      </c>
      <c r="T236" s="9">
        <v>70.599999999999994</v>
      </c>
    </row>
    <row r="237" spans="1:20" x14ac:dyDescent="0.35">
      <c r="A237" s="9" t="s">
        <v>107</v>
      </c>
      <c r="B237" s="9">
        <v>7000156170</v>
      </c>
      <c r="C237" s="9">
        <v>100326</v>
      </c>
      <c r="D237" s="9" t="s">
        <v>111</v>
      </c>
      <c r="E237" s="9" t="s">
        <v>24</v>
      </c>
      <c r="F237" s="9" t="s">
        <v>25</v>
      </c>
      <c r="G237" s="9">
        <v>1000151153</v>
      </c>
      <c r="H237" s="9">
        <v>30</v>
      </c>
      <c r="I237" s="9">
        <v>8000538851</v>
      </c>
      <c r="J237" s="9">
        <v>181</v>
      </c>
      <c r="K237" s="9">
        <v>16</v>
      </c>
      <c r="L237" s="9">
        <v>6.91</v>
      </c>
      <c r="M237" s="11">
        <v>43279</v>
      </c>
      <c r="N237" s="9">
        <v>15</v>
      </c>
      <c r="O237" s="9">
        <v>92.9</v>
      </c>
      <c r="P237" s="9">
        <v>92.9</v>
      </c>
      <c r="Q237" s="9">
        <v>10.7</v>
      </c>
      <c r="R237" s="9">
        <v>10.7</v>
      </c>
      <c r="S237" s="9">
        <v>72</v>
      </c>
      <c r="T237" s="9">
        <v>72</v>
      </c>
    </row>
    <row r="238" spans="1:20" x14ac:dyDescent="0.35">
      <c r="A238" s="9" t="s">
        <v>107</v>
      </c>
      <c r="B238" s="9">
        <v>7000156170</v>
      </c>
      <c r="C238" s="9">
        <v>100326</v>
      </c>
      <c r="D238" s="9" t="s">
        <v>111</v>
      </c>
      <c r="E238" s="9" t="s">
        <v>24</v>
      </c>
      <c r="F238" s="9" t="s">
        <v>25</v>
      </c>
      <c r="G238" s="9">
        <v>1000151153</v>
      </c>
      <c r="H238" s="9">
        <v>30</v>
      </c>
      <c r="I238" s="9">
        <v>8000538851</v>
      </c>
      <c r="J238" s="9">
        <v>181</v>
      </c>
      <c r="K238" s="9">
        <v>16</v>
      </c>
      <c r="L238" s="9">
        <v>6.91</v>
      </c>
      <c r="M238" s="11">
        <v>43280</v>
      </c>
      <c r="N238" s="9">
        <v>15</v>
      </c>
      <c r="O238" s="9">
        <v>88.1</v>
      </c>
      <c r="P238" s="9">
        <v>181</v>
      </c>
      <c r="Q238" s="9">
        <v>10.1</v>
      </c>
      <c r="R238" s="9">
        <v>20.8</v>
      </c>
      <c r="S238" s="9">
        <v>68.3</v>
      </c>
      <c r="T238" s="9">
        <v>140.4</v>
      </c>
    </row>
    <row r="239" spans="1:20" x14ac:dyDescent="0.35">
      <c r="A239" s="9" t="s">
        <v>107</v>
      </c>
      <c r="B239" s="9">
        <v>7000156170</v>
      </c>
      <c r="C239" s="9">
        <v>100252</v>
      </c>
      <c r="D239" s="9" t="s">
        <v>111</v>
      </c>
      <c r="E239" s="9" t="s">
        <v>24</v>
      </c>
      <c r="F239" s="9" t="s">
        <v>25</v>
      </c>
      <c r="G239" s="9">
        <v>1000151148</v>
      </c>
      <c r="H239" s="9">
        <v>40</v>
      </c>
      <c r="I239" s="9">
        <v>8000538852</v>
      </c>
      <c r="J239" s="9">
        <v>284</v>
      </c>
      <c r="K239" s="9">
        <v>16</v>
      </c>
      <c r="L239" s="9">
        <v>6.91</v>
      </c>
      <c r="M239" s="11">
        <v>43280</v>
      </c>
      <c r="N239" s="9">
        <v>25</v>
      </c>
      <c r="O239" s="9">
        <v>162</v>
      </c>
      <c r="P239" s="9">
        <v>162</v>
      </c>
      <c r="Q239" s="9">
        <v>18.7</v>
      </c>
      <c r="R239" s="9">
        <v>18.7</v>
      </c>
      <c r="S239" s="9">
        <v>75.400000000000006</v>
      </c>
      <c r="T239" s="9">
        <v>75.400000000000006</v>
      </c>
    </row>
    <row r="240" spans="1:20" x14ac:dyDescent="0.35">
      <c r="A240" s="9" t="s">
        <v>107</v>
      </c>
      <c r="B240" s="9">
        <v>7000156170</v>
      </c>
      <c r="C240" s="9">
        <v>100252</v>
      </c>
      <c r="D240" s="9" t="s">
        <v>111</v>
      </c>
      <c r="E240" s="9" t="s">
        <v>24</v>
      </c>
      <c r="F240" s="9" t="s">
        <v>25</v>
      </c>
      <c r="G240" s="9">
        <v>1000151148</v>
      </c>
      <c r="H240" s="9">
        <v>40</v>
      </c>
      <c r="I240" s="9">
        <v>8000538852</v>
      </c>
      <c r="J240" s="9">
        <v>284</v>
      </c>
      <c r="K240" s="9">
        <v>16</v>
      </c>
      <c r="L240" s="9">
        <v>6.91</v>
      </c>
      <c r="M240" s="11">
        <v>43283</v>
      </c>
      <c r="N240" s="9">
        <v>25</v>
      </c>
      <c r="O240" s="9">
        <v>122</v>
      </c>
      <c r="P240" s="9">
        <v>284</v>
      </c>
      <c r="Q240" s="9">
        <v>14</v>
      </c>
      <c r="R240" s="9">
        <v>32.700000000000003</v>
      </c>
      <c r="S240" s="9">
        <v>56.7</v>
      </c>
      <c r="T240" s="9">
        <v>132.1</v>
      </c>
    </row>
    <row r="241" spans="1:20" x14ac:dyDescent="0.35">
      <c r="A241" s="9" t="s">
        <v>107</v>
      </c>
      <c r="B241" s="9">
        <v>7000156176</v>
      </c>
      <c r="C241" s="9">
        <v>100252</v>
      </c>
      <c r="D241" s="9" t="s">
        <v>112</v>
      </c>
      <c r="E241" s="9" t="s">
        <v>24</v>
      </c>
      <c r="F241" s="9" t="s">
        <v>25</v>
      </c>
      <c r="G241" s="9">
        <v>2000020935</v>
      </c>
      <c r="H241" s="9">
        <v>130</v>
      </c>
      <c r="I241" s="9">
        <v>8000538853</v>
      </c>
      <c r="J241" s="9">
        <v>20</v>
      </c>
      <c r="K241" s="9">
        <v>16</v>
      </c>
      <c r="L241" s="9">
        <v>6.8170000000000002</v>
      </c>
      <c r="M241" s="11">
        <v>43284</v>
      </c>
      <c r="N241" s="9">
        <v>1.2</v>
      </c>
      <c r="O241" s="9">
        <v>15.1</v>
      </c>
      <c r="P241" s="9">
        <v>15.1</v>
      </c>
      <c r="Q241" s="9">
        <v>1.7</v>
      </c>
      <c r="R241" s="9">
        <v>1.7</v>
      </c>
      <c r="S241" s="9">
        <v>144</v>
      </c>
      <c r="T241" s="9">
        <v>144</v>
      </c>
    </row>
    <row r="242" spans="1:20" x14ac:dyDescent="0.35">
      <c r="A242" s="9" t="s">
        <v>107</v>
      </c>
      <c r="B242" s="9">
        <v>7000156176</v>
      </c>
      <c r="C242" s="9">
        <v>100252</v>
      </c>
      <c r="D242" s="9" t="s">
        <v>112</v>
      </c>
      <c r="E242" s="9" t="s">
        <v>24</v>
      </c>
      <c r="F242" s="9" t="s">
        <v>25</v>
      </c>
      <c r="G242" s="9">
        <v>2000020935</v>
      </c>
      <c r="H242" s="9">
        <v>130</v>
      </c>
      <c r="I242" s="9">
        <v>8000538853</v>
      </c>
      <c r="J242" s="9">
        <v>20</v>
      </c>
      <c r="K242" s="9">
        <v>16</v>
      </c>
      <c r="L242" s="9">
        <v>6.8170000000000002</v>
      </c>
      <c r="M242" s="11">
        <v>43285</v>
      </c>
      <c r="N242" s="9">
        <v>1.2</v>
      </c>
      <c r="O242" s="9">
        <v>4.9000000000000004</v>
      </c>
      <c r="P242" s="9">
        <v>20</v>
      </c>
      <c r="Q242" s="9">
        <v>0.6</v>
      </c>
      <c r="R242" s="9">
        <v>2.2999999999999998</v>
      </c>
      <c r="S242" s="9">
        <v>47.3</v>
      </c>
      <c r="T242" s="9">
        <v>191.3</v>
      </c>
    </row>
    <row r="243" spans="1:20" x14ac:dyDescent="0.35">
      <c r="A243" s="9" t="s">
        <v>107</v>
      </c>
      <c r="B243" s="9">
        <v>7000156176</v>
      </c>
      <c r="C243" s="9">
        <v>100252</v>
      </c>
      <c r="D243" s="9" t="s">
        <v>112</v>
      </c>
      <c r="E243" s="9" t="s">
        <v>24</v>
      </c>
      <c r="F243" s="9" t="s">
        <v>25</v>
      </c>
      <c r="G243" s="9">
        <v>1000151148</v>
      </c>
      <c r="H243" s="9">
        <v>90</v>
      </c>
      <c r="I243" s="9">
        <v>8000538854</v>
      </c>
      <c r="J243" s="9">
        <v>461</v>
      </c>
      <c r="K243" s="9">
        <v>16</v>
      </c>
      <c r="L243" s="9">
        <v>6.8170000000000002</v>
      </c>
      <c r="M243" s="11">
        <v>43285</v>
      </c>
      <c r="N243" s="9">
        <v>15</v>
      </c>
      <c r="O243" s="9">
        <v>57</v>
      </c>
      <c r="P243" s="9">
        <v>57</v>
      </c>
      <c r="Q243" s="9">
        <v>6.5</v>
      </c>
      <c r="R243" s="9">
        <v>6.5</v>
      </c>
      <c r="S243" s="9">
        <v>43.6</v>
      </c>
      <c r="T243" s="9">
        <v>43.6</v>
      </c>
    </row>
    <row r="244" spans="1:20" x14ac:dyDescent="0.35">
      <c r="A244" s="9" t="s">
        <v>107</v>
      </c>
      <c r="B244" s="9">
        <v>7000156176</v>
      </c>
      <c r="C244" s="9">
        <v>100252</v>
      </c>
      <c r="D244" s="9" t="s">
        <v>112</v>
      </c>
      <c r="E244" s="9" t="s">
        <v>24</v>
      </c>
      <c r="F244" s="9" t="s">
        <v>25</v>
      </c>
      <c r="G244" s="9">
        <v>1000151148</v>
      </c>
      <c r="H244" s="9">
        <v>90</v>
      </c>
      <c r="I244" s="9">
        <v>8000538854</v>
      </c>
      <c r="J244" s="9">
        <v>461</v>
      </c>
      <c r="K244" s="9">
        <v>16</v>
      </c>
      <c r="L244" s="9">
        <v>6.8170000000000002</v>
      </c>
      <c r="M244" s="11">
        <v>43290</v>
      </c>
      <c r="N244" s="9">
        <v>15</v>
      </c>
      <c r="O244" s="9">
        <v>131.19999999999999</v>
      </c>
      <c r="P244" s="9">
        <v>188.2</v>
      </c>
      <c r="Q244" s="9">
        <v>14.9</v>
      </c>
      <c r="R244" s="9">
        <v>21.4</v>
      </c>
      <c r="S244" s="9">
        <v>100.4</v>
      </c>
      <c r="T244" s="9">
        <v>144</v>
      </c>
    </row>
    <row r="245" spans="1:20" x14ac:dyDescent="0.35">
      <c r="A245" s="9" t="s">
        <v>107</v>
      </c>
      <c r="B245" s="9">
        <v>7000156176</v>
      </c>
      <c r="C245" s="9">
        <v>100252</v>
      </c>
      <c r="D245" s="9" t="s">
        <v>112</v>
      </c>
      <c r="E245" s="9" t="s">
        <v>24</v>
      </c>
      <c r="F245" s="9" t="s">
        <v>25</v>
      </c>
      <c r="G245" s="9">
        <v>1000151148</v>
      </c>
      <c r="H245" s="9">
        <v>90</v>
      </c>
      <c r="I245" s="9">
        <v>8000538854</v>
      </c>
      <c r="J245" s="9">
        <v>461</v>
      </c>
      <c r="K245" s="9">
        <v>16</v>
      </c>
      <c r="L245" s="9">
        <v>6.8170000000000002</v>
      </c>
      <c r="M245" s="11">
        <v>43290</v>
      </c>
      <c r="N245" s="9">
        <v>25</v>
      </c>
      <c r="O245" s="9">
        <v>95</v>
      </c>
      <c r="P245" s="9">
        <v>283.2</v>
      </c>
      <c r="Q245" s="9">
        <v>10.8</v>
      </c>
      <c r="R245" s="9">
        <v>32.200000000000003</v>
      </c>
      <c r="S245" s="9">
        <v>43.6</v>
      </c>
      <c r="T245" s="9">
        <v>187.6</v>
      </c>
    </row>
    <row r="246" spans="1:20" x14ac:dyDescent="0.35">
      <c r="A246" s="9" t="s">
        <v>107</v>
      </c>
      <c r="B246" s="9">
        <v>7000156176</v>
      </c>
      <c r="C246" s="9">
        <v>100252</v>
      </c>
      <c r="D246" s="9" t="s">
        <v>112</v>
      </c>
      <c r="E246" s="9" t="s">
        <v>24</v>
      </c>
      <c r="F246" s="9" t="s">
        <v>25</v>
      </c>
      <c r="G246" s="9">
        <v>1000151148</v>
      </c>
      <c r="H246" s="9">
        <v>90</v>
      </c>
      <c r="I246" s="9">
        <v>8000538854</v>
      </c>
      <c r="J246" s="9">
        <v>461</v>
      </c>
      <c r="K246" s="9">
        <v>16</v>
      </c>
      <c r="L246" s="9">
        <v>6.8170000000000002</v>
      </c>
      <c r="M246" s="11">
        <v>43291</v>
      </c>
      <c r="N246" s="9">
        <v>25</v>
      </c>
      <c r="O246" s="9">
        <v>177.8</v>
      </c>
      <c r="P246" s="9">
        <v>461</v>
      </c>
      <c r="Q246" s="9">
        <v>20.2</v>
      </c>
      <c r="R246" s="9">
        <v>52.4</v>
      </c>
      <c r="S246" s="9">
        <v>81.599999999999994</v>
      </c>
      <c r="T246" s="9">
        <v>269.2</v>
      </c>
    </row>
    <row r="247" spans="1:20" x14ac:dyDescent="0.35">
      <c r="A247" s="9" t="s">
        <v>107</v>
      </c>
      <c r="B247" s="9">
        <v>7000173869</v>
      </c>
      <c r="C247" s="9">
        <v>100252</v>
      </c>
      <c r="D247" s="9" t="s">
        <v>113</v>
      </c>
      <c r="E247" s="9" t="s">
        <v>24</v>
      </c>
      <c r="F247" s="9" t="s">
        <v>25</v>
      </c>
      <c r="G247" s="9">
        <v>1000164406</v>
      </c>
      <c r="H247" s="9">
        <v>100</v>
      </c>
      <c r="I247" s="9">
        <v>70184366</v>
      </c>
      <c r="J247" s="9">
        <v>5935</v>
      </c>
      <c r="K247" s="9">
        <v>16</v>
      </c>
      <c r="L247" s="9">
        <v>4.2</v>
      </c>
      <c r="M247" s="11">
        <v>43298</v>
      </c>
      <c r="N247" s="9">
        <v>40</v>
      </c>
      <c r="O247" s="9">
        <v>814.6</v>
      </c>
      <c r="P247" s="9">
        <v>814.6</v>
      </c>
      <c r="Q247" s="9">
        <v>57</v>
      </c>
      <c r="R247" s="9">
        <v>57</v>
      </c>
      <c r="S247" s="9">
        <v>144</v>
      </c>
      <c r="T247" s="9">
        <v>144</v>
      </c>
    </row>
    <row r="248" spans="1:20" x14ac:dyDescent="0.35">
      <c r="A248" s="9" t="s">
        <v>107</v>
      </c>
      <c r="B248" s="9">
        <v>7000173869</v>
      </c>
      <c r="C248" s="9">
        <v>100252</v>
      </c>
      <c r="D248" s="9" t="s">
        <v>113</v>
      </c>
      <c r="E248" s="9" t="s">
        <v>24</v>
      </c>
      <c r="F248" s="9" t="s">
        <v>25</v>
      </c>
      <c r="G248" s="9">
        <v>1000164406</v>
      </c>
      <c r="H248" s="9">
        <v>100</v>
      </c>
      <c r="I248" s="9">
        <v>70184366</v>
      </c>
      <c r="J248" s="9">
        <v>5935</v>
      </c>
      <c r="K248" s="9">
        <v>16</v>
      </c>
      <c r="L248" s="9">
        <v>4.2</v>
      </c>
      <c r="M248" s="11">
        <v>43299</v>
      </c>
      <c r="N248" s="9">
        <v>50</v>
      </c>
      <c r="O248" s="9">
        <v>1018.3</v>
      </c>
      <c r="P248" s="9">
        <v>1832.9</v>
      </c>
      <c r="Q248" s="9">
        <v>71.3</v>
      </c>
      <c r="R248" s="9">
        <v>128.30000000000001</v>
      </c>
      <c r="S248" s="9">
        <v>144</v>
      </c>
      <c r="T248" s="9">
        <v>288</v>
      </c>
    </row>
    <row r="249" spans="1:20" x14ac:dyDescent="0.35">
      <c r="A249" s="9" t="s">
        <v>107</v>
      </c>
      <c r="B249" s="9">
        <v>7000173869</v>
      </c>
      <c r="C249" s="9">
        <v>100252</v>
      </c>
      <c r="D249" s="9" t="s">
        <v>113</v>
      </c>
      <c r="E249" s="9" t="s">
        <v>24</v>
      </c>
      <c r="F249" s="9" t="s">
        <v>25</v>
      </c>
      <c r="G249" s="9">
        <v>1000164406</v>
      </c>
      <c r="H249" s="9">
        <v>100</v>
      </c>
      <c r="I249" s="9">
        <v>70184366</v>
      </c>
      <c r="J249" s="9">
        <v>5935</v>
      </c>
      <c r="K249" s="9">
        <v>16</v>
      </c>
      <c r="L249" s="9">
        <v>4.2</v>
      </c>
      <c r="M249" s="11">
        <v>43304</v>
      </c>
      <c r="N249" s="9">
        <v>60</v>
      </c>
      <c r="O249" s="9">
        <v>1221.9000000000001</v>
      </c>
      <c r="P249" s="9">
        <v>3054.9</v>
      </c>
      <c r="Q249" s="9">
        <v>85.5</v>
      </c>
      <c r="R249" s="9">
        <v>213.8</v>
      </c>
      <c r="S249" s="9">
        <v>144</v>
      </c>
      <c r="T249" s="9">
        <v>432</v>
      </c>
    </row>
    <row r="250" spans="1:20" x14ac:dyDescent="0.35">
      <c r="A250" s="9" t="s">
        <v>107</v>
      </c>
      <c r="B250" s="9">
        <v>7000173869</v>
      </c>
      <c r="C250" s="9">
        <v>100252</v>
      </c>
      <c r="D250" s="9" t="s">
        <v>113</v>
      </c>
      <c r="E250" s="9" t="s">
        <v>24</v>
      </c>
      <c r="F250" s="9" t="s">
        <v>25</v>
      </c>
      <c r="G250" s="9">
        <v>1000164406</v>
      </c>
      <c r="H250" s="9">
        <v>100</v>
      </c>
      <c r="I250" s="9">
        <v>70184366</v>
      </c>
      <c r="J250" s="9">
        <v>5935</v>
      </c>
      <c r="K250" s="9">
        <v>16</v>
      </c>
      <c r="L250" s="9">
        <v>4.2</v>
      </c>
      <c r="M250" s="11">
        <v>43305</v>
      </c>
      <c r="N250" s="9">
        <v>60</v>
      </c>
      <c r="O250" s="9">
        <v>1221.9000000000001</v>
      </c>
      <c r="P250" s="9">
        <v>4276.8</v>
      </c>
      <c r="Q250" s="9">
        <v>85.5</v>
      </c>
      <c r="R250" s="9">
        <v>299.39999999999998</v>
      </c>
      <c r="S250" s="9">
        <v>144</v>
      </c>
      <c r="T250" s="9">
        <v>576</v>
      </c>
    </row>
    <row r="251" spans="1:20" x14ac:dyDescent="0.35">
      <c r="A251" s="9" t="s">
        <v>107</v>
      </c>
      <c r="B251" s="9">
        <v>7000173869</v>
      </c>
      <c r="C251" s="9">
        <v>100252</v>
      </c>
      <c r="D251" s="9" t="s">
        <v>113</v>
      </c>
      <c r="E251" s="9" t="s">
        <v>24</v>
      </c>
      <c r="F251" s="9" t="s">
        <v>25</v>
      </c>
      <c r="G251" s="9">
        <v>1000164406</v>
      </c>
      <c r="H251" s="9">
        <v>100</v>
      </c>
      <c r="I251" s="9">
        <v>70184366</v>
      </c>
      <c r="J251" s="9">
        <v>5935</v>
      </c>
      <c r="K251" s="9">
        <v>16</v>
      </c>
      <c r="L251" s="9">
        <v>4.2</v>
      </c>
      <c r="M251" s="11">
        <v>43306</v>
      </c>
      <c r="N251" s="9">
        <v>60</v>
      </c>
      <c r="O251" s="9">
        <v>1221.9000000000001</v>
      </c>
      <c r="P251" s="9">
        <v>5498.7</v>
      </c>
      <c r="Q251" s="9">
        <v>85.5</v>
      </c>
      <c r="R251" s="9">
        <v>384.9</v>
      </c>
      <c r="S251" s="9">
        <v>144</v>
      </c>
      <c r="T251" s="9">
        <v>720</v>
      </c>
    </row>
    <row r="252" spans="1:20" x14ac:dyDescent="0.35">
      <c r="A252" s="9" t="s">
        <v>107</v>
      </c>
      <c r="B252" s="9">
        <v>7000173869</v>
      </c>
      <c r="C252" s="9">
        <v>100252</v>
      </c>
      <c r="D252" s="9" t="s">
        <v>113</v>
      </c>
      <c r="E252" s="9" t="s">
        <v>24</v>
      </c>
      <c r="F252" s="9" t="s">
        <v>25</v>
      </c>
      <c r="G252" s="9">
        <v>1000164406</v>
      </c>
      <c r="H252" s="9">
        <v>100</v>
      </c>
      <c r="I252" s="9">
        <v>70184366</v>
      </c>
      <c r="J252" s="9">
        <v>5935</v>
      </c>
      <c r="K252" s="9">
        <v>16</v>
      </c>
      <c r="L252" s="9">
        <v>4.2</v>
      </c>
      <c r="M252" s="11">
        <v>43307</v>
      </c>
      <c r="N252" s="9">
        <v>60</v>
      </c>
      <c r="O252" s="9">
        <v>436.3</v>
      </c>
      <c r="P252" s="9">
        <v>5935</v>
      </c>
      <c r="Q252" s="9">
        <v>30.5</v>
      </c>
      <c r="R252" s="9">
        <v>415.4</v>
      </c>
      <c r="S252" s="9">
        <v>51.4</v>
      </c>
      <c r="T252" s="9">
        <v>771.4</v>
      </c>
    </row>
    <row r="253" spans="1:20" x14ac:dyDescent="0.35">
      <c r="A253" s="9" t="s">
        <v>107</v>
      </c>
      <c r="B253" s="9">
        <v>7000173880</v>
      </c>
      <c r="C253" s="9">
        <v>100252</v>
      </c>
      <c r="D253" s="9" t="s">
        <v>114</v>
      </c>
      <c r="E253" s="9" t="s">
        <v>24</v>
      </c>
      <c r="F253" s="9" t="s">
        <v>25</v>
      </c>
      <c r="G253" s="9">
        <v>1000164406</v>
      </c>
      <c r="H253" s="9">
        <v>110</v>
      </c>
      <c r="I253" s="9">
        <v>70184367</v>
      </c>
      <c r="J253" s="9">
        <v>5490</v>
      </c>
      <c r="K253" s="9">
        <v>16</v>
      </c>
      <c r="L253" s="9">
        <v>4.2</v>
      </c>
      <c r="M253" s="11">
        <v>43307</v>
      </c>
      <c r="N253" s="9">
        <v>60</v>
      </c>
      <c r="O253" s="9">
        <v>783.4</v>
      </c>
      <c r="P253" s="9">
        <v>783.4</v>
      </c>
      <c r="Q253" s="9">
        <v>54.8</v>
      </c>
      <c r="R253" s="9">
        <v>54.8</v>
      </c>
      <c r="S253" s="9">
        <v>92.3</v>
      </c>
      <c r="T253" s="9">
        <v>92.3</v>
      </c>
    </row>
    <row r="254" spans="1:20" x14ac:dyDescent="0.35">
      <c r="A254" s="9" t="s">
        <v>107</v>
      </c>
      <c r="B254" s="9">
        <v>7000173880</v>
      </c>
      <c r="C254" s="9">
        <v>100252</v>
      </c>
      <c r="D254" s="9" t="s">
        <v>114</v>
      </c>
      <c r="E254" s="9" t="s">
        <v>24</v>
      </c>
      <c r="F254" s="9" t="s">
        <v>25</v>
      </c>
      <c r="G254" s="9">
        <v>1000164406</v>
      </c>
      <c r="H254" s="9">
        <v>110</v>
      </c>
      <c r="I254" s="9">
        <v>70184367</v>
      </c>
      <c r="J254" s="9">
        <v>5490</v>
      </c>
      <c r="K254" s="9">
        <v>16</v>
      </c>
      <c r="L254" s="9">
        <v>4.2</v>
      </c>
      <c r="M254" s="11">
        <v>43311</v>
      </c>
      <c r="N254" s="9">
        <v>60</v>
      </c>
      <c r="O254" s="9">
        <v>1221.9000000000001</v>
      </c>
      <c r="P254" s="9">
        <v>2005.4</v>
      </c>
      <c r="Q254" s="9">
        <v>85.5</v>
      </c>
      <c r="R254" s="9">
        <v>140.4</v>
      </c>
      <c r="S254" s="9">
        <v>144</v>
      </c>
      <c r="T254" s="9">
        <v>236.3</v>
      </c>
    </row>
    <row r="255" spans="1:20" x14ac:dyDescent="0.35">
      <c r="A255" s="9" t="s">
        <v>107</v>
      </c>
      <c r="B255" s="9">
        <v>7000173880</v>
      </c>
      <c r="C255" s="9">
        <v>100252</v>
      </c>
      <c r="D255" s="9" t="s">
        <v>114</v>
      </c>
      <c r="E255" s="9" t="s">
        <v>24</v>
      </c>
      <c r="F255" s="9" t="s">
        <v>25</v>
      </c>
      <c r="G255" s="9">
        <v>1000164406</v>
      </c>
      <c r="H255" s="9">
        <v>110</v>
      </c>
      <c r="I255" s="9">
        <v>70184367</v>
      </c>
      <c r="J255" s="9">
        <v>5490</v>
      </c>
      <c r="K255" s="9">
        <v>16</v>
      </c>
      <c r="L255" s="9">
        <v>4.2</v>
      </c>
      <c r="M255" s="11">
        <v>43312</v>
      </c>
      <c r="N255" s="9">
        <v>60</v>
      </c>
      <c r="O255" s="9">
        <v>1221.9000000000001</v>
      </c>
      <c r="P255" s="9">
        <v>3227.3</v>
      </c>
      <c r="Q255" s="9">
        <v>85.5</v>
      </c>
      <c r="R255" s="9">
        <v>225.9</v>
      </c>
      <c r="S255" s="9">
        <v>144</v>
      </c>
      <c r="T255" s="9">
        <v>380.3</v>
      </c>
    </row>
    <row r="256" spans="1:20" x14ac:dyDescent="0.35">
      <c r="A256" s="9" t="s">
        <v>107</v>
      </c>
      <c r="B256" s="9">
        <v>7000173880</v>
      </c>
      <c r="C256" s="9">
        <v>100252</v>
      </c>
      <c r="D256" s="9" t="s">
        <v>114</v>
      </c>
      <c r="E256" s="9" t="s">
        <v>24</v>
      </c>
      <c r="F256" s="9" t="s">
        <v>25</v>
      </c>
      <c r="G256" s="9">
        <v>1000164406</v>
      </c>
      <c r="H256" s="9">
        <v>110</v>
      </c>
      <c r="I256" s="9">
        <v>70184367</v>
      </c>
      <c r="J256" s="9">
        <v>5490</v>
      </c>
      <c r="K256" s="9">
        <v>16</v>
      </c>
      <c r="L256" s="9">
        <v>4.2</v>
      </c>
      <c r="M256" s="11">
        <v>43313</v>
      </c>
      <c r="N256" s="9">
        <v>60</v>
      </c>
      <c r="O256" s="9">
        <v>1221.9000000000001</v>
      </c>
      <c r="P256" s="9">
        <v>4449.3</v>
      </c>
      <c r="Q256" s="9">
        <v>85.5</v>
      </c>
      <c r="R256" s="9">
        <v>311.39999999999998</v>
      </c>
      <c r="S256" s="9">
        <v>144</v>
      </c>
      <c r="T256" s="9">
        <v>524.29999999999995</v>
      </c>
    </row>
    <row r="257" spans="1:20" x14ac:dyDescent="0.35">
      <c r="A257" s="9" t="s">
        <v>107</v>
      </c>
      <c r="B257" s="9">
        <v>7000173880</v>
      </c>
      <c r="C257" s="9">
        <v>100252</v>
      </c>
      <c r="D257" s="9" t="s">
        <v>114</v>
      </c>
      <c r="E257" s="9" t="s">
        <v>24</v>
      </c>
      <c r="F257" s="9" t="s">
        <v>25</v>
      </c>
      <c r="G257" s="9">
        <v>1000164406</v>
      </c>
      <c r="H257" s="9">
        <v>110</v>
      </c>
      <c r="I257" s="9">
        <v>70184367</v>
      </c>
      <c r="J257" s="9">
        <v>5490</v>
      </c>
      <c r="K257" s="9">
        <v>16</v>
      </c>
      <c r="L257" s="9">
        <v>4.2</v>
      </c>
      <c r="M257" s="11">
        <v>43314</v>
      </c>
      <c r="N257" s="9">
        <v>60</v>
      </c>
      <c r="O257" s="9">
        <v>1040.7</v>
      </c>
      <c r="P257" s="9">
        <v>5490</v>
      </c>
      <c r="Q257" s="9">
        <v>72.900000000000006</v>
      </c>
      <c r="R257" s="9">
        <v>384.3</v>
      </c>
      <c r="S257" s="9">
        <v>122.6</v>
      </c>
      <c r="T257" s="9">
        <v>647</v>
      </c>
    </row>
    <row r="258" spans="1:20" x14ac:dyDescent="0.35">
      <c r="A258" s="9" t="s">
        <v>115</v>
      </c>
      <c r="B258" s="9">
        <v>7000174078</v>
      </c>
      <c r="C258" s="9" t="s">
        <v>68</v>
      </c>
      <c r="D258" s="9" t="s">
        <v>116</v>
      </c>
      <c r="E258" s="9" t="s">
        <v>64</v>
      </c>
      <c r="F258" s="9" t="s">
        <v>25</v>
      </c>
      <c r="G258" s="9">
        <v>2000024319</v>
      </c>
      <c r="H258" s="9">
        <v>110</v>
      </c>
      <c r="I258" s="9">
        <v>8000523880</v>
      </c>
      <c r="J258" s="9">
        <v>10</v>
      </c>
      <c r="K258" s="9">
        <v>20</v>
      </c>
      <c r="L258" s="9">
        <v>12.91</v>
      </c>
      <c r="M258" s="11">
        <v>43250</v>
      </c>
      <c r="N258" s="9">
        <v>0.7</v>
      </c>
      <c r="O258" s="9">
        <v>5.9</v>
      </c>
      <c r="P258" s="9">
        <v>5.9</v>
      </c>
      <c r="Q258" s="9">
        <v>1.3</v>
      </c>
      <c r="R258" s="9">
        <v>1.3</v>
      </c>
      <c r="S258" s="9">
        <v>180</v>
      </c>
      <c r="T258" s="9">
        <v>180</v>
      </c>
    </row>
    <row r="259" spans="1:20" x14ac:dyDescent="0.35">
      <c r="A259" s="9" t="s">
        <v>115</v>
      </c>
      <c r="B259" s="9">
        <v>7000174078</v>
      </c>
      <c r="C259" s="9" t="s">
        <v>68</v>
      </c>
      <c r="D259" s="9" t="s">
        <v>116</v>
      </c>
      <c r="E259" s="9" t="s">
        <v>64</v>
      </c>
      <c r="F259" s="9" t="s">
        <v>25</v>
      </c>
      <c r="G259" s="9">
        <v>2000024319</v>
      </c>
      <c r="H259" s="9">
        <v>110</v>
      </c>
      <c r="I259" s="9">
        <v>8000523880</v>
      </c>
      <c r="J259" s="9">
        <v>10</v>
      </c>
      <c r="K259" s="9">
        <v>20</v>
      </c>
      <c r="L259" s="9">
        <v>12.91</v>
      </c>
      <c r="M259" s="11">
        <v>43251</v>
      </c>
      <c r="N259" s="9">
        <v>0.7</v>
      </c>
      <c r="O259" s="9">
        <v>4.0999999999999996</v>
      </c>
      <c r="P259" s="9">
        <v>10</v>
      </c>
      <c r="Q259" s="9">
        <v>0.9</v>
      </c>
      <c r="R259" s="9">
        <v>2.2000000000000002</v>
      </c>
      <c r="S259" s="9">
        <v>127.4</v>
      </c>
      <c r="T259" s="9">
        <v>307.39999999999998</v>
      </c>
    </row>
    <row r="260" spans="1:20" x14ac:dyDescent="0.35">
      <c r="A260" s="9" t="s">
        <v>115</v>
      </c>
      <c r="B260" s="9">
        <v>7000174080</v>
      </c>
      <c r="C260" s="9" t="s">
        <v>68</v>
      </c>
      <c r="D260" s="9" t="s">
        <v>117</v>
      </c>
      <c r="E260" s="9" t="s">
        <v>64</v>
      </c>
      <c r="F260" s="9" t="s">
        <v>25</v>
      </c>
      <c r="G260" s="9">
        <v>1000161465</v>
      </c>
      <c r="H260" s="9">
        <v>20</v>
      </c>
      <c r="I260" s="9">
        <v>8000530730</v>
      </c>
      <c r="J260" s="9">
        <v>413</v>
      </c>
      <c r="K260" s="9">
        <v>20</v>
      </c>
      <c r="L260" s="9">
        <v>12.91</v>
      </c>
      <c r="M260" s="11">
        <v>43252</v>
      </c>
      <c r="N260" s="9">
        <v>6.8</v>
      </c>
      <c r="O260" s="9">
        <v>56.9</v>
      </c>
      <c r="P260" s="9">
        <v>56.9</v>
      </c>
      <c r="Q260" s="9">
        <v>12.2</v>
      </c>
      <c r="R260" s="9">
        <v>12.2</v>
      </c>
      <c r="S260" s="9">
        <v>180</v>
      </c>
      <c r="T260" s="9">
        <v>180</v>
      </c>
    </row>
    <row r="261" spans="1:20" x14ac:dyDescent="0.35">
      <c r="A261" s="9" t="s">
        <v>115</v>
      </c>
      <c r="B261" s="9">
        <v>7000174080</v>
      </c>
      <c r="C261" s="9" t="s">
        <v>68</v>
      </c>
      <c r="D261" s="9" t="s">
        <v>117</v>
      </c>
      <c r="E261" s="9" t="s">
        <v>64</v>
      </c>
      <c r="F261" s="9" t="s">
        <v>25</v>
      </c>
      <c r="G261" s="9">
        <v>1000161465</v>
      </c>
      <c r="H261" s="9">
        <v>20</v>
      </c>
      <c r="I261" s="9">
        <v>8000530730</v>
      </c>
      <c r="J261" s="9">
        <v>413</v>
      </c>
      <c r="K261" s="9">
        <v>20</v>
      </c>
      <c r="L261" s="9">
        <v>12.91</v>
      </c>
      <c r="M261" s="11">
        <v>43255</v>
      </c>
      <c r="N261" s="9">
        <v>11.3</v>
      </c>
      <c r="O261" s="9">
        <v>94.5</v>
      </c>
      <c r="P261" s="9">
        <v>151.4</v>
      </c>
      <c r="Q261" s="9">
        <v>20.3</v>
      </c>
      <c r="R261" s="9">
        <v>32.6</v>
      </c>
      <c r="S261" s="9">
        <v>180</v>
      </c>
      <c r="T261" s="9">
        <v>360</v>
      </c>
    </row>
    <row r="262" spans="1:20" x14ac:dyDescent="0.35">
      <c r="A262" s="9" t="s">
        <v>115</v>
      </c>
      <c r="B262" s="9">
        <v>7000174080</v>
      </c>
      <c r="C262" s="9" t="s">
        <v>68</v>
      </c>
      <c r="D262" s="9" t="s">
        <v>117</v>
      </c>
      <c r="E262" s="9" t="s">
        <v>64</v>
      </c>
      <c r="F262" s="9" t="s">
        <v>25</v>
      </c>
      <c r="G262" s="9">
        <v>1000161465</v>
      </c>
      <c r="H262" s="9">
        <v>20</v>
      </c>
      <c r="I262" s="9">
        <v>8000530730</v>
      </c>
      <c r="J262" s="9">
        <v>413</v>
      </c>
      <c r="K262" s="9">
        <v>20</v>
      </c>
      <c r="L262" s="9">
        <v>12.91</v>
      </c>
      <c r="M262" s="11">
        <v>43256</v>
      </c>
      <c r="N262" s="9">
        <v>22.5</v>
      </c>
      <c r="O262" s="9">
        <v>188.2</v>
      </c>
      <c r="P262" s="9">
        <v>339.6</v>
      </c>
      <c r="Q262" s="9">
        <v>40.5</v>
      </c>
      <c r="R262" s="9">
        <v>73.099999999999994</v>
      </c>
      <c r="S262" s="9">
        <v>180</v>
      </c>
      <c r="T262" s="9">
        <v>540</v>
      </c>
    </row>
    <row r="263" spans="1:20" x14ac:dyDescent="0.35">
      <c r="A263" s="9" t="s">
        <v>115</v>
      </c>
      <c r="B263" s="9">
        <v>7000174080</v>
      </c>
      <c r="C263" s="9" t="s">
        <v>68</v>
      </c>
      <c r="D263" s="9" t="s">
        <v>117</v>
      </c>
      <c r="E263" s="9" t="s">
        <v>64</v>
      </c>
      <c r="F263" s="9" t="s">
        <v>25</v>
      </c>
      <c r="G263" s="9">
        <v>1000161465</v>
      </c>
      <c r="H263" s="9">
        <v>20</v>
      </c>
      <c r="I263" s="9">
        <v>8000530730</v>
      </c>
      <c r="J263" s="9">
        <v>413</v>
      </c>
      <c r="K263" s="9">
        <v>20</v>
      </c>
      <c r="L263" s="9">
        <v>12.91</v>
      </c>
      <c r="M263" s="11">
        <v>43257</v>
      </c>
      <c r="N263" s="9">
        <v>33.799999999999997</v>
      </c>
      <c r="O263" s="9">
        <v>73.400000000000006</v>
      </c>
      <c r="P263" s="9">
        <v>413</v>
      </c>
      <c r="Q263" s="9">
        <v>15.8</v>
      </c>
      <c r="R263" s="9">
        <v>88.9</v>
      </c>
      <c r="S263" s="9">
        <v>46.7</v>
      </c>
      <c r="T263" s="9">
        <v>586.70000000000005</v>
      </c>
    </row>
    <row r="264" spans="1:20" x14ac:dyDescent="0.35">
      <c r="A264" s="9" t="s">
        <v>115</v>
      </c>
      <c r="B264" s="9">
        <v>7000174080</v>
      </c>
      <c r="C264" s="9" t="s">
        <v>68</v>
      </c>
      <c r="D264" s="9" t="s">
        <v>117</v>
      </c>
      <c r="E264" s="9" t="s">
        <v>64</v>
      </c>
      <c r="F264" s="9" t="s">
        <v>25</v>
      </c>
      <c r="G264" s="9">
        <v>1000164172</v>
      </c>
      <c r="H264" s="9">
        <v>10</v>
      </c>
      <c r="I264" s="9">
        <v>8000535891</v>
      </c>
      <c r="J264" s="9">
        <v>12</v>
      </c>
      <c r="K264" s="9">
        <v>20</v>
      </c>
      <c r="L264" s="9">
        <v>12.91</v>
      </c>
      <c r="M264" s="11">
        <v>43257</v>
      </c>
      <c r="N264" s="9">
        <v>3</v>
      </c>
      <c r="O264" s="9">
        <v>10.5</v>
      </c>
      <c r="P264" s="9">
        <v>10.5</v>
      </c>
      <c r="Q264" s="9">
        <v>2.2999999999999998</v>
      </c>
      <c r="R264" s="9">
        <v>2.2999999999999998</v>
      </c>
      <c r="S264" s="9">
        <v>75</v>
      </c>
      <c r="T264" s="9">
        <v>75</v>
      </c>
    </row>
    <row r="265" spans="1:20" x14ac:dyDescent="0.35">
      <c r="A265" s="9" t="s">
        <v>115</v>
      </c>
      <c r="B265" s="9">
        <v>7000174080</v>
      </c>
      <c r="C265" s="9" t="s">
        <v>68</v>
      </c>
      <c r="D265" s="9" t="s">
        <v>117</v>
      </c>
      <c r="E265" s="9" t="s">
        <v>64</v>
      </c>
      <c r="F265" s="9" t="s">
        <v>25</v>
      </c>
      <c r="G265" s="9">
        <v>1000164172</v>
      </c>
      <c r="H265" s="9">
        <v>10</v>
      </c>
      <c r="I265" s="9">
        <v>8000535891</v>
      </c>
      <c r="J265" s="9">
        <v>12</v>
      </c>
      <c r="K265" s="9">
        <v>20</v>
      </c>
      <c r="L265" s="9">
        <v>12.91</v>
      </c>
      <c r="M265" s="11">
        <v>43258</v>
      </c>
      <c r="N265" s="9">
        <v>3</v>
      </c>
      <c r="O265" s="9">
        <v>1.5</v>
      </c>
      <c r="P265" s="9">
        <v>12</v>
      </c>
      <c r="Q265" s="9">
        <v>0.3</v>
      </c>
      <c r="R265" s="9">
        <v>2.6</v>
      </c>
      <c r="S265" s="9">
        <v>11</v>
      </c>
      <c r="T265" s="9">
        <v>86.1</v>
      </c>
    </row>
    <row r="266" spans="1:20" x14ac:dyDescent="0.35">
      <c r="A266" s="9" t="s">
        <v>115</v>
      </c>
      <c r="B266" s="9">
        <v>7000174080</v>
      </c>
      <c r="C266" s="9" t="s">
        <v>68</v>
      </c>
      <c r="D266" s="9" t="s">
        <v>117</v>
      </c>
      <c r="E266" s="9" t="s">
        <v>64</v>
      </c>
      <c r="F266" s="9" t="s">
        <v>25</v>
      </c>
      <c r="G266" s="9">
        <v>1000163340</v>
      </c>
      <c r="H266" s="9">
        <v>20</v>
      </c>
      <c r="I266" s="9">
        <v>8000536277</v>
      </c>
      <c r="J266" s="9">
        <v>24</v>
      </c>
      <c r="K266" s="9">
        <v>20</v>
      </c>
      <c r="L266" s="9">
        <v>12.91</v>
      </c>
      <c r="M266" s="11">
        <v>43258</v>
      </c>
      <c r="N266" s="9">
        <v>3</v>
      </c>
      <c r="O266" s="9">
        <v>23.1</v>
      </c>
      <c r="P266" s="9">
        <v>23.1</v>
      </c>
      <c r="Q266" s="9">
        <v>5</v>
      </c>
      <c r="R266" s="9">
        <v>5</v>
      </c>
      <c r="S266" s="9">
        <v>166</v>
      </c>
      <c r="T266" s="9">
        <v>166</v>
      </c>
    </row>
    <row r="267" spans="1:20" x14ac:dyDescent="0.35">
      <c r="A267" s="9" t="s">
        <v>115</v>
      </c>
      <c r="B267" s="9">
        <v>7000174080</v>
      </c>
      <c r="C267" s="9" t="s">
        <v>68</v>
      </c>
      <c r="D267" s="9" t="s">
        <v>117</v>
      </c>
      <c r="E267" s="9" t="s">
        <v>64</v>
      </c>
      <c r="F267" s="9" t="s">
        <v>25</v>
      </c>
      <c r="G267" s="9">
        <v>1000163340</v>
      </c>
      <c r="H267" s="9">
        <v>20</v>
      </c>
      <c r="I267" s="9">
        <v>8000536277</v>
      </c>
      <c r="J267" s="9">
        <v>24</v>
      </c>
      <c r="K267" s="9">
        <v>20</v>
      </c>
      <c r="L267" s="9">
        <v>12.91</v>
      </c>
      <c r="M267" s="11">
        <v>43259</v>
      </c>
      <c r="N267" s="9">
        <v>3</v>
      </c>
      <c r="O267" s="9">
        <v>0.9</v>
      </c>
      <c r="P267" s="9">
        <v>24</v>
      </c>
      <c r="Q267" s="9">
        <v>0.2</v>
      </c>
      <c r="R267" s="9">
        <v>5.2</v>
      </c>
      <c r="S267" s="9">
        <v>6.1</v>
      </c>
      <c r="T267" s="9">
        <v>172.1</v>
      </c>
    </row>
    <row r="268" spans="1:20" x14ac:dyDescent="0.35">
      <c r="A268" s="9" t="s">
        <v>115</v>
      </c>
      <c r="B268" s="9">
        <v>7000174081</v>
      </c>
      <c r="C268" s="9" t="s">
        <v>68</v>
      </c>
      <c r="D268" s="9" t="s">
        <v>118</v>
      </c>
      <c r="E268" s="9" t="s">
        <v>64</v>
      </c>
      <c r="F268" s="9" t="s">
        <v>25</v>
      </c>
      <c r="G268" s="9">
        <v>1000164481</v>
      </c>
      <c r="H268" s="9">
        <v>20</v>
      </c>
      <c r="I268" s="9">
        <v>8000533313</v>
      </c>
      <c r="J268" s="9">
        <v>800</v>
      </c>
      <c r="K268" s="9">
        <v>20</v>
      </c>
      <c r="L268" s="9">
        <v>11.38</v>
      </c>
      <c r="M268" s="11">
        <v>43259</v>
      </c>
      <c r="N268" s="9">
        <v>22.5</v>
      </c>
      <c r="O268" s="9">
        <v>199.7</v>
      </c>
      <c r="P268" s="9">
        <v>199.7</v>
      </c>
      <c r="Q268" s="9">
        <v>37.9</v>
      </c>
      <c r="R268" s="9">
        <v>37.9</v>
      </c>
      <c r="S268" s="9">
        <v>168.4</v>
      </c>
      <c r="T268" s="9">
        <v>168.4</v>
      </c>
    </row>
    <row r="269" spans="1:20" x14ac:dyDescent="0.35">
      <c r="A269" s="9" t="s">
        <v>115</v>
      </c>
      <c r="B269" s="9">
        <v>7000174081</v>
      </c>
      <c r="C269" s="9" t="s">
        <v>68</v>
      </c>
      <c r="D269" s="9" t="s">
        <v>118</v>
      </c>
      <c r="E269" s="9" t="s">
        <v>64</v>
      </c>
      <c r="F269" s="9" t="s">
        <v>25</v>
      </c>
      <c r="G269" s="9">
        <v>1000164481</v>
      </c>
      <c r="H269" s="9">
        <v>20</v>
      </c>
      <c r="I269" s="9">
        <v>8000533313</v>
      </c>
      <c r="J269" s="9">
        <v>800</v>
      </c>
      <c r="K269" s="9">
        <v>20</v>
      </c>
      <c r="L269" s="9">
        <v>11.38</v>
      </c>
      <c r="M269" s="11">
        <v>43262</v>
      </c>
      <c r="N269" s="9">
        <v>22.5</v>
      </c>
      <c r="O269" s="9">
        <v>13.8</v>
      </c>
      <c r="P269" s="9">
        <v>213.5</v>
      </c>
      <c r="Q269" s="9">
        <v>2.6</v>
      </c>
      <c r="R269" s="9">
        <v>40.5</v>
      </c>
      <c r="S269" s="9">
        <v>11.6</v>
      </c>
      <c r="T269" s="9">
        <v>180</v>
      </c>
    </row>
    <row r="270" spans="1:20" x14ac:dyDescent="0.35">
      <c r="A270" s="9" t="s">
        <v>115</v>
      </c>
      <c r="B270" s="9">
        <v>7000174081</v>
      </c>
      <c r="C270" s="9" t="s">
        <v>68</v>
      </c>
      <c r="D270" s="9" t="s">
        <v>118</v>
      </c>
      <c r="E270" s="9" t="s">
        <v>64</v>
      </c>
      <c r="F270" s="9" t="s">
        <v>25</v>
      </c>
      <c r="G270" s="9">
        <v>1000164481</v>
      </c>
      <c r="H270" s="9">
        <v>20</v>
      </c>
      <c r="I270" s="9">
        <v>8000533313</v>
      </c>
      <c r="J270" s="9">
        <v>800</v>
      </c>
      <c r="K270" s="9">
        <v>20</v>
      </c>
      <c r="L270" s="9">
        <v>11.38</v>
      </c>
      <c r="M270" s="11">
        <v>43262</v>
      </c>
      <c r="N270" s="9">
        <v>33.799999999999997</v>
      </c>
      <c r="O270" s="9">
        <v>300</v>
      </c>
      <c r="P270" s="9">
        <v>513.6</v>
      </c>
      <c r="Q270" s="9">
        <v>56.9</v>
      </c>
      <c r="R270" s="9">
        <v>97.4</v>
      </c>
      <c r="S270" s="9">
        <v>168.4</v>
      </c>
      <c r="T270" s="9">
        <v>348.4</v>
      </c>
    </row>
    <row r="271" spans="1:20" x14ac:dyDescent="0.35">
      <c r="A271" s="9" t="s">
        <v>115</v>
      </c>
      <c r="B271" s="9">
        <v>7000174081</v>
      </c>
      <c r="C271" s="9" t="s">
        <v>68</v>
      </c>
      <c r="D271" s="9" t="s">
        <v>118</v>
      </c>
      <c r="E271" s="9" t="s">
        <v>64</v>
      </c>
      <c r="F271" s="9" t="s">
        <v>25</v>
      </c>
      <c r="G271" s="9">
        <v>1000164481</v>
      </c>
      <c r="H271" s="9">
        <v>20</v>
      </c>
      <c r="I271" s="9">
        <v>8000533313</v>
      </c>
      <c r="J271" s="9">
        <v>800</v>
      </c>
      <c r="K271" s="9">
        <v>20</v>
      </c>
      <c r="L271" s="9">
        <v>11.38</v>
      </c>
      <c r="M271" s="11">
        <v>43263</v>
      </c>
      <c r="N271" s="9">
        <v>33.799999999999997</v>
      </c>
      <c r="O271" s="9">
        <v>20.7</v>
      </c>
      <c r="P271" s="9">
        <v>534.29999999999995</v>
      </c>
      <c r="Q271" s="9">
        <v>3.9</v>
      </c>
      <c r="R271" s="9">
        <v>101.3</v>
      </c>
      <c r="S271" s="9">
        <v>11.6</v>
      </c>
      <c r="T271" s="9">
        <v>360</v>
      </c>
    </row>
    <row r="272" spans="1:20" x14ac:dyDescent="0.35">
      <c r="A272" s="9" t="s">
        <v>115</v>
      </c>
      <c r="B272" s="9">
        <v>7000174081</v>
      </c>
      <c r="C272" s="9" t="s">
        <v>68</v>
      </c>
      <c r="D272" s="9" t="s">
        <v>118</v>
      </c>
      <c r="E272" s="9" t="s">
        <v>64</v>
      </c>
      <c r="F272" s="9" t="s">
        <v>25</v>
      </c>
      <c r="G272" s="9">
        <v>1000164481</v>
      </c>
      <c r="H272" s="9">
        <v>20</v>
      </c>
      <c r="I272" s="9">
        <v>8000533313</v>
      </c>
      <c r="J272" s="9">
        <v>800</v>
      </c>
      <c r="K272" s="9">
        <v>20</v>
      </c>
      <c r="L272" s="9">
        <v>11.38</v>
      </c>
      <c r="M272" s="11">
        <v>43263</v>
      </c>
      <c r="N272" s="9">
        <v>40.5</v>
      </c>
      <c r="O272" s="9">
        <v>265.7</v>
      </c>
      <c r="P272" s="9">
        <v>800</v>
      </c>
      <c r="Q272" s="9">
        <v>50.4</v>
      </c>
      <c r="R272" s="9">
        <v>151.69999999999999</v>
      </c>
      <c r="S272" s="9">
        <v>124.4</v>
      </c>
      <c r="T272" s="9">
        <v>484.4</v>
      </c>
    </row>
    <row r="273" spans="1:20" x14ac:dyDescent="0.35">
      <c r="A273" s="9" t="s">
        <v>115</v>
      </c>
      <c r="B273" s="9">
        <v>7000174076</v>
      </c>
      <c r="C273" s="9" t="s">
        <v>68</v>
      </c>
      <c r="D273" s="9" t="s">
        <v>119</v>
      </c>
      <c r="E273" s="9" t="s">
        <v>64</v>
      </c>
      <c r="F273" s="9" t="s">
        <v>25</v>
      </c>
      <c r="G273" s="9">
        <v>1000164489</v>
      </c>
      <c r="H273" s="9">
        <v>20</v>
      </c>
      <c r="I273" s="9">
        <v>8000533314</v>
      </c>
      <c r="J273" s="9">
        <v>6</v>
      </c>
      <c r="K273" s="9">
        <v>21</v>
      </c>
      <c r="L273" s="9">
        <v>12.91</v>
      </c>
      <c r="M273" s="11">
        <v>43263</v>
      </c>
      <c r="N273" s="9">
        <v>3</v>
      </c>
      <c r="O273" s="9">
        <v>6</v>
      </c>
      <c r="P273" s="9">
        <v>6</v>
      </c>
      <c r="Q273" s="9">
        <v>1.3</v>
      </c>
      <c r="R273" s="9">
        <v>1.3</v>
      </c>
      <c r="S273" s="9">
        <v>43</v>
      </c>
      <c r="T273" s="9">
        <v>43</v>
      </c>
    </row>
    <row r="274" spans="1:20" x14ac:dyDescent="0.35">
      <c r="A274" s="9" t="s">
        <v>115</v>
      </c>
      <c r="B274" s="9">
        <v>7000174082</v>
      </c>
      <c r="C274" s="9" t="s">
        <v>68</v>
      </c>
      <c r="D274" s="9" t="s">
        <v>120</v>
      </c>
      <c r="E274" s="9" t="s">
        <v>64</v>
      </c>
      <c r="F274" s="9" t="s">
        <v>25</v>
      </c>
      <c r="G274" s="9">
        <v>1000164488</v>
      </c>
      <c r="H274" s="9">
        <v>10</v>
      </c>
      <c r="I274" s="9">
        <v>8000533315</v>
      </c>
      <c r="J274" s="9">
        <v>8</v>
      </c>
      <c r="K274" s="9">
        <v>21</v>
      </c>
      <c r="L274" s="9">
        <v>12.91</v>
      </c>
      <c r="M274" s="11">
        <v>43263</v>
      </c>
      <c r="N274" s="9">
        <v>4</v>
      </c>
      <c r="O274" s="9">
        <v>0.4</v>
      </c>
      <c r="P274" s="9">
        <v>0.4</v>
      </c>
      <c r="Q274" s="9">
        <v>0.1</v>
      </c>
      <c r="R274" s="9">
        <v>0.1</v>
      </c>
      <c r="S274" s="9">
        <v>2.4</v>
      </c>
      <c r="T274" s="9">
        <v>2.4</v>
      </c>
    </row>
    <row r="275" spans="1:20" x14ac:dyDescent="0.35">
      <c r="A275" s="9" t="s">
        <v>115</v>
      </c>
      <c r="B275" s="9">
        <v>7000174082</v>
      </c>
      <c r="C275" s="9" t="s">
        <v>68</v>
      </c>
      <c r="D275" s="9" t="s">
        <v>120</v>
      </c>
      <c r="E275" s="9" t="s">
        <v>64</v>
      </c>
      <c r="F275" s="9" t="s">
        <v>25</v>
      </c>
      <c r="G275" s="9">
        <v>1000164488</v>
      </c>
      <c r="H275" s="9">
        <v>10</v>
      </c>
      <c r="I275" s="9">
        <v>8000533315</v>
      </c>
      <c r="J275" s="9">
        <v>8</v>
      </c>
      <c r="K275" s="9">
        <v>21</v>
      </c>
      <c r="L275" s="9">
        <v>12.91</v>
      </c>
      <c r="M275" s="11">
        <v>43264</v>
      </c>
      <c r="N275" s="9">
        <v>4</v>
      </c>
      <c r="O275" s="9">
        <v>7.6</v>
      </c>
      <c r="P275" s="9">
        <v>8</v>
      </c>
      <c r="Q275" s="9">
        <v>1.6</v>
      </c>
      <c r="R275" s="9">
        <v>1.7</v>
      </c>
      <c r="S275" s="9">
        <v>40.6</v>
      </c>
      <c r="T275" s="9">
        <v>43</v>
      </c>
    </row>
    <row r="276" spans="1:20" x14ac:dyDescent="0.35">
      <c r="A276" s="9" t="s">
        <v>115</v>
      </c>
      <c r="B276" s="9">
        <v>7000174082</v>
      </c>
      <c r="C276" s="9" t="s">
        <v>68</v>
      </c>
      <c r="D276" s="9" t="s">
        <v>120</v>
      </c>
      <c r="E276" s="9" t="s">
        <v>64</v>
      </c>
      <c r="F276" s="9" t="s">
        <v>25</v>
      </c>
      <c r="G276" s="9">
        <v>1000164489</v>
      </c>
      <c r="H276" s="9">
        <v>30</v>
      </c>
      <c r="I276" s="9">
        <v>8000533316</v>
      </c>
      <c r="J276" s="9">
        <v>87</v>
      </c>
      <c r="K276" s="9">
        <v>21</v>
      </c>
      <c r="L276" s="9">
        <v>12.91</v>
      </c>
      <c r="M276" s="11">
        <v>43264</v>
      </c>
      <c r="N276" s="9">
        <v>12</v>
      </c>
      <c r="O276" s="9">
        <v>82.5</v>
      </c>
      <c r="P276" s="9">
        <v>82.5</v>
      </c>
      <c r="Q276" s="9">
        <v>17.8</v>
      </c>
      <c r="R276" s="9">
        <v>17.8</v>
      </c>
      <c r="S276" s="9">
        <v>148</v>
      </c>
      <c r="T276" s="9">
        <v>148</v>
      </c>
    </row>
    <row r="277" spans="1:20" x14ac:dyDescent="0.35">
      <c r="A277" s="9" t="s">
        <v>115</v>
      </c>
      <c r="B277" s="9">
        <v>7000174082</v>
      </c>
      <c r="C277" s="9" t="s">
        <v>68</v>
      </c>
      <c r="D277" s="9" t="s">
        <v>120</v>
      </c>
      <c r="E277" s="9" t="s">
        <v>64</v>
      </c>
      <c r="F277" s="9" t="s">
        <v>25</v>
      </c>
      <c r="G277" s="9">
        <v>1000164489</v>
      </c>
      <c r="H277" s="9">
        <v>30</v>
      </c>
      <c r="I277" s="9">
        <v>8000533316</v>
      </c>
      <c r="J277" s="9">
        <v>87</v>
      </c>
      <c r="K277" s="9">
        <v>21</v>
      </c>
      <c r="L277" s="9">
        <v>12.91</v>
      </c>
      <c r="M277" s="11">
        <v>43269</v>
      </c>
      <c r="N277" s="9">
        <v>12</v>
      </c>
      <c r="O277" s="9">
        <v>4.5</v>
      </c>
      <c r="P277" s="9">
        <v>87</v>
      </c>
      <c r="Q277" s="9">
        <v>1</v>
      </c>
      <c r="R277" s="9">
        <v>18.7</v>
      </c>
      <c r="S277" s="9">
        <v>8</v>
      </c>
      <c r="T277" s="9">
        <v>156</v>
      </c>
    </row>
    <row r="278" spans="1:20" x14ac:dyDescent="0.35">
      <c r="A278" s="9" t="s">
        <v>121</v>
      </c>
      <c r="B278" s="9"/>
      <c r="C278" s="9" t="s">
        <v>122</v>
      </c>
      <c r="D278" s="9" t="s">
        <v>123</v>
      </c>
      <c r="E278" s="9" t="s">
        <v>110</v>
      </c>
      <c r="F278" s="9"/>
      <c r="G278" s="9"/>
      <c r="H278" s="9" t="s">
        <v>124</v>
      </c>
      <c r="I278" s="9">
        <v>424103240</v>
      </c>
      <c r="J278" s="9">
        <v>1161</v>
      </c>
      <c r="K278" s="9">
        <v>15</v>
      </c>
      <c r="L278" s="9">
        <v>8.5340000000000007</v>
      </c>
      <c r="M278" s="11">
        <v>43245</v>
      </c>
      <c r="N278" s="9">
        <v>60</v>
      </c>
      <c r="O278" s="9">
        <v>442.9</v>
      </c>
      <c r="P278" s="9">
        <v>442.9</v>
      </c>
      <c r="Q278" s="9">
        <v>63</v>
      </c>
      <c r="R278" s="9">
        <v>63</v>
      </c>
      <c r="S278" s="9">
        <v>105</v>
      </c>
      <c r="T278" s="9">
        <v>105</v>
      </c>
    </row>
    <row r="279" spans="1:20" x14ac:dyDescent="0.35">
      <c r="A279" s="9" t="s">
        <v>121</v>
      </c>
      <c r="B279" s="9"/>
      <c r="C279" s="9" t="s">
        <v>122</v>
      </c>
      <c r="D279" s="9" t="s">
        <v>123</v>
      </c>
      <c r="E279" s="9" t="s">
        <v>110</v>
      </c>
      <c r="F279" s="9"/>
      <c r="G279" s="9"/>
      <c r="H279" s="9" t="s">
        <v>124</v>
      </c>
      <c r="I279" s="9">
        <v>424103240</v>
      </c>
      <c r="J279" s="9">
        <v>1161</v>
      </c>
      <c r="K279" s="9">
        <v>15</v>
      </c>
      <c r="L279" s="9">
        <v>8.5340000000000007</v>
      </c>
      <c r="M279" s="11">
        <v>43250</v>
      </c>
      <c r="N279" s="9">
        <v>60</v>
      </c>
      <c r="O279" s="9">
        <v>569.5</v>
      </c>
      <c r="P279" s="9">
        <v>1012.4</v>
      </c>
      <c r="Q279" s="9">
        <v>81</v>
      </c>
      <c r="R279" s="9">
        <v>144</v>
      </c>
      <c r="S279" s="9">
        <v>135</v>
      </c>
      <c r="T279" s="9">
        <v>240</v>
      </c>
    </row>
    <row r="280" spans="1:20" x14ac:dyDescent="0.35">
      <c r="A280" s="9" t="s">
        <v>121</v>
      </c>
      <c r="B280" s="9"/>
      <c r="C280" s="9" t="s">
        <v>122</v>
      </c>
      <c r="D280" s="9" t="s">
        <v>123</v>
      </c>
      <c r="E280" s="9" t="s">
        <v>110</v>
      </c>
      <c r="F280" s="9"/>
      <c r="G280" s="9"/>
      <c r="H280" s="9" t="s">
        <v>124</v>
      </c>
      <c r="I280" s="9">
        <v>424103240</v>
      </c>
      <c r="J280" s="9">
        <v>1161</v>
      </c>
      <c r="K280" s="9">
        <v>15</v>
      </c>
      <c r="L280" s="9">
        <v>8.5340000000000007</v>
      </c>
      <c r="M280" s="11">
        <v>43251</v>
      </c>
      <c r="N280" s="9">
        <v>60</v>
      </c>
      <c r="O280" s="9">
        <v>148.6</v>
      </c>
      <c r="P280" s="9">
        <v>1161</v>
      </c>
      <c r="Q280" s="9">
        <v>21.1</v>
      </c>
      <c r="R280" s="9">
        <v>165.1</v>
      </c>
      <c r="S280" s="9">
        <v>35.200000000000003</v>
      </c>
      <c r="T280" s="9">
        <v>275.2</v>
      </c>
    </row>
    <row r="281" spans="1:20" x14ac:dyDescent="0.35">
      <c r="A281" s="9" t="s">
        <v>121</v>
      </c>
      <c r="B281" s="9">
        <v>7000162887</v>
      </c>
      <c r="C281" s="9">
        <v>100273</v>
      </c>
      <c r="D281" s="9" t="s">
        <v>125</v>
      </c>
      <c r="E281" s="9" t="s">
        <v>89</v>
      </c>
      <c r="F281" s="9" t="s">
        <v>90</v>
      </c>
      <c r="G281" s="9">
        <v>2000021993</v>
      </c>
      <c r="H281" s="9">
        <v>10</v>
      </c>
      <c r="I281" s="9">
        <v>8000523284</v>
      </c>
      <c r="J281" s="9">
        <v>10</v>
      </c>
      <c r="K281" s="9">
        <v>23</v>
      </c>
      <c r="L281" s="9">
        <v>15.3</v>
      </c>
      <c r="M281" s="11">
        <v>43256</v>
      </c>
      <c r="N281" s="9">
        <v>1</v>
      </c>
      <c r="O281" s="9">
        <v>8.1</v>
      </c>
      <c r="P281" s="9">
        <v>8.1</v>
      </c>
      <c r="Q281" s="9">
        <v>2.1</v>
      </c>
      <c r="R281" s="9">
        <v>2.1</v>
      </c>
      <c r="S281" s="9">
        <v>207</v>
      </c>
      <c r="T281" s="9">
        <v>207</v>
      </c>
    </row>
    <row r="282" spans="1:20" x14ac:dyDescent="0.35">
      <c r="A282" s="9" t="s">
        <v>121</v>
      </c>
      <c r="B282" s="9">
        <v>7000162887</v>
      </c>
      <c r="C282" s="9">
        <v>100273</v>
      </c>
      <c r="D282" s="9" t="s">
        <v>125</v>
      </c>
      <c r="E282" s="9" t="s">
        <v>89</v>
      </c>
      <c r="F282" s="9" t="s">
        <v>90</v>
      </c>
      <c r="G282" s="9">
        <v>2000021993</v>
      </c>
      <c r="H282" s="9">
        <v>10</v>
      </c>
      <c r="I282" s="9">
        <v>8000523284</v>
      </c>
      <c r="J282" s="9">
        <v>10</v>
      </c>
      <c r="K282" s="9">
        <v>23</v>
      </c>
      <c r="L282" s="9">
        <v>15.3</v>
      </c>
      <c r="M282" s="11">
        <v>43257</v>
      </c>
      <c r="N282" s="9">
        <v>1</v>
      </c>
      <c r="O282" s="9">
        <v>1.9</v>
      </c>
      <c r="P282" s="9">
        <v>10</v>
      </c>
      <c r="Q282" s="9">
        <v>0.5</v>
      </c>
      <c r="R282" s="9">
        <v>2.6</v>
      </c>
      <c r="S282" s="9">
        <v>48</v>
      </c>
      <c r="T282" s="9">
        <v>255</v>
      </c>
    </row>
    <row r="283" spans="1:20" x14ac:dyDescent="0.35">
      <c r="A283" s="9" t="s">
        <v>121</v>
      </c>
      <c r="B283" s="9">
        <v>7000162888</v>
      </c>
      <c r="C283" s="9">
        <v>100273</v>
      </c>
      <c r="D283" s="9" t="s">
        <v>126</v>
      </c>
      <c r="E283" s="9" t="s">
        <v>89</v>
      </c>
      <c r="F283" s="9" t="s">
        <v>90</v>
      </c>
      <c r="G283" s="9">
        <v>2000021993</v>
      </c>
      <c r="H283" s="9">
        <v>20</v>
      </c>
      <c r="I283" s="9">
        <v>8000523285</v>
      </c>
      <c r="J283" s="9">
        <v>10</v>
      </c>
      <c r="K283" s="9">
        <v>23</v>
      </c>
      <c r="L283" s="9">
        <v>15.3</v>
      </c>
      <c r="M283" s="11">
        <v>43257</v>
      </c>
      <c r="N283" s="9">
        <v>0.5</v>
      </c>
      <c r="O283" s="9">
        <v>2</v>
      </c>
      <c r="P283" s="9">
        <v>2</v>
      </c>
      <c r="Q283" s="9">
        <v>0.5</v>
      </c>
      <c r="R283" s="9">
        <v>0.5</v>
      </c>
      <c r="S283" s="9">
        <v>101.1</v>
      </c>
      <c r="T283" s="9">
        <v>101.1</v>
      </c>
    </row>
    <row r="284" spans="1:20" x14ac:dyDescent="0.35">
      <c r="A284" s="9" t="s">
        <v>121</v>
      </c>
      <c r="B284" s="9">
        <v>7000162888</v>
      </c>
      <c r="C284" s="9">
        <v>100273</v>
      </c>
      <c r="D284" s="9" t="s">
        <v>126</v>
      </c>
      <c r="E284" s="9" t="s">
        <v>89</v>
      </c>
      <c r="F284" s="9" t="s">
        <v>90</v>
      </c>
      <c r="G284" s="9">
        <v>2000021993</v>
      </c>
      <c r="H284" s="9">
        <v>20</v>
      </c>
      <c r="I284" s="9">
        <v>8000523285</v>
      </c>
      <c r="J284" s="9">
        <v>10</v>
      </c>
      <c r="K284" s="9">
        <v>23</v>
      </c>
      <c r="L284" s="9">
        <v>15.3</v>
      </c>
      <c r="M284" s="11">
        <v>43258</v>
      </c>
      <c r="N284" s="9">
        <v>0.5</v>
      </c>
      <c r="O284" s="9">
        <v>4.0999999999999996</v>
      </c>
      <c r="P284" s="9">
        <v>6</v>
      </c>
      <c r="Q284" s="9">
        <v>1</v>
      </c>
      <c r="R284" s="9">
        <v>1.5</v>
      </c>
      <c r="S284" s="9">
        <v>207</v>
      </c>
      <c r="T284" s="9">
        <v>308.10000000000002</v>
      </c>
    </row>
    <row r="285" spans="1:20" x14ac:dyDescent="0.35">
      <c r="A285" s="9" t="s">
        <v>121</v>
      </c>
      <c r="B285" s="9">
        <v>7000162888</v>
      </c>
      <c r="C285" s="9">
        <v>100273</v>
      </c>
      <c r="D285" s="9" t="s">
        <v>126</v>
      </c>
      <c r="E285" s="9" t="s">
        <v>89</v>
      </c>
      <c r="F285" s="9" t="s">
        <v>90</v>
      </c>
      <c r="G285" s="9">
        <v>2000021993</v>
      </c>
      <c r="H285" s="9">
        <v>20</v>
      </c>
      <c r="I285" s="9">
        <v>8000523285</v>
      </c>
      <c r="J285" s="9">
        <v>10</v>
      </c>
      <c r="K285" s="9">
        <v>23</v>
      </c>
      <c r="L285" s="9">
        <v>15.3</v>
      </c>
      <c r="M285" s="11">
        <v>43259</v>
      </c>
      <c r="N285" s="9">
        <v>0.5</v>
      </c>
      <c r="O285" s="9">
        <v>4</v>
      </c>
      <c r="P285" s="9">
        <v>10</v>
      </c>
      <c r="Q285" s="9">
        <v>1</v>
      </c>
      <c r="R285" s="9">
        <v>2.6</v>
      </c>
      <c r="S285" s="9">
        <v>201.9</v>
      </c>
      <c r="T285" s="9">
        <v>510</v>
      </c>
    </row>
    <row r="286" spans="1:20" x14ac:dyDescent="0.35">
      <c r="A286" s="9" t="s">
        <v>121</v>
      </c>
      <c r="B286" s="9">
        <v>7000173159</v>
      </c>
      <c r="C286" s="9">
        <v>100252</v>
      </c>
      <c r="D286" s="9" t="s">
        <v>57</v>
      </c>
      <c r="E286" s="9" t="s">
        <v>24</v>
      </c>
      <c r="F286" s="9" t="s">
        <v>25</v>
      </c>
      <c r="G286" s="9">
        <v>2000024272</v>
      </c>
      <c r="H286" s="9">
        <v>30</v>
      </c>
      <c r="I286" s="9">
        <v>8000538855</v>
      </c>
      <c r="J286" s="9">
        <v>21</v>
      </c>
      <c r="K286" s="9">
        <v>16</v>
      </c>
      <c r="L286" s="9">
        <v>9.6999999999999993</v>
      </c>
      <c r="M286" s="11">
        <v>43277</v>
      </c>
      <c r="N286" s="9">
        <v>1.5</v>
      </c>
      <c r="O286" s="9">
        <v>13.4</v>
      </c>
      <c r="P286" s="9">
        <v>13.4</v>
      </c>
      <c r="Q286" s="9">
        <v>2.2000000000000002</v>
      </c>
      <c r="R286" s="9">
        <v>2.2000000000000002</v>
      </c>
      <c r="S286" s="9">
        <v>144</v>
      </c>
      <c r="T286" s="9">
        <v>144</v>
      </c>
    </row>
    <row r="287" spans="1:20" x14ac:dyDescent="0.35">
      <c r="A287" s="9" t="s">
        <v>121</v>
      </c>
      <c r="B287" s="9">
        <v>7000173159</v>
      </c>
      <c r="C287" s="9">
        <v>100252</v>
      </c>
      <c r="D287" s="9" t="s">
        <v>57</v>
      </c>
      <c r="E287" s="9" t="s">
        <v>24</v>
      </c>
      <c r="F287" s="9" t="s">
        <v>25</v>
      </c>
      <c r="G287" s="9">
        <v>2000024272</v>
      </c>
      <c r="H287" s="9">
        <v>30</v>
      </c>
      <c r="I287" s="9">
        <v>8000538855</v>
      </c>
      <c r="J287" s="9">
        <v>21</v>
      </c>
      <c r="K287" s="9">
        <v>16</v>
      </c>
      <c r="L287" s="9">
        <v>9.6999999999999993</v>
      </c>
      <c r="M287" s="11">
        <v>43279</v>
      </c>
      <c r="N287" s="9">
        <v>1.5</v>
      </c>
      <c r="O287" s="9">
        <v>7.6</v>
      </c>
      <c r="P287" s="9">
        <v>21</v>
      </c>
      <c r="Q287" s="9">
        <v>1.2</v>
      </c>
      <c r="R287" s="9">
        <v>3.4</v>
      </c>
      <c r="S287" s="9">
        <v>82.3</v>
      </c>
      <c r="T287" s="9">
        <v>226.3</v>
      </c>
    </row>
    <row r="288" spans="1:20" x14ac:dyDescent="0.35">
      <c r="A288" s="9" t="s">
        <v>121</v>
      </c>
      <c r="B288" s="9">
        <v>7000173157</v>
      </c>
      <c r="C288" s="9">
        <v>100252</v>
      </c>
      <c r="D288" s="9" t="s">
        <v>56</v>
      </c>
      <c r="E288" s="9" t="s">
        <v>24</v>
      </c>
      <c r="F288" s="9" t="s">
        <v>25</v>
      </c>
      <c r="G288" s="9">
        <v>2000024272</v>
      </c>
      <c r="H288" s="9">
        <v>360</v>
      </c>
      <c r="I288" s="9">
        <v>8000538856</v>
      </c>
      <c r="J288" s="9">
        <v>21</v>
      </c>
      <c r="K288" s="9">
        <v>16</v>
      </c>
      <c r="L288" s="9">
        <v>9.6999999999999993</v>
      </c>
      <c r="M288" s="11">
        <v>43279</v>
      </c>
      <c r="N288" s="9">
        <v>1.8</v>
      </c>
      <c r="O288" s="9">
        <v>6.8</v>
      </c>
      <c r="P288" s="9">
        <v>6.8</v>
      </c>
      <c r="Q288" s="9">
        <v>1.1000000000000001</v>
      </c>
      <c r="R288" s="9">
        <v>1.1000000000000001</v>
      </c>
      <c r="S288" s="9">
        <v>61.4</v>
      </c>
      <c r="T288" s="9">
        <v>61.4</v>
      </c>
    </row>
    <row r="289" spans="1:20" x14ac:dyDescent="0.35">
      <c r="A289" s="9" t="s">
        <v>121</v>
      </c>
      <c r="B289" s="9">
        <v>7000173157</v>
      </c>
      <c r="C289" s="9">
        <v>100252</v>
      </c>
      <c r="D289" s="9" t="s">
        <v>56</v>
      </c>
      <c r="E289" s="9" t="s">
        <v>24</v>
      </c>
      <c r="F289" s="9" t="s">
        <v>25</v>
      </c>
      <c r="G289" s="9">
        <v>2000024272</v>
      </c>
      <c r="H289" s="9">
        <v>360</v>
      </c>
      <c r="I289" s="9">
        <v>8000538856</v>
      </c>
      <c r="J289" s="9">
        <v>21</v>
      </c>
      <c r="K289" s="9">
        <v>16</v>
      </c>
      <c r="L289" s="9">
        <v>9.6999999999999993</v>
      </c>
      <c r="M289" s="11">
        <v>43280</v>
      </c>
      <c r="N289" s="9">
        <v>1.8</v>
      </c>
      <c r="O289" s="9">
        <v>14.2</v>
      </c>
      <c r="P289" s="9">
        <v>21</v>
      </c>
      <c r="Q289" s="9">
        <v>2.2999999999999998</v>
      </c>
      <c r="R289" s="9">
        <v>3.4</v>
      </c>
      <c r="S289" s="9">
        <v>127.2</v>
      </c>
      <c r="T289" s="9">
        <v>188.6</v>
      </c>
    </row>
    <row r="290" spans="1:20" x14ac:dyDescent="0.35">
      <c r="A290" s="9" t="s">
        <v>121</v>
      </c>
      <c r="B290" s="9">
        <v>7000173158</v>
      </c>
      <c r="C290" s="9">
        <v>100252</v>
      </c>
      <c r="D290" s="9" t="s">
        <v>55</v>
      </c>
      <c r="E290" s="9" t="s">
        <v>24</v>
      </c>
      <c r="F290" s="9" t="s">
        <v>25</v>
      </c>
      <c r="G290" s="9">
        <v>2000024272</v>
      </c>
      <c r="H290" s="9">
        <v>20</v>
      </c>
      <c r="I290" s="9">
        <v>8000538857</v>
      </c>
      <c r="J290" s="9">
        <v>21</v>
      </c>
      <c r="K290" s="9">
        <v>16</v>
      </c>
      <c r="L290" s="9">
        <v>9.6999999999999993</v>
      </c>
      <c r="M290" s="11">
        <v>43280</v>
      </c>
      <c r="N290" s="9">
        <v>2.2000000000000002</v>
      </c>
      <c r="O290" s="9">
        <v>2.2000000000000002</v>
      </c>
      <c r="P290" s="9">
        <v>2.2000000000000002</v>
      </c>
      <c r="Q290" s="9">
        <v>0.4</v>
      </c>
      <c r="R290" s="9">
        <v>0.4</v>
      </c>
      <c r="S290" s="9">
        <v>16.5</v>
      </c>
      <c r="T290" s="9">
        <v>16.5</v>
      </c>
    </row>
    <row r="291" spans="1:20" x14ac:dyDescent="0.35">
      <c r="A291" s="9" t="s">
        <v>121</v>
      </c>
      <c r="B291" s="9">
        <v>7000173158</v>
      </c>
      <c r="C291" s="9">
        <v>100252</v>
      </c>
      <c r="D291" s="9" t="s">
        <v>55</v>
      </c>
      <c r="E291" s="9" t="s">
        <v>24</v>
      </c>
      <c r="F291" s="9" t="s">
        <v>25</v>
      </c>
      <c r="G291" s="9">
        <v>2000024272</v>
      </c>
      <c r="H291" s="9">
        <v>20</v>
      </c>
      <c r="I291" s="9">
        <v>8000538857</v>
      </c>
      <c r="J291" s="9">
        <v>21</v>
      </c>
      <c r="K291" s="9">
        <v>16</v>
      </c>
      <c r="L291" s="9">
        <v>9.6999999999999993</v>
      </c>
      <c r="M291" s="11">
        <v>43283</v>
      </c>
      <c r="N291" s="9">
        <v>2.2000000000000002</v>
      </c>
      <c r="O291" s="9">
        <v>18.8</v>
      </c>
      <c r="P291" s="9">
        <v>21</v>
      </c>
      <c r="Q291" s="9">
        <v>3</v>
      </c>
      <c r="R291" s="9">
        <v>3.4</v>
      </c>
      <c r="S291" s="9">
        <v>137.80000000000001</v>
      </c>
      <c r="T291" s="9">
        <v>154.30000000000001</v>
      </c>
    </row>
    <row r="292" spans="1:20" x14ac:dyDescent="0.35">
      <c r="A292" s="9" t="s">
        <v>121</v>
      </c>
      <c r="B292" s="9">
        <v>7000173153</v>
      </c>
      <c r="C292" s="9">
        <v>100252</v>
      </c>
      <c r="D292" s="9" t="s">
        <v>59</v>
      </c>
      <c r="E292" s="9" t="s">
        <v>24</v>
      </c>
      <c r="F292" s="9" t="s">
        <v>25</v>
      </c>
      <c r="G292" s="9">
        <v>2000024272</v>
      </c>
      <c r="H292" s="9">
        <v>320</v>
      </c>
      <c r="I292" s="9">
        <v>8000538858</v>
      </c>
      <c r="J292" s="9">
        <v>21</v>
      </c>
      <c r="K292" s="9">
        <v>15</v>
      </c>
      <c r="L292" s="9">
        <v>9</v>
      </c>
      <c r="M292" s="11">
        <v>43283</v>
      </c>
      <c r="N292" s="9">
        <v>2.9</v>
      </c>
      <c r="O292" s="9">
        <v>1.1000000000000001</v>
      </c>
      <c r="P292" s="9">
        <v>1.1000000000000001</v>
      </c>
      <c r="Q292" s="9">
        <v>0.2</v>
      </c>
      <c r="R292" s="9">
        <v>0.2</v>
      </c>
      <c r="S292" s="9">
        <v>5.6</v>
      </c>
      <c r="T292" s="9">
        <v>5.6</v>
      </c>
    </row>
    <row r="293" spans="1:20" x14ac:dyDescent="0.35">
      <c r="A293" s="9" t="s">
        <v>121</v>
      </c>
      <c r="B293" s="9">
        <v>7000173153</v>
      </c>
      <c r="C293" s="9">
        <v>100252</v>
      </c>
      <c r="D293" s="9" t="s">
        <v>59</v>
      </c>
      <c r="E293" s="9" t="s">
        <v>24</v>
      </c>
      <c r="F293" s="9" t="s">
        <v>25</v>
      </c>
      <c r="G293" s="9">
        <v>2000024272</v>
      </c>
      <c r="H293" s="9">
        <v>320</v>
      </c>
      <c r="I293" s="9">
        <v>8000538858</v>
      </c>
      <c r="J293" s="9">
        <v>21</v>
      </c>
      <c r="K293" s="9">
        <v>15</v>
      </c>
      <c r="L293" s="9">
        <v>9</v>
      </c>
      <c r="M293" s="11">
        <v>43284</v>
      </c>
      <c r="N293" s="9">
        <v>2.9</v>
      </c>
      <c r="O293" s="9">
        <v>19.899999999999999</v>
      </c>
      <c r="P293" s="9">
        <v>21</v>
      </c>
      <c r="Q293" s="9">
        <v>3</v>
      </c>
      <c r="R293" s="9">
        <v>3.1</v>
      </c>
      <c r="S293" s="9">
        <v>103</v>
      </c>
      <c r="T293" s="9">
        <v>108.6</v>
      </c>
    </row>
    <row r="294" spans="1:20" x14ac:dyDescent="0.35">
      <c r="A294" s="9" t="s">
        <v>121</v>
      </c>
      <c r="B294" s="9">
        <v>7000156178</v>
      </c>
      <c r="C294" s="9">
        <v>100252</v>
      </c>
      <c r="D294" s="9" t="s">
        <v>49</v>
      </c>
      <c r="E294" s="9" t="s">
        <v>24</v>
      </c>
      <c r="F294" s="9" t="s">
        <v>25</v>
      </c>
      <c r="G294" s="9">
        <v>2000020935</v>
      </c>
      <c r="H294" s="9">
        <v>120</v>
      </c>
      <c r="I294" s="9">
        <v>8000538859</v>
      </c>
      <c r="J294" s="9">
        <v>10</v>
      </c>
      <c r="K294" s="9">
        <v>21</v>
      </c>
      <c r="L294" s="9">
        <v>12.45</v>
      </c>
      <c r="M294" s="11">
        <v>43285</v>
      </c>
      <c r="N294" s="9">
        <v>1.5</v>
      </c>
      <c r="O294" s="9">
        <v>10</v>
      </c>
      <c r="P294" s="9">
        <v>10</v>
      </c>
      <c r="Q294" s="9">
        <v>2.1</v>
      </c>
      <c r="R294" s="9">
        <v>2.1</v>
      </c>
      <c r="S294" s="9">
        <v>138.30000000000001</v>
      </c>
      <c r="T294" s="9">
        <v>138.30000000000001</v>
      </c>
    </row>
    <row r="295" spans="1:20" x14ac:dyDescent="0.35">
      <c r="A295" s="9" t="s">
        <v>121</v>
      </c>
      <c r="B295" s="9">
        <v>7000156179</v>
      </c>
      <c r="C295" s="9">
        <v>100300</v>
      </c>
      <c r="D295" s="9" t="s">
        <v>50</v>
      </c>
      <c r="E295" s="9" t="s">
        <v>24</v>
      </c>
      <c r="F295" s="9" t="s">
        <v>25</v>
      </c>
      <c r="G295" s="9">
        <v>1000151151</v>
      </c>
      <c r="H295" s="9">
        <v>70</v>
      </c>
      <c r="I295" s="9">
        <v>8000538860</v>
      </c>
      <c r="J295" s="9">
        <v>67</v>
      </c>
      <c r="K295" s="9">
        <v>21</v>
      </c>
      <c r="L295" s="9">
        <v>12.45</v>
      </c>
      <c r="M295" s="11">
        <v>43291</v>
      </c>
      <c r="N295" s="9">
        <v>15</v>
      </c>
      <c r="O295" s="9">
        <v>67</v>
      </c>
      <c r="P295" s="9">
        <v>67</v>
      </c>
      <c r="Q295" s="9">
        <v>13.9</v>
      </c>
      <c r="R295" s="9">
        <v>13.9</v>
      </c>
      <c r="S295" s="9">
        <v>92.7</v>
      </c>
      <c r="T295" s="9">
        <v>92.7</v>
      </c>
    </row>
    <row r="296" spans="1:20" x14ac:dyDescent="0.35">
      <c r="A296" s="9" t="s">
        <v>121</v>
      </c>
      <c r="B296" s="9">
        <v>7000156178</v>
      </c>
      <c r="C296" s="9">
        <v>100326</v>
      </c>
      <c r="D296" s="9" t="s">
        <v>49</v>
      </c>
      <c r="E296" s="9" t="s">
        <v>24</v>
      </c>
      <c r="F296" s="9" t="s">
        <v>25</v>
      </c>
      <c r="G296" s="9">
        <v>1000151153</v>
      </c>
      <c r="H296" s="9">
        <v>50</v>
      </c>
      <c r="I296" s="9">
        <v>8000538861</v>
      </c>
      <c r="J296" s="9">
        <v>181</v>
      </c>
      <c r="K296" s="9">
        <v>21</v>
      </c>
      <c r="L296" s="9">
        <v>12.45</v>
      </c>
      <c r="M296" s="11">
        <v>43291</v>
      </c>
      <c r="N296" s="9">
        <v>45</v>
      </c>
      <c r="O296" s="9">
        <v>181</v>
      </c>
      <c r="P296" s="9">
        <v>181</v>
      </c>
      <c r="Q296" s="9">
        <v>37.6</v>
      </c>
      <c r="R296" s="9">
        <v>37.6</v>
      </c>
      <c r="S296" s="9">
        <v>83.5</v>
      </c>
      <c r="T296" s="9">
        <v>83.5</v>
      </c>
    </row>
    <row r="297" spans="1:20" x14ac:dyDescent="0.35">
      <c r="A297" s="9" t="s">
        <v>121</v>
      </c>
      <c r="B297" s="9">
        <v>7000156178</v>
      </c>
      <c r="C297" s="9">
        <v>100252</v>
      </c>
      <c r="D297" s="9" t="s">
        <v>49</v>
      </c>
      <c r="E297" s="9" t="s">
        <v>24</v>
      </c>
      <c r="F297" s="9" t="s">
        <v>25</v>
      </c>
      <c r="G297" s="9">
        <v>1000151148</v>
      </c>
      <c r="H297" s="9">
        <v>80</v>
      </c>
      <c r="I297" s="9">
        <v>8000538862</v>
      </c>
      <c r="J297" s="9">
        <v>788</v>
      </c>
      <c r="K297" s="9">
        <v>21</v>
      </c>
      <c r="L297" s="9">
        <v>12.45</v>
      </c>
      <c r="M297" s="11">
        <v>43291</v>
      </c>
      <c r="N297" s="9">
        <v>15</v>
      </c>
      <c r="O297" s="9">
        <v>8.8000000000000007</v>
      </c>
      <c r="P297" s="9">
        <v>8.8000000000000007</v>
      </c>
      <c r="Q297" s="9">
        <v>1.8</v>
      </c>
      <c r="R297" s="9">
        <v>1.8</v>
      </c>
      <c r="S297" s="9">
        <v>12.2</v>
      </c>
      <c r="T297" s="9">
        <v>12.2</v>
      </c>
    </row>
    <row r="298" spans="1:20" x14ac:dyDescent="0.35">
      <c r="A298" s="9" t="s">
        <v>121</v>
      </c>
      <c r="B298" s="9">
        <v>7000156178</v>
      </c>
      <c r="C298" s="9">
        <v>100252</v>
      </c>
      <c r="D298" s="9" t="s">
        <v>49</v>
      </c>
      <c r="E298" s="9" t="s">
        <v>24</v>
      </c>
      <c r="F298" s="9" t="s">
        <v>25</v>
      </c>
      <c r="G298" s="9">
        <v>1000151148</v>
      </c>
      <c r="H298" s="9">
        <v>80</v>
      </c>
      <c r="I298" s="9">
        <v>8000538862</v>
      </c>
      <c r="J298" s="9">
        <v>788</v>
      </c>
      <c r="K298" s="9">
        <v>21</v>
      </c>
      <c r="L298" s="9">
        <v>12.45</v>
      </c>
      <c r="M298" s="11">
        <v>43292</v>
      </c>
      <c r="N298" s="9">
        <v>15</v>
      </c>
      <c r="O298" s="9">
        <v>127.8</v>
      </c>
      <c r="P298" s="9">
        <v>136.6</v>
      </c>
      <c r="Q298" s="9">
        <v>26.5</v>
      </c>
      <c r="R298" s="9">
        <v>28.4</v>
      </c>
      <c r="S298" s="9">
        <v>176.8</v>
      </c>
      <c r="T298" s="9">
        <v>189</v>
      </c>
    </row>
    <row r="299" spans="1:20" x14ac:dyDescent="0.35">
      <c r="A299" s="9" t="s">
        <v>121</v>
      </c>
      <c r="B299" s="9">
        <v>7000156178</v>
      </c>
      <c r="C299" s="9">
        <v>100252</v>
      </c>
      <c r="D299" s="9" t="s">
        <v>49</v>
      </c>
      <c r="E299" s="9" t="s">
        <v>24</v>
      </c>
      <c r="F299" s="9" t="s">
        <v>25</v>
      </c>
      <c r="G299" s="9">
        <v>1000151148</v>
      </c>
      <c r="H299" s="9">
        <v>80</v>
      </c>
      <c r="I299" s="9">
        <v>8000538862</v>
      </c>
      <c r="J299" s="9">
        <v>788</v>
      </c>
      <c r="K299" s="9">
        <v>21</v>
      </c>
      <c r="L299" s="9">
        <v>12.45</v>
      </c>
      <c r="M299" s="11">
        <v>43292</v>
      </c>
      <c r="N299" s="9">
        <v>25</v>
      </c>
      <c r="O299" s="9">
        <v>14.7</v>
      </c>
      <c r="P299" s="9">
        <v>151.30000000000001</v>
      </c>
      <c r="Q299" s="9">
        <v>3</v>
      </c>
      <c r="R299" s="9">
        <v>31.4</v>
      </c>
      <c r="S299" s="9">
        <v>12.2</v>
      </c>
      <c r="T299" s="9">
        <v>201.2</v>
      </c>
    </row>
    <row r="300" spans="1:20" x14ac:dyDescent="0.35">
      <c r="A300" s="9" t="s">
        <v>121</v>
      </c>
      <c r="B300" s="9">
        <v>7000156178</v>
      </c>
      <c r="C300" s="9">
        <v>100252</v>
      </c>
      <c r="D300" s="9" t="s">
        <v>49</v>
      </c>
      <c r="E300" s="9" t="s">
        <v>24</v>
      </c>
      <c r="F300" s="9" t="s">
        <v>25</v>
      </c>
      <c r="G300" s="9">
        <v>1000151148</v>
      </c>
      <c r="H300" s="9">
        <v>80</v>
      </c>
      <c r="I300" s="9">
        <v>8000538862</v>
      </c>
      <c r="J300" s="9">
        <v>788</v>
      </c>
      <c r="K300" s="9">
        <v>21</v>
      </c>
      <c r="L300" s="9">
        <v>12.45</v>
      </c>
      <c r="M300" s="11">
        <v>43293</v>
      </c>
      <c r="N300" s="9">
        <v>25</v>
      </c>
      <c r="O300" s="9">
        <v>213.1</v>
      </c>
      <c r="P300" s="9">
        <v>364.3</v>
      </c>
      <c r="Q300" s="9">
        <v>44.2</v>
      </c>
      <c r="R300" s="9">
        <v>75.599999999999994</v>
      </c>
      <c r="S300" s="9">
        <v>176.8</v>
      </c>
      <c r="T300" s="9">
        <v>378</v>
      </c>
    </row>
    <row r="301" spans="1:20" x14ac:dyDescent="0.35">
      <c r="A301" s="9" t="s">
        <v>121</v>
      </c>
      <c r="B301" s="9">
        <v>7000156178</v>
      </c>
      <c r="C301" s="9">
        <v>100252</v>
      </c>
      <c r="D301" s="9" t="s">
        <v>49</v>
      </c>
      <c r="E301" s="9" t="s">
        <v>24</v>
      </c>
      <c r="F301" s="9" t="s">
        <v>25</v>
      </c>
      <c r="G301" s="9">
        <v>1000151148</v>
      </c>
      <c r="H301" s="9">
        <v>80</v>
      </c>
      <c r="I301" s="9">
        <v>8000538862</v>
      </c>
      <c r="J301" s="9">
        <v>788</v>
      </c>
      <c r="K301" s="9">
        <v>21</v>
      </c>
      <c r="L301" s="9">
        <v>12.45</v>
      </c>
      <c r="M301" s="11">
        <v>43293</v>
      </c>
      <c r="N301" s="9">
        <v>35</v>
      </c>
      <c r="O301" s="9">
        <v>20.5</v>
      </c>
      <c r="P301" s="9">
        <v>384.9</v>
      </c>
      <c r="Q301" s="9">
        <v>4.3</v>
      </c>
      <c r="R301" s="9">
        <v>79.900000000000006</v>
      </c>
      <c r="S301" s="9">
        <v>12.2</v>
      </c>
      <c r="T301" s="9">
        <v>390.2</v>
      </c>
    </row>
    <row r="302" spans="1:20" x14ac:dyDescent="0.35">
      <c r="A302" s="9" t="s">
        <v>121</v>
      </c>
      <c r="B302" s="9">
        <v>7000156178</v>
      </c>
      <c r="C302" s="9">
        <v>100252</v>
      </c>
      <c r="D302" s="9" t="s">
        <v>49</v>
      </c>
      <c r="E302" s="9" t="s">
        <v>24</v>
      </c>
      <c r="F302" s="9" t="s">
        <v>25</v>
      </c>
      <c r="G302" s="9">
        <v>1000151148</v>
      </c>
      <c r="H302" s="9">
        <v>80</v>
      </c>
      <c r="I302" s="9">
        <v>8000538862</v>
      </c>
      <c r="J302" s="9">
        <v>788</v>
      </c>
      <c r="K302" s="9">
        <v>21</v>
      </c>
      <c r="L302" s="9">
        <v>12.45</v>
      </c>
      <c r="M302" s="11">
        <v>43294</v>
      </c>
      <c r="N302" s="9">
        <v>35</v>
      </c>
      <c r="O302" s="9">
        <v>298.3</v>
      </c>
      <c r="P302" s="9">
        <v>683.1</v>
      </c>
      <c r="Q302" s="9">
        <v>61.9</v>
      </c>
      <c r="R302" s="9">
        <v>141.80000000000001</v>
      </c>
      <c r="S302" s="9">
        <v>176.8</v>
      </c>
      <c r="T302" s="9">
        <v>567</v>
      </c>
    </row>
    <row r="303" spans="1:20" x14ac:dyDescent="0.35">
      <c r="A303" s="9" t="s">
        <v>121</v>
      </c>
      <c r="B303" s="9">
        <v>7000156178</v>
      </c>
      <c r="C303" s="9">
        <v>100252</v>
      </c>
      <c r="D303" s="9" t="s">
        <v>49</v>
      </c>
      <c r="E303" s="9" t="s">
        <v>24</v>
      </c>
      <c r="F303" s="9" t="s">
        <v>25</v>
      </c>
      <c r="G303" s="9">
        <v>1000151148</v>
      </c>
      <c r="H303" s="9">
        <v>80</v>
      </c>
      <c r="I303" s="9">
        <v>8000538862</v>
      </c>
      <c r="J303" s="9">
        <v>788</v>
      </c>
      <c r="K303" s="9">
        <v>21</v>
      </c>
      <c r="L303" s="9">
        <v>12.45</v>
      </c>
      <c r="M303" s="11">
        <v>43294</v>
      </c>
      <c r="N303" s="9">
        <v>40</v>
      </c>
      <c r="O303" s="9">
        <v>23.4</v>
      </c>
      <c r="P303" s="9">
        <v>706.6</v>
      </c>
      <c r="Q303" s="9">
        <v>4.9000000000000004</v>
      </c>
      <c r="R303" s="9">
        <v>146.6</v>
      </c>
      <c r="S303" s="9">
        <v>12.2</v>
      </c>
      <c r="T303" s="9">
        <v>579.20000000000005</v>
      </c>
    </row>
    <row r="304" spans="1:20" x14ac:dyDescent="0.35">
      <c r="A304" s="9" t="s">
        <v>121</v>
      </c>
      <c r="B304" s="9">
        <v>7000156178</v>
      </c>
      <c r="C304" s="9">
        <v>100252</v>
      </c>
      <c r="D304" s="9" t="s">
        <v>49</v>
      </c>
      <c r="E304" s="9" t="s">
        <v>24</v>
      </c>
      <c r="F304" s="9" t="s">
        <v>25</v>
      </c>
      <c r="G304" s="9">
        <v>1000151148</v>
      </c>
      <c r="H304" s="9">
        <v>80</v>
      </c>
      <c r="I304" s="9">
        <v>8000538862</v>
      </c>
      <c r="J304" s="9">
        <v>788</v>
      </c>
      <c r="K304" s="9">
        <v>21</v>
      </c>
      <c r="L304" s="9">
        <v>12.45</v>
      </c>
      <c r="M304" s="11">
        <v>43297</v>
      </c>
      <c r="N304" s="9">
        <v>40</v>
      </c>
      <c r="O304" s="9">
        <v>81.400000000000006</v>
      </c>
      <c r="P304" s="9">
        <v>788</v>
      </c>
      <c r="Q304" s="9">
        <v>16.899999999999999</v>
      </c>
      <c r="R304" s="9">
        <v>163.5</v>
      </c>
      <c r="S304" s="9">
        <v>42.2</v>
      </c>
      <c r="T304" s="9">
        <v>621.4</v>
      </c>
    </row>
    <row r="305" spans="1:20" x14ac:dyDescent="0.35">
      <c r="A305" s="9" t="s">
        <v>127</v>
      </c>
      <c r="B305" s="9">
        <v>7000174078</v>
      </c>
      <c r="C305" s="9" t="s">
        <v>68</v>
      </c>
      <c r="D305" s="9" t="s">
        <v>116</v>
      </c>
      <c r="E305" s="9" t="s">
        <v>64</v>
      </c>
      <c r="F305" s="9" t="s">
        <v>25</v>
      </c>
      <c r="G305" s="9">
        <v>2000024319</v>
      </c>
      <c r="H305" s="9">
        <v>120</v>
      </c>
      <c r="I305" s="9">
        <v>8000523882</v>
      </c>
      <c r="J305" s="9">
        <v>10</v>
      </c>
      <c r="K305" s="9">
        <v>21</v>
      </c>
      <c r="L305" s="9">
        <v>12.91</v>
      </c>
      <c r="M305" s="11">
        <v>43250</v>
      </c>
      <c r="N305" s="9">
        <v>0.7</v>
      </c>
      <c r="O305" s="9">
        <v>6.1</v>
      </c>
      <c r="P305" s="9">
        <v>6.1</v>
      </c>
      <c r="Q305" s="9">
        <v>1.3</v>
      </c>
      <c r="R305" s="9">
        <v>1.3</v>
      </c>
      <c r="S305" s="9">
        <v>189</v>
      </c>
      <c r="T305" s="9">
        <v>189</v>
      </c>
    </row>
    <row r="306" spans="1:20" x14ac:dyDescent="0.35">
      <c r="A306" s="9" t="s">
        <v>127</v>
      </c>
      <c r="B306" s="9">
        <v>7000174078</v>
      </c>
      <c r="C306" s="9" t="s">
        <v>68</v>
      </c>
      <c r="D306" s="9" t="s">
        <v>116</v>
      </c>
      <c r="E306" s="9" t="s">
        <v>64</v>
      </c>
      <c r="F306" s="9" t="s">
        <v>25</v>
      </c>
      <c r="G306" s="9">
        <v>2000024319</v>
      </c>
      <c r="H306" s="9">
        <v>120</v>
      </c>
      <c r="I306" s="9">
        <v>8000523882</v>
      </c>
      <c r="J306" s="9">
        <v>10</v>
      </c>
      <c r="K306" s="9">
        <v>21</v>
      </c>
      <c r="L306" s="9">
        <v>12.91</v>
      </c>
      <c r="M306" s="11">
        <v>43251</v>
      </c>
      <c r="N306" s="9">
        <v>0.7</v>
      </c>
      <c r="O306" s="9">
        <v>3.9</v>
      </c>
      <c r="P306" s="9">
        <v>10</v>
      </c>
      <c r="Q306" s="9">
        <v>0.8</v>
      </c>
      <c r="R306" s="9">
        <v>2.2000000000000002</v>
      </c>
      <c r="S306" s="9">
        <v>118.4</v>
      </c>
      <c r="T306" s="9">
        <v>307.39999999999998</v>
      </c>
    </row>
    <row r="307" spans="1:20" x14ac:dyDescent="0.35">
      <c r="A307" s="9" t="s">
        <v>127</v>
      </c>
      <c r="B307" s="9">
        <v>7000174079</v>
      </c>
      <c r="C307" s="9" t="s">
        <v>68</v>
      </c>
      <c r="D307" s="9" t="s">
        <v>128</v>
      </c>
      <c r="E307" s="9" t="s">
        <v>64</v>
      </c>
      <c r="F307" s="9" t="s">
        <v>25</v>
      </c>
      <c r="G307" s="9">
        <v>1000164481</v>
      </c>
      <c r="H307" s="9">
        <v>10</v>
      </c>
      <c r="I307" s="9">
        <v>8000533157</v>
      </c>
      <c r="J307" s="9">
        <v>3256</v>
      </c>
      <c r="K307" s="9">
        <v>21</v>
      </c>
      <c r="L307" s="9">
        <v>11.38</v>
      </c>
      <c r="M307" s="11">
        <v>43252</v>
      </c>
      <c r="N307" s="9">
        <v>6.8</v>
      </c>
      <c r="O307" s="9">
        <v>67.8</v>
      </c>
      <c r="P307" s="9">
        <v>67.8</v>
      </c>
      <c r="Q307" s="9">
        <v>12.9</v>
      </c>
      <c r="R307" s="9">
        <v>12.9</v>
      </c>
      <c r="S307" s="9">
        <v>189</v>
      </c>
      <c r="T307" s="9">
        <v>189</v>
      </c>
    </row>
    <row r="308" spans="1:20" x14ac:dyDescent="0.35">
      <c r="A308" s="9" t="s">
        <v>127</v>
      </c>
      <c r="B308" s="9">
        <v>7000174079</v>
      </c>
      <c r="C308" s="9" t="s">
        <v>68</v>
      </c>
      <c r="D308" s="9" t="s">
        <v>128</v>
      </c>
      <c r="E308" s="9" t="s">
        <v>64</v>
      </c>
      <c r="F308" s="9" t="s">
        <v>25</v>
      </c>
      <c r="G308" s="9">
        <v>1000164481</v>
      </c>
      <c r="H308" s="9">
        <v>10</v>
      </c>
      <c r="I308" s="9">
        <v>8000533157</v>
      </c>
      <c r="J308" s="9">
        <v>3256</v>
      </c>
      <c r="K308" s="9">
        <v>21</v>
      </c>
      <c r="L308" s="9">
        <v>11.38</v>
      </c>
      <c r="M308" s="11">
        <v>43255</v>
      </c>
      <c r="N308" s="9">
        <v>11.3</v>
      </c>
      <c r="O308" s="9">
        <v>112.6</v>
      </c>
      <c r="P308" s="9">
        <v>180.4</v>
      </c>
      <c r="Q308" s="9">
        <v>21.4</v>
      </c>
      <c r="R308" s="9">
        <v>34.200000000000003</v>
      </c>
      <c r="S308" s="9">
        <v>189</v>
      </c>
      <c r="T308" s="9">
        <v>378</v>
      </c>
    </row>
    <row r="309" spans="1:20" x14ac:dyDescent="0.35">
      <c r="A309" s="9" t="s">
        <v>127</v>
      </c>
      <c r="B309" s="9">
        <v>7000174079</v>
      </c>
      <c r="C309" s="9" t="s">
        <v>68</v>
      </c>
      <c r="D309" s="9" t="s">
        <v>128</v>
      </c>
      <c r="E309" s="9" t="s">
        <v>64</v>
      </c>
      <c r="F309" s="9" t="s">
        <v>25</v>
      </c>
      <c r="G309" s="9">
        <v>1000164481</v>
      </c>
      <c r="H309" s="9">
        <v>10</v>
      </c>
      <c r="I309" s="9">
        <v>8000533157</v>
      </c>
      <c r="J309" s="9">
        <v>3256</v>
      </c>
      <c r="K309" s="9">
        <v>21</v>
      </c>
      <c r="L309" s="9">
        <v>11.38</v>
      </c>
      <c r="M309" s="11">
        <v>43256</v>
      </c>
      <c r="N309" s="9">
        <v>22.5</v>
      </c>
      <c r="O309" s="9">
        <v>224.2</v>
      </c>
      <c r="P309" s="9">
        <v>404.6</v>
      </c>
      <c r="Q309" s="9">
        <v>42.5</v>
      </c>
      <c r="R309" s="9">
        <v>76.7</v>
      </c>
      <c r="S309" s="9">
        <v>189</v>
      </c>
      <c r="T309" s="9">
        <v>567</v>
      </c>
    </row>
    <row r="310" spans="1:20" x14ac:dyDescent="0.35">
      <c r="A310" s="9" t="s">
        <v>127</v>
      </c>
      <c r="B310" s="9">
        <v>7000174079</v>
      </c>
      <c r="C310" s="9" t="s">
        <v>68</v>
      </c>
      <c r="D310" s="9" t="s">
        <v>128</v>
      </c>
      <c r="E310" s="9" t="s">
        <v>64</v>
      </c>
      <c r="F310" s="9" t="s">
        <v>25</v>
      </c>
      <c r="G310" s="9">
        <v>1000164481</v>
      </c>
      <c r="H310" s="9">
        <v>10</v>
      </c>
      <c r="I310" s="9">
        <v>8000533157</v>
      </c>
      <c r="J310" s="9">
        <v>3256</v>
      </c>
      <c r="K310" s="9">
        <v>21</v>
      </c>
      <c r="L310" s="9">
        <v>11.38</v>
      </c>
      <c r="M310" s="11">
        <v>43257</v>
      </c>
      <c r="N310" s="9">
        <v>33.799999999999997</v>
      </c>
      <c r="O310" s="9">
        <v>243.3</v>
      </c>
      <c r="P310" s="9">
        <v>647.79999999999995</v>
      </c>
      <c r="Q310" s="9">
        <v>46.1</v>
      </c>
      <c r="R310" s="9">
        <v>122.9</v>
      </c>
      <c r="S310" s="9">
        <v>136.5</v>
      </c>
      <c r="T310" s="9">
        <v>703.5</v>
      </c>
    </row>
    <row r="311" spans="1:20" x14ac:dyDescent="0.35">
      <c r="A311" s="9" t="s">
        <v>127</v>
      </c>
      <c r="B311" s="9">
        <v>7000174079</v>
      </c>
      <c r="C311" s="9" t="s">
        <v>68</v>
      </c>
      <c r="D311" s="9" t="s">
        <v>128</v>
      </c>
      <c r="E311" s="9" t="s">
        <v>64</v>
      </c>
      <c r="F311" s="9" t="s">
        <v>25</v>
      </c>
      <c r="G311" s="9">
        <v>1000164481</v>
      </c>
      <c r="H311" s="9">
        <v>10</v>
      </c>
      <c r="I311" s="9">
        <v>8000533157</v>
      </c>
      <c r="J311" s="9">
        <v>3256</v>
      </c>
      <c r="K311" s="9">
        <v>21</v>
      </c>
      <c r="L311" s="9">
        <v>11.38</v>
      </c>
      <c r="M311" s="11">
        <v>43258</v>
      </c>
      <c r="N311" s="9">
        <v>40.5</v>
      </c>
      <c r="O311" s="9">
        <v>403.6</v>
      </c>
      <c r="P311" s="9">
        <v>1051.4000000000001</v>
      </c>
      <c r="Q311" s="9">
        <v>76.5</v>
      </c>
      <c r="R311" s="9">
        <v>199.4</v>
      </c>
      <c r="S311" s="9">
        <v>189</v>
      </c>
      <c r="T311" s="9">
        <v>892.5</v>
      </c>
    </row>
    <row r="312" spans="1:20" x14ac:dyDescent="0.35">
      <c r="A312" s="9" t="s">
        <v>127</v>
      </c>
      <c r="B312" s="9">
        <v>7000174079</v>
      </c>
      <c r="C312" s="9" t="s">
        <v>68</v>
      </c>
      <c r="D312" s="9" t="s">
        <v>128</v>
      </c>
      <c r="E312" s="9" t="s">
        <v>64</v>
      </c>
      <c r="F312" s="9" t="s">
        <v>25</v>
      </c>
      <c r="G312" s="9">
        <v>1000164481</v>
      </c>
      <c r="H312" s="9">
        <v>10</v>
      </c>
      <c r="I312" s="9">
        <v>8000533157</v>
      </c>
      <c r="J312" s="9">
        <v>3256</v>
      </c>
      <c r="K312" s="9">
        <v>21</v>
      </c>
      <c r="L312" s="9">
        <v>11.38</v>
      </c>
      <c r="M312" s="11">
        <v>43259</v>
      </c>
      <c r="N312" s="9">
        <v>45</v>
      </c>
      <c r="O312" s="9">
        <v>448.4</v>
      </c>
      <c r="P312" s="9">
        <v>1499.8</v>
      </c>
      <c r="Q312" s="9">
        <v>85</v>
      </c>
      <c r="R312" s="9">
        <v>284.5</v>
      </c>
      <c r="S312" s="9">
        <v>189</v>
      </c>
      <c r="T312" s="9">
        <v>1081.5</v>
      </c>
    </row>
    <row r="313" spans="1:20" x14ac:dyDescent="0.35">
      <c r="A313" s="9" t="s">
        <v>127</v>
      </c>
      <c r="B313" s="9">
        <v>7000174079</v>
      </c>
      <c r="C313" s="9" t="s">
        <v>68</v>
      </c>
      <c r="D313" s="9" t="s">
        <v>128</v>
      </c>
      <c r="E313" s="9" t="s">
        <v>64</v>
      </c>
      <c r="F313" s="9" t="s">
        <v>25</v>
      </c>
      <c r="G313" s="9">
        <v>1000164481</v>
      </c>
      <c r="H313" s="9">
        <v>10</v>
      </c>
      <c r="I313" s="9">
        <v>8000533157</v>
      </c>
      <c r="J313" s="9">
        <v>3256</v>
      </c>
      <c r="K313" s="9">
        <v>21</v>
      </c>
      <c r="L313" s="9">
        <v>11.38</v>
      </c>
      <c r="M313" s="11">
        <v>43262</v>
      </c>
      <c r="N313" s="9">
        <v>45</v>
      </c>
      <c r="O313" s="9">
        <v>448.4</v>
      </c>
      <c r="P313" s="9">
        <v>1948.2</v>
      </c>
      <c r="Q313" s="9">
        <v>85</v>
      </c>
      <c r="R313" s="9">
        <v>369.5</v>
      </c>
      <c r="S313" s="9">
        <v>189</v>
      </c>
      <c r="T313" s="9">
        <v>1270.5</v>
      </c>
    </row>
    <row r="314" spans="1:20" x14ac:dyDescent="0.35">
      <c r="A314" s="9" t="s">
        <v>127</v>
      </c>
      <c r="B314" s="9">
        <v>7000174079</v>
      </c>
      <c r="C314" s="9" t="s">
        <v>68</v>
      </c>
      <c r="D314" s="9" t="s">
        <v>128</v>
      </c>
      <c r="E314" s="9" t="s">
        <v>64</v>
      </c>
      <c r="F314" s="9" t="s">
        <v>25</v>
      </c>
      <c r="G314" s="9">
        <v>1000164481</v>
      </c>
      <c r="H314" s="9">
        <v>10</v>
      </c>
      <c r="I314" s="9">
        <v>8000533157</v>
      </c>
      <c r="J314" s="9">
        <v>3256</v>
      </c>
      <c r="K314" s="9">
        <v>21</v>
      </c>
      <c r="L314" s="9">
        <v>11.38</v>
      </c>
      <c r="M314" s="11">
        <v>43263</v>
      </c>
      <c r="N314" s="9">
        <v>45</v>
      </c>
      <c r="O314" s="9">
        <v>448.4</v>
      </c>
      <c r="P314" s="9">
        <v>2396.6999999999998</v>
      </c>
      <c r="Q314" s="9">
        <v>85</v>
      </c>
      <c r="R314" s="9">
        <v>454.6</v>
      </c>
      <c r="S314" s="9">
        <v>189</v>
      </c>
      <c r="T314" s="9">
        <v>1459.5</v>
      </c>
    </row>
    <row r="315" spans="1:20" x14ac:dyDescent="0.35">
      <c r="A315" s="9" t="s">
        <v>127</v>
      </c>
      <c r="B315" s="9">
        <v>7000174079</v>
      </c>
      <c r="C315" s="9" t="s">
        <v>68</v>
      </c>
      <c r="D315" s="9" t="s">
        <v>128</v>
      </c>
      <c r="E315" s="9" t="s">
        <v>64</v>
      </c>
      <c r="F315" s="9" t="s">
        <v>25</v>
      </c>
      <c r="G315" s="9">
        <v>1000164481</v>
      </c>
      <c r="H315" s="9">
        <v>10</v>
      </c>
      <c r="I315" s="9">
        <v>8000533157</v>
      </c>
      <c r="J315" s="9">
        <v>3256</v>
      </c>
      <c r="K315" s="9">
        <v>21</v>
      </c>
      <c r="L315" s="9">
        <v>11.38</v>
      </c>
      <c r="M315" s="11">
        <v>43264</v>
      </c>
      <c r="N315" s="9">
        <v>45</v>
      </c>
      <c r="O315" s="9">
        <v>448.4</v>
      </c>
      <c r="P315" s="9">
        <v>2845.1</v>
      </c>
      <c r="Q315" s="9">
        <v>85</v>
      </c>
      <c r="R315" s="9">
        <v>539.6</v>
      </c>
      <c r="S315" s="9">
        <v>189</v>
      </c>
      <c r="T315" s="9">
        <v>1648.5</v>
      </c>
    </row>
    <row r="316" spans="1:20" x14ac:dyDescent="0.35">
      <c r="A316" s="9" t="s">
        <v>127</v>
      </c>
      <c r="B316" s="9">
        <v>7000174079</v>
      </c>
      <c r="C316" s="9" t="s">
        <v>68</v>
      </c>
      <c r="D316" s="9" t="s">
        <v>128</v>
      </c>
      <c r="E316" s="9" t="s">
        <v>64</v>
      </c>
      <c r="F316" s="9" t="s">
        <v>25</v>
      </c>
      <c r="G316" s="9">
        <v>1000164481</v>
      </c>
      <c r="H316" s="9">
        <v>10</v>
      </c>
      <c r="I316" s="9">
        <v>8000533157</v>
      </c>
      <c r="J316" s="9">
        <v>3256</v>
      </c>
      <c r="K316" s="9">
        <v>21</v>
      </c>
      <c r="L316" s="9">
        <v>11.38</v>
      </c>
      <c r="M316" s="11">
        <v>43269</v>
      </c>
      <c r="N316" s="9">
        <v>45</v>
      </c>
      <c r="O316" s="9">
        <v>410.9</v>
      </c>
      <c r="P316" s="9">
        <v>3256</v>
      </c>
      <c r="Q316" s="9">
        <v>77.900000000000006</v>
      </c>
      <c r="R316" s="9">
        <v>617.6</v>
      </c>
      <c r="S316" s="9">
        <v>173.2</v>
      </c>
      <c r="T316" s="9">
        <v>1821.7</v>
      </c>
    </row>
    <row r="317" spans="1:20" x14ac:dyDescent="0.35">
      <c r="A317" s="9" t="s">
        <v>129</v>
      </c>
      <c r="B317" s="9">
        <v>7000140991</v>
      </c>
      <c r="C317" s="9">
        <v>100015</v>
      </c>
      <c r="D317" s="9" t="s">
        <v>130</v>
      </c>
      <c r="E317" s="9" t="s">
        <v>131</v>
      </c>
      <c r="F317" s="9" t="s">
        <v>25</v>
      </c>
      <c r="G317" s="9">
        <v>1000159187</v>
      </c>
      <c r="H317" s="9">
        <v>10</v>
      </c>
      <c r="I317" s="9">
        <v>8000523299</v>
      </c>
      <c r="J317" s="9">
        <v>815</v>
      </c>
      <c r="K317" s="9">
        <v>16</v>
      </c>
      <c r="L317" s="9">
        <v>4.1619999999999999</v>
      </c>
      <c r="M317" s="11">
        <v>43245</v>
      </c>
      <c r="N317" s="9">
        <v>36</v>
      </c>
      <c r="O317" s="9">
        <v>375.6</v>
      </c>
      <c r="P317" s="9">
        <v>375.6</v>
      </c>
      <c r="Q317" s="9">
        <v>26.1</v>
      </c>
      <c r="R317" s="9">
        <v>26.1</v>
      </c>
      <c r="S317" s="9">
        <v>72.400000000000006</v>
      </c>
      <c r="T317" s="9">
        <v>72.400000000000006</v>
      </c>
    </row>
    <row r="318" spans="1:20" x14ac:dyDescent="0.35">
      <c r="A318" s="9" t="s">
        <v>129</v>
      </c>
      <c r="B318" s="9">
        <v>7000140991</v>
      </c>
      <c r="C318" s="9">
        <v>100015</v>
      </c>
      <c r="D318" s="9" t="s">
        <v>130</v>
      </c>
      <c r="E318" s="9" t="s">
        <v>131</v>
      </c>
      <c r="F318" s="9" t="s">
        <v>25</v>
      </c>
      <c r="G318" s="9">
        <v>1000159187</v>
      </c>
      <c r="H318" s="9">
        <v>10</v>
      </c>
      <c r="I318" s="9">
        <v>8000523299</v>
      </c>
      <c r="J318" s="9">
        <v>815</v>
      </c>
      <c r="K318" s="9">
        <v>16</v>
      </c>
      <c r="L318" s="9">
        <v>4.1619999999999999</v>
      </c>
      <c r="M318" s="11">
        <v>43245</v>
      </c>
      <c r="N318" s="9">
        <v>40</v>
      </c>
      <c r="O318" s="9">
        <v>67.7</v>
      </c>
      <c r="P318" s="9">
        <v>443.2</v>
      </c>
      <c r="Q318" s="9">
        <v>4.7</v>
      </c>
      <c r="R318" s="9">
        <v>30.7</v>
      </c>
      <c r="S318" s="9">
        <v>11.7</v>
      </c>
      <c r="T318" s="9">
        <v>84.1</v>
      </c>
    </row>
    <row r="319" spans="1:20" x14ac:dyDescent="0.35">
      <c r="A319" s="9" t="s">
        <v>129</v>
      </c>
      <c r="B319" s="9">
        <v>4600076843</v>
      </c>
      <c r="C319" s="9" t="s">
        <v>122</v>
      </c>
      <c r="D319" s="9" t="s">
        <v>132</v>
      </c>
      <c r="E319" s="9" t="s">
        <v>110</v>
      </c>
      <c r="F319" s="9"/>
      <c r="G319" s="9"/>
      <c r="H319" s="9"/>
      <c r="I319" s="9">
        <v>825144125</v>
      </c>
      <c r="J319" s="9">
        <v>1093</v>
      </c>
      <c r="K319" s="9">
        <v>16</v>
      </c>
      <c r="L319" s="9">
        <v>4.1619999999999999</v>
      </c>
      <c r="M319" s="11">
        <v>43250</v>
      </c>
      <c r="N319" s="9">
        <v>40</v>
      </c>
      <c r="O319" s="9">
        <v>830.4</v>
      </c>
      <c r="P319" s="9">
        <v>830.4</v>
      </c>
      <c r="Q319" s="9">
        <v>57.6</v>
      </c>
      <c r="R319" s="9">
        <v>57.6</v>
      </c>
      <c r="S319" s="9">
        <v>144</v>
      </c>
      <c r="T319" s="9">
        <v>144</v>
      </c>
    </row>
    <row r="320" spans="1:20" x14ac:dyDescent="0.35">
      <c r="A320" s="9" t="s">
        <v>129</v>
      </c>
      <c r="B320" s="9">
        <v>4600076843</v>
      </c>
      <c r="C320" s="9" t="s">
        <v>122</v>
      </c>
      <c r="D320" s="9" t="s">
        <v>132</v>
      </c>
      <c r="E320" s="9" t="s">
        <v>110</v>
      </c>
      <c r="F320" s="9"/>
      <c r="G320" s="9"/>
      <c r="H320" s="9"/>
      <c r="I320" s="9">
        <v>825144125</v>
      </c>
      <c r="J320" s="9">
        <v>1093</v>
      </c>
      <c r="K320" s="9">
        <v>16</v>
      </c>
      <c r="L320" s="9">
        <v>4.1619999999999999</v>
      </c>
      <c r="M320" s="11">
        <v>43251</v>
      </c>
      <c r="N320" s="9">
        <v>40</v>
      </c>
      <c r="O320" s="9">
        <v>262.60000000000002</v>
      </c>
      <c r="P320" s="9">
        <v>1093</v>
      </c>
      <c r="Q320" s="9">
        <v>18.2</v>
      </c>
      <c r="R320" s="9">
        <v>75.8</v>
      </c>
      <c r="S320" s="9">
        <v>45.5</v>
      </c>
      <c r="T320" s="9">
        <v>189.5</v>
      </c>
    </row>
    <row r="321" spans="1:20" x14ac:dyDescent="0.35">
      <c r="A321" s="9" t="s">
        <v>129</v>
      </c>
      <c r="B321" s="9"/>
      <c r="C321" s="9" t="s">
        <v>122</v>
      </c>
      <c r="D321" s="9" t="s">
        <v>133</v>
      </c>
      <c r="E321" s="9" t="s">
        <v>110</v>
      </c>
      <c r="F321" s="9"/>
      <c r="G321" s="9"/>
      <c r="H321" s="9" t="s">
        <v>124</v>
      </c>
      <c r="I321" s="9">
        <v>424081721</v>
      </c>
      <c r="J321" s="9">
        <v>62</v>
      </c>
      <c r="K321" s="9">
        <v>16</v>
      </c>
      <c r="L321" s="9">
        <v>10.24</v>
      </c>
      <c r="M321" s="11">
        <v>43252</v>
      </c>
      <c r="N321" s="9">
        <v>2.5</v>
      </c>
      <c r="O321" s="9">
        <v>21.1</v>
      </c>
      <c r="P321" s="9">
        <v>21.1</v>
      </c>
      <c r="Q321" s="9">
        <v>3.6</v>
      </c>
      <c r="R321" s="9">
        <v>3.6</v>
      </c>
      <c r="S321" s="9">
        <v>144</v>
      </c>
      <c r="T321" s="9">
        <v>144</v>
      </c>
    </row>
    <row r="322" spans="1:20" x14ac:dyDescent="0.35">
      <c r="A322" s="9" t="s">
        <v>129</v>
      </c>
      <c r="B322" s="9"/>
      <c r="C322" s="9" t="s">
        <v>122</v>
      </c>
      <c r="D322" s="9" t="s">
        <v>133</v>
      </c>
      <c r="E322" s="9" t="s">
        <v>110</v>
      </c>
      <c r="F322" s="9"/>
      <c r="G322" s="9"/>
      <c r="H322" s="9" t="s">
        <v>124</v>
      </c>
      <c r="I322" s="9">
        <v>424081721</v>
      </c>
      <c r="J322" s="9">
        <v>62</v>
      </c>
      <c r="K322" s="9">
        <v>16</v>
      </c>
      <c r="L322" s="9">
        <v>10.24</v>
      </c>
      <c r="M322" s="11">
        <v>43255</v>
      </c>
      <c r="N322" s="9">
        <v>2.5</v>
      </c>
      <c r="O322" s="9">
        <v>21.1</v>
      </c>
      <c r="P322" s="9">
        <v>42.2</v>
      </c>
      <c r="Q322" s="9">
        <v>3.6</v>
      </c>
      <c r="R322" s="9">
        <v>7.2</v>
      </c>
      <c r="S322" s="9">
        <v>144</v>
      </c>
      <c r="T322" s="9">
        <v>288</v>
      </c>
    </row>
    <row r="323" spans="1:20" x14ac:dyDescent="0.35">
      <c r="A323" s="9" t="s">
        <v>129</v>
      </c>
      <c r="B323" s="9"/>
      <c r="C323" s="9" t="s">
        <v>122</v>
      </c>
      <c r="D323" s="9" t="s">
        <v>133</v>
      </c>
      <c r="E323" s="9" t="s">
        <v>110</v>
      </c>
      <c r="F323" s="9"/>
      <c r="G323" s="9"/>
      <c r="H323" s="9" t="s">
        <v>124</v>
      </c>
      <c r="I323" s="9">
        <v>424081721</v>
      </c>
      <c r="J323" s="9">
        <v>62</v>
      </c>
      <c r="K323" s="9">
        <v>16</v>
      </c>
      <c r="L323" s="9">
        <v>10.24</v>
      </c>
      <c r="M323" s="11">
        <v>43256</v>
      </c>
      <c r="N323" s="9">
        <v>2.5</v>
      </c>
      <c r="O323" s="9">
        <v>19.8</v>
      </c>
      <c r="P323" s="9">
        <v>62</v>
      </c>
      <c r="Q323" s="9">
        <v>3.4</v>
      </c>
      <c r="R323" s="9">
        <v>10.6</v>
      </c>
      <c r="S323" s="9">
        <v>135.30000000000001</v>
      </c>
      <c r="T323" s="9">
        <v>423.3</v>
      </c>
    </row>
    <row r="324" spans="1:20" x14ac:dyDescent="0.35">
      <c r="A324" s="9" t="s">
        <v>129</v>
      </c>
      <c r="B324" s="9">
        <v>7000173172</v>
      </c>
      <c r="C324" s="9">
        <v>100252</v>
      </c>
      <c r="D324" s="9" t="s">
        <v>23</v>
      </c>
      <c r="E324" s="9" t="s">
        <v>24</v>
      </c>
      <c r="F324" s="9" t="s">
        <v>25</v>
      </c>
      <c r="G324" s="9">
        <v>2000024272</v>
      </c>
      <c r="H324" s="9">
        <v>150</v>
      </c>
      <c r="I324" s="9">
        <v>8000538863</v>
      </c>
      <c r="J324" s="9">
        <v>21</v>
      </c>
      <c r="K324" s="9">
        <v>9</v>
      </c>
      <c r="L324" s="9">
        <v>5.26</v>
      </c>
      <c r="M324" s="11">
        <v>43277</v>
      </c>
      <c r="N324" s="9">
        <v>3</v>
      </c>
      <c r="O324" s="9">
        <v>21</v>
      </c>
      <c r="P324" s="9">
        <v>21</v>
      </c>
      <c r="Q324" s="9">
        <v>1.8</v>
      </c>
      <c r="R324" s="9">
        <v>1.8</v>
      </c>
      <c r="S324" s="9">
        <v>61.4</v>
      </c>
      <c r="T324" s="9">
        <v>61.4</v>
      </c>
    </row>
    <row r="325" spans="1:20" x14ac:dyDescent="0.35">
      <c r="A325" s="9" t="s">
        <v>129</v>
      </c>
      <c r="B325" s="9">
        <v>7000173173</v>
      </c>
      <c r="C325" s="9">
        <v>100252</v>
      </c>
      <c r="D325" s="9" t="s">
        <v>27</v>
      </c>
      <c r="E325" s="9" t="s">
        <v>24</v>
      </c>
      <c r="F325" s="9" t="s">
        <v>25</v>
      </c>
      <c r="G325" s="9">
        <v>2000024272</v>
      </c>
      <c r="H325" s="9">
        <v>160</v>
      </c>
      <c r="I325" s="9">
        <v>8000538864</v>
      </c>
      <c r="J325" s="9">
        <v>21</v>
      </c>
      <c r="K325" s="9">
        <v>9</v>
      </c>
      <c r="L325" s="9">
        <v>5.26</v>
      </c>
      <c r="M325" s="11">
        <v>43277</v>
      </c>
      <c r="N325" s="9">
        <v>5</v>
      </c>
      <c r="O325" s="9">
        <v>11.1</v>
      </c>
      <c r="P325" s="9">
        <v>11.1</v>
      </c>
      <c r="Q325" s="9">
        <v>1</v>
      </c>
      <c r="R325" s="9">
        <v>1</v>
      </c>
      <c r="S325" s="9">
        <v>19.5</v>
      </c>
      <c r="T325" s="9">
        <v>19.5</v>
      </c>
    </row>
    <row r="326" spans="1:20" x14ac:dyDescent="0.35">
      <c r="A326" s="9" t="s">
        <v>129</v>
      </c>
      <c r="B326" s="9">
        <v>7000173173</v>
      </c>
      <c r="C326" s="9">
        <v>100252</v>
      </c>
      <c r="D326" s="9" t="s">
        <v>27</v>
      </c>
      <c r="E326" s="9" t="s">
        <v>24</v>
      </c>
      <c r="F326" s="9" t="s">
        <v>25</v>
      </c>
      <c r="G326" s="9">
        <v>2000024272</v>
      </c>
      <c r="H326" s="9">
        <v>160</v>
      </c>
      <c r="I326" s="9">
        <v>8000538864</v>
      </c>
      <c r="J326" s="9">
        <v>21</v>
      </c>
      <c r="K326" s="9">
        <v>9</v>
      </c>
      <c r="L326" s="9">
        <v>5.26</v>
      </c>
      <c r="M326" s="11">
        <v>43279</v>
      </c>
      <c r="N326" s="9">
        <v>5</v>
      </c>
      <c r="O326" s="9">
        <v>9.9</v>
      </c>
      <c r="P326" s="9">
        <v>21</v>
      </c>
      <c r="Q326" s="9">
        <v>0.9</v>
      </c>
      <c r="R326" s="9">
        <v>1.8</v>
      </c>
      <c r="S326" s="9">
        <v>17.3</v>
      </c>
      <c r="T326" s="9">
        <v>36.799999999999997</v>
      </c>
    </row>
    <row r="327" spans="1:20" x14ac:dyDescent="0.35">
      <c r="A327" s="9" t="s">
        <v>129</v>
      </c>
      <c r="B327" s="9">
        <v>7000173174</v>
      </c>
      <c r="C327" s="9">
        <v>100252</v>
      </c>
      <c r="D327" s="9" t="s">
        <v>29</v>
      </c>
      <c r="E327" s="9" t="s">
        <v>24</v>
      </c>
      <c r="F327" s="9" t="s">
        <v>25</v>
      </c>
      <c r="G327" s="9">
        <v>2000024272</v>
      </c>
      <c r="H327" s="9">
        <v>170</v>
      </c>
      <c r="I327" s="9">
        <v>8000538865</v>
      </c>
      <c r="J327" s="9">
        <v>21</v>
      </c>
      <c r="K327" s="9">
        <v>9</v>
      </c>
      <c r="L327" s="9">
        <v>5.26</v>
      </c>
      <c r="M327" s="11">
        <v>43279</v>
      </c>
      <c r="N327" s="9">
        <v>5</v>
      </c>
      <c r="O327" s="9">
        <v>21</v>
      </c>
      <c r="P327" s="9">
        <v>21</v>
      </c>
      <c r="Q327" s="9">
        <v>1.8</v>
      </c>
      <c r="R327" s="9">
        <v>1.8</v>
      </c>
      <c r="S327" s="9">
        <v>36.799999999999997</v>
      </c>
      <c r="T327" s="9">
        <v>36.799999999999997</v>
      </c>
    </row>
    <row r="328" spans="1:20" x14ac:dyDescent="0.35">
      <c r="A328" s="9" t="s">
        <v>129</v>
      </c>
      <c r="B328" s="9">
        <v>7000173175</v>
      </c>
      <c r="C328" s="9">
        <v>100252</v>
      </c>
      <c r="D328" s="9" t="s">
        <v>30</v>
      </c>
      <c r="E328" s="9" t="s">
        <v>24</v>
      </c>
      <c r="F328" s="9" t="s">
        <v>25</v>
      </c>
      <c r="G328" s="9">
        <v>2000024272</v>
      </c>
      <c r="H328" s="9">
        <v>180</v>
      </c>
      <c r="I328" s="9">
        <v>8000538866</v>
      </c>
      <c r="J328" s="9">
        <v>21</v>
      </c>
      <c r="K328" s="9">
        <v>9</v>
      </c>
      <c r="L328" s="9">
        <v>5.26</v>
      </c>
      <c r="M328" s="11">
        <v>43279</v>
      </c>
      <c r="N328" s="9">
        <v>5</v>
      </c>
      <c r="O328" s="9">
        <v>15.1</v>
      </c>
      <c r="P328" s="9">
        <v>15.1</v>
      </c>
      <c r="Q328" s="9">
        <v>1.3</v>
      </c>
      <c r="R328" s="9">
        <v>1.3</v>
      </c>
      <c r="S328" s="9">
        <v>26.5</v>
      </c>
      <c r="T328" s="9">
        <v>26.5</v>
      </c>
    </row>
    <row r="329" spans="1:20" x14ac:dyDescent="0.35">
      <c r="A329" s="9" t="s">
        <v>129</v>
      </c>
      <c r="B329" s="9">
        <v>7000173175</v>
      </c>
      <c r="C329" s="9">
        <v>100252</v>
      </c>
      <c r="D329" s="9" t="s">
        <v>30</v>
      </c>
      <c r="E329" s="9" t="s">
        <v>24</v>
      </c>
      <c r="F329" s="9" t="s">
        <v>25</v>
      </c>
      <c r="G329" s="9">
        <v>2000024272</v>
      </c>
      <c r="H329" s="9">
        <v>180</v>
      </c>
      <c r="I329" s="9">
        <v>8000538866</v>
      </c>
      <c r="J329" s="9">
        <v>21</v>
      </c>
      <c r="K329" s="9">
        <v>9</v>
      </c>
      <c r="L329" s="9">
        <v>5.26</v>
      </c>
      <c r="M329" s="11">
        <v>43280</v>
      </c>
      <c r="N329" s="9">
        <v>5</v>
      </c>
      <c r="O329" s="9">
        <v>5.9</v>
      </c>
      <c r="P329" s="9">
        <v>21</v>
      </c>
      <c r="Q329" s="9">
        <v>0.5</v>
      </c>
      <c r="R329" s="9">
        <v>1.8</v>
      </c>
      <c r="S329" s="9">
        <v>10.3</v>
      </c>
      <c r="T329" s="9">
        <v>36.799999999999997</v>
      </c>
    </row>
    <row r="330" spans="1:20" x14ac:dyDescent="0.35">
      <c r="A330" s="9" t="s">
        <v>129</v>
      </c>
      <c r="B330" s="9">
        <v>7000173176</v>
      </c>
      <c r="C330" s="9">
        <v>100252</v>
      </c>
      <c r="D330" s="9" t="s">
        <v>26</v>
      </c>
      <c r="E330" s="9" t="s">
        <v>24</v>
      </c>
      <c r="F330" s="9" t="s">
        <v>25</v>
      </c>
      <c r="G330" s="9">
        <v>2000024272</v>
      </c>
      <c r="H330" s="9">
        <v>190</v>
      </c>
      <c r="I330" s="9">
        <v>8000538867</v>
      </c>
      <c r="J330" s="9">
        <v>21</v>
      </c>
      <c r="K330" s="9">
        <v>9</v>
      </c>
      <c r="L330" s="9">
        <v>5.26</v>
      </c>
      <c r="M330" s="11">
        <v>43280</v>
      </c>
      <c r="N330" s="9">
        <v>5</v>
      </c>
      <c r="O330" s="9">
        <v>21</v>
      </c>
      <c r="P330" s="9">
        <v>21</v>
      </c>
      <c r="Q330" s="9">
        <v>1.8</v>
      </c>
      <c r="R330" s="9">
        <v>1.8</v>
      </c>
      <c r="S330" s="9">
        <v>36.799999999999997</v>
      </c>
      <c r="T330" s="9">
        <v>36.799999999999997</v>
      </c>
    </row>
    <row r="331" spans="1:20" x14ac:dyDescent="0.35">
      <c r="A331" s="9" t="s">
        <v>129</v>
      </c>
      <c r="B331" s="9">
        <v>7000173177</v>
      </c>
      <c r="C331" s="9">
        <v>100252</v>
      </c>
      <c r="D331" s="9" t="s">
        <v>28</v>
      </c>
      <c r="E331" s="9" t="s">
        <v>24</v>
      </c>
      <c r="F331" s="9" t="s">
        <v>25</v>
      </c>
      <c r="G331" s="9">
        <v>2000024272</v>
      </c>
      <c r="H331" s="9">
        <v>200</v>
      </c>
      <c r="I331" s="9">
        <v>8000538868</v>
      </c>
      <c r="J331" s="9">
        <v>21</v>
      </c>
      <c r="K331" s="9">
        <v>9</v>
      </c>
      <c r="L331" s="9">
        <v>5.26</v>
      </c>
      <c r="M331" s="11">
        <v>43280</v>
      </c>
      <c r="N331" s="9">
        <v>6</v>
      </c>
      <c r="O331" s="9">
        <v>21</v>
      </c>
      <c r="P331" s="9">
        <v>21</v>
      </c>
      <c r="Q331" s="9">
        <v>1.8</v>
      </c>
      <c r="R331" s="9">
        <v>1.8</v>
      </c>
      <c r="S331" s="9">
        <v>30.7</v>
      </c>
      <c r="T331" s="9">
        <v>30.7</v>
      </c>
    </row>
    <row r="332" spans="1:20" x14ac:dyDescent="0.35">
      <c r="A332" s="9" t="s">
        <v>129</v>
      </c>
      <c r="B332" s="9">
        <v>7000173183</v>
      </c>
      <c r="C332" s="9">
        <v>100252</v>
      </c>
      <c r="D332" s="9" t="s">
        <v>36</v>
      </c>
      <c r="E332" s="9" t="s">
        <v>24</v>
      </c>
      <c r="F332" s="9" t="s">
        <v>25</v>
      </c>
      <c r="G332" s="9">
        <v>2000024272</v>
      </c>
      <c r="H332" s="9">
        <v>270</v>
      </c>
      <c r="I332" s="9">
        <v>8000538869</v>
      </c>
      <c r="J332" s="9">
        <v>21</v>
      </c>
      <c r="K332" s="9">
        <v>10</v>
      </c>
      <c r="L332" s="9">
        <v>6.23</v>
      </c>
      <c r="M332" s="11">
        <v>43280</v>
      </c>
      <c r="N332" s="9">
        <v>6</v>
      </c>
      <c r="O332" s="9">
        <v>1.8</v>
      </c>
      <c r="P332" s="9">
        <v>1.8</v>
      </c>
      <c r="Q332" s="9">
        <v>0.2</v>
      </c>
      <c r="R332" s="9">
        <v>0.2</v>
      </c>
      <c r="S332" s="9">
        <v>3.1</v>
      </c>
      <c r="T332" s="9">
        <v>3.1</v>
      </c>
    </row>
    <row r="333" spans="1:20" x14ac:dyDescent="0.35">
      <c r="A333" s="9" t="s">
        <v>129</v>
      </c>
      <c r="B333" s="9">
        <v>7000173183</v>
      </c>
      <c r="C333" s="9">
        <v>100252</v>
      </c>
      <c r="D333" s="9" t="s">
        <v>36</v>
      </c>
      <c r="E333" s="9" t="s">
        <v>24</v>
      </c>
      <c r="F333" s="9" t="s">
        <v>25</v>
      </c>
      <c r="G333" s="9">
        <v>2000024272</v>
      </c>
      <c r="H333" s="9">
        <v>270</v>
      </c>
      <c r="I333" s="9">
        <v>8000538869</v>
      </c>
      <c r="J333" s="9">
        <v>21</v>
      </c>
      <c r="K333" s="9">
        <v>10</v>
      </c>
      <c r="L333" s="9">
        <v>6.23</v>
      </c>
      <c r="M333" s="11">
        <v>43283</v>
      </c>
      <c r="N333" s="9">
        <v>6</v>
      </c>
      <c r="O333" s="9">
        <v>19.2</v>
      </c>
      <c r="P333" s="9">
        <v>21</v>
      </c>
      <c r="Q333" s="9">
        <v>2</v>
      </c>
      <c r="R333" s="9">
        <v>2.2000000000000002</v>
      </c>
      <c r="S333" s="9">
        <v>33.299999999999997</v>
      </c>
      <c r="T333" s="9">
        <v>36.299999999999997</v>
      </c>
    </row>
    <row r="334" spans="1:20" x14ac:dyDescent="0.35">
      <c r="A334" s="9" t="s">
        <v>129</v>
      </c>
      <c r="B334" s="9">
        <v>7000173182</v>
      </c>
      <c r="C334" s="9">
        <v>100252</v>
      </c>
      <c r="D334" s="9" t="s">
        <v>35</v>
      </c>
      <c r="E334" s="9" t="s">
        <v>24</v>
      </c>
      <c r="F334" s="9" t="s">
        <v>25</v>
      </c>
      <c r="G334" s="9">
        <v>2000024272</v>
      </c>
      <c r="H334" s="9">
        <v>260</v>
      </c>
      <c r="I334" s="9">
        <v>8000538870</v>
      </c>
      <c r="J334" s="9">
        <v>21</v>
      </c>
      <c r="K334" s="9">
        <v>10</v>
      </c>
      <c r="L334" s="9">
        <v>6.23</v>
      </c>
      <c r="M334" s="11">
        <v>43283</v>
      </c>
      <c r="N334" s="9">
        <v>7</v>
      </c>
      <c r="O334" s="9">
        <v>21</v>
      </c>
      <c r="P334" s="9">
        <v>21</v>
      </c>
      <c r="Q334" s="9">
        <v>2.2000000000000002</v>
      </c>
      <c r="R334" s="9">
        <v>2.2000000000000002</v>
      </c>
      <c r="S334" s="9">
        <v>31.2</v>
      </c>
      <c r="T334" s="9">
        <v>31.2</v>
      </c>
    </row>
    <row r="335" spans="1:20" x14ac:dyDescent="0.35">
      <c r="A335" s="9" t="s">
        <v>129</v>
      </c>
      <c r="B335" s="9">
        <v>7000173181</v>
      </c>
      <c r="C335" s="9">
        <v>100252</v>
      </c>
      <c r="D335" s="9" t="s">
        <v>34</v>
      </c>
      <c r="E335" s="9" t="s">
        <v>24</v>
      </c>
      <c r="F335" s="9" t="s">
        <v>25</v>
      </c>
      <c r="G335" s="9">
        <v>2000024272</v>
      </c>
      <c r="H335" s="9">
        <v>250</v>
      </c>
      <c r="I335" s="9">
        <v>8000538871</v>
      </c>
      <c r="J335" s="9">
        <v>21</v>
      </c>
      <c r="K335" s="9">
        <v>10</v>
      </c>
      <c r="L335" s="9">
        <v>6.23</v>
      </c>
      <c r="M335" s="11">
        <v>43283</v>
      </c>
      <c r="N335" s="9">
        <v>8</v>
      </c>
      <c r="O335" s="9">
        <v>19.5</v>
      </c>
      <c r="P335" s="9">
        <v>19.5</v>
      </c>
      <c r="Q335" s="9">
        <v>2</v>
      </c>
      <c r="R335" s="9">
        <v>2</v>
      </c>
      <c r="S335" s="9">
        <v>25.3</v>
      </c>
      <c r="T335" s="9">
        <v>25.3</v>
      </c>
    </row>
    <row r="336" spans="1:20" x14ac:dyDescent="0.35">
      <c r="A336" s="9" t="s">
        <v>129</v>
      </c>
      <c r="B336" s="9">
        <v>7000173181</v>
      </c>
      <c r="C336" s="9">
        <v>100252</v>
      </c>
      <c r="D336" s="9" t="s">
        <v>34</v>
      </c>
      <c r="E336" s="9" t="s">
        <v>24</v>
      </c>
      <c r="F336" s="9" t="s">
        <v>25</v>
      </c>
      <c r="G336" s="9">
        <v>2000024272</v>
      </c>
      <c r="H336" s="9">
        <v>250</v>
      </c>
      <c r="I336" s="9">
        <v>8000538871</v>
      </c>
      <c r="J336" s="9">
        <v>21</v>
      </c>
      <c r="K336" s="9">
        <v>10</v>
      </c>
      <c r="L336" s="9">
        <v>6.23</v>
      </c>
      <c r="M336" s="11">
        <v>43284</v>
      </c>
      <c r="N336" s="9">
        <v>8</v>
      </c>
      <c r="O336" s="9">
        <v>1.5</v>
      </c>
      <c r="P336" s="9">
        <v>21</v>
      </c>
      <c r="Q336" s="9">
        <v>0.2</v>
      </c>
      <c r="R336" s="9">
        <v>2.2000000000000002</v>
      </c>
      <c r="S336" s="9">
        <v>2</v>
      </c>
      <c r="T336" s="9">
        <v>27.3</v>
      </c>
    </row>
    <row r="337" spans="1:20" x14ac:dyDescent="0.35">
      <c r="A337" s="9" t="s">
        <v>129</v>
      </c>
      <c r="B337" s="9">
        <v>7000173180</v>
      </c>
      <c r="C337" s="9">
        <v>100252</v>
      </c>
      <c r="D337" s="9" t="s">
        <v>33</v>
      </c>
      <c r="E337" s="9" t="s">
        <v>24</v>
      </c>
      <c r="F337" s="9" t="s">
        <v>25</v>
      </c>
      <c r="G337" s="9">
        <v>2000024272</v>
      </c>
      <c r="H337" s="9">
        <v>240</v>
      </c>
      <c r="I337" s="9">
        <v>8000538872</v>
      </c>
      <c r="J337" s="9">
        <v>21</v>
      </c>
      <c r="K337" s="9">
        <v>10</v>
      </c>
      <c r="L337" s="9">
        <v>6.23</v>
      </c>
      <c r="M337" s="11">
        <v>43284</v>
      </c>
      <c r="N337" s="9">
        <v>8</v>
      </c>
      <c r="O337" s="9">
        <v>21</v>
      </c>
      <c r="P337" s="9">
        <v>21</v>
      </c>
      <c r="Q337" s="9">
        <v>2.2000000000000002</v>
      </c>
      <c r="R337" s="9">
        <v>2.2000000000000002</v>
      </c>
      <c r="S337" s="9">
        <v>27.3</v>
      </c>
      <c r="T337" s="9">
        <v>27.3</v>
      </c>
    </row>
    <row r="338" spans="1:20" x14ac:dyDescent="0.35">
      <c r="A338" s="9" t="s">
        <v>129</v>
      </c>
      <c r="B338" s="9">
        <v>7000173179</v>
      </c>
      <c r="C338" s="9">
        <v>100252</v>
      </c>
      <c r="D338" s="9" t="s">
        <v>32</v>
      </c>
      <c r="E338" s="9" t="s">
        <v>24</v>
      </c>
      <c r="F338" s="9" t="s">
        <v>25</v>
      </c>
      <c r="G338" s="9">
        <v>2000024272</v>
      </c>
      <c r="H338" s="9">
        <v>220</v>
      </c>
      <c r="I338" s="9">
        <v>8000538873</v>
      </c>
      <c r="J338" s="9">
        <v>21</v>
      </c>
      <c r="K338" s="9">
        <v>10</v>
      </c>
      <c r="L338" s="9">
        <v>6.23</v>
      </c>
      <c r="M338" s="11">
        <v>43284</v>
      </c>
      <c r="N338" s="9">
        <v>8</v>
      </c>
      <c r="O338" s="9">
        <v>21</v>
      </c>
      <c r="P338" s="9">
        <v>21</v>
      </c>
      <c r="Q338" s="9">
        <v>2.2000000000000002</v>
      </c>
      <c r="R338" s="9">
        <v>2.2000000000000002</v>
      </c>
      <c r="S338" s="9">
        <v>27.3</v>
      </c>
      <c r="T338" s="9">
        <v>27.3</v>
      </c>
    </row>
    <row r="339" spans="1:20" x14ac:dyDescent="0.35">
      <c r="A339" s="9" t="s">
        <v>129</v>
      </c>
      <c r="B339" s="9">
        <v>7000173178</v>
      </c>
      <c r="C339" s="9">
        <v>100252</v>
      </c>
      <c r="D339" s="9" t="s">
        <v>31</v>
      </c>
      <c r="E339" s="9" t="s">
        <v>24</v>
      </c>
      <c r="F339" s="9" t="s">
        <v>25</v>
      </c>
      <c r="G339" s="9">
        <v>2000024272</v>
      </c>
      <c r="H339" s="9">
        <v>210</v>
      </c>
      <c r="I339" s="9">
        <v>8000538874</v>
      </c>
      <c r="J339" s="9">
        <v>21</v>
      </c>
      <c r="K339" s="9">
        <v>10</v>
      </c>
      <c r="L339" s="9">
        <v>6.23</v>
      </c>
      <c r="M339" s="11">
        <v>43284</v>
      </c>
      <c r="N339" s="9">
        <v>8</v>
      </c>
      <c r="O339" s="9">
        <v>21</v>
      </c>
      <c r="P339" s="9">
        <v>21</v>
      </c>
      <c r="Q339" s="9">
        <v>2.2000000000000002</v>
      </c>
      <c r="R339" s="9">
        <v>2.2000000000000002</v>
      </c>
      <c r="S339" s="9">
        <v>27.3</v>
      </c>
      <c r="T339" s="9">
        <v>27.3</v>
      </c>
    </row>
    <row r="340" spans="1:20" x14ac:dyDescent="0.35">
      <c r="A340" s="9" t="s">
        <v>134</v>
      </c>
      <c r="B340" s="9">
        <v>7000173883</v>
      </c>
      <c r="C340" s="9">
        <v>100252</v>
      </c>
      <c r="D340" s="9" t="s">
        <v>135</v>
      </c>
      <c r="E340" s="9" t="s">
        <v>24</v>
      </c>
      <c r="F340" s="9" t="s">
        <v>25</v>
      </c>
      <c r="G340" s="9">
        <v>1000164406</v>
      </c>
      <c r="H340" s="9">
        <v>70</v>
      </c>
      <c r="I340" s="9">
        <v>70184370</v>
      </c>
      <c r="J340" s="9">
        <v>3639</v>
      </c>
      <c r="K340" s="9">
        <v>16</v>
      </c>
      <c r="L340" s="9">
        <v>6.2</v>
      </c>
      <c r="M340" s="11">
        <v>43298</v>
      </c>
      <c r="N340" s="9">
        <v>15</v>
      </c>
      <c r="O340" s="9">
        <v>209</v>
      </c>
      <c r="P340" s="9">
        <v>209</v>
      </c>
      <c r="Q340" s="9">
        <v>21.6</v>
      </c>
      <c r="R340" s="9">
        <v>21.6</v>
      </c>
      <c r="S340" s="9">
        <v>144</v>
      </c>
      <c r="T340" s="9">
        <v>144</v>
      </c>
    </row>
    <row r="341" spans="1:20" x14ac:dyDescent="0.35">
      <c r="A341" s="9" t="s">
        <v>134</v>
      </c>
      <c r="B341" s="9">
        <v>7000173883</v>
      </c>
      <c r="C341" s="9">
        <v>100252</v>
      </c>
      <c r="D341" s="9" t="s">
        <v>135</v>
      </c>
      <c r="E341" s="9" t="s">
        <v>24</v>
      </c>
      <c r="F341" s="9" t="s">
        <v>25</v>
      </c>
      <c r="G341" s="9">
        <v>1000164406</v>
      </c>
      <c r="H341" s="9">
        <v>70</v>
      </c>
      <c r="I341" s="9">
        <v>70184370</v>
      </c>
      <c r="J341" s="9">
        <v>3639</v>
      </c>
      <c r="K341" s="9">
        <v>16</v>
      </c>
      <c r="L341" s="9">
        <v>6.2</v>
      </c>
      <c r="M341" s="11">
        <v>43299</v>
      </c>
      <c r="N341" s="9">
        <v>25</v>
      </c>
      <c r="O341" s="9">
        <v>348.4</v>
      </c>
      <c r="P341" s="9">
        <v>557.4</v>
      </c>
      <c r="Q341" s="9">
        <v>36</v>
      </c>
      <c r="R341" s="9">
        <v>57.6</v>
      </c>
      <c r="S341" s="9">
        <v>144</v>
      </c>
      <c r="T341" s="9">
        <v>288</v>
      </c>
    </row>
    <row r="342" spans="1:20" x14ac:dyDescent="0.35">
      <c r="A342" s="9" t="s">
        <v>134</v>
      </c>
      <c r="B342" s="9">
        <v>7000173883</v>
      </c>
      <c r="C342" s="9">
        <v>100252</v>
      </c>
      <c r="D342" s="9" t="s">
        <v>135</v>
      </c>
      <c r="E342" s="9" t="s">
        <v>24</v>
      </c>
      <c r="F342" s="9" t="s">
        <v>25</v>
      </c>
      <c r="G342" s="9">
        <v>1000164406</v>
      </c>
      <c r="H342" s="9">
        <v>70</v>
      </c>
      <c r="I342" s="9">
        <v>70184370</v>
      </c>
      <c r="J342" s="9">
        <v>3639</v>
      </c>
      <c r="K342" s="9">
        <v>16</v>
      </c>
      <c r="L342" s="9">
        <v>6.2</v>
      </c>
      <c r="M342" s="11">
        <v>43304</v>
      </c>
      <c r="N342" s="9">
        <v>35</v>
      </c>
      <c r="O342" s="9">
        <v>487.7</v>
      </c>
      <c r="P342" s="9">
        <v>1045.2</v>
      </c>
      <c r="Q342" s="9">
        <v>50.4</v>
      </c>
      <c r="R342" s="9">
        <v>108</v>
      </c>
      <c r="S342" s="9">
        <v>144</v>
      </c>
      <c r="T342" s="9">
        <v>432</v>
      </c>
    </row>
    <row r="343" spans="1:20" x14ac:dyDescent="0.35">
      <c r="A343" s="9" t="s">
        <v>134</v>
      </c>
      <c r="B343" s="9">
        <v>7000173883</v>
      </c>
      <c r="C343" s="9">
        <v>100252</v>
      </c>
      <c r="D343" s="9" t="s">
        <v>135</v>
      </c>
      <c r="E343" s="9" t="s">
        <v>24</v>
      </c>
      <c r="F343" s="9" t="s">
        <v>25</v>
      </c>
      <c r="G343" s="9">
        <v>1000164406</v>
      </c>
      <c r="H343" s="9">
        <v>70</v>
      </c>
      <c r="I343" s="9">
        <v>70184370</v>
      </c>
      <c r="J343" s="9">
        <v>3639</v>
      </c>
      <c r="K343" s="9">
        <v>16</v>
      </c>
      <c r="L343" s="9">
        <v>6.2</v>
      </c>
      <c r="M343" s="11">
        <v>43305</v>
      </c>
      <c r="N343" s="9">
        <v>40</v>
      </c>
      <c r="O343" s="9">
        <v>557.4</v>
      </c>
      <c r="P343" s="9">
        <v>1602.6</v>
      </c>
      <c r="Q343" s="9">
        <v>57.6</v>
      </c>
      <c r="R343" s="9">
        <v>165.6</v>
      </c>
      <c r="S343" s="9">
        <v>144</v>
      </c>
      <c r="T343" s="9">
        <v>576</v>
      </c>
    </row>
    <row r="344" spans="1:20" x14ac:dyDescent="0.35">
      <c r="A344" s="9" t="s">
        <v>134</v>
      </c>
      <c r="B344" s="9">
        <v>7000173883</v>
      </c>
      <c r="C344" s="9">
        <v>100252</v>
      </c>
      <c r="D344" s="9" t="s">
        <v>135</v>
      </c>
      <c r="E344" s="9" t="s">
        <v>24</v>
      </c>
      <c r="F344" s="9" t="s">
        <v>25</v>
      </c>
      <c r="G344" s="9">
        <v>1000164406</v>
      </c>
      <c r="H344" s="9">
        <v>70</v>
      </c>
      <c r="I344" s="9">
        <v>70184370</v>
      </c>
      <c r="J344" s="9">
        <v>3639</v>
      </c>
      <c r="K344" s="9">
        <v>16</v>
      </c>
      <c r="L344" s="9">
        <v>6.2</v>
      </c>
      <c r="M344" s="11">
        <v>43306</v>
      </c>
      <c r="N344" s="9">
        <v>45</v>
      </c>
      <c r="O344" s="9">
        <v>627.1</v>
      </c>
      <c r="P344" s="9">
        <v>2229.6999999999998</v>
      </c>
      <c r="Q344" s="9">
        <v>64.8</v>
      </c>
      <c r="R344" s="9">
        <v>230.4</v>
      </c>
      <c r="S344" s="9">
        <v>144</v>
      </c>
      <c r="T344" s="9">
        <v>720</v>
      </c>
    </row>
    <row r="345" spans="1:20" x14ac:dyDescent="0.35">
      <c r="A345" s="9" t="s">
        <v>134</v>
      </c>
      <c r="B345" s="9">
        <v>7000173883</v>
      </c>
      <c r="C345" s="9">
        <v>100252</v>
      </c>
      <c r="D345" s="9" t="s">
        <v>135</v>
      </c>
      <c r="E345" s="9" t="s">
        <v>24</v>
      </c>
      <c r="F345" s="9" t="s">
        <v>25</v>
      </c>
      <c r="G345" s="9">
        <v>1000164406</v>
      </c>
      <c r="H345" s="9">
        <v>70</v>
      </c>
      <c r="I345" s="9">
        <v>70184370</v>
      </c>
      <c r="J345" s="9">
        <v>3639</v>
      </c>
      <c r="K345" s="9">
        <v>16</v>
      </c>
      <c r="L345" s="9">
        <v>6.2</v>
      </c>
      <c r="M345" s="11">
        <v>43307</v>
      </c>
      <c r="N345" s="9">
        <v>45</v>
      </c>
      <c r="O345" s="9">
        <v>627.1</v>
      </c>
      <c r="P345" s="9">
        <v>2856.8</v>
      </c>
      <c r="Q345" s="9">
        <v>64.8</v>
      </c>
      <c r="R345" s="9">
        <v>295.2</v>
      </c>
      <c r="S345" s="9">
        <v>144</v>
      </c>
      <c r="T345" s="9">
        <v>864</v>
      </c>
    </row>
    <row r="346" spans="1:20" x14ac:dyDescent="0.35">
      <c r="A346" s="9" t="s">
        <v>134</v>
      </c>
      <c r="B346" s="9">
        <v>7000173883</v>
      </c>
      <c r="C346" s="9">
        <v>100252</v>
      </c>
      <c r="D346" s="9" t="s">
        <v>135</v>
      </c>
      <c r="E346" s="9" t="s">
        <v>24</v>
      </c>
      <c r="F346" s="9" t="s">
        <v>25</v>
      </c>
      <c r="G346" s="9">
        <v>1000164406</v>
      </c>
      <c r="H346" s="9">
        <v>70</v>
      </c>
      <c r="I346" s="9">
        <v>70184370</v>
      </c>
      <c r="J346" s="9">
        <v>3639</v>
      </c>
      <c r="K346" s="9">
        <v>16</v>
      </c>
      <c r="L346" s="9">
        <v>6.2</v>
      </c>
      <c r="M346" s="11">
        <v>43311</v>
      </c>
      <c r="N346" s="9">
        <v>45</v>
      </c>
      <c r="O346" s="9">
        <v>627.1</v>
      </c>
      <c r="P346" s="9">
        <v>3483.9</v>
      </c>
      <c r="Q346" s="9">
        <v>64.8</v>
      </c>
      <c r="R346" s="9">
        <v>360</v>
      </c>
      <c r="S346" s="9">
        <v>144</v>
      </c>
      <c r="T346" s="9">
        <v>1008</v>
      </c>
    </row>
    <row r="347" spans="1:20" x14ac:dyDescent="0.35">
      <c r="A347" s="9" t="s">
        <v>134</v>
      </c>
      <c r="B347" s="9">
        <v>7000173883</v>
      </c>
      <c r="C347" s="9">
        <v>100252</v>
      </c>
      <c r="D347" s="9" t="s">
        <v>135</v>
      </c>
      <c r="E347" s="9" t="s">
        <v>24</v>
      </c>
      <c r="F347" s="9" t="s">
        <v>25</v>
      </c>
      <c r="G347" s="9">
        <v>1000164406</v>
      </c>
      <c r="H347" s="9">
        <v>70</v>
      </c>
      <c r="I347" s="9">
        <v>70184370</v>
      </c>
      <c r="J347" s="9">
        <v>3639</v>
      </c>
      <c r="K347" s="9">
        <v>16</v>
      </c>
      <c r="L347" s="9">
        <v>6.2</v>
      </c>
      <c r="M347" s="11">
        <v>43312</v>
      </c>
      <c r="N347" s="9">
        <v>50</v>
      </c>
      <c r="O347" s="9">
        <v>155.1</v>
      </c>
      <c r="P347" s="9">
        <v>3639</v>
      </c>
      <c r="Q347" s="9">
        <v>16</v>
      </c>
      <c r="R347" s="9">
        <v>376</v>
      </c>
      <c r="S347" s="9">
        <v>32.1</v>
      </c>
      <c r="T347" s="9">
        <v>1040.0999999999999</v>
      </c>
    </row>
    <row r="348" spans="1:20" x14ac:dyDescent="0.35">
      <c r="A348" s="9" t="s">
        <v>136</v>
      </c>
      <c r="B348" s="9">
        <v>7000173147</v>
      </c>
      <c r="C348" s="9">
        <v>100252</v>
      </c>
      <c r="D348" s="9" t="s">
        <v>137</v>
      </c>
      <c r="E348" s="9" t="s">
        <v>24</v>
      </c>
      <c r="F348" s="9" t="s">
        <v>25</v>
      </c>
      <c r="G348" s="9">
        <v>2000024238</v>
      </c>
      <c r="H348" s="9">
        <v>10</v>
      </c>
      <c r="I348" s="9">
        <v>8000533317</v>
      </c>
      <c r="J348" s="9">
        <v>5</v>
      </c>
      <c r="K348" s="9">
        <v>17</v>
      </c>
      <c r="L348" s="9">
        <v>9.9</v>
      </c>
      <c r="M348" s="11">
        <v>43245</v>
      </c>
      <c r="N348" s="9">
        <v>0.5</v>
      </c>
      <c r="O348" s="9">
        <v>3.6</v>
      </c>
      <c r="P348" s="9">
        <v>3.6</v>
      </c>
      <c r="Q348" s="9">
        <v>0.6</v>
      </c>
      <c r="R348" s="9">
        <v>0.6</v>
      </c>
      <c r="S348" s="9">
        <v>119</v>
      </c>
      <c r="T348" s="9">
        <v>119</v>
      </c>
    </row>
    <row r="349" spans="1:20" x14ac:dyDescent="0.35">
      <c r="A349" s="9" t="s">
        <v>136</v>
      </c>
      <c r="B349" s="9">
        <v>7000173147</v>
      </c>
      <c r="C349" s="9">
        <v>100252</v>
      </c>
      <c r="D349" s="9" t="s">
        <v>137</v>
      </c>
      <c r="E349" s="9" t="s">
        <v>24</v>
      </c>
      <c r="F349" s="9" t="s">
        <v>25</v>
      </c>
      <c r="G349" s="9">
        <v>2000024238</v>
      </c>
      <c r="H349" s="9">
        <v>10</v>
      </c>
      <c r="I349" s="9">
        <v>8000533317</v>
      </c>
      <c r="J349" s="9">
        <v>5</v>
      </c>
      <c r="K349" s="9">
        <v>17</v>
      </c>
      <c r="L349" s="9">
        <v>9.9</v>
      </c>
      <c r="M349" s="11">
        <v>43250</v>
      </c>
      <c r="N349" s="9">
        <v>0.5</v>
      </c>
      <c r="O349" s="9">
        <v>1.4</v>
      </c>
      <c r="P349" s="9">
        <v>5</v>
      </c>
      <c r="Q349" s="9">
        <v>0.2</v>
      </c>
      <c r="R349" s="9">
        <v>0.8</v>
      </c>
      <c r="S349" s="9">
        <v>46</v>
      </c>
      <c r="T349" s="9">
        <v>165</v>
      </c>
    </row>
    <row r="350" spans="1:20" x14ac:dyDescent="0.35">
      <c r="A350" s="9" t="s">
        <v>136</v>
      </c>
      <c r="B350" s="9">
        <v>7000173148</v>
      </c>
      <c r="C350" s="9">
        <v>100252</v>
      </c>
      <c r="D350" s="9" t="s">
        <v>138</v>
      </c>
      <c r="E350" s="9" t="s">
        <v>24</v>
      </c>
      <c r="F350" s="9" t="s">
        <v>25</v>
      </c>
      <c r="G350" s="9">
        <v>2000024238</v>
      </c>
      <c r="H350" s="9">
        <v>120</v>
      </c>
      <c r="I350" s="9">
        <v>8000533318</v>
      </c>
      <c r="J350" s="9">
        <v>5</v>
      </c>
      <c r="K350" s="9">
        <v>17</v>
      </c>
      <c r="L350" s="9">
        <v>9.9</v>
      </c>
      <c r="M350" s="11">
        <v>43250</v>
      </c>
      <c r="N350" s="9">
        <v>0.5</v>
      </c>
      <c r="O350" s="9">
        <v>3.2</v>
      </c>
      <c r="P350" s="9">
        <v>3.2</v>
      </c>
      <c r="Q350" s="9">
        <v>0.5</v>
      </c>
      <c r="R350" s="9">
        <v>0.5</v>
      </c>
      <c r="S350" s="9">
        <v>106.7</v>
      </c>
      <c r="T350" s="9">
        <v>106.7</v>
      </c>
    </row>
    <row r="351" spans="1:20" x14ac:dyDescent="0.35">
      <c r="A351" s="9" t="s">
        <v>136</v>
      </c>
      <c r="B351" s="9">
        <v>7000173148</v>
      </c>
      <c r="C351" s="9">
        <v>100252</v>
      </c>
      <c r="D351" s="9" t="s">
        <v>138</v>
      </c>
      <c r="E351" s="9" t="s">
        <v>24</v>
      </c>
      <c r="F351" s="9" t="s">
        <v>25</v>
      </c>
      <c r="G351" s="9">
        <v>2000024238</v>
      </c>
      <c r="H351" s="9">
        <v>120</v>
      </c>
      <c r="I351" s="9">
        <v>8000533318</v>
      </c>
      <c r="J351" s="9">
        <v>5</v>
      </c>
      <c r="K351" s="9">
        <v>17</v>
      </c>
      <c r="L351" s="9">
        <v>9.9</v>
      </c>
      <c r="M351" s="11">
        <v>43251</v>
      </c>
      <c r="N351" s="9">
        <v>0.5</v>
      </c>
      <c r="O351" s="9">
        <v>1.8</v>
      </c>
      <c r="P351" s="9">
        <v>5</v>
      </c>
      <c r="Q351" s="9">
        <v>0.3</v>
      </c>
      <c r="R351" s="9">
        <v>0.8</v>
      </c>
      <c r="S351" s="9">
        <v>58.3</v>
      </c>
      <c r="T351" s="9">
        <v>165</v>
      </c>
    </row>
    <row r="352" spans="1:20" x14ac:dyDescent="0.35">
      <c r="A352" s="9" t="s">
        <v>136</v>
      </c>
      <c r="B352" s="9">
        <v>7000173149</v>
      </c>
      <c r="C352" s="9">
        <v>100252</v>
      </c>
      <c r="D352" s="9" t="s">
        <v>139</v>
      </c>
      <c r="E352" s="9" t="s">
        <v>24</v>
      </c>
      <c r="F352" s="9" t="s">
        <v>25</v>
      </c>
      <c r="G352" s="9">
        <v>2000024238</v>
      </c>
      <c r="H352" s="9">
        <v>230</v>
      </c>
      <c r="I352" s="9">
        <v>8000533319</v>
      </c>
      <c r="J352" s="9">
        <v>5</v>
      </c>
      <c r="K352" s="9">
        <v>17</v>
      </c>
      <c r="L352" s="9">
        <v>9.9</v>
      </c>
      <c r="M352" s="11">
        <v>43251</v>
      </c>
      <c r="N352" s="9">
        <v>1</v>
      </c>
      <c r="O352" s="9">
        <v>5</v>
      </c>
      <c r="P352" s="9">
        <v>5</v>
      </c>
      <c r="Q352" s="9">
        <v>0.8</v>
      </c>
      <c r="R352" s="9">
        <v>0.8</v>
      </c>
      <c r="S352" s="9">
        <v>82.5</v>
      </c>
      <c r="T352" s="9">
        <v>82.5</v>
      </c>
    </row>
    <row r="353" spans="1:20" x14ac:dyDescent="0.35">
      <c r="A353" s="9" t="s">
        <v>136</v>
      </c>
      <c r="B353" s="9">
        <v>7000173163</v>
      </c>
      <c r="C353" s="9">
        <v>100252</v>
      </c>
      <c r="D353" s="9" t="s">
        <v>140</v>
      </c>
      <c r="E353" s="9" t="s">
        <v>24</v>
      </c>
      <c r="F353" s="9" t="s">
        <v>25</v>
      </c>
      <c r="G353" s="9">
        <v>2000024238</v>
      </c>
      <c r="H353" s="9">
        <v>50</v>
      </c>
      <c r="I353" s="9">
        <v>8000533320</v>
      </c>
      <c r="J353" s="9">
        <v>5</v>
      </c>
      <c r="K353" s="9">
        <v>19</v>
      </c>
      <c r="L353" s="9">
        <v>11.54</v>
      </c>
      <c r="M353" s="11">
        <v>43251</v>
      </c>
      <c r="N353" s="9">
        <v>1</v>
      </c>
      <c r="O353" s="9">
        <v>0.7</v>
      </c>
      <c r="P353" s="9">
        <v>0.7</v>
      </c>
      <c r="Q353" s="9">
        <v>0.1</v>
      </c>
      <c r="R353" s="9">
        <v>0.1</v>
      </c>
      <c r="S353" s="9">
        <v>13</v>
      </c>
      <c r="T353" s="9">
        <v>13</v>
      </c>
    </row>
    <row r="354" spans="1:20" x14ac:dyDescent="0.35">
      <c r="A354" s="9" t="s">
        <v>136</v>
      </c>
      <c r="B354" s="9">
        <v>7000173163</v>
      </c>
      <c r="C354" s="9">
        <v>100252</v>
      </c>
      <c r="D354" s="9" t="s">
        <v>140</v>
      </c>
      <c r="E354" s="9" t="s">
        <v>24</v>
      </c>
      <c r="F354" s="9" t="s">
        <v>25</v>
      </c>
      <c r="G354" s="9">
        <v>2000024238</v>
      </c>
      <c r="H354" s="9">
        <v>50</v>
      </c>
      <c r="I354" s="9">
        <v>8000533320</v>
      </c>
      <c r="J354" s="9">
        <v>5</v>
      </c>
      <c r="K354" s="9">
        <v>19</v>
      </c>
      <c r="L354" s="9">
        <v>11.54</v>
      </c>
      <c r="M354" s="11">
        <v>43252</v>
      </c>
      <c r="N354" s="9">
        <v>1</v>
      </c>
      <c r="O354" s="9">
        <v>4.3</v>
      </c>
      <c r="P354" s="9">
        <v>5</v>
      </c>
      <c r="Q354" s="9">
        <v>0.8</v>
      </c>
      <c r="R354" s="9">
        <v>1</v>
      </c>
      <c r="S354" s="9">
        <v>83.1</v>
      </c>
      <c r="T354" s="9">
        <v>96.2</v>
      </c>
    </row>
    <row r="355" spans="1:20" x14ac:dyDescent="0.35">
      <c r="A355" s="9" t="s">
        <v>136</v>
      </c>
      <c r="B355" s="9">
        <v>7000173164</v>
      </c>
      <c r="C355" s="9">
        <v>100252</v>
      </c>
      <c r="D355" s="9" t="s">
        <v>141</v>
      </c>
      <c r="E355" s="9" t="s">
        <v>24</v>
      </c>
      <c r="F355" s="9" t="s">
        <v>25</v>
      </c>
      <c r="G355" s="9">
        <v>2000024238</v>
      </c>
      <c r="H355" s="9">
        <v>60</v>
      </c>
      <c r="I355" s="9">
        <v>8000533321</v>
      </c>
      <c r="J355" s="9">
        <v>5</v>
      </c>
      <c r="K355" s="9">
        <v>19</v>
      </c>
      <c r="L355" s="9">
        <v>11.54</v>
      </c>
      <c r="M355" s="11">
        <v>43252</v>
      </c>
      <c r="N355" s="9">
        <v>1</v>
      </c>
      <c r="O355" s="9">
        <v>4.5999999999999996</v>
      </c>
      <c r="P355" s="9">
        <v>4.5999999999999996</v>
      </c>
      <c r="Q355" s="9">
        <v>0.9</v>
      </c>
      <c r="R355" s="9">
        <v>0.9</v>
      </c>
      <c r="S355" s="9">
        <v>87.5</v>
      </c>
      <c r="T355" s="9">
        <v>87.5</v>
      </c>
    </row>
    <row r="356" spans="1:20" x14ac:dyDescent="0.35">
      <c r="A356" s="9" t="s">
        <v>136</v>
      </c>
      <c r="B356" s="9">
        <v>7000173164</v>
      </c>
      <c r="C356" s="9">
        <v>100252</v>
      </c>
      <c r="D356" s="9" t="s">
        <v>141</v>
      </c>
      <c r="E356" s="9" t="s">
        <v>24</v>
      </c>
      <c r="F356" s="9" t="s">
        <v>25</v>
      </c>
      <c r="G356" s="9">
        <v>2000024238</v>
      </c>
      <c r="H356" s="9">
        <v>60</v>
      </c>
      <c r="I356" s="9">
        <v>8000533321</v>
      </c>
      <c r="J356" s="9">
        <v>5</v>
      </c>
      <c r="K356" s="9">
        <v>19</v>
      </c>
      <c r="L356" s="9">
        <v>11.54</v>
      </c>
      <c r="M356" s="11">
        <v>43255</v>
      </c>
      <c r="N356" s="9">
        <v>1</v>
      </c>
      <c r="O356" s="9">
        <v>0.4</v>
      </c>
      <c r="P356" s="9">
        <v>5</v>
      </c>
      <c r="Q356" s="9">
        <v>0.1</v>
      </c>
      <c r="R356" s="9">
        <v>1</v>
      </c>
      <c r="S356" s="9">
        <v>8.6</v>
      </c>
      <c r="T356" s="9">
        <v>96.2</v>
      </c>
    </row>
    <row r="357" spans="1:20" x14ac:dyDescent="0.35">
      <c r="A357" s="9" t="s">
        <v>136</v>
      </c>
      <c r="B357" s="9">
        <v>7000173165</v>
      </c>
      <c r="C357" s="9">
        <v>100252</v>
      </c>
      <c r="D357" s="9" t="s">
        <v>142</v>
      </c>
      <c r="E357" s="9" t="s">
        <v>24</v>
      </c>
      <c r="F357" s="9" t="s">
        <v>25</v>
      </c>
      <c r="G357" s="9">
        <v>2000024238</v>
      </c>
      <c r="H357" s="9">
        <v>70</v>
      </c>
      <c r="I357" s="9">
        <v>8000533322</v>
      </c>
      <c r="J357" s="9">
        <v>5</v>
      </c>
      <c r="K357" s="9">
        <v>19</v>
      </c>
      <c r="L357" s="9">
        <v>11.54</v>
      </c>
      <c r="M357" s="11">
        <v>43255</v>
      </c>
      <c r="N357" s="9">
        <v>1</v>
      </c>
      <c r="O357" s="9">
        <v>5</v>
      </c>
      <c r="P357" s="9">
        <v>5</v>
      </c>
      <c r="Q357" s="9">
        <v>1</v>
      </c>
      <c r="R357" s="9">
        <v>1</v>
      </c>
      <c r="S357" s="9">
        <v>96.2</v>
      </c>
      <c r="T357" s="9">
        <v>96.2</v>
      </c>
    </row>
    <row r="358" spans="1:20" x14ac:dyDescent="0.35">
      <c r="A358" s="9" t="s">
        <v>136</v>
      </c>
      <c r="B358" s="9">
        <v>7000173167</v>
      </c>
      <c r="C358" s="9">
        <v>100252</v>
      </c>
      <c r="D358" s="9" t="s">
        <v>143</v>
      </c>
      <c r="E358" s="9" t="s">
        <v>24</v>
      </c>
      <c r="F358" s="9" t="s">
        <v>25</v>
      </c>
      <c r="G358" s="9">
        <v>2000024238</v>
      </c>
      <c r="H358" s="9">
        <v>90</v>
      </c>
      <c r="I358" s="9">
        <v>8000533323</v>
      </c>
      <c r="J358" s="9">
        <v>5</v>
      </c>
      <c r="K358" s="9">
        <v>21</v>
      </c>
      <c r="L358" s="9">
        <v>12.48</v>
      </c>
      <c r="M358" s="11">
        <v>43255</v>
      </c>
      <c r="N358" s="9">
        <v>1</v>
      </c>
      <c r="O358" s="9">
        <v>3.5</v>
      </c>
      <c r="P358" s="9">
        <v>3.5</v>
      </c>
      <c r="Q358" s="9">
        <v>0.7</v>
      </c>
      <c r="R358" s="9">
        <v>0.7</v>
      </c>
      <c r="S358" s="9">
        <v>72.5</v>
      </c>
      <c r="T358" s="9">
        <v>72.5</v>
      </c>
    </row>
    <row r="359" spans="1:20" x14ac:dyDescent="0.35">
      <c r="A359" s="9" t="s">
        <v>136</v>
      </c>
      <c r="B359" s="9">
        <v>7000173167</v>
      </c>
      <c r="C359" s="9">
        <v>100252</v>
      </c>
      <c r="D359" s="9" t="s">
        <v>143</v>
      </c>
      <c r="E359" s="9" t="s">
        <v>24</v>
      </c>
      <c r="F359" s="9" t="s">
        <v>25</v>
      </c>
      <c r="G359" s="9">
        <v>2000024238</v>
      </c>
      <c r="H359" s="9">
        <v>90</v>
      </c>
      <c r="I359" s="9">
        <v>8000533323</v>
      </c>
      <c r="J359" s="9">
        <v>5</v>
      </c>
      <c r="K359" s="9">
        <v>21</v>
      </c>
      <c r="L359" s="9">
        <v>12.48</v>
      </c>
      <c r="M359" s="11">
        <v>43256</v>
      </c>
      <c r="N359" s="9">
        <v>1</v>
      </c>
      <c r="O359" s="9">
        <v>1.5</v>
      </c>
      <c r="P359" s="9">
        <v>5</v>
      </c>
      <c r="Q359" s="9">
        <v>0.3</v>
      </c>
      <c r="R359" s="9">
        <v>1</v>
      </c>
      <c r="S359" s="9">
        <v>31.5</v>
      </c>
      <c r="T359" s="9">
        <v>104</v>
      </c>
    </row>
    <row r="360" spans="1:20" x14ac:dyDescent="0.35">
      <c r="A360" s="9" t="s">
        <v>136</v>
      </c>
      <c r="B360" s="9">
        <v>7000173166</v>
      </c>
      <c r="C360" s="9">
        <v>100252</v>
      </c>
      <c r="D360" s="9" t="s">
        <v>144</v>
      </c>
      <c r="E360" s="9" t="s">
        <v>24</v>
      </c>
      <c r="F360" s="9" t="s">
        <v>25</v>
      </c>
      <c r="G360" s="9">
        <v>2000024238</v>
      </c>
      <c r="H360" s="9">
        <v>80</v>
      </c>
      <c r="I360" s="9">
        <v>8000533324</v>
      </c>
      <c r="J360" s="9">
        <v>5</v>
      </c>
      <c r="K360" s="9">
        <v>21</v>
      </c>
      <c r="L360" s="9">
        <v>12.48</v>
      </c>
      <c r="M360" s="11">
        <v>43256</v>
      </c>
      <c r="N360" s="9">
        <v>1</v>
      </c>
      <c r="O360" s="9">
        <v>5</v>
      </c>
      <c r="P360" s="9">
        <v>5</v>
      </c>
      <c r="Q360" s="9">
        <v>1</v>
      </c>
      <c r="R360" s="9">
        <v>1</v>
      </c>
      <c r="S360" s="9">
        <v>104</v>
      </c>
      <c r="T360" s="9">
        <v>104</v>
      </c>
    </row>
    <row r="361" spans="1:20" x14ac:dyDescent="0.35">
      <c r="A361" s="9" t="s">
        <v>136</v>
      </c>
      <c r="B361" s="9">
        <v>7000173168</v>
      </c>
      <c r="C361" s="9">
        <v>100252</v>
      </c>
      <c r="D361" s="9" t="s">
        <v>145</v>
      </c>
      <c r="E361" s="9" t="s">
        <v>24</v>
      </c>
      <c r="F361" s="9" t="s">
        <v>25</v>
      </c>
      <c r="G361" s="9">
        <v>2000024238</v>
      </c>
      <c r="H361" s="9">
        <v>100</v>
      </c>
      <c r="I361" s="9">
        <v>8000533325</v>
      </c>
      <c r="J361" s="9">
        <v>5</v>
      </c>
      <c r="K361" s="9">
        <v>21</v>
      </c>
      <c r="L361" s="9">
        <v>12.48</v>
      </c>
      <c r="M361" s="11">
        <v>43256</v>
      </c>
      <c r="N361" s="9">
        <v>1</v>
      </c>
      <c r="O361" s="9">
        <v>2.5</v>
      </c>
      <c r="P361" s="9">
        <v>2.5</v>
      </c>
      <c r="Q361" s="9">
        <v>0.5</v>
      </c>
      <c r="R361" s="9">
        <v>0.5</v>
      </c>
      <c r="S361" s="9">
        <v>52.8</v>
      </c>
      <c r="T361" s="9">
        <v>52.8</v>
      </c>
    </row>
    <row r="362" spans="1:20" x14ac:dyDescent="0.35">
      <c r="A362" s="9" t="s">
        <v>136</v>
      </c>
      <c r="B362" s="9">
        <v>7000173168</v>
      </c>
      <c r="C362" s="9">
        <v>100252</v>
      </c>
      <c r="D362" s="9" t="s">
        <v>145</v>
      </c>
      <c r="E362" s="9" t="s">
        <v>24</v>
      </c>
      <c r="F362" s="9" t="s">
        <v>25</v>
      </c>
      <c r="G362" s="9">
        <v>2000024238</v>
      </c>
      <c r="H362" s="9">
        <v>100</v>
      </c>
      <c r="I362" s="9">
        <v>8000533325</v>
      </c>
      <c r="J362" s="9">
        <v>5</v>
      </c>
      <c r="K362" s="9">
        <v>21</v>
      </c>
      <c r="L362" s="9">
        <v>12.48</v>
      </c>
      <c r="M362" s="11">
        <v>43257</v>
      </c>
      <c r="N362" s="9">
        <v>1</v>
      </c>
      <c r="O362" s="9">
        <v>2.5</v>
      </c>
      <c r="P362" s="9">
        <v>5</v>
      </c>
      <c r="Q362" s="9">
        <v>0.5</v>
      </c>
      <c r="R362" s="9">
        <v>1</v>
      </c>
      <c r="S362" s="9">
        <v>51.2</v>
      </c>
      <c r="T362" s="9">
        <v>104</v>
      </c>
    </row>
    <row r="363" spans="1:20" x14ac:dyDescent="0.35">
      <c r="A363" s="9" t="s">
        <v>136</v>
      </c>
      <c r="B363" s="9">
        <v>7000173166</v>
      </c>
      <c r="C363" s="9">
        <v>100252</v>
      </c>
      <c r="D363" s="9" t="s">
        <v>144</v>
      </c>
      <c r="E363" s="9" t="s">
        <v>24</v>
      </c>
      <c r="F363" s="9" t="s">
        <v>25</v>
      </c>
      <c r="G363" s="9">
        <v>2000024272</v>
      </c>
      <c r="H363" s="9">
        <v>80</v>
      </c>
      <c r="I363" s="9">
        <v>8000538875</v>
      </c>
      <c r="J363" s="9">
        <v>21</v>
      </c>
      <c r="K363" s="9">
        <v>21</v>
      </c>
      <c r="L363" s="9">
        <v>12.48</v>
      </c>
      <c r="M363" s="11">
        <v>43276</v>
      </c>
      <c r="N363" s="9">
        <v>1.5</v>
      </c>
      <c r="O363" s="9">
        <v>13.6</v>
      </c>
      <c r="P363" s="9">
        <v>13.6</v>
      </c>
      <c r="Q363" s="9">
        <v>2.8</v>
      </c>
      <c r="R363" s="9">
        <v>2.8</v>
      </c>
      <c r="S363" s="9">
        <v>189</v>
      </c>
      <c r="T363" s="9">
        <v>189</v>
      </c>
    </row>
    <row r="364" spans="1:20" x14ac:dyDescent="0.35">
      <c r="A364" s="9" t="s">
        <v>136</v>
      </c>
      <c r="B364" s="9">
        <v>7000173166</v>
      </c>
      <c r="C364" s="9">
        <v>100252</v>
      </c>
      <c r="D364" s="9" t="s">
        <v>144</v>
      </c>
      <c r="E364" s="9" t="s">
        <v>24</v>
      </c>
      <c r="F364" s="9" t="s">
        <v>25</v>
      </c>
      <c r="G364" s="9">
        <v>2000024272</v>
      </c>
      <c r="H364" s="9">
        <v>80</v>
      </c>
      <c r="I364" s="9">
        <v>8000538875</v>
      </c>
      <c r="J364" s="9">
        <v>21</v>
      </c>
      <c r="K364" s="9">
        <v>21</v>
      </c>
      <c r="L364" s="9">
        <v>12.48</v>
      </c>
      <c r="M364" s="11">
        <v>43277</v>
      </c>
      <c r="N364" s="9">
        <v>1.5</v>
      </c>
      <c r="O364" s="9">
        <v>7.4</v>
      </c>
      <c r="P364" s="9">
        <v>21</v>
      </c>
      <c r="Q364" s="9">
        <v>1.5</v>
      </c>
      <c r="R364" s="9">
        <v>4.4000000000000004</v>
      </c>
      <c r="S364" s="9">
        <v>102.2</v>
      </c>
      <c r="T364" s="9">
        <v>291.2</v>
      </c>
    </row>
    <row r="365" spans="1:20" x14ac:dyDescent="0.35">
      <c r="A365" s="9" t="s">
        <v>136</v>
      </c>
      <c r="B365" s="9">
        <v>7000173167</v>
      </c>
      <c r="C365" s="9">
        <v>100252</v>
      </c>
      <c r="D365" s="9" t="s">
        <v>143</v>
      </c>
      <c r="E365" s="9" t="s">
        <v>24</v>
      </c>
      <c r="F365" s="9" t="s">
        <v>25</v>
      </c>
      <c r="G365" s="9">
        <v>2000024272</v>
      </c>
      <c r="H365" s="9">
        <v>90</v>
      </c>
      <c r="I365" s="9">
        <v>8000538876</v>
      </c>
      <c r="J365" s="9">
        <v>21</v>
      </c>
      <c r="K365" s="9">
        <v>21</v>
      </c>
      <c r="L365" s="9">
        <v>12.48</v>
      </c>
      <c r="M365" s="11">
        <v>43277</v>
      </c>
      <c r="N365" s="9">
        <v>1.7</v>
      </c>
      <c r="O365" s="9">
        <v>7.1</v>
      </c>
      <c r="P365" s="9">
        <v>7.1</v>
      </c>
      <c r="Q365" s="9">
        <v>1.5</v>
      </c>
      <c r="R365" s="9">
        <v>1.5</v>
      </c>
      <c r="S365" s="9">
        <v>86.4</v>
      </c>
      <c r="T365" s="9">
        <v>86.4</v>
      </c>
    </row>
    <row r="366" spans="1:20" x14ac:dyDescent="0.35">
      <c r="A366" s="9" t="s">
        <v>136</v>
      </c>
      <c r="B366" s="9">
        <v>7000173167</v>
      </c>
      <c r="C366" s="9">
        <v>100252</v>
      </c>
      <c r="D366" s="9" t="s">
        <v>143</v>
      </c>
      <c r="E366" s="9" t="s">
        <v>24</v>
      </c>
      <c r="F366" s="9" t="s">
        <v>25</v>
      </c>
      <c r="G366" s="9">
        <v>2000024272</v>
      </c>
      <c r="H366" s="9">
        <v>90</v>
      </c>
      <c r="I366" s="9">
        <v>8000538876</v>
      </c>
      <c r="J366" s="9">
        <v>21</v>
      </c>
      <c r="K366" s="9">
        <v>21</v>
      </c>
      <c r="L366" s="9">
        <v>12.48</v>
      </c>
      <c r="M366" s="11">
        <v>43279</v>
      </c>
      <c r="N366" s="9">
        <v>1.7</v>
      </c>
      <c r="O366" s="9">
        <v>13.9</v>
      </c>
      <c r="P366" s="9">
        <v>21</v>
      </c>
      <c r="Q366" s="9">
        <v>2.9</v>
      </c>
      <c r="R366" s="9">
        <v>4.4000000000000004</v>
      </c>
      <c r="S366" s="9">
        <v>170.5</v>
      </c>
      <c r="T366" s="9">
        <v>256.89999999999998</v>
      </c>
    </row>
    <row r="367" spans="1:20" x14ac:dyDescent="0.35">
      <c r="A367" s="9" t="s">
        <v>136</v>
      </c>
      <c r="B367" s="9">
        <v>7000173168</v>
      </c>
      <c r="C367" s="9">
        <v>100252</v>
      </c>
      <c r="D367" s="9" t="s">
        <v>145</v>
      </c>
      <c r="E367" s="9" t="s">
        <v>24</v>
      </c>
      <c r="F367" s="9" t="s">
        <v>25</v>
      </c>
      <c r="G367" s="9">
        <v>2000024272</v>
      </c>
      <c r="H367" s="9">
        <v>100</v>
      </c>
      <c r="I367" s="9">
        <v>8000538877</v>
      </c>
      <c r="J367" s="9">
        <v>21</v>
      </c>
      <c r="K367" s="9">
        <v>21</v>
      </c>
      <c r="L367" s="9">
        <v>12.48</v>
      </c>
      <c r="M367" s="11">
        <v>43279</v>
      </c>
      <c r="N367" s="9">
        <v>2.2000000000000002</v>
      </c>
      <c r="O367" s="9">
        <v>1.9</v>
      </c>
      <c r="P367" s="9">
        <v>1.9</v>
      </c>
      <c r="Q367" s="9">
        <v>0.4</v>
      </c>
      <c r="R367" s="9">
        <v>0.4</v>
      </c>
      <c r="S367" s="9">
        <v>18.2</v>
      </c>
      <c r="T367" s="9">
        <v>18.2</v>
      </c>
    </row>
    <row r="368" spans="1:20" x14ac:dyDescent="0.35">
      <c r="A368" s="9" t="s">
        <v>136</v>
      </c>
      <c r="B368" s="9">
        <v>7000173168</v>
      </c>
      <c r="C368" s="9">
        <v>100252</v>
      </c>
      <c r="D368" s="9" t="s">
        <v>145</v>
      </c>
      <c r="E368" s="9" t="s">
        <v>24</v>
      </c>
      <c r="F368" s="9" t="s">
        <v>25</v>
      </c>
      <c r="G368" s="9">
        <v>2000024272</v>
      </c>
      <c r="H368" s="9">
        <v>100</v>
      </c>
      <c r="I368" s="9">
        <v>8000538877</v>
      </c>
      <c r="J368" s="9">
        <v>21</v>
      </c>
      <c r="K368" s="9">
        <v>21</v>
      </c>
      <c r="L368" s="9">
        <v>12.48</v>
      </c>
      <c r="M368" s="11">
        <v>43280</v>
      </c>
      <c r="N368" s="9">
        <v>2.2000000000000002</v>
      </c>
      <c r="O368" s="9">
        <v>19.100000000000001</v>
      </c>
      <c r="P368" s="9">
        <v>21</v>
      </c>
      <c r="Q368" s="9">
        <v>4</v>
      </c>
      <c r="R368" s="9">
        <v>4.4000000000000004</v>
      </c>
      <c r="S368" s="9">
        <v>180.4</v>
      </c>
      <c r="T368" s="9">
        <v>198.5</v>
      </c>
    </row>
    <row r="369" spans="1:20" x14ac:dyDescent="0.35">
      <c r="A369" s="9" t="s">
        <v>146</v>
      </c>
      <c r="B369" s="9">
        <v>7000173169</v>
      </c>
      <c r="C369" s="9">
        <v>100252</v>
      </c>
      <c r="D369" s="9" t="s">
        <v>53</v>
      </c>
      <c r="E369" s="9" t="s">
        <v>24</v>
      </c>
      <c r="F369" s="9" t="s">
        <v>25</v>
      </c>
      <c r="G369" s="9">
        <v>2000024272</v>
      </c>
      <c r="H369" s="9">
        <v>110</v>
      </c>
      <c r="I369" s="9">
        <v>8000538878</v>
      </c>
      <c r="J369" s="9">
        <v>21</v>
      </c>
      <c r="K369" s="9">
        <v>14</v>
      </c>
      <c r="L369" s="9">
        <v>8.2799999999999994</v>
      </c>
      <c r="M369" s="11">
        <v>43283</v>
      </c>
      <c r="N369" s="9">
        <v>3</v>
      </c>
      <c r="O369" s="9">
        <v>21</v>
      </c>
      <c r="P369" s="9">
        <v>21</v>
      </c>
      <c r="Q369" s="9">
        <v>2.9</v>
      </c>
      <c r="R369" s="9">
        <v>2.9</v>
      </c>
      <c r="S369" s="9">
        <v>96.6</v>
      </c>
      <c r="T369" s="9">
        <v>96.6</v>
      </c>
    </row>
    <row r="370" spans="1:20" x14ac:dyDescent="0.35">
      <c r="A370" s="9" t="s">
        <v>146</v>
      </c>
      <c r="B370" s="9">
        <v>7000173170</v>
      </c>
      <c r="C370" s="9">
        <v>100252</v>
      </c>
      <c r="D370" s="9" t="s">
        <v>52</v>
      </c>
      <c r="E370" s="9" t="s">
        <v>24</v>
      </c>
      <c r="F370" s="9" t="s">
        <v>25</v>
      </c>
      <c r="G370" s="9">
        <v>2000024272</v>
      </c>
      <c r="H370" s="9">
        <v>130</v>
      </c>
      <c r="I370" s="9">
        <v>8000538879</v>
      </c>
      <c r="J370" s="9">
        <v>21</v>
      </c>
      <c r="K370" s="9">
        <v>14</v>
      </c>
      <c r="L370" s="9">
        <v>8.2799999999999994</v>
      </c>
      <c r="M370" s="11">
        <v>43283</v>
      </c>
      <c r="N370" s="9">
        <v>4</v>
      </c>
      <c r="O370" s="9">
        <v>8.5</v>
      </c>
      <c r="P370" s="9">
        <v>8.5</v>
      </c>
      <c r="Q370" s="9">
        <v>1.2</v>
      </c>
      <c r="R370" s="9">
        <v>1.2</v>
      </c>
      <c r="S370" s="9">
        <v>29.2</v>
      </c>
      <c r="T370" s="9">
        <v>29.2</v>
      </c>
    </row>
    <row r="371" spans="1:20" x14ac:dyDescent="0.35">
      <c r="A371" s="9" t="s">
        <v>146</v>
      </c>
      <c r="B371" s="9">
        <v>7000173170</v>
      </c>
      <c r="C371" s="9">
        <v>100252</v>
      </c>
      <c r="D371" s="9" t="s">
        <v>52</v>
      </c>
      <c r="E371" s="9" t="s">
        <v>24</v>
      </c>
      <c r="F371" s="9" t="s">
        <v>25</v>
      </c>
      <c r="G371" s="9">
        <v>2000024272</v>
      </c>
      <c r="H371" s="9">
        <v>130</v>
      </c>
      <c r="I371" s="9">
        <v>8000538879</v>
      </c>
      <c r="J371" s="9">
        <v>21</v>
      </c>
      <c r="K371" s="9">
        <v>14</v>
      </c>
      <c r="L371" s="9">
        <v>8.2799999999999994</v>
      </c>
      <c r="M371" s="11">
        <v>43284</v>
      </c>
      <c r="N371" s="9">
        <v>4</v>
      </c>
      <c r="O371" s="9">
        <v>12.5</v>
      </c>
      <c r="P371" s="9">
        <v>21</v>
      </c>
      <c r="Q371" s="9">
        <v>1.7</v>
      </c>
      <c r="R371" s="9">
        <v>2.9</v>
      </c>
      <c r="S371" s="9">
        <v>43.3</v>
      </c>
      <c r="T371" s="9">
        <v>72.400000000000006</v>
      </c>
    </row>
    <row r="372" spans="1:20" x14ac:dyDescent="0.35">
      <c r="A372" s="9" t="s">
        <v>146</v>
      </c>
      <c r="B372" s="9">
        <v>7000173171</v>
      </c>
      <c r="C372" s="9">
        <v>100252</v>
      </c>
      <c r="D372" s="9" t="s">
        <v>54</v>
      </c>
      <c r="E372" s="9" t="s">
        <v>24</v>
      </c>
      <c r="F372" s="9" t="s">
        <v>25</v>
      </c>
      <c r="G372" s="9">
        <v>2000024272</v>
      </c>
      <c r="H372" s="9">
        <v>140</v>
      </c>
      <c r="I372" s="9">
        <v>8000538880</v>
      </c>
      <c r="J372" s="9">
        <v>21</v>
      </c>
      <c r="K372" s="9">
        <v>14</v>
      </c>
      <c r="L372" s="9">
        <v>8.2799999999999994</v>
      </c>
      <c r="M372" s="11">
        <v>43284</v>
      </c>
      <c r="N372" s="9">
        <v>4</v>
      </c>
      <c r="O372" s="9">
        <v>21</v>
      </c>
      <c r="P372" s="9">
        <v>21</v>
      </c>
      <c r="Q372" s="9">
        <v>2.9</v>
      </c>
      <c r="R372" s="9">
        <v>2.9</v>
      </c>
      <c r="S372" s="9">
        <v>72.400000000000006</v>
      </c>
      <c r="T372" s="9">
        <v>72.400000000000006</v>
      </c>
    </row>
    <row r="373" spans="1:20" x14ac:dyDescent="0.35">
      <c r="A373" s="9" t="s">
        <v>146</v>
      </c>
      <c r="B373" s="9">
        <v>7000173863</v>
      </c>
      <c r="C373" s="9">
        <v>100252</v>
      </c>
      <c r="D373" s="9" t="s">
        <v>147</v>
      </c>
      <c r="E373" s="9" t="s">
        <v>24</v>
      </c>
      <c r="F373" s="9" t="s">
        <v>25</v>
      </c>
      <c r="G373" s="9">
        <v>1000164406</v>
      </c>
      <c r="H373" s="9">
        <v>130</v>
      </c>
      <c r="I373" s="9">
        <v>70184360</v>
      </c>
      <c r="J373" s="9">
        <v>6368</v>
      </c>
      <c r="K373" s="9">
        <v>20</v>
      </c>
      <c r="L373" s="9">
        <v>8.4</v>
      </c>
      <c r="M373" s="11">
        <v>43298</v>
      </c>
      <c r="N373" s="9">
        <v>15</v>
      </c>
      <c r="O373" s="9">
        <v>167.1</v>
      </c>
      <c r="P373" s="9">
        <v>167.1</v>
      </c>
      <c r="Q373" s="9">
        <v>23.4</v>
      </c>
      <c r="R373" s="9">
        <v>23.4</v>
      </c>
      <c r="S373" s="9">
        <v>156</v>
      </c>
      <c r="T373" s="9">
        <v>156</v>
      </c>
    </row>
    <row r="374" spans="1:20" x14ac:dyDescent="0.35">
      <c r="A374" s="9" t="s">
        <v>146</v>
      </c>
      <c r="B374" s="9">
        <v>7000173863</v>
      </c>
      <c r="C374" s="9">
        <v>100252</v>
      </c>
      <c r="D374" s="9" t="s">
        <v>147</v>
      </c>
      <c r="E374" s="9" t="s">
        <v>24</v>
      </c>
      <c r="F374" s="9" t="s">
        <v>25</v>
      </c>
      <c r="G374" s="9">
        <v>1000164406</v>
      </c>
      <c r="H374" s="9">
        <v>130</v>
      </c>
      <c r="I374" s="9">
        <v>70184360</v>
      </c>
      <c r="J374" s="9">
        <v>6368</v>
      </c>
      <c r="K374" s="9">
        <v>20</v>
      </c>
      <c r="L374" s="9">
        <v>8.4</v>
      </c>
      <c r="M374" s="11">
        <v>43299</v>
      </c>
      <c r="N374" s="9">
        <v>15</v>
      </c>
      <c r="O374" s="9">
        <v>25.7</v>
      </c>
      <c r="P374" s="9">
        <v>192.9</v>
      </c>
      <c r="Q374" s="9">
        <v>3.6</v>
      </c>
      <c r="R374" s="9">
        <v>27</v>
      </c>
      <c r="S374" s="9">
        <v>24</v>
      </c>
      <c r="T374" s="9">
        <v>180</v>
      </c>
    </row>
    <row r="375" spans="1:20" x14ac:dyDescent="0.35">
      <c r="A375" s="9" t="s">
        <v>146</v>
      </c>
      <c r="B375" s="9">
        <v>7000173863</v>
      </c>
      <c r="C375" s="9">
        <v>100252</v>
      </c>
      <c r="D375" s="9" t="s">
        <v>147</v>
      </c>
      <c r="E375" s="9" t="s">
        <v>24</v>
      </c>
      <c r="F375" s="9" t="s">
        <v>25</v>
      </c>
      <c r="G375" s="9">
        <v>1000164406</v>
      </c>
      <c r="H375" s="9">
        <v>130</v>
      </c>
      <c r="I375" s="9">
        <v>70184360</v>
      </c>
      <c r="J375" s="9">
        <v>6368</v>
      </c>
      <c r="K375" s="9">
        <v>20</v>
      </c>
      <c r="L375" s="9">
        <v>8.4</v>
      </c>
      <c r="M375" s="11">
        <v>43299</v>
      </c>
      <c r="N375" s="9">
        <v>25</v>
      </c>
      <c r="O375" s="9">
        <v>278.60000000000002</v>
      </c>
      <c r="P375" s="9">
        <v>471.4</v>
      </c>
      <c r="Q375" s="9">
        <v>39</v>
      </c>
      <c r="R375" s="9">
        <v>66</v>
      </c>
      <c r="S375" s="9">
        <v>156</v>
      </c>
      <c r="T375" s="9">
        <v>336</v>
      </c>
    </row>
    <row r="376" spans="1:20" x14ac:dyDescent="0.35">
      <c r="A376" s="9" t="s">
        <v>146</v>
      </c>
      <c r="B376" s="9">
        <v>7000173863</v>
      </c>
      <c r="C376" s="9">
        <v>100252</v>
      </c>
      <c r="D376" s="9" t="s">
        <v>147</v>
      </c>
      <c r="E376" s="9" t="s">
        <v>24</v>
      </c>
      <c r="F376" s="9" t="s">
        <v>25</v>
      </c>
      <c r="G376" s="9">
        <v>1000164406</v>
      </c>
      <c r="H376" s="9">
        <v>130</v>
      </c>
      <c r="I376" s="9">
        <v>70184360</v>
      </c>
      <c r="J376" s="9">
        <v>6368</v>
      </c>
      <c r="K376" s="9">
        <v>20</v>
      </c>
      <c r="L376" s="9">
        <v>8.4</v>
      </c>
      <c r="M376" s="11">
        <v>43304</v>
      </c>
      <c r="N376" s="9">
        <v>25</v>
      </c>
      <c r="O376" s="9">
        <v>42.9</v>
      </c>
      <c r="P376" s="9">
        <v>514.29999999999995</v>
      </c>
      <c r="Q376" s="9">
        <v>6</v>
      </c>
      <c r="R376" s="9">
        <v>72</v>
      </c>
      <c r="S376" s="9">
        <v>24</v>
      </c>
      <c r="T376" s="9">
        <v>360</v>
      </c>
    </row>
    <row r="377" spans="1:20" x14ac:dyDescent="0.35">
      <c r="A377" s="9" t="s">
        <v>146</v>
      </c>
      <c r="B377" s="9">
        <v>7000173863</v>
      </c>
      <c r="C377" s="9">
        <v>100252</v>
      </c>
      <c r="D377" s="9" t="s">
        <v>147</v>
      </c>
      <c r="E377" s="9" t="s">
        <v>24</v>
      </c>
      <c r="F377" s="9" t="s">
        <v>25</v>
      </c>
      <c r="G377" s="9">
        <v>1000164406</v>
      </c>
      <c r="H377" s="9">
        <v>130</v>
      </c>
      <c r="I377" s="9">
        <v>70184360</v>
      </c>
      <c r="J377" s="9">
        <v>6368</v>
      </c>
      <c r="K377" s="9">
        <v>20</v>
      </c>
      <c r="L377" s="9">
        <v>8.4</v>
      </c>
      <c r="M377" s="11">
        <v>43304</v>
      </c>
      <c r="N377" s="9">
        <v>35</v>
      </c>
      <c r="O377" s="9">
        <v>390</v>
      </c>
      <c r="P377" s="9">
        <v>904.3</v>
      </c>
      <c r="Q377" s="9">
        <v>54.6</v>
      </c>
      <c r="R377" s="9">
        <v>126.6</v>
      </c>
      <c r="S377" s="9">
        <v>156</v>
      </c>
      <c r="T377" s="9">
        <v>516</v>
      </c>
    </row>
    <row r="378" spans="1:20" x14ac:dyDescent="0.35">
      <c r="A378" s="9" t="s">
        <v>146</v>
      </c>
      <c r="B378" s="9">
        <v>7000173863</v>
      </c>
      <c r="C378" s="9">
        <v>100252</v>
      </c>
      <c r="D378" s="9" t="s">
        <v>147</v>
      </c>
      <c r="E378" s="9" t="s">
        <v>24</v>
      </c>
      <c r="F378" s="9" t="s">
        <v>25</v>
      </c>
      <c r="G378" s="9">
        <v>1000164406</v>
      </c>
      <c r="H378" s="9">
        <v>130</v>
      </c>
      <c r="I378" s="9">
        <v>70184360</v>
      </c>
      <c r="J378" s="9">
        <v>6368</v>
      </c>
      <c r="K378" s="9">
        <v>20</v>
      </c>
      <c r="L378" s="9">
        <v>8.4</v>
      </c>
      <c r="M378" s="11">
        <v>43305</v>
      </c>
      <c r="N378" s="9">
        <v>35</v>
      </c>
      <c r="O378" s="9">
        <v>60</v>
      </c>
      <c r="P378" s="9">
        <v>964.3</v>
      </c>
      <c r="Q378" s="9">
        <v>8.4</v>
      </c>
      <c r="R378" s="9">
        <v>135</v>
      </c>
      <c r="S378" s="9">
        <v>24</v>
      </c>
      <c r="T378" s="9">
        <v>540</v>
      </c>
    </row>
    <row r="379" spans="1:20" x14ac:dyDescent="0.35">
      <c r="A379" s="9" t="s">
        <v>146</v>
      </c>
      <c r="B379" s="9">
        <v>7000173863</v>
      </c>
      <c r="C379" s="9">
        <v>100252</v>
      </c>
      <c r="D379" s="9" t="s">
        <v>147</v>
      </c>
      <c r="E379" s="9" t="s">
        <v>24</v>
      </c>
      <c r="F379" s="9" t="s">
        <v>25</v>
      </c>
      <c r="G379" s="9">
        <v>1000164406</v>
      </c>
      <c r="H379" s="9">
        <v>130</v>
      </c>
      <c r="I379" s="9">
        <v>70184360</v>
      </c>
      <c r="J379" s="9">
        <v>6368</v>
      </c>
      <c r="K379" s="9">
        <v>20</v>
      </c>
      <c r="L379" s="9">
        <v>8.4</v>
      </c>
      <c r="M379" s="11">
        <v>43305</v>
      </c>
      <c r="N379" s="9">
        <v>40</v>
      </c>
      <c r="O379" s="9">
        <v>445.7</v>
      </c>
      <c r="P379" s="9">
        <v>1410</v>
      </c>
      <c r="Q379" s="9">
        <v>62.4</v>
      </c>
      <c r="R379" s="9">
        <v>197.4</v>
      </c>
      <c r="S379" s="9">
        <v>156</v>
      </c>
      <c r="T379" s="9">
        <v>696</v>
      </c>
    </row>
    <row r="380" spans="1:20" x14ac:dyDescent="0.35">
      <c r="A380" s="9" t="s">
        <v>146</v>
      </c>
      <c r="B380" s="9">
        <v>7000173863</v>
      </c>
      <c r="C380" s="9">
        <v>100252</v>
      </c>
      <c r="D380" s="9" t="s">
        <v>147</v>
      </c>
      <c r="E380" s="9" t="s">
        <v>24</v>
      </c>
      <c r="F380" s="9" t="s">
        <v>25</v>
      </c>
      <c r="G380" s="9">
        <v>1000164406</v>
      </c>
      <c r="H380" s="9">
        <v>130</v>
      </c>
      <c r="I380" s="9">
        <v>70184360</v>
      </c>
      <c r="J380" s="9">
        <v>6368</v>
      </c>
      <c r="K380" s="9">
        <v>20</v>
      </c>
      <c r="L380" s="9">
        <v>8.4</v>
      </c>
      <c r="M380" s="11">
        <v>43306</v>
      </c>
      <c r="N380" s="9">
        <v>40</v>
      </c>
      <c r="O380" s="9">
        <v>68.599999999999994</v>
      </c>
      <c r="P380" s="9">
        <v>1478.6</v>
      </c>
      <c r="Q380" s="9">
        <v>9.6</v>
      </c>
      <c r="R380" s="9">
        <v>207</v>
      </c>
      <c r="S380" s="9">
        <v>24</v>
      </c>
      <c r="T380" s="9">
        <v>720</v>
      </c>
    </row>
    <row r="381" spans="1:20" x14ac:dyDescent="0.35">
      <c r="A381" s="9" t="s">
        <v>146</v>
      </c>
      <c r="B381" s="9">
        <v>7000173863</v>
      </c>
      <c r="C381" s="9">
        <v>100252</v>
      </c>
      <c r="D381" s="9" t="s">
        <v>147</v>
      </c>
      <c r="E381" s="9" t="s">
        <v>24</v>
      </c>
      <c r="F381" s="9" t="s">
        <v>25</v>
      </c>
      <c r="G381" s="9">
        <v>1000164406</v>
      </c>
      <c r="H381" s="9">
        <v>130</v>
      </c>
      <c r="I381" s="9">
        <v>70184360</v>
      </c>
      <c r="J381" s="9">
        <v>6368</v>
      </c>
      <c r="K381" s="9">
        <v>20</v>
      </c>
      <c r="L381" s="9">
        <v>8.4</v>
      </c>
      <c r="M381" s="11">
        <v>43306</v>
      </c>
      <c r="N381" s="9">
        <v>45</v>
      </c>
      <c r="O381" s="9">
        <v>501.4</v>
      </c>
      <c r="P381" s="9">
        <v>1980</v>
      </c>
      <c r="Q381" s="9">
        <v>70.2</v>
      </c>
      <c r="R381" s="9">
        <v>277.2</v>
      </c>
      <c r="S381" s="9">
        <v>156</v>
      </c>
      <c r="T381" s="9">
        <v>876</v>
      </c>
    </row>
    <row r="382" spans="1:20" x14ac:dyDescent="0.35">
      <c r="A382" s="9" t="s">
        <v>146</v>
      </c>
      <c r="B382" s="9">
        <v>7000173863</v>
      </c>
      <c r="C382" s="9">
        <v>100252</v>
      </c>
      <c r="D382" s="9" t="s">
        <v>147</v>
      </c>
      <c r="E382" s="9" t="s">
        <v>24</v>
      </c>
      <c r="F382" s="9" t="s">
        <v>25</v>
      </c>
      <c r="G382" s="9">
        <v>1000164406</v>
      </c>
      <c r="H382" s="9">
        <v>130</v>
      </c>
      <c r="I382" s="9">
        <v>70184360</v>
      </c>
      <c r="J382" s="9">
        <v>6368</v>
      </c>
      <c r="K382" s="9">
        <v>20</v>
      </c>
      <c r="L382" s="9">
        <v>8.4</v>
      </c>
      <c r="M382" s="11">
        <v>43307</v>
      </c>
      <c r="N382" s="9">
        <v>45</v>
      </c>
      <c r="O382" s="9">
        <v>578.6</v>
      </c>
      <c r="P382" s="9">
        <v>2558.6</v>
      </c>
      <c r="Q382" s="9">
        <v>81</v>
      </c>
      <c r="R382" s="9">
        <v>358.2</v>
      </c>
      <c r="S382" s="9">
        <v>180</v>
      </c>
      <c r="T382" s="9">
        <v>1056</v>
      </c>
    </row>
    <row r="383" spans="1:20" x14ac:dyDescent="0.35">
      <c r="A383" s="9" t="s">
        <v>146</v>
      </c>
      <c r="B383" s="9">
        <v>7000173863</v>
      </c>
      <c r="C383" s="9">
        <v>100252</v>
      </c>
      <c r="D383" s="9" t="s">
        <v>147</v>
      </c>
      <c r="E383" s="9" t="s">
        <v>24</v>
      </c>
      <c r="F383" s="9" t="s">
        <v>25</v>
      </c>
      <c r="G383" s="9">
        <v>1000164406</v>
      </c>
      <c r="H383" s="9">
        <v>130</v>
      </c>
      <c r="I383" s="9">
        <v>70184360</v>
      </c>
      <c r="J383" s="9">
        <v>6368</v>
      </c>
      <c r="K383" s="9">
        <v>20</v>
      </c>
      <c r="L383" s="9">
        <v>8.4</v>
      </c>
      <c r="M383" s="11">
        <v>43311</v>
      </c>
      <c r="N383" s="9">
        <v>45</v>
      </c>
      <c r="O383" s="9">
        <v>578.6</v>
      </c>
      <c r="P383" s="9">
        <v>3137.1</v>
      </c>
      <c r="Q383" s="9">
        <v>81</v>
      </c>
      <c r="R383" s="9">
        <v>439.2</v>
      </c>
      <c r="S383" s="9">
        <v>180</v>
      </c>
      <c r="T383" s="9">
        <v>1236</v>
      </c>
    </row>
    <row r="384" spans="1:20" x14ac:dyDescent="0.35">
      <c r="A384" s="9" t="s">
        <v>146</v>
      </c>
      <c r="B384" s="9">
        <v>7000173863</v>
      </c>
      <c r="C384" s="9">
        <v>100252</v>
      </c>
      <c r="D384" s="9" t="s">
        <v>147</v>
      </c>
      <c r="E384" s="9" t="s">
        <v>24</v>
      </c>
      <c r="F384" s="9" t="s">
        <v>25</v>
      </c>
      <c r="G384" s="9">
        <v>1000164406</v>
      </c>
      <c r="H384" s="9">
        <v>130</v>
      </c>
      <c r="I384" s="9">
        <v>70184360</v>
      </c>
      <c r="J384" s="9">
        <v>6368</v>
      </c>
      <c r="K384" s="9">
        <v>20</v>
      </c>
      <c r="L384" s="9">
        <v>8.4</v>
      </c>
      <c r="M384" s="11">
        <v>43312</v>
      </c>
      <c r="N384" s="9">
        <v>45</v>
      </c>
      <c r="O384" s="9">
        <v>77.099999999999994</v>
      </c>
      <c r="P384" s="9">
        <v>3214.3</v>
      </c>
      <c r="Q384" s="9">
        <v>10.8</v>
      </c>
      <c r="R384" s="9">
        <v>450</v>
      </c>
      <c r="S384" s="9">
        <v>24</v>
      </c>
      <c r="T384" s="9">
        <v>1260</v>
      </c>
    </row>
    <row r="385" spans="1:20" x14ac:dyDescent="0.35">
      <c r="A385" s="9" t="s">
        <v>146</v>
      </c>
      <c r="B385" s="9">
        <v>7000173863</v>
      </c>
      <c r="C385" s="9">
        <v>100252</v>
      </c>
      <c r="D385" s="9" t="s">
        <v>147</v>
      </c>
      <c r="E385" s="9" t="s">
        <v>24</v>
      </c>
      <c r="F385" s="9" t="s">
        <v>25</v>
      </c>
      <c r="G385" s="9">
        <v>1000164406</v>
      </c>
      <c r="H385" s="9">
        <v>130</v>
      </c>
      <c r="I385" s="9">
        <v>70184360</v>
      </c>
      <c r="J385" s="9">
        <v>6368</v>
      </c>
      <c r="K385" s="9">
        <v>20</v>
      </c>
      <c r="L385" s="9">
        <v>8.4</v>
      </c>
      <c r="M385" s="11">
        <v>43312</v>
      </c>
      <c r="N385" s="9">
        <v>50</v>
      </c>
      <c r="O385" s="9">
        <v>557.1</v>
      </c>
      <c r="P385" s="9">
        <v>3771.4</v>
      </c>
      <c r="Q385" s="9">
        <v>78</v>
      </c>
      <c r="R385" s="9">
        <v>528</v>
      </c>
      <c r="S385" s="9">
        <v>156</v>
      </c>
      <c r="T385" s="9">
        <v>1416</v>
      </c>
    </row>
    <row r="386" spans="1:20" x14ac:dyDescent="0.35">
      <c r="A386" s="9" t="s">
        <v>146</v>
      </c>
      <c r="B386" s="9">
        <v>7000173863</v>
      </c>
      <c r="C386" s="9">
        <v>100252</v>
      </c>
      <c r="D386" s="9" t="s">
        <v>147</v>
      </c>
      <c r="E386" s="9" t="s">
        <v>24</v>
      </c>
      <c r="F386" s="9" t="s">
        <v>25</v>
      </c>
      <c r="G386" s="9">
        <v>1000164406</v>
      </c>
      <c r="H386" s="9">
        <v>130</v>
      </c>
      <c r="I386" s="9">
        <v>70184360</v>
      </c>
      <c r="J386" s="9">
        <v>6368</v>
      </c>
      <c r="K386" s="9">
        <v>20</v>
      </c>
      <c r="L386" s="9">
        <v>8.4</v>
      </c>
      <c r="M386" s="11">
        <v>43313</v>
      </c>
      <c r="N386" s="9">
        <v>50</v>
      </c>
      <c r="O386" s="9">
        <v>642.9</v>
      </c>
      <c r="P386" s="9">
        <v>4414.3</v>
      </c>
      <c r="Q386" s="9">
        <v>90</v>
      </c>
      <c r="R386" s="9">
        <v>618</v>
      </c>
      <c r="S386" s="9">
        <v>180</v>
      </c>
      <c r="T386" s="9">
        <v>1596</v>
      </c>
    </row>
    <row r="387" spans="1:20" x14ac:dyDescent="0.35">
      <c r="A387" s="9" t="s">
        <v>146</v>
      </c>
      <c r="B387" s="9">
        <v>7000173863</v>
      </c>
      <c r="C387" s="9">
        <v>100252</v>
      </c>
      <c r="D387" s="9" t="s">
        <v>147</v>
      </c>
      <c r="E387" s="9" t="s">
        <v>24</v>
      </c>
      <c r="F387" s="9" t="s">
        <v>25</v>
      </c>
      <c r="G387" s="9">
        <v>1000164406</v>
      </c>
      <c r="H387" s="9">
        <v>130</v>
      </c>
      <c r="I387" s="9">
        <v>70184360</v>
      </c>
      <c r="J387" s="9">
        <v>6368</v>
      </c>
      <c r="K387" s="9">
        <v>20</v>
      </c>
      <c r="L387" s="9">
        <v>8.4</v>
      </c>
      <c r="M387" s="11">
        <v>43314</v>
      </c>
      <c r="N387" s="9">
        <v>50</v>
      </c>
      <c r="O387" s="9">
        <v>642.9</v>
      </c>
      <c r="P387" s="9">
        <v>5057.1000000000004</v>
      </c>
      <c r="Q387" s="9">
        <v>90</v>
      </c>
      <c r="R387" s="9">
        <v>708</v>
      </c>
      <c r="S387" s="9">
        <v>180</v>
      </c>
      <c r="T387" s="9">
        <v>1776</v>
      </c>
    </row>
    <row r="388" spans="1:20" x14ac:dyDescent="0.35">
      <c r="A388" s="9" t="s">
        <v>146</v>
      </c>
      <c r="B388" s="9">
        <v>7000173863</v>
      </c>
      <c r="C388" s="9">
        <v>100252</v>
      </c>
      <c r="D388" s="9" t="s">
        <v>147</v>
      </c>
      <c r="E388" s="9" t="s">
        <v>24</v>
      </c>
      <c r="F388" s="9" t="s">
        <v>25</v>
      </c>
      <c r="G388" s="9">
        <v>1000164406</v>
      </c>
      <c r="H388" s="9">
        <v>130</v>
      </c>
      <c r="I388" s="9">
        <v>70184360</v>
      </c>
      <c r="J388" s="9">
        <v>6368</v>
      </c>
      <c r="K388" s="9">
        <v>20</v>
      </c>
      <c r="L388" s="9">
        <v>8.4</v>
      </c>
      <c r="M388" s="11">
        <v>43315</v>
      </c>
      <c r="N388" s="9">
        <v>50</v>
      </c>
      <c r="O388" s="9">
        <v>642.9</v>
      </c>
      <c r="P388" s="9">
        <v>5700</v>
      </c>
      <c r="Q388" s="9">
        <v>90</v>
      </c>
      <c r="R388" s="9">
        <v>798</v>
      </c>
      <c r="S388" s="9">
        <v>180</v>
      </c>
      <c r="T388" s="9">
        <v>1956</v>
      </c>
    </row>
    <row r="389" spans="1:20" x14ac:dyDescent="0.35">
      <c r="A389" s="9" t="s">
        <v>146</v>
      </c>
      <c r="B389" s="9">
        <v>7000173863</v>
      </c>
      <c r="C389" s="9">
        <v>100252</v>
      </c>
      <c r="D389" s="9" t="s">
        <v>147</v>
      </c>
      <c r="E389" s="9" t="s">
        <v>24</v>
      </c>
      <c r="F389" s="9" t="s">
        <v>25</v>
      </c>
      <c r="G389" s="9">
        <v>1000164406</v>
      </c>
      <c r="H389" s="9">
        <v>130</v>
      </c>
      <c r="I389" s="9">
        <v>70184360</v>
      </c>
      <c r="J389" s="9">
        <v>6368</v>
      </c>
      <c r="K389" s="9">
        <v>20</v>
      </c>
      <c r="L389" s="9">
        <v>8.4</v>
      </c>
      <c r="M389" s="11">
        <v>43318</v>
      </c>
      <c r="N389" s="9">
        <v>50</v>
      </c>
      <c r="O389" s="9">
        <v>642.9</v>
      </c>
      <c r="P389" s="9">
        <v>6342.9</v>
      </c>
      <c r="Q389" s="9">
        <v>90</v>
      </c>
      <c r="R389" s="9">
        <v>888</v>
      </c>
      <c r="S389" s="9">
        <v>180</v>
      </c>
      <c r="T389" s="9">
        <v>2136</v>
      </c>
    </row>
    <row r="390" spans="1:20" x14ac:dyDescent="0.35">
      <c r="A390" s="9" t="s">
        <v>146</v>
      </c>
      <c r="B390" s="9">
        <v>7000173863</v>
      </c>
      <c r="C390" s="9">
        <v>100252</v>
      </c>
      <c r="D390" s="9" t="s">
        <v>147</v>
      </c>
      <c r="E390" s="9" t="s">
        <v>24</v>
      </c>
      <c r="F390" s="9" t="s">
        <v>25</v>
      </c>
      <c r="G390" s="9">
        <v>1000164406</v>
      </c>
      <c r="H390" s="9">
        <v>130</v>
      </c>
      <c r="I390" s="9">
        <v>70184360</v>
      </c>
      <c r="J390" s="9">
        <v>6368</v>
      </c>
      <c r="K390" s="9">
        <v>20</v>
      </c>
      <c r="L390" s="9">
        <v>8.4</v>
      </c>
      <c r="M390" s="11">
        <v>43319</v>
      </c>
      <c r="N390" s="9">
        <v>50</v>
      </c>
      <c r="O390" s="9">
        <v>25.1</v>
      </c>
      <c r="P390" s="9">
        <v>6368</v>
      </c>
      <c r="Q390" s="9">
        <v>3.5</v>
      </c>
      <c r="R390" s="9">
        <v>891.5</v>
      </c>
      <c r="S390" s="9">
        <v>7</v>
      </c>
      <c r="T390" s="9">
        <v>2143</v>
      </c>
    </row>
    <row r="391" spans="1:20" x14ac:dyDescent="0.35">
      <c r="A391" s="9" t="s">
        <v>148</v>
      </c>
      <c r="B391" s="9">
        <v>7000174026</v>
      </c>
      <c r="C391" s="9" t="s">
        <v>68</v>
      </c>
      <c r="D391" s="9" t="s">
        <v>149</v>
      </c>
      <c r="E391" s="9" t="s">
        <v>64</v>
      </c>
      <c r="F391" s="9" t="s">
        <v>25</v>
      </c>
      <c r="G391" s="9">
        <v>2000024319</v>
      </c>
      <c r="H391" s="9">
        <v>30</v>
      </c>
      <c r="I391" s="9">
        <v>8000523884</v>
      </c>
      <c r="J391" s="9">
        <v>10</v>
      </c>
      <c r="K391" s="9">
        <v>20</v>
      </c>
      <c r="L391" s="9">
        <v>12.88</v>
      </c>
      <c r="M391" s="11">
        <v>43245</v>
      </c>
      <c r="N391" s="9">
        <v>0.5</v>
      </c>
      <c r="O391" s="9">
        <v>3.3</v>
      </c>
      <c r="P391" s="9">
        <v>3.3</v>
      </c>
      <c r="Q391" s="9">
        <v>0.7</v>
      </c>
      <c r="R391" s="9">
        <v>0.7</v>
      </c>
      <c r="S391" s="9">
        <v>140</v>
      </c>
      <c r="T391" s="9">
        <v>140</v>
      </c>
    </row>
    <row r="392" spans="1:20" x14ac:dyDescent="0.35">
      <c r="A392" s="9" t="s">
        <v>148</v>
      </c>
      <c r="B392" s="9">
        <v>7000174026</v>
      </c>
      <c r="C392" s="9" t="s">
        <v>68</v>
      </c>
      <c r="D392" s="9" t="s">
        <v>149</v>
      </c>
      <c r="E392" s="9" t="s">
        <v>64</v>
      </c>
      <c r="F392" s="9" t="s">
        <v>25</v>
      </c>
      <c r="G392" s="9">
        <v>2000024319</v>
      </c>
      <c r="H392" s="9">
        <v>30</v>
      </c>
      <c r="I392" s="9">
        <v>8000523884</v>
      </c>
      <c r="J392" s="9">
        <v>10</v>
      </c>
      <c r="K392" s="9">
        <v>20</v>
      </c>
      <c r="L392" s="9">
        <v>12.88</v>
      </c>
      <c r="M392" s="11">
        <v>43250</v>
      </c>
      <c r="N392" s="9">
        <v>0.5</v>
      </c>
      <c r="O392" s="9">
        <v>2.5</v>
      </c>
      <c r="P392" s="9">
        <v>5.8</v>
      </c>
      <c r="Q392" s="9">
        <v>0.5</v>
      </c>
      <c r="R392" s="9">
        <v>1.2</v>
      </c>
      <c r="S392" s="9">
        <v>109.3</v>
      </c>
      <c r="T392" s="9">
        <v>249.3</v>
      </c>
    </row>
    <row r="393" spans="1:20" x14ac:dyDescent="0.35">
      <c r="A393" s="9" t="s">
        <v>148</v>
      </c>
      <c r="B393" s="9">
        <v>7000174026</v>
      </c>
      <c r="C393" s="9" t="s">
        <v>68</v>
      </c>
      <c r="D393" s="9" t="s">
        <v>149</v>
      </c>
      <c r="E393" s="9" t="s">
        <v>64</v>
      </c>
      <c r="F393" s="9" t="s">
        <v>25</v>
      </c>
      <c r="G393" s="9">
        <v>1000163343</v>
      </c>
      <c r="H393" s="9">
        <v>10</v>
      </c>
      <c r="I393" s="9">
        <v>8000536266</v>
      </c>
      <c r="J393" s="9">
        <v>330</v>
      </c>
      <c r="K393" s="9">
        <v>20</v>
      </c>
      <c r="L393" s="9">
        <v>12.88</v>
      </c>
      <c r="M393" s="11">
        <v>43252</v>
      </c>
      <c r="N393" s="9">
        <v>6.8</v>
      </c>
      <c r="O393" s="9">
        <v>57</v>
      </c>
      <c r="P393" s="9">
        <v>57</v>
      </c>
      <c r="Q393" s="9">
        <v>12.2</v>
      </c>
      <c r="R393" s="9">
        <v>12.2</v>
      </c>
      <c r="S393" s="9">
        <v>180</v>
      </c>
      <c r="T393" s="9">
        <v>180</v>
      </c>
    </row>
    <row r="394" spans="1:20" x14ac:dyDescent="0.35">
      <c r="A394" s="9" t="s">
        <v>148</v>
      </c>
      <c r="B394" s="9">
        <v>7000174026</v>
      </c>
      <c r="C394" s="9" t="s">
        <v>68</v>
      </c>
      <c r="D394" s="9" t="s">
        <v>149</v>
      </c>
      <c r="E394" s="9" t="s">
        <v>64</v>
      </c>
      <c r="F394" s="9" t="s">
        <v>25</v>
      </c>
      <c r="G394" s="9">
        <v>1000163343</v>
      </c>
      <c r="H394" s="9">
        <v>10</v>
      </c>
      <c r="I394" s="9">
        <v>8000536266</v>
      </c>
      <c r="J394" s="9">
        <v>330</v>
      </c>
      <c r="K394" s="9">
        <v>20</v>
      </c>
      <c r="L394" s="9">
        <v>12.88</v>
      </c>
      <c r="M394" s="11">
        <v>43255</v>
      </c>
      <c r="N394" s="9">
        <v>11.3</v>
      </c>
      <c r="O394" s="9">
        <v>94.8</v>
      </c>
      <c r="P394" s="9">
        <v>151.80000000000001</v>
      </c>
      <c r="Q394" s="9">
        <v>20.3</v>
      </c>
      <c r="R394" s="9">
        <v>32.6</v>
      </c>
      <c r="S394" s="9">
        <v>180</v>
      </c>
      <c r="T394" s="9">
        <v>360</v>
      </c>
    </row>
    <row r="395" spans="1:20" x14ac:dyDescent="0.35">
      <c r="A395" s="9" t="s">
        <v>148</v>
      </c>
      <c r="B395" s="9">
        <v>7000174026</v>
      </c>
      <c r="C395" s="9" t="s">
        <v>68</v>
      </c>
      <c r="D395" s="9" t="s">
        <v>149</v>
      </c>
      <c r="E395" s="9" t="s">
        <v>64</v>
      </c>
      <c r="F395" s="9" t="s">
        <v>25</v>
      </c>
      <c r="G395" s="9">
        <v>1000163343</v>
      </c>
      <c r="H395" s="9">
        <v>10</v>
      </c>
      <c r="I395" s="9">
        <v>8000536266</v>
      </c>
      <c r="J395" s="9">
        <v>330</v>
      </c>
      <c r="K395" s="9">
        <v>20</v>
      </c>
      <c r="L395" s="9">
        <v>12.88</v>
      </c>
      <c r="M395" s="11">
        <v>43256</v>
      </c>
      <c r="N395" s="9">
        <v>22.5</v>
      </c>
      <c r="O395" s="9">
        <v>178.2</v>
      </c>
      <c r="P395" s="9">
        <v>330</v>
      </c>
      <c r="Q395" s="9">
        <v>38.299999999999997</v>
      </c>
      <c r="R395" s="9">
        <v>70.8</v>
      </c>
      <c r="S395" s="9">
        <v>170</v>
      </c>
      <c r="T395" s="9">
        <v>530</v>
      </c>
    </row>
    <row r="396" spans="1:20" x14ac:dyDescent="0.35">
      <c r="A396" s="9" t="s">
        <v>148</v>
      </c>
      <c r="B396" s="9">
        <v>7000174026</v>
      </c>
      <c r="C396" s="9" t="s">
        <v>68</v>
      </c>
      <c r="D396" s="9" t="s">
        <v>149</v>
      </c>
      <c r="E396" s="9" t="s">
        <v>64</v>
      </c>
      <c r="F396" s="9" t="s">
        <v>25</v>
      </c>
      <c r="G396" s="9">
        <v>1000163345</v>
      </c>
      <c r="H396" s="9">
        <v>10</v>
      </c>
      <c r="I396" s="9">
        <v>8000536268</v>
      </c>
      <c r="J396" s="9">
        <v>192</v>
      </c>
      <c r="K396" s="9">
        <v>20</v>
      </c>
      <c r="L396" s="9">
        <v>12.88</v>
      </c>
      <c r="M396" s="11">
        <v>43256</v>
      </c>
      <c r="N396" s="9">
        <v>22.5</v>
      </c>
      <c r="O396" s="9">
        <v>10.1</v>
      </c>
      <c r="P396" s="9">
        <v>10.1</v>
      </c>
      <c r="Q396" s="9">
        <v>2.2000000000000002</v>
      </c>
      <c r="R396" s="9">
        <v>2.2000000000000002</v>
      </c>
      <c r="S396" s="9">
        <v>9.6</v>
      </c>
      <c r="T396" s="9">
        <v>9.6</v>
      </c>
    </row>
    <row r="397" spans="1:20" x14ac:dyDescent="0.35">
      <c r="A397" s="9" t="s">
        <v>148</v>
      </c>
      <c r="B397" s="9">
        <v>7000174026</v>
      </c>
      <c r="C397" s="9" t="s">
        <v>68</v>
      </c>
      <c r="D397" s="9" t="s">
        <v>149</v>
      </c>
      <c r="E397" s="9" t="s">
        <v>64</v>
      </c>
      <c r="F397" s="9" t="s">
        <v>25</v>
      </c>
      <c r="G397" s="9">
        <v>1000163345</v>
      </c>
      <c r="H397" s="9">
        <v>10</v>
      </c>
      <c r="I397" s="9">
        <v>8000536268</v>
      </c>
      <c r="J397" s="9">
        <v>192</v>
      </c>
      <c r="K397" s="9">
        <v>20</v>
      </c>
      <c r="L397" s="9">
        <v>12.88</v>
      </c>
      <c r="M397" s="11">
        <v>43257</v>
      </c>
      <c r="N397" s="9">
        <v>22.5</v>
      </c>
      <c r="O397" s="9">
        <v>136.30000000000001</v>
      </c>
      <c r="P397" s="9">
        <v>146.30000000000001</v>
      </c>
      <c r="Q397" s="9">
        <v>29.3</v>
      </c>
      <c r="R397" s="9">
        <v>31.4</v>
      </c>
      <c r="S397" s="9">
        <v>130</v>
      </c>
      <c r="T397" s="9">
        <v>139.6</v>
      </c>
    </row>
    <row r="398" spans="1:20" x14ac:dyDescent="0.35">
      <c r="A398" s="9" t="s">
        <v>148</v>
      </c>
      <c r="B398" s="9">
        <v>7000174026</v>
      </c>
      <c r="C398" s="9" t="s">
        <v>68</v>
      </c>
      <c r="D398" s="9" t="s">
        <v>149</v>
      </c>
      <c r="E398" s="9" t="s">
        <v>64</v>
      </c>
      <c r="F398" s="9" t="s">
        <v>25</v>
      </c>
      <c r="G398" s="9">
        <v>1000163345</v>
      </c>
      <c r="H398" s="9">
        <v>10</v>
      </c>
      <c r="I398" s="9">
        <v>8000536268</v>
      </c>
      <c r="J398" s="9">
        <v>192</v>
      </c>
      <c r="K398" s="9">
        <v>20</v>
      </c>
      <c r="L398" s="9">
        <v>12.88</v>
      </c>
      <c r="M398" s="11">
        <v>43258</v>
      </c>
      <c r="N398" s="9">
        <v>33.799999999999997</v>
      </c>
      <c r="O398" s="9">
        <v>45.7</v>
      </c>
      <c r="P398" s="9">
        <v>192</v>
      </c>
      <c r="Q398" s="9">
        <v>9.8000000000000007</v>
      </c>
      <c r="R398" s="9">
        <v>41.2</v>
      </c>
      <c r="S398" s="9">
        <v>29</v>
      </c>
      <c r="T398" s="9">
        <v>168.6</v>
      </c>
    </row>
    <row r="399" spans="1:20" x14ac:dyDescent="0.35">
      <c r="A399" s="9" t="s">
        <v>148</v>
      </c>
      <c r="B399" s="9">
        <v>7000174027</v>
      </c>
      <c r="C399" s="9" t="s">
        <v>68</v>
      </c>
      <c r="D399" s="9" t="s">
        <v>150</v>
      </c>
      <c r="E399" s="9" t="s">
        <v>64</v>
      </c>
      <c r="F399" s="9" t="s">
        <v>25</v>
      </c>
      <c r="G399" s="9">
        <v>1000164479</v>
      </c>
      <c r="H399" s="9">
        <v>10</v>
      </c>
      <c r="I399" s="9">
        <v>8000533159</v>
      </c>
      <c r="J399" s="9">
        <v>1486</v>
      </c>
      <c r="K399" s="9">
        <v>20</v>
      </c>
      <c r="L399" s="9">
        <v>11.44</v>
      </c>
      <c r="M399" s="11">
        <v>43258</v>
      </c>
      <c r="N399" s="9">
        <v>33.799999999999997</v>
      </c>
      <c r="O399" s="9">
        <v>267.10000000000002</v>
      </c>
      <c r="P399" s="9">
        <v>267.10000000000002</v>
      </c>
      <c r="Q399" s="9">
        <v>50.9</v>
      </c>
      <c r="R399" s="9">
        <v>50.9</v>
      </c>
      <c r="S399" s="9">
        <v>150.69999999999999</v>
      </c>
      <c r="T399" s="9">
        <v>150.69999999999999</v>
      </c>
    </row>
    <row r="400" spans="1:20" x14ac:dyDescent="0.35">
      <c r="A400" s="9" t="s">
        <v>148</v>
      </c>
      <c r="B400" s="9">
        <v>7000174027</v>
      </c>
      <c r="C400" s="9" t="s">
        <v>68</v>
      </c>
      <c r="D400" s="9" t="s">
        <v>150</v>
      </c>
      <c r="E400" s="9" t="s">
        <v>64</v>
      </c>
      <c r="F400" s="9" t="s">
        <v>25</v>
      </c>
      <c r="G400" s="9">
        <v>1000164479</v>
      </c>
      <c r="H400" s="9">
        <v>10</v>
      </c>
      <c r="I400" s="9">
        <v>8000533159</v>
      </c>
      <c r="J400" s="9">
        <v>1486</v>
      </c>
      <c r="K400" s="9">
        <v>20</v>
      </c>
      <c r="L400" s="9">
        <v>11.44</v>
      </c>
      <c r="M400" s="11">
        <v>43259</v>
      </c>
      <c r="N400" s="9">
        <v>33.799999999999997</v>
      </c>
      <c r="O400" s="9">
        <v>52</v>
      </c>
      <c r="P400" s="9">
        <v>319.10000000000002</v>
      </c>
      <c r="Q400" s="9">
        <v>9.9</v>
      </c>
      <c r="R400" s="9">
        <v>60.8</v>
      </c>
      <c r="S400" s="9">
        <v>29.3</v>
      </c>
      <c r="T400" s="9">
        <v>180</v>
      </c>
    </row>
    <row r="401" spans="1:20" x14ac:dyDescent="0.35">
      <c r="A401" s="9" t="s">
        <v>148</v>
      </c>
      <c r="B401" s="9">
        <v>7000174027</v>
      </c>
      <c r="C401" s="9" t="s">
        <v>68</v>
      </c>
      <c r="D401" s="9" t="s">
        <v>150</v>
      </c>
      <c r="E401" s="9" t="s">
        <v>64</v>
      </c>
      <c r="F401" s="9" t="s">
        <v>25</v>
      </c>
      <c r="G401" s="9">
        <v>1000164479</v>
      </c>
      <c r="H401" s="9">
        <v>10</v>
      </c>
      <c r="I401" s="9">
        <v>8000533159</v>
      </c>
      <c r="J401" s="9">
        <v>1486</v>
      </c>
      <c r="K401" s="9">
        <v>20</v>
      </c>
      <c r="L401" s="9">
        <v>11.44</v>
      </c>
      <c r="M401" s="11">
        <v>43259</v>
      </c>
      <c r="N401" s="9">
        <v>40.5</v>
      </c>
      <c r="O401" s="9">
        <v>320</v>
      </c>
      <c r="P401" s="9">
        <v>639.1</v>
      </c>
      <c r="Q401" s="9">
        <v>61</v>
      </c>
      <c r="R401" s="9">
        <v>121.9</v>
      </c>
      <c r="S401" s="9">
        <v>150.69999999999999</v>
      </c>
      <c r="T401" s="9">
        <v>330.7</v>
      </c>
    </row>
    <row r="402" spans="1:20" x14ac:dyDescent="0.35">
      <c r="A402" s="9" t="s">
        <v>148</v>
      </c>
      <c r="B402" s="9">
        <v>7000174027</v>
      </c>
      <c r="C402" s="9" t="s">
        <v>68</v>
      </c>
      <c r="D402" s="9" t="s">
        <v>150</v>
      </c>
      <c r="E402" s="9" t="s">
        <v>64</v>
      </c>
      <c r="F402" s="9" t="s">
        <v>25</v>
      </c>
      <c r="G402" s="9">
        <v>1000164479</v>
      </c>
      <c r="H402" s="9">
        <v>10</v>
      </c>
      <c r="I402" s="9">
        <v>8000533159</v>
      </c>
      <c r="J402" s="9">
        <v>1486</v>
      </c>
      <c r="K402" s="9">
        <v>20</v>
      </c>
      <c r="L402" s="9">
        <v>11.44</v>
      </c>
      <c r="M402" s="11">
        <v>43262</v>
      </c>
      <c r="N402" s="9">
        <v>40.5</v>
      </c>
      <c r="O402" s="9">
        <v>62.3</v>
      </c>
      <c r="P402" s="9">
        <v>701.4</v>
      </c>
      <c r="Q402" s="9">
        <v>11.9</v>
      </c>
      <c r="R402" s="9">
        <v>133.69999999999999</v>
      </c>
      <c r="S402" s="9">
        <v>29.3</v>
      </c>
      <c r="T402" s="9">
        <v>360</v>
      </c>
    </row>
    <row r="403" spans="1:20" x14ac:dyDescent="0.35">
      <c r="A403" s="9" t="s">
        <v>148</v>
      </c>
      <c r="B403" s="9">
        <v>7000174027</v>
      </c>
      <c r="C403" s="9" t="s">
        <v>68</v>
      </c>
      <c r="D403" s="9" t="s">
        <v>150</v>
      </c>
      <c r="E403" s="9" t="s">
        <v>64</v>
      </c>
      <c r="F403" s="9" t="s">
        <v>25</v>
      </c>
      <c r="G403" s="9">
        <v>1000164479</v>
      </c>
      <c r="H403" s="9">
        <v>10</v>
      </c>
      <c r="I403" s="9">
        <v>8000533159</v>
      </c>
      <c r="J403" s="9">
        <v>1486</v>
      </c>
      <c r="K403" s="9">
        <v>20</v>
      </c>
      <c r="L403" s="9">
        <v>11.44</v>
      </c>
      <c r="M403" s="11">
        <v>43262</v>
      </c>
      <c r="N403" s="9">
        <v>45</v>
      </c>
      <c r="O403" s="9">
        <v>355.6</v>
      </c>
      <c r="P403" s="9">
        <v>1057</v>
      </c>
      <c r="Q403" s="9">
        <v>67.8</v>
      </c>
      <c r="R403" s="9">
        <v>201.5</v>
      </c>
      <c r="S403" s="9">
        <v>150.69999999999999</v>
      </c>
      <c r="T403" s="9">
        <v>510.7</v>
      </c>
    </row>
    <row r="404" spans="1:20" x14ac:dyDescent="0.35">
      <c r="A404" s="9" t="s">
        <v>148</v>
      </c>
      <c r="B404" s="9">
        <v>7000174027</v>
      </c>
      <c r="C404" s="9" t="s">
        <v>68</v>
      </c>
      <c r="D404" s="9" t="s">
        <v>150</v>
      </c>
      <c r="E404" s="9" t="s">
        <v>64</v>
      </c>
      <c r="F404" s="9" t="s">
        <v>25</v>
      </c>
      <c r="G404" s="9">
        <v>1000164479</v>
      </c>
      <c r="H404" s="9">
        <v>10</v>
      </c>
      <c r="I404" s="9">
        <v>8000533159</v>
      </c>
      <c r="J404" s="9">
        <v>1486</v>
      </c>
      <c r="K404" s="9">
        <v>20</v>
      </c>
      <c r="L404" s="9">
        <v>11.44</v>
      </c>
      <c r="M404" s="11">
        <v>43263</v>
      </c>
      <c r="N404" s="9">
        <v>45</v>
      </c>
      <c r="O404" s="9">
        <v>424.8</v>
      </c>
      <c r="P404" s="9">
        <v>1481.9</v>
      </c>
      <c r="Q404" s="9">
        <v>81</v>
      </c>
      <c r="R404" s="9">
        <v>282.5</v>
      </c>
      <c r="S404" s="9">
        <v>180</v>
      </c>
      <c r="T404" s="9">
        <v>690.7</v>
      </c>
    </row>
    <row r="405" spans="1:20" x14ac:dyDescent="0.35">
      <c r="A405" s="9" t="s">
        <v>148</v>
      </c>
      <c r="B405" s="9">
        <v>7000174027</v>
      </c>
      <c r="C405" s="9" t="s">
        <v>68</v>
      </c>
      <c r="D405" s="9" t="s">
        <v>150</v>
      </c>
      <c r="E405" s="9" t="s">
        <v>64</v>
      </c>
      <c r="F405" s="9" t="s">
        <v>25</v>
      </c>
      <c r="G405" s="9">
        <v>1000164479</v>
      </c>
      <c r="H405" s="9">
        <v>10</v>
      </c>
      <c r="I405" s="9">
        <v>8000533159</v>
      </c>
      <c r="J405" s="9">
        <v>1486</v>
      </c>
      <c r="K405" s="9">
        <v>20</v>
      </c>
      <c r="L405" s="9">
        <v>11.44</v>
      </c>
      <c r="M405" s="11">
        <v>43264</v>
      </c>
      <c r="N405" s="9">
        <v>45</v>
      </c>
      <c r="O405" s="9">
        <v>4.0999999999999996</v>
      </c>
      <c r="P405" s="9">
        <v>1486</v>
      </c>
      <c r="Q405" s="9">
        <v>0.8</v>
      </c>
      <c r="R405" s="9">
        <v>283.3</v>
      </c>
      <c r="S405" s="9">
        <v>1.8</v>
      </c>
      <c r="T405" s="9">
        <v>692.4</v>
      </c>
    </row>
    <row r="406" spans="1:20" x14ac:dyDescent="0.35">
      <c r="A406" s="9" t="s">
        <v>148</v>
      </c>
      <c r="B406" s="9">
        <v>7000156168</v>
      </c>
      <c r="C406" s="9">
        <v>100252</v>
      </c>
      <c r="D406" s="9" t="s">
        <v>151</v>
      </c>
      <c r="E406" s="9" t="s">
        <v>24</v>
      </c>
      <c r="F406" s="9" t="s">
        <v>25</v>
      </c>
      <c r="G406" s="9">
        <v>2000020935</v>
      </c>
      <c r="H406" s="9">
        <v>80</v>
      </c>
      <c r="I406" s="9">
        <v>8000538881</v>
      </c>
      <c r="J406" s="9">
        <v>20</v>
      </c>
      <c r="K406" s="9">
        <v>29</v>
      </c>
      <c r="L406" s="9">
        <v>17.59</v>
      </c>
      <c r="M406" s="11">
        <v>43279</v>
      </c>
      <c r="N406" s="9">
        <v>1.3</v>
      </c>
      <c r="O406" s="9">
        <v>11.6</v>
      </c>
      <c r="P406" s="9">
        <v>11.6</v>
      </c>
      <c r="Q406" s="9">
        <v>3.4</v>
      </c>
      <c r="R406" s="9">
        <v>3.4</v>
      </c>
      <c r="S406" s="9">
        <v>261</v>
      </c>
      <c r="T406" s="9">
        <v>261</v>
      </c>
    </row>
    <row r="407" spans="1:20" x14ac:dyDescent="0.35">
      <c r="A407" s="9" t="s">
        <v>148</v>
      </c>
      <c r="B407" s="9">
        <v>7000156168</v>
      </c>
      <c r="C407" s="9">
        <v>100252</v>
      </c>
      <c r="D407" s="9" t="s">
        <v>151</v>
      </c>
      <c r="E407" s="9" t="s">
        <v>24</v>
      </c>
      <c r="F407" s="9" t="s">
        <v>25</v>
      </c>
      <c r="G407" s="9">
        <v>2000020935</v>
      </c>
      <c r="H407" s="9">
        <v>80</v>
      </c>
      <c r="I407" s="9">
        <v>8000538881</v>
      </c>
      <c r="J407" s="9">
        <v>20</v>
      </c>
      <c r="K407" s="9">
        <v>29</v>
      </c>
      <c r="L407" s="9">
        <v>17.59</v>
      </c>
      <c r="M407" s="11">
        <v>43280</v>
      </c>
      <c r="N407" s="9">
        <v>1.3</v>
      </c>
      <c r="O407" s="9">
        <v>8.4</v>
      </c>
      <c r="P407" s="9">
        <v>20</v>
      </c>
      <c r="Q407" s="9">
        <v>2.5</v>
      </c>
      <c r="R407" s="9">
        <v>5.9</v>
      </c>
      <c r="S407" s="9">
        <v>190</v>
      </c>
      <c r="T407" s="9">
        <v>451</v>
      </c>
    </row>
    <row r="408" spans="1:20" x14ac:dyDescent="0.35">
      <c r="A408" s="9" t="s">
        <v>148</v>
      </c>
      <c r="B408" s="9">
        <v>7000156168</v>
      </c>
      <c r="C408" s="9">
        <v>100300</v>
      </c>
      <c r="D408" s="9" t="s">
        <v>151</v>
      </c>
      <c r="E408" s="9" t="s">
        <v>24</v>
      </c>
      <c r="F408" s="9" t="s">
        <v>25</v>
      </c>
      <c r="G408" s="9">
        <v>1000151151</v>
      </c>
      <c r="H408" s="9">
        <v>10</v>
      </c>
      <c r="I408" s="9">
        <v>8000538882</v>
      </c>
      <c r="J408" s="9">
        <v>15</v>
      </c>
      <c r="K408" s="9">
        <v>29</v>
      </c>
      <c r="L408" s="9">
        <v>17.59</v>
      </c>
      <c r="M408" s="11">
        <v>43283</v>
      </c>
      <c r="N408" s="9">
        <v>8</v>
      </c>
      <c r="O408" s="9">
        <v>15</v>
      </c>
      <c r="P408" s="9">
        <v>15</v>
      </c>
      <c r="Q408" s="9">
        <v>4.4000000000000004</v>
      </c>
      <c r="R408" s="9">
        <v>4.4000000000000004</v>
      </c>
      <c r="S408" s="9">
        <v>55</v>
      </c>
      <c r="T408" s="9">
        <v>55</v>
      </c>
    </row>
    <row r="409" spans="1:20" x14ac:dyDescent="0.35">
      <c r="A409" s="9" t="s">
        <v>148</v>
      </c>
      <c r="B409" s="9">
        <v>7000156168</v>
      </c>
      <c r="C409" s="9">
        <v>100326</v>
      </c>
      <c r="D409" s="9" t="s">
        <v>151</v>
      </c>
      <c r="E409" s="9" t="s">
        <v>24</v>
      </c>
      <c r="F409" s="9" t="s">
        <v>25</v>
      </c>
      <c r="G409" s="9">
        <v>1000151153</v>
      </c>
      <c r="H409" s="9">
        <v>10</v>
      </c>
      <c r="I409" s="9">
        <v>8000538883</v>
      </c>
      <c r="J409" s="9">
        <v>181</v>
      </c>
      <c r="K409" s="9">
        <v>29</v>
      </c>
      <c r="L409" s="9">
        <v>17.59</v>
      </c>
      <c r="M409" s="11">
        <v>43283</v>
      </c>
      <c r="N409" s="9">
        <v>15</v>
      </c>
      <c r="O409" s="9">
        <v>105.2</v>
      </c>
      <c r="P409" s="9">
        <v>105.2</v>
      </c>
      <c r="Q409" s="9">
        <v>30.8</v>
      </c>
      <c r="R409" s="9">
        <v>30.8</v>
      </c>
      <c r="S409" s="9">
        <v>205.6</v>
      </c>
      <c r="T409" s="9">
        <v>205.6</v>
      </c>
    </row>
    <row r="410" spans="1:20" x14ac:dyDescent="0.35">
      <c r="A410" s="9" t="s">
        <v>148</v>
      </c>
      <c r="B410" s="9">
        <v>7000156168</v>
      </c>
      <c r="C410" s="9">
        <v>100326</v>
      </c>
      <c r="D410" s="9" t="s">
        <v>151</v>
      </c>
      <c r="E410" s="9" t="s">
        <v>24</v>
      </c>
      <c r="F410" s="9" t="s">
        <v>25</v>
      </c>
      <c r="G410" s="9">
        <v>1000151153</v>
      </c>
      <c r="H410" s="9">
        <v>10</v>
      </c>
      <c r="I410" s="9">
        <v>8000538883</v>
      </c>
      <c r="J410" s="9">
        <v>181</v>
      </c>
      <c r="K410" s="9">
        <v>29</v>
      </c>
      <c r="L410" s="9">
        <v>17.59</v>
      </c>
      <c r="M410" s="11">
        <v>43284</v>
      </c>
      <c r="N410" s="9">
        <v>15</v>
      </c>
      <c r="O410" s="9">
        <v>28.4</v>
      </c>
      <c r="P410" s="9">
        <v>133.5</v>
      </c>
      <c r="Q410" s="9">
        <v>8.3000000000000007</v>
      </c>
      <c r="R410" s="9">
        <v>39.200000000000003</v>
      </c>
      <c r="S410" s="9">
        <v>55.4</v>
      </c>
      <c r="T410" s="9">
        <v>261</v>
      </c>
    </row>
    <row r="411" spans="1:20" x14ac:dyDescent="0.35">
      <c r="A411" s="9" t="s">
        <v>148</v>
      </c>
      <c r="B411" s="9">
        <v>7000156168</v>
      </c>
      <c r="C411" s="9">
        <v>100326</v>
      </c>
      <c r="D411" s="9" t="s">
        <v>151</v>
      </c>
      <c r="E411" s="9" t="s">
        <v>24</v>
      </c>
      <c r="F411" s="9" t="s">
        <v>25</v>
      </c>
      <c r="G411" s="9">
        <v>1000151153</v>
      </c>
      <c r="H411" s="9">
        <v>10</v>
      </c>
      <c r="I411" s="9">
        <v>8000538883</v>
      </c>
      <c r="J411" s="9">
        <v>181</v>
      </c>
      <c r="K411" s="9">
        <v>29</v>
      </c>
      <c r="L411" s="9">
        <v>17.59</v>
      </c>
      <c r="M411" s="11">
        <v>43284</v>
      </c>
      <c r="N411" s="9">
        <v>25</v>
      </c>
      <c r="O411" s="9">
        <v>47.5</v>
      </c>
      <c r="P411" s="9">
        <v>181</v>
      </c>
      <c r="Q411" s="9">
        <v>13.9</v>
      </c>
      <c r="R411" s="9">
        <v>53.1</v>
      </c>
      <c r="S411" s="9">
        <v>55.6</v>
      </c>
      <c r="T411" s="9">
        <v>316.60000000000002</v>
      </c>
    </row>
    <row r="412" spans="1:20" x14ac:dyDescent="0.35">
      <c r="A412" s="9" t="s">
        <v>148</v>
      </c>
      <c r="B412" s="9">
        <v>7000156168</v>
      </c>
      <c r="C412" s="9">
        <v>100252</v>
      </c>
      <c r="D412" s="9" t="s">
        <v>151</v>
      </c>
      <c r="E412" s="9" t="s">
        <v>24</v>
      </c>
      <c r="F412" s="9" t="s">
        <v>25</v>
      </c>
      <c r="G412" s="9">
        <v>1000151148</v>
      </c>
      <c r="H412" s="9">
        <v>10</v>
      </c>
      <c r="I412" s="9">
        <v>8000538884</v>
      </c>
      <c r="J412" s="9">
        <v>825</v>
      </c>
      <c r="K412" s="9">
        <v>29</v>
      </c>
      <c r="L412" s="9">
        <v>17.59</v>
      </c>
      <c r="M412" s="11">
        <v>43284</v>
      </c>
      <c r="N412" s="9">
        <v>25</v>
      </c>
      <c r="O412" s="9">
        <v>127.4</v>
      </c>
      <c r="P412" s="9">
        <v>127.4</v>
      </c>
      <c r="Q412" s="9">
        <v>37.4</v>
      </c>
      <c r="R412" s="9">
        <v>37.4</v>
      </c>
      <c r="S412" s="9">
        <v>149.4</v>
      </c>
      <c r="T412" s="9">
        <v>149.4</v>
      </c>
    </row>
    <row r="413" spans="1:20" x14ac:dyDescent="0.35">
      <c r="A413" s="9" t="s">
        <v>148</v>
      </c>
      <c r="B413" s="9">
        <v>7000156168</v>
      </c>
      <c r="C413" s="9">
        <v>100252</v>
      </c>
      <c r="D413" s="9" t="s">
        <v>151</v>
      </c>
      <c r="E413" s="9" t="s">
        <v>24</v>
      </c>
      <c r="F413" s="9" t="s">
        <v>25</v>
      </c>
      <c r="G413" s="9">
        <v>1000151148</v>
      </c>
      <c r="H413" s="9">
        <v>10</v>
      </c>
      <c r="I413" s="9">
        <v>8000538884</v>
      </c>
      <c r="J413" s="9">
        <v>825</v>
      </c>
      <c r="K413" s="9">
        <v>29</v>
      </c>
      <c r="L413" s="9">
        <v>17.59</v>
      </c>
      <c r="M413" s="11">
        <v>43285</v>
      </c>
      <c r="N413" s="9">
        <v>25</v>
      </c>
      <c r="O413" s="9">
        <v>95.1</v>
      </c>
      <c r="P413" s="9">
        <v>222.6</v>
      </c>
      <c r="Q413" s="9">
        <v>27.9</v>
      </c>
      <c r="R413" s="9">
        <v>65.2</v>
      </c>
      <c r="S413" s="9">
        <v>111.6</v>
      </c>
      <c r="T413" s="9">
        <v>261</v>
      </c>
    </row>
    <row r="414" spans="1:20" x14ac:dyDescent="0.35">
      <c r="A414" s="9" t="s">
        <v>148</v>
      </c>
      <c r="B414" s="9">
        <v>7000156168</v>
      </c>
      <c r="C414" s="9">
        <v>100252</v>
      </c>
      <c r="D414" s="9" t="s">
        <v>151</v>
      </c>
      <c r="E414" s="9" t="s">
        <v>24</v>
      </c>
      <c r="F414" s="9" t="s">
        <v>25</v>
      </c>
      <c r="G414" s="9">
        <v>1000151148</v>
      </c>
      <c r="H414" s="9">
        <v>10</v>
      </c>
      <c r="I414" s="9">
        <v>8000538884</v>
      </c>
      <c r="J414" s="9">
        <v>825</v>
      </c>
      <c r="K414" s="9">
        <v>29</v>
      </c>
      <c r="L414" s="9">
        <v>17.59</v>
      </c>
      <c r="M414" s="11">
        <v>43285</v>
      </c>
      <c r="N414" s="9">
        <v>35</v>
      </c>
      <c r="O414" s="9">
        <v>178.4</v>
      </c>
      <c r="P414" s="9">
        <v>401</v>
      </c>
      <c r="Q414" s="9">
        <v>52.3</v>
      </c>
      <c r="R414" s="9">
        <v>117.5</v>
      </c>
      <c r="S414" s="9">
        <v>149.4</v>
      </c>
      <c r="T414" s="9">
        <v>410.4</v>
      </c>
    </row>
    <row r="415" spans="1:20" x14ac:dyDescent="0.35">
      <c r="A415" s="9" t="s">
        <v>148</v>
      </c>
      <c r="B415" s="9">
        <v>7000156168</v>
      </c>
      <c r="C415" s="9">
        <v>100252</v>
      </c>
      <c r="D415" s="9" t="s">
        <v>151</v>
      </c>
      <c r="E415" s="9" t="s">
        <v>24</v>
      </c>
      <c r="F415" s="9" t="s">
        <v>25</v>
      </c>
      <c r="G415" s="9">
        <v>1000151148</v>
      </c>
      <c r="H415" s="9">
        <v>10</v>
      </c>
      <c r="I415" s="9">
        <v>8000538884</v>
      </c>
      <c r="J415" s="9">
        <v>825</v>
      </c>
      <c r="K415" s="9">
        <v>29</v>
      </c>
      <c r="L415" s="9">
        <v>17.59</v>
      </c>
      <c r="M415" s="11">
        <v>43290</v>
      </c>
      <c r="N415" s="9">
        <v>35</v>
      </c>
      <c r="O415" s="9">
        <v>133.19999999999999</v>
      </c>
      <c r="P415" s="9">
        <v>534.20000000000005</v>
      </c>
      <c r="Q415" s="9">
        <v>39.1</v>
      </c>
      <c r="R415" s="9">
        <v>156.6</v>
      </c>
      <c r="S415" s="9">
        <v>111.6</v>
      </c>
      <c r="T415" s="9">
        <v>522</v>
      </c>
    </row>
    <row r="416" spans="1:20" x14ac:dyDescent="0.35">
      <c r="A416" s="9" t="s">
        <v>148</v>
      </c>
      <c r="B416" s="9">
        <v>7000156168</v>
      </c>
      <c r="C416" s="9">
        <v>100252</v>
      </c>
      <c r="D416" s="9" t="s">
        <v>151</v>
      </c>
      <c r="E416" s="9" t="s">
        <v>24</v>
      </c>
      <c r="F416" s="9" t="s">
        <v>25</v>
      </c>
      <c r="G416" s="9">
        <v>1000151148</v>
      </c>
      <c r="H416" s="9">
        <v>10</v>
      </c>
      <c r="I416" s="9">
        <v>8000538884</v>
      </c>
      <c r="J416" s="9">
        <v>825</v>
      </c>
      <c r="K416" s="9">
        <v>29</v>
      </c>
      <c r="L416" s="9">
        <v>17.59</v>
      </c>
      <c r="M416" s="11">
        <v>43290</v>
      </c>
      <c r="N416" s="9">
        <v>40</v>
      </c>
      <c r="O416" s="9">
        <v>203.9</v>
      </c>
      <c r="P416" s="9">
        <v>738</v>
      </c>
      <c r="Q416" s="9">
        <v>59.8</v>
      </c>
      <c r="R416" s="9">
        <v>216.4</v>
      </c>
      <c r="S416" s="9">
        <v>149.4</v>
      </c>
      <c r="T416" s="9">
        <v>671.4</v>
      </c>
    </row>
    <row r="417" spans="1:20" x14ac:dyDescent="0.35">
      <c r="A417" s="9" t="s">
        <v>148</v>
      </c>
      <c r="B417" s="9">
        <v>7000156168</v>
      </c>
      <c r="C417" s="9">
        <v>100252</v>
      </c>
      <c r="D417" s="9" t="s">
        <v>151</v>
      </c>
      <c r="E417" s="9" t="s">
        <v>24</v>
      </c>
      <c r="F417" s="9" t="s">
        <v>25</v>
      </c>
      <c r="G417" s="9">
        <v>1000151148</v>
      </c>
      <c r="H417" s="9">
        <v>10</v>
      </c>
      <c r="I417" s="9">
        <v>8000538884</v>
      </c>
      <c r="J417" s="9">
        <v>825</v>
      </c>
      <c r="K417" s="9">
        <v>29</v>
      </c>
      <c r="L417" s="9">
        <v>17.59</v>
      </c>
      <c r="M417" s="11">
        <v>43291</v>
      </c>
      <c r="N417" s="9">
        <v>40</v>
      </c>
      <c r="O417" s="9">
        <v>87</v>
      </c>
      <c r="P417" s="9">
        <v>825</v>
      </c>
      <c r="Q417" s="9">
        <v>25.5</v>
      </c>
      <c r="R417" s="9">
        <v>241.9</v>
      </c>
      <c r="S417" s="9">
        <v>63.7</v>
      </c>
      <c r="T417" s="9">
        <v>735.2</v>
      </c>
    </row>
    <row r="418" spans="1:20" x14ac:dyDescent="0.35">
      <c r="A418" s="9" t="s">
        <v>152</v>
      </c>
      <c r="B418" s="9">
        <v>7000173865</v>
      </c>
      <c r="C418" s="9">
        <v>100252</v>
      </c>
      <c r="D418" s="9" t="s">
        <v>153</v>
      </c>
      <c r="E418" s="9" t="s">
        <v>24</v>
      </c>
      <c r="F418" s="9" t="s">
        <v>25</v>
      </c>
      <c r="G418" s="9">
        <v>1000164406</v>
      </c>
      <c r="H418" s="9">
        <v>30</v>
      </c>
      <c r="I418" s="9">
        <v>70184362</v>
      </c>
      <c r="J418" s="9">
        <v>6937</v>
      </c>
      <c r="K418" s="9">
        <v>23</v>
      </c>
      <c r="L418" s="9">
        <v>13.75</v>
      </c>
      <c r="M418" s="11">
        <v>43298</v>
      </c>
      <c r="N418" s="9">
        <v>15</v>
      </c>
      <c r="O418" s="9">
        <v>135.5</v>
      </c>
      <c r="P418" s="9">
        <v>135.5</v>
      </c>
      <c r="Q418" s="9">
        <v>31</v>
      </c>
      <c r="R418" s="9">
        <v>31</v>
      </c>
      <c r="S418" s="9">
        <v>207</v>
      </c>
      <c r="T418" s="9">
        <v>207</v>
      </c>
    </row>
    <row r="419" spans="1:20" x14ac:dyDescent="0.35">
      <c r="A419" s="9" t="s">
        <v>152</v>
      </c>
      <c r="B419" s="9">
        <v>7000173865</v>
      </c>
      <c r="C419" s="9">
        <v>100252</v>
      </c>
      <c r="D419" s="9" t="s">
        <v>153</v>
      </c>
      <c r="E419" s="9" t="s">
        <v>24</v>
      </c>
      <c r="F419" s="9" t="s">
        <v>25</v>
      </c>
      <c r="G419" s="9">
        <v>1000164406</v>
      </c>
      <c r="H419" s="9">
        <v>30</v>
      </c>
      <c r="I419" s="9">
        <v>70184362</v>
      </c>
      <c r="J419" s="9">
        <v>6937</v>
      </c>
      <c r="K419" s="9">
        <v>23</v>
      </c>
      <c r="L419" s="9">
        <v>13.75</v>
      </c>
      <c r="M419" s="11">
        <v>43299</v>
      </c>
      <c r="N419" s="9">
        <v>25</v>
      </c>
      <c r="O419" s="9">
        <v>225.8</v>
      </c>
      <c r="P419" s="9">
        <v>361.3</v>
      </c>
      <c r="Q419" s="9">
        <v>51.8</v>
      </c>
      <c r="R419" s="9">
        <v>82.8</v>
      </c>
      <c r="S419" s="9">
        <v>207</v>
      </c>
      <c r="T419" s="9">
        <v>414</v>
      </c>
    </row>
    <row r="420" spans="1:20" x14ac:dyDescent="0.35">
      <c r="A420" s="9" t="s">
        <v>152</v>
      </c>
      <c r="B420" s="9">
        <v>7000173865</v>
      </c>
      <c r="C420" s="9">
        <v>100252</v>
      </c>
      <c r="D420" s="9" t="s">
        <v>153</v>
      </c>
      <c r="E420" s="9" t="s">
        <v>24</v>
      </c>
      <c r="F420" s="9" t="s">
        <v>25</v>
      </c>
      <c r="G420" s="9">
        <v>1000164406</v>
      </c>
      <c r="H420" s="9">
        <v>30</v>
      </c>
      <c r="I420" s="9">
        <v>70184362</v>
      </c>
      <c r="J420" s="9">
        <v>6937</v>
      </c>
      <c r="K420" s="9">
        <v>23</v>
      </c>
      <c r="L420" s="9">
        <v>13.75</v>
      </c>
      <c r="M420" s="11">
        <v>43304</v>
      </c>
      <c r="N420" s="9">
        <v>35</v>
      </c>
      <c r="O420" s="9">
        <v>316.10000000000002</v>
      </c>
      <c r="P420" s="9">
        <v>677.5</v>
      </c>
      <c r="Q420" s="9">
        <v>72.5</v>
      </c>
      <c r="R420" s="9">
        <v>155.19999999999999</v>
      </c>
      <c r="S420" s="9">
        <v>207</v>
      </c>
      <c r="T420" s="9">
        <v>621</v>
      </c>
    </row>
    <row r="421" spans="1:20" x14ac:dyDescent="0.35">
      <c r="A421" s="9" t="s">
        <v>152</v>
      </c>
      <c r="B421" s="9">
        <v>7000173865</v>
      </c>
      <c r="C421" s="9">
        <v>100252</v>
      </c>
      <c r="D421" s="9" t="s">
        <v>153</v>
      </c>
      <c r="E421" s="9" t="s">
        <v>24</v>
      </c>
      <c r="F421" s="9" t="s">
        <v>25</v>
      </c>
      <c r="G421" s="9">
        <v>1000164406</v>
      </c>
      <c r="H421" s="9">
        <v>30</v>
      </c>
      <c r="I421" s="9">
        <v>70184362</v>
      </c>
      <c r="J421" s="9">
        <v>6937</v>
      </c>
      <c r="K421" s="9">
        <v>23</v>
      </c>
      <c r="L421" s="9">
        <v>13.75</v>
      </c>
      <c r="M421" s="11">
        <v>43305</v>
      </c>
      <c r="N421" s="9">
        <v>40</v>
      </c>
      <c r="O421" s="9">
        <v>361.3</v>
      </c>
      <c r="P421" s="9">
        <v>1038.8</v>
      </c>
      <c r="Q421" s="9">
        <v>82.8</v>
      </c>
      <c r="R421" s="9">
        <v>238</v>
      </c>
      <c r="S421" s="9">
        <v>207</v>
      </c>
      <c r="T421" s="9">
        <v>828</v>
      </c>
    </row>
    <row r="422" spans="1:20" x14ac:dyDescent="0.35">
      <c r="A422" s="9" t="s">
        <v>152</v>
      </c>
      <c r="B422" s="9">
        <v>7000173865</v>
      </c>
      <c r="C422" s="9">
        <v>100252</v>
      </c>
      <c r="D422" s="9" t="s">
        <v>153</v>
      </c>
      <c r="E422" s="9" t="s">
        <v>24</v>
      </c>
      <c r="F422" s="9" t="s">
        <v>25</v>
      </c>
      <c r="G422" s="9">
        <v>1000164406</v>
      </c>
      <c r="H422" s="9">
        <v>30</v>
      </c>
      <c r="I422" s="9">
        <v>70184362</v>
      </c>
      <c r="J422" s="9">
        <v>6937</v>
      </c>
      <c r="K422" s="9">
        <v>23</v>
      </c>
      <c r="L422" s="9">
        <v>13.75</v>
      </c>
      <c r="M422" s="11">
        <v>43306</v>
      </c>
      <c r="N422" s="9">
        <v>45</v>
      </c>
      <c r="O422" s="9">
        <v>406.5</v>
      </c>
      <c r="P422" s="9">
        <v>1445.2</v>
      </c>
      <c r="Q422" s="9">
        <v>93.2</v>
      </c>
      <c r="R422" s="9">
        <v>331.2</v>
      </c>
      <c r="S422" s="9">
        <v>207</v>
      </c>
      <c r="T422" s="9">
        <v>1035</v>
      </c>
    </row>
    <row r="423" spans="1:20" x14ac:dyDescent="0.35">
      <c r="A423" s="9" t="s">
        <v>152</v>
      </c>
      <c r="B423" s="9">
        <v>7000173865</v>
      </c>
      <c r="C423" s="9">
        <v>100252</v>
      </c>
      <c r="D423" s="9" t="s">
        <v>153</v>
      </c>
      <c r="E423" s="9" t="s">
        <v>24</v>
      </c>
      <c r="F423" s="9" t="s">
        <v>25</v>
      </c>
      <c r="G423" s="9">
        <v>1000164406</v>
      </c>
      <c r="H423" s="9">
        <v>30</v>
      </c>
      <c r="I423" s="9">
        <v>70184362</v>
      </c>
      <c r="J423" s="9">
        <v>6937</v>
      </c>
      <c r="K423" s="9">
        <v>23</v>
      </c>
      <c r="L423" s="9">
        <v>13.75</v>
      </c>
      <c r="M423" s="11">
        <v>43307</v>
      </c>
      <c r="N423" s="9">
        <v>45</v>
      </c>
      <c r="O423" s="9">
        <v>406.5</v>
      </c>
      <c r="P423" s="9">
        <v>1851.7</v>
      </c>
      <c r="Q423" s="9">
        <v>93.2</v>
      </c>
      <c r="R423" s="9">
        <v>424.4</v>
      </c>
      <c r="S423" s="9">
        <v>207</v>
      </c>
      <c r="T423" s="9">
        <v>1242</v>
      </c>
    </row>
    <row r="424" spans="1:20" x14ac:dyDescent="0.35">
      <c r="A424" s="9" t="s">
        <v>152</v>
      </c>
      <c r="B424" s="9">
        <v>7000173865</v>
      </c>
      <c r="C424" s="9">
        <v>100252</v>
      </c>
      <c r="D424" s="9" t="s">
        <v>153</v>
      </c>
      <c r="E424" s="9" t="s">
        <v>24</v>
      </c>
      <c r="F424" s="9" t="s">
        <v>25</v>
      </c>
      <c r="G424" s="9">
        <v>1000164406</v>
      </c>
      <c r="H424" s="9">
        <v>30</v>
      </c>
      <c r="I424" s="9">
        <v>70184362</v>
      </c>
      <c r="J424" s="9">
        <v>6937</v>
      </c>
      <c r="K424" s="9">
        <v>23</v>
      </c>
      <c r="L424" s="9">
        <v>13.75</v>
      </c>
      <c r="M424" s="11">
        <v>43311</v>
      </c>
      <c r="N424" s="9">
        <v>45</v>
      </c>
      <c r="O424" s="9">
        <v>406.5</v>
      </c>
      <c r="P424" s="9">
        <v>2258.1999999999998</v>
      </c>
      <c r="Q424" s="9">
        <v>93.2</v>
      </c>
      <c r="R424" s="9">
        <v>517.5</v>
      </c>
      <c r="S424" s="9">
        <v>207</v>
      </c>
      <c r="T424" s="9">
        <v>1449</v>
      </c>
    </row>
    <row r="425" spans="1:20" x14ac:dyDescent="0.35">
      <c r="A425" s="9" t="s">
        <v>152</v>
      </c>
      <c r="B425" s="9">
        <v>7000173865</v>
      </c>
      <c r="C425" s="9">
        <v>100252</v>
      </c>
      <c r="D425" s="9" t="s">
        <v>153</v>
      </c>
      <c r="E425" s="9" t="s">
        <v>24</v>
      </c>
      <c r="F425" s="9" t="s">
        <v>25</v>
      </c>
      <c r="G425" s="9">
        <v>1000164406</v>
      </c>
      <c r="H425" s="9">
        <v>30</v>
      </c>
      <c r="I425" s="9">
        <v>70184362</v>
      </c>
      <c r="J425" s="9">
        <v>6937</v>
      </c>
      <c r="K425" s="9">
        <v>23</v>
      </c>
      <c r="L425" s="9">
        <v>13.75</v>
      </c>
      <c r="M425" s="11">
        <v>43312</v>
      </c>
      <c r="N425" s="9">
        <v>50</v>
      </c>
      <c r="O425" s="9">
        <v>451.6</v>
      </c>
      <c r="P425" s="9">
        <v>2709.8</v>
      </c>
      <c r="Q425" s="9">
        <v>103.5</v>
      </c>
      <c r="R425" s="9">
        <v>621</v>
      </c>
      <c r="S425" s="9">
        <v>207</v>
      </c>
      <c r="T425" s="9">
        <v>1656</v>
      </c>
    </row>
    <row r="426" spans="1:20" x14ac:dyDescent="0.35">
      <c r="A426" s="9" t="s">
        <v>152</v>
      </c>
      <c r="B426" s="9">
        <v>7000173865</v>
      </c>
      <c r="C426" s="9">
        <v>100252</v>
      </c>
      <c r="D426" s="9" t="s">
        <v>153</v>
      </c>
      <c r="E426" s="9" t="s">
        <v>24</v>
      </c>
      <c r="F426" s="9" t="s">
        <v>25</v>
      </c>
      <c r="G426" s="9">
        <v>1000164406</v>
      </c>
      <c r="H426" s="9">
        <v>30</v>
      </c>
      <c r="I426" s="9">
        <v>70184362</v>
      </c>
      <c r="J426" s="9">
        <v>6937</v>
      </c>
      <c r="K426" s="9">
        <v>23</v>
      </c>
      <c r="L426" s="9">
        <v>13.75</v>
      </c>
      <c r="M426" s="11">
        <v>43313</v>
      </c>
      <c r="N426" s="9">
        <v>50</v>
      </c>
      <c r="O426" s="9">
        <v>451.6</v>
      </c>
      <c r="P426" s="9">
        <v>3161.5</v>
      </c>
      <c r="Q426" s="9">
        <v>103.5</v>
      </c>
      <c r="R426" s="9">
        <v>724.5</v>
      </c>
      <c r="S426" s="9">
        <v>207</v>
      </c>
      <c r="T426" s="9">
        <v>1863</v>
      </c>
    </row>
    <row r="427" spans="1:20" x14ac:dyDescent="0.35">
      <c r="A427" s="9" t="s">
        <v>152</v>
      </c>
      <c r="B427" s="9">
        <v>7000173865</v>
      </c>
      <c r="C427" s="9">
        <v>100252</v>
      </c>
      <c r="D427" s="9" t="s">
        <v>153</v>
      </c>
      <c r="E427" s="9" t="s">
        <v>24</v>
      </c>
      <c r="F427" s="9" t="s">
        <v>25</v>
      </c>
      <c r="G427" s="9">
        <v>1000164406</v>
      </c>
      <c r="H427" s="9">
        <v>30</v>
      </c>
      <c r="I427" s="9">
        <v>70184362</v>
      </c>
      <c r="J427" s="9">
        <v>6937</v>
      </c>
      <c r="K427" s="9">
        <v>23</v>
      </c>
      <c r="L427" s="9">
        <v>13.75</v>
      </c>
      <c r="M427" s="11">
        <v>43314</v>
      </c>
      <c r="N427" s="9">
        <v>50</v>
      </c>
      <c r="O427" s="9">
        <v>451.6</v>
      </c>
      <c r="P427" s="9">
        <v>3613.1</v>
      </c>
      <c r="Q427" s="9">
        <v>103.5</v>
      </c>
      <c r="R427" s="9">
        <v>828</v>
      </c>
      <c r="S427" s="9">
        <v>207</v>
      </c>
      <c r="T427" s="9">
        <v>2070</v>
      </c>
    </row>
    <row r="428" spans="1:20" x14ac:dyDescent="0.35">
      <c r="A428" s="9" t="s">
        <v>152</v>
      </c>
      <c r="B428" s="9">
        <v>7000173865</v>
      </c>
      <c r="C428" s="9">
        <v>100252</v>
      </c>
      <c r="D428" s="9" t="s">
        <v>153</v>
      </c>
      <c r="E428" s="9" t="s">
        <v>24</v>
      </c>
      <c r="F428" s="9" t="s">
        <v>25</v>
      </c>
      <c r="G428" s="9">
        <v>1000164406</v>
      </c>
      <c r="H428" s="9">
        <v>30</v>
      </c>
      <c r="I428" s="9">
        <v>70184362</v>
      </c>
      <c r="J428" s="9">
        <v>6937</v>
      </c>
      <c r="K428" s="9">
        <v>23</v>
      </c>
      <c r="L428" s="9">
        <v>13.75</v>
      </c>
      <c r="M428" s="11">
        <v>43315</v>
      </c>
      <c r="N428" s="9">
        <v>50</v>
      </c>
      <c r="O428" s="9">
        <v>451.6</v>
      </c>
      <c r="P428" s="9">
        <v>4064.7</v>
      </c>
      <c r="Q428" s="9">
        <v>103.5</v>
      </c>
      <c r="R428" s="9">
        <v>931.5</v>
      </c>
      <c r="S428" s="9">
        <v>207</v>
      </c>
      <c r="T428" s="9">
        <v>2277</v>
      </c>
    </row>
    <row r="429" spans="1:20" x14ac:dyDescent="0.35">
      <c r="A429" s="9" t="s">
        <v>152</v>
      </c>
      <c r="B429" s="9">
        <v>7000173865</v>
      </c>
      <c r="C429" s="9">
        <v>100252</v>
      </c>
      <c r="D429" s="9" t="s">
        <v>153</v>
      </c>
      <c r="E429" s="9" t="s">
        <v>24</v>
      </c>
      <c r="F429" s="9" t="s">
        <v>25</v>
      </c>
      <c r="G429" s="9">
        <v>1000164406</v>
      </c>
      <c r="H429" s="9">
        <v>30</v>
      </c>
      <c r="I429" s="9">
        <v>70184362</v>
      </c>
      <c r="J429" s="9">
        <v>6937</v>
      </c>
      <c r="K429" s="9">
        <v>23</v>
      </c>
      <c r="L429" s="9">
        <v>13.75</v>
      </c>
      <c r="M429" s="11">
        <v>43318</v>
      </c>
      <c r="N429" s="9">
        <v>50</v>
      </c>
      <c r="O429" s="9">
        <v>451.6</v>
      </c>
      <c r="P429" s="9">
        <v>4516.3999999999996</v>
      </c>
      <c r="Q429" s="9">
        <v>103.5</v>
      </c>
      <c r="R429" s="9">
        <v>1035</v>
      </c>
      <c r="S429" s="9">
        <v>207</v>
      </c>
      <c r="T429" s="9">
        <v>2484</v>
      </c>
    </row>
    <row r="430" spans="1:20" x14ac:dyDescent="0.35">
      <c r="A430" s="9" t="s">
        <v>152</v>
      </c>
      <c r="B430" s="9">
        <v>7000173865</v>
      </c>
      <c r="C430" s="9">
        <v>100252</v>
      </c>
      <c r="D430" s="9" t="s">
        <v>153</v>
      </c>
      <c r="E430" s="9" t="s">
        <v>24</v>
      </c>
      <c r="F430" s="9" t="s">
        <v>25</v>
      </c>
      <c r="G430" s="9">
        <v>1000164406</v>
      </c>
      <c r="H430" s="9">
        <v>30</v>
      </c>
      <c r="I430" s="9">
        <v>70184362</v>
      </c>
      <c r="J430" s="9">
        <v>6937</v>
      </c>
      <c r="K430" s="9">
        <v>23</v>
      </c>
      <c r="L430" s="9">
        <v>13.75</v>
      </c>
      <c r="M430" s="11">
        <v>43319</v>
      </c>
      <c r="N430" s="9">
        <v>50</v>
      </c>
      <c r="O430" s="9">
        <v>451.6</v>
      </c>
      <c r="P430" s="9">
        <v>4968</v>
      </c>
      <c r="Q430" s="9">
        <v>103.5</v>
      </c>
      <c r="R430" s="9">
        <v>1138.5</v>
      </c>
      <c r="S430" s="9">
        <v>207</v>
      </c>
      <c r="T430" s="9">
        <v>2691</v>
      </c>
    </row>
    <row r="431" spans="1:20" x14ac:dyDescent="0.35">
      <c r="A431" s="9" t="s">
        <v>152</v>
      </c>
      <c r="B431" s="9">
        <v>7000173865</v>
      </c>
      <c r="C431" s="9">
        <v>100252</v>
      </c>
      <c r="D431" s="9" t="s">
        <v>153</v>
      </c>
      <c r="E431" s="9" t="s">
        <v>24</v>
      </c>
      <c r="F431" s="9" t="s">
        <v>25</v>
      </c>
      <c r="G431" s="9">
        <v>1000164406</v>
      </c>
      <c r="H431" s="9">
        <v>30</v>
      </c>
      <c r="I431" s="9">
        <v>70184362</v>
      </c>
      <c r="J431" s="9">
        <v>6937</v>
      </c>
      <c r="K431" s="9">
        <v>23</v>
      </c>
      <c r="L431" s="9">
        <v>13.75</v>
      </c>
      <c r="M431" s="11">
        <v>43320</v>
      </c>
      <c r="N431" s="9">
        <v>50</v>
      </c>
      <c r="O431" s="9">
        <v>451.6</v>
      </c>
      <c r="P431" s="9">
        <v>5419.6</v>
      </c>
      <c r="Q431" s="9">
        <v>103.5</v>
      </c>
      <c r="R431" s="9">
        <v>1242</v>
      </c>
      <c r="S431" s="9">
        <v>207</v>
      </c>
      <c r="T431" s="9">
        <v>2898</v>
      </c>
    </row>
    <row r="432" spans="1:20" x14ac:dyDescent="0.35">
      <c r="A432" s="9" t="s">
        <v>152</v>
      </c>
      <c r="B432" s="9">
        <v>7000173865</v>
      </c>
      <c r="C432" s="9">
        <v>100252</v>
      </c>
      <c r="D432" s="9" t="s">
        <v>153</v>
      </c>
      <c r="E432" s="9" t="s">
        <v>24</v>
      </c>
      <c r="F432" s="9" t="s">
        <v>25</v>
      </c>
      <c r="G432" s="9">
        <v>1000164406</v>
      </c>
      <c r="H432" s="9">
        <v>30</v>
      </c>
      <c r="I432" s="9">
        <v>70184362</v>
      </c>
      <c r="J432" s="9">
        <v>6937</v>
      </c>
      <c r="K432" s="9">
        <v>23</v>
      </c>
      <c r="L432" s="9">
        <v>13.75</v>
      </c>
      <c r="M432" s="11">
        <v>43321</v>
      </c>
      <c r="N432" s="9">
        <v>50</v>
      </c>
      <c r="O432" s="9">
        <v>451.6</v>
      </c>
      <c r="P432" s="9">
        <v>5871.3</v>
      </c>
      <c r="Q432" s="9">
        <v>103.5</v>
      </c>
      <c r="R432" s="9">
        <v>1345.5</v>
      </c>
      <c r="S432" s="9">
        <v>207</v>
      </c>
      <c r="T432" s="9">
        <v>3105</v>
      </c>
    </row>
    <row r="433" spans="1:20" x14ac:dyDescent="0.35">
      <c r="A433" s="9" t="s">
        <v>152</v>
      </c>
      <c r="B433" s="9">
        <v>7000173865</v>
      </c>
      <c r="C433" s="9">
        <v>100252</v>
      </c>
      <c r="D433" s="9" t="s">
        <v>153</v>
      </c>
      <c r="E433" s="9" t="s">
        <v>24</v>
      </c>
      <c r="F433" s="9" t="s">
        <v>25</v>
      </c>
      <c r="G433" s="9">
        <v>1000164406</v>
      </c>
      <c r="H433" s="9">
        <v>30</v>
      </c>
      <c r="I433" s="9">
        <v>70184362</v>
      </c>
      <c r="J433" s="9">
        <v>6937</v>
      </c>
      <c r="K433" s="9">
        <v>23</v>
      </c>
      <c r="L433" s="9">
        <v>13.75</v>
      </c>
      <c r="M433" s="11">
        <v>43322</v>
      </c>
      <c r="N433" s="9">
        <v>50</v>
      </c>
      <c r="O433" s="9">
        <v>451.6</v>
      </c>
      <c r="P433" s="9">
        <v>6322.9</v>
      </c>
      <c r="Q433" s="9">
        <v>103.5</v>
      </c>
      <c r="R433" s="9">
        <v>1449</v>
      </c>
      <c r="S433" s="9">
        <v>207</v>
      </c>
      <c r="T433" s="9">
        <v>3312</v>
      </c>
    </row>
    <row r="434" spans="1:20" x14ac:dyDescent="0.35">
      <c r="A434" s="9" t="s">
        <v>152</v>
      </c>
      <c r="B434" s="9">
        <v>7000173865</v>
      </c>
      <c r="C434" s="9">
        <v>100252</v>
      </c>
      <c r="D434" s="9" t="s">
        <v>153</v>
      </c>
      <c r="E434" s="9" t="s">
        <v>24</v>
      </c>
      <c r="F434" s="9" t="s">
        <v>25</v>
      </c>
      <c r="G434" s="9">
        <v>1000164406</v>
      </c>
      <c r="H434" s="9">
        <v>30</v>
      </c>
      <c r="I434" s="9">
        <v>70184362</v>
      </c>
      <c r="J434" s="9">
        <v>6937</v>
      </c>
      <c r="K434" s="9">
        <v>23</v>
      </c>
      <c r="L434" s="9">
        <v>13.75</v>
      </c>
      <c r="M434" s="11">
        <v>43325</v>
      </c>
      <c r="N434" s="9">
        <v>50</v>
      </c>
      <c r="O434" s="9">
        <v>451.6</v>
      </c>
      <c r="P434" s="9">
        <v>6774.5</v>
      </c>
      <c r="Q434" s="9">
        <v>103.5</v>
      </c>
      <c r="R434" s="9">
        <v>1552.5</v>
      </c>
      <c r="S434" s="9">
        <v>207</v>
      </c>
      <c r="T434" s="9">
        <v>3519</v>
      </c>
    </row>
    <row r="435" spans="1:20" x14ac:dyDescent="0.35">
      <c r="A435" s="9" t="s">
        <v>152</v>
      </c>
      <c r="B435" s="9">
        <v>7000173865</v>
      </c>
      <c r="C435" s="9">
        <v>100252</v>
      </c>
      <c r="D435" s="9" t="s">
        <v>153</v>
      </c>
      <c r="E435" s="9" t="s">
        <v>24</v>
      </c>
      <c r="F435" s="9" t="s">
        <v>25</v>
      </c>
      <c r="G435" s="9">
        <v>1000164406</v>
      </c>
      <c r="H435" s="9">
        <v>30</v>
      </c>
      <c r="I435" s="9">
        <v>70184362</v>
      </c>
      <c r="J435" s="9">
        <v>6937</v>
      </c>
      <c r="K435" s="9">
        <v>23</v>
      </c>
      <c r="L435" s="9">
        <v>13.75</v>
      </c>
      <c r="M435" s="11">
        <v>43326</v>
      </c>
      <c r="N435" s="9">
        <v>50</v>
      </c>
      <c r="O435" s="9">
        <v>162.5</v>
      </c>
      <c r="P435" s="9">
        <v>6937</v>
      </c>
      <c r="Q435" s="9">
        <v>37.200000000000003</v>
      </c>
      <c r="R435" s="9">
        <v>1589.7</v>
      </c>
      <c r="S435" s="9">
        <v>74.5</v>
      </c>
      <c r="T435" s="9">
        <v>3593.5</v>
      </c>
    </row>
    <row r="436" spans="1:20" x14ac:dyDescent="0.35">
      <c r="A436" s="9" t="s">
        <v>154</v>
      </c>
      <c r="B436" s="9">
        <v>7000174026</v>
      </c>
      <c r="C436" s="9" t="s">
        <v>68</v>
      </c>
      <c r="D436" s="9" t="s">
        <v>149</v>
      </c>
      <c r="E436" s="9" t="s">
        <v>64</v>
      </c>
      <c r="F436" s="9" t="s">
        <v>25</v>
      </c>
      <c r="G436" s="9">
        <v>2000024319</v>
      </c>
      <c r="H436" s="9">
        <v>40</v>
      </c>
      <c r="I436" s="9">
        <v>8000523886</v>
      </c>
      <c r="J436" s="9">
        <v>10</v>
      </c>
      <c r="K436" s="9">
        <v>20</v>
      </c>
      <c r="L436" s="9">
        <v>12.88</v>
      </c>
      <c r="M436" s="11">
        <v>43245</v>
      </c>
      <c r="N436" s="9">
        <v>0.5</v>
      </c>
      <c r="O436" s="9">
        <v>3.3</v>
      </c>
      <c r="P436" s="9">
        <v>3.3</v>
      </c>
      <c r="Q436" s="9">
        <v>0.7</v>
      </c>
      <c r="R436" s="9">
        <v>0.7</v>
      </c>
      <c r="S436" s="9">
        <v>140</v>
      </c>
      <c r="T436" s="9">
        <v>140</v>
      </c>
    </row>
    <row r="437" spans="1:20" x14ac:dyDescent="0.35">
      <c r="A437" s="9" t="s">
        <v>154</v>
      </c>
      <c r="B437" s="9">
        <v>7000174026</v>
      </c>
      <c r="C437" s="9" t="s">
        <v>68</v>
      </c>
      <c r="D437" s="9" t="s">
        <v>149</v>
      </c>
      <c r="E437" s="9" t="s">
        <v>64</v>
      </c>
      <c r="F437" s="9" t="s">
        <v>25</v>
      </c>
      <c r="G437" s="9">
        <v>2000024319</v>
      </c>
      <c r="H437" s="9">
        <v>40</v>
      </c>
      <c r="I437" s="9">
        <v>8000523886</v>
      </c>
      <c r="J437" s="9">
        <v>10</v>
      </c>
      <c r="K437" s="9">
        <v>20</v>
      </c>
      <c r="L437" s="9">
        <v>12.88</v>
      </c>
      <c r="M437" s="11">
        <v>43250</v>
      </c>
      <c r="N437" s="9">
        <v>0.5</v>
      </c>
      <c r="O437" s="9">
        <v>2.5</v>
      </c>
      <c r="P437" s="9">
        <v>5.8</v>
      </c>
      <c r="Q437" s="9">
        <v>0.5</v>
      </c>
      <c r="R437" s="9">
        <v>1.2</v>
      </c>
      <c r="S437" s="9">
        <v>109.3</v>
      </c>
      <c r="T437" s="9">
        <v>249.3</v>
      </c>
    </row>
    <row r="438" spans="1:20" x14ac:dyDescent="0.35">
      <c r="A438" s="9" t="s">
        <v>154</v>
      </c>
      <c r="B438" s="9">
        <v>7000174026</v>
      </c>
      <c r="C438" s="9" t="s">
        <v>68</v>
      </c>
      <c r="D438" s="9" t="s">
        <v>149</v>
      </c>
      <c r="E438" s="9" t="s">
        <v>64</v>
      </c>
      <c r="F438" s="9" t="s">
        <v>25</v>
      </c>
      <c r="G438" s="9">
        <v>1000163344</v>
      </c>
      <c r="H438" s="9">
        <v>10</v>
      </c>
      <c r="I438" s="9">
        <v>8000536267</v>
      </c>
      <c r="J438" s="9">
        <v>7</v>
      </c>
      <c r="K438" s="9">
        <v>20</v>
      </c>
      <c r="L438" s="9">
        <v>12.88</v>
      </c>
      <c r="M438" s="11">
        <v>43252</v>
      </c>
      <c r="N438" s="9">
        <v>3</v>
      </c>
      <c r="O438" s="9">
        <v>7</v>
      </c>
      <c r="P438" s="9">
        <v>7</v>
      </c>
      <c r="Q438" s="9">
        <v>1.5</v>
      </c>
      <c r="R438" s="9">
        <v>1.5</v>
      </c>
      <c r="S438" s="9">
        <v>50.1</v>
      </c>
      <c r="T438" s="9">
        <v>50.1</v>
      </c>
    </row>
    <row r="439" spans="1:20" x14ac:dyDescent="0.35">
      <c r="A439" s="9" t="s">
        <v>154</v>
      </c>
      <c r="B439" s="9">
        <v>7000174026</v>
      </c>
      <c r="C439" s="9" t="s">
        <v>68</v>
      </c>
      <c r="D439" s="9" t="s">
        <v>149</v>
      </c>
      <c r="E439" s="9" t="s">
        <v>64</v>
      </c>
      <c r="F439" s="9" t="s">
        <v>25</v>
      </c>
      <c r="G439" s="9">
        <v>1000163346</v>
      </c>
      <c r="H439" s="9">
        <v>10</v>
      </c>
      <c r="I439" s="9">
        <v>8000536269</v>
      </c>
      <c r="J439" s="9">
        <v>12</v>
      </c>
      <c r="K439" s="9">
        <v>20</v>
      </c>
      <c r="L439" s="9">
        <v>12.88</v>
      </c>
      <c r="M439" s="11">
        <v>43252</v>
      </c>
      <c r="N439" s="9">
        <v>6.8</v>
      </c>
      <c r="O439" s="9">
        <v>12</v>
      </c>
      <c r="P439" s="9">
        <v>12</v>
      </c>
      <c r="Q439" s="9">
        <v>2.6</v>
      </c>
      <c r="R439" s="9">
        <v>2.6</v>
      </c>
      <c r="S439" s="9">
        <v>37.9</v>
      </c>
      <c r="T439" s="9">
        <v>37.9</v>
      </c>
    </row>
    <row r="440" spans="1:20" x14ac:dyDescent="0.35">
      <c r="A440" s="9" t="s">
        <v>154</v>
      </c>
      <c r="B440" s="9">
        <v>7000174026</v>
      </c>
      <c r="C440" s="9" t="s">
        <v>68</v>
      </c>
      <c r="D440" s="9" t="s">
        <v>149</v>
      </c>
      <c r="E440" s="9" t="s">
        <v>64</v>
      </c>
      <c r="F440" s="9" t="s">
        <v>25</v>
      </c>
      <c r="G440" s="9">
        <v>1000163347</v>
      </c>
      <c r="H440" s="9">
        <v>10</v>
      </c>
      <c r="I440" s="9">
        <v>8000536270</v>
      </c>
      <c r="J440" s="9">
        <v>80</v>
      </c>
      <c r="K440" s="9">
        <v>20</v>
      </c>
      <c r="L440" s="9">
        <v>12.88</v>
      </c>
      <c r="M440" s="11">
        <v>43252</v>
      </c>
      <c r="N440" s="9">
        <v>6.8</v>
      </c>
      <c r="O440" s="9">
        <v>28.9</v>
      </c>
      <c r="P440" s="9">
        <v>28.9</v>
      </c>
      <c r="Q440" s="9">
        <v>6.2</v>
      </c>
      <c r="R440" s="9">
        <v>6.2</v>
      </c>
      <c r="S440" s="9">
        <v>91.4</v>
      </c>
      <c r="T440" s="9">
        <v>91.4</v>
      </c>
    </row>
    <row r="441" spans="1:20" x14ac:dyDescent="0.35">
      <c r="A441" s="9" t="s">
        <v>154</v>
      </c>
      <c r="B441" s="9">
        <v>7000174026</v>
      </c>
      <c r="C441" s="9" t="s">
        <v>68</v>
      </c>
      <c r="D441" s="9" t="s">
        <v>149</v>
      </c>
      <c r="E441" s="9" t="s">
        <v>64</v>
      </c>
      <c r="F441" s="9" t="s">
        <v>25</v>
      </c>
      <c r="G441" s="9">
        <v>1000163347</v>
      </c>
      <c r="H441" s="9">
        <v>10</v>
      </c>
      <c r="I441" s="9">
        <v>8000536270</v>
      </c>
      <c r="J441" s="9">
        <v>80</v>
      </c>
      <c r="K441" s="9">
        <v>20</v>
      </c>
      <c r="L441" s="9">
        <v>12.88</v>
      </c>
      <c r="M441" s="11">
        <v>43255</v>
      </c>
      <c r="N441" s="9">
        <v>6.8</v>
      </c>
      <c r="O441" s="9">
        <v>28.1</v>
      </c>
      <c r="P441" s="9">
        <v>57</v>
      </c>
      <c r="Q441" s="9">
        <v>6</v>
      </c>
      <c r="R441" s="9">
        <v>12.2</v>
      </c>
      <c r="S441" s="9">
        <v>88.6</v>
      </c>
      <c r="T441" s="9">
        <v>180</v>
      </c>
    </row>
    <row r="442" spans="1:20" x14ac:dyDescent="0.35">
      <c r="A442" s="9" t="s">
        <v>154</v>
      </c>
      <c r="B442" s="9">
        <v>7000174026</v>
      </c>
      <c r="C442" s="9" t="s">
        <v>68</v>
      </c>
      <c r="D442" s="9" t="s">
        <v>149</v>
      </c>
      <c r="E442" s="9" t="s">
        <v>64</v>
      </c>
      <c r="F442" s="9" t="s">
        <v>25</v>
      </c>
      <c r="G442" s="9">
        <v>1000163347</v>
      </c>
      <c r="H442" s="9">
        <v>10</v>
      </c>
      <c r="I442" s="9">
        <v>8000536270</v>
      </c>
      <c r="J442" s="9">
        <v>80</v>
      </c>
      <c r="K442" s="9">
        <v>20</v>
      </c>
      <c r="L442" s="9">
        <v>12.88</v>
      </c>
      <c r="M442" s="11">
        <v>43255</v>
      </c>
      <c r="N442" s="9">
        <v>11.3</v>
      </c>
      <c r="O442" s="9">
        <v>23</v>
      </c>
      <c r="P442" s="9">
        <v>80</v>
      </c>
      <c r="Q442" s="9">
        <v>4.9000000000000004</v>
      </c>
      <c r="R442" s="9">
        <v>17.2</v>
      </c>
      <c r="S442" s="9">
        <v>43.7</v>
      </c>
      <c r="T442" s="9">
        <v>223.7</v>
      </c>
    </row>
    <row r="443" spans="1:20" x14ac:dyDescent="0.35">
      <c r="A443" s="9" t="s">
        <v>154</v>
      </c>
      <c r="B443" s="9">
        <v>7000174027</v>
      </c>
      <c r="C443" s="9" t="s">
        <v>68</v>
      </c>
      <c r="D443" s="9" t="s">
        <v>150</v>
      </c>
      <c r="E443" s="9" t="s">
        <v>64</v>
      </c>
      <c r="F443" s="9" t="s">
        <v>25</v>
      </c>
      <c r="G443" s="9">
        <v>1000164479</v>
      </c>
      <c r="H443" s="9">
        <v>10</v>
      </c>
      <c r="I443" s="9">
        <v>8000533158</v>
      </c>
      <c r="J443" s="9">
        <v>1417</v>
      </c>
      <c r="K443" s="9">
        <v>20</v>
      </c>
      <c r="L443" s="9">
        <v>11.44</v>
      </c>
      <c r="M443" s="11">
        <v>43255</v>
      </c>
      <c r="N443" s="9">
        <v>11.3</v>
      </c>
      <c r="O443" s="9">
        <v>28.1</v>
      </c>
      <c r="P443" s="9">
        <v>28.1</v>
      </c>
      <c r="Q443" s="9">
        <v>5.4</v>
      </c>
      <c r="R443" s="9">
        <v>5.4</v>
      </c>
      <c r="S443" s="9">
        <v>47.4</v>
      </c>
      <c r="T443" s="9">
        <v>47.4</v>
      </c>
    </row>
    <row r="444" spans="1:20" x14ac:dyDescent="0.35">
      <c r="A444" s="9" t="s">
        <v>154</v>
      </c>
      <c r="B444" s="9">
        <v>7000174027</v>
      </c>
      <c r="C444" s="9" t="s">
        <v>68</v>
      </c>
      <c r="D444" s="9" t="s">
        <v>150</v>
      </c>
      <c r="E444" s="9" t="s">
        <v>64</v>
      </c>
      <c r="F444" s="9" t="s">
        <v>25</v>
      </c>
      <c r="G444" s="9">
        <v>1000164479</v>
      </c>
      <c r="H444" s="9">
        <v>10</v>
      </c>
      <c r="I444" s="9">
        <v>8000533158</v>
      </c>
      <c r="J444" s="9">
        <v>1417</v>
      </c>
      <c r="K444" s="9">
        <v>20</v>
      </c>
      <c r="L444" s="9">
        <v>11.44</v>
      </c>
      <c r="M444" s="11">
        <v>43256</v>
      </c>
      <c r="N444" s="9">
        <v>11.3</v>
      </c>
      <c r="O444" s="9">
        <v>78.599999999999994</v>
      </c>
      <c r="P444" s="9">
        <v>106.7</v>
      </c>
      <c r="Q444" s="9">
        <v>15</v>
      </c>
      <c r="R444" s="9">
        <v>20.3</v>
      </c>
      <c r="S444" s="9">
        <v>132.6</v>
      </c>
      <c r="T444" s="9">
        <v>180</v>
      </c>
    </row>
    <row r="445" spans="1:20" x14ac:dyDescent="0.35">
      <c r="A445" s="9" t="s">
        <v>154</v>
      </c>
      <c r="B445" s="9">
        <v>7000174027</v>
      </c>
      <c r="C445" s="9" t="s">
        <v>68</v>
      </c>
      <c r="D445" s="9" t="s">
        <v>150</v>
      </c>
      <c r="E445" s="9" t="s">
        <v>64</v>
      </c>
      <c r="F445" s="9" t="s">
        <v>25</v>
      </c>
      <c r="G445" s="9">
        <v>1000164479</v>
      </c>
      <c r="H445" s="9">
        <v>10</v>
      </c>
      <c r="I445" s="9">
        <v>8000533158</v>
      </c>
      <c r="J445" s="9">
        <v>1417</v>
      </c>
      <c r="K445" s="9">
        <v>20</v>
      </c>
      <c r="L445" s="9">
        <v>11.44</v>
      </c>
      <c r="M445" s="11">
        <v>43256</v>
      </c>
      <c r="N445" s="9">
        <v>22.5</v>
      </c>
      <c r="O445" s="9">
        <v>55.9</v>
      </c>
      <c r="P445" s="9">
        <v>162.6</v>
      </c>
      <c r="Q445" s="9">
        <v>10.7</v>
      </c>
      <c r="R445" s="9">
        <v>31</v>
      </c>
      <c r="S445" s="9">
        <v>47.4</v>
      </c>
      <c r="T445" s="9">
        <v>227.4</v>
      </c>
    </row>
    <row r="446" spans="1:20" x14ac:dyDescent="0.35">
      <c r="A446" s="9" t="s">
        <v>154</v>
      </c>
      <c r="B446" s="9">
        <v>7000174027</v>
      </c>
      <c r="C446" s="9" t="s">
        <v>68</v>
      </c>
      <c r="D446" s="9" t="s">
        <v>150</v>
      </c>
      <c r="E446" s="9" t="s">
        <v>64</v>
      </c>
      <c r="F446" s="9" t="s">
        <v>25</v>
      </c>
      <c r="G446" s="9">
        <v>1000164479</v>
      </c>
      <c r="H446" s="9">
        <v>10</v>
      </c>
      <c r="I446" s="9">
        <v>8000533158</v>
      </c>
      <c r="J446" s="9">
        <v>1417</v>
      </c>
      <c r="K446" s="9">
        <v>20</v>
      </c>
      <c r="L446" s="9">
        <v>11.44</v>
      </c>
      <c r="M446" s="11">
        <v>43257</v>
      </c>
      <c r="N446" s="9">
        <v>22.5</v>
      </c>
      <c r="O446" s="9">
        <v>153.4</v>
      </c>
      <c r="P446" s="9">
        <v>316</v>
      </c>
      <c r="Q446" s="9">
        <v>29.3</v>
      </c>
      <c r="R446" s="9">
        <v>60.2</v>
      </c>
      <c r="S446" s="9">
        <v>130</v>
      </c>
      <c r="T446" s="9">
        <v>357.4</v>
      </c>
    </row>
    <row r="447" spans="1:20" x14ac:dyDescent="0.35">
      <c r="A447" s="9" t="s">
        <v>154</v>
      </c>
      <c r="B447" s="9">
        <v>7000174027</v>
      </c>
      <c r="C447" s="9" t="s">
        <v>68</v>
      </c>
      <c r="D447" s="9" t="s">
        <v>150</v>
      </c>
      <c r="E447" s="9" t="s">
        <v>64</v>
      </c>
      <c r="F447" s="9" t="s">
        <v>25</v>
      </c>
      <c r="G447" s="9">
        <v>1000164479</v>
      </c>
      <c r="H447" s="9">
        <v>10</v>
      </c>
      <c r="I447" s="9">
        <v>8000533158</v>
      </c>
      <c r="J447" s="9">
        <v>1417</v>
      </c>
      <c r="K447" s="9">
        <v>20</v>
      </c>
      <c r="L447" s="9">
        <v>11.44</v>
      </c>
      <c r="M447" s="11">
        <v>43258</v>
      </c>
      <c r="N447" s="9">
        <v>33.799999999999997</v>
      </c>
      <c r="O447" s="9">
        <v>235.1</v>
      </c>
      <c r="P447" s="9">
        <v>551.1</v>
      </c>
      <c r="Q447" s="9">
        <v>44.8</v>
      </c>
      <c r="R447" s="9">
        <v>105.1</v>
      </c>
      <c r="S447" s="9">
        <v>132.6</v>
      </c>
      <c r="T447" s="9">
        <v>490</v>
      </c>
    </row>
    <row r="448" spans="1:20" x14ac:dyDescent="0.35">
      <c r="A448" s="9" t="s">
        <v>154</v>
      </c>
      <c r="B448" s="9">
        <v>7000174027</v>
      </c>
      <c r="C448" s="9" t="s">
        <v>68</v>
      </c>
      <c r="D448" s="9" t="s">
        <v>150</v>
      </c>
      <c r="E448" s="9" t="s">
        <v>64</v>
      </c>
      <c r="F448" s="9" t="s">
        <v>25</v>
      </c>
      <c r="G448" s="9">
        <v>1000164479</v>
      </c>
      <c r="H448" s="9">
        <v>10</v>
      </c>
      <c r="I448" s="9">
        <v>8000533158</v>
      </c>
      <c r="J448" s="9">
        <v>1417</v>
      </c>
      <c r="K448" s="9">
        <v>20</v>
      </c>
      <c r="L448" s="9">
        <v>11.44</v>
      </c>
      <c r="M448" s="11">
        <v>43258</v>
      </c>
      <c r="N448" s="9">
        <v>40.5</v>
      </c>
      <c r="O448" s="9">
        <v>100.6</v>
      </c>
      <c r="P448" s="9">
        <v>651.70000000000005</v>
      </c>
      <c r="Q448" s="9">
        <v>19.2</v>
      </c>
      <c r="R448" s="9">
        <v>124.3</v>
      </c>
      <c r="S448" s="9">
        <v>47.4</v>
      </c>
      <c r="T448" s="9">
        <v>537.4</v>
      </c>
    </row>
    <row r="449" spans="1:20" x14ac:dyDescent="0.35">
      <c r="A449" s="9" t="s">
        <v>154</v>
      </c>
      <c r="B449" s="9">
        <v>7000174027</v>
      </c>
      <c r="C449" s="9" t="s">
        <v>68</v>
      </c>
      <c r="D449" s="9" t="s">
        <v>150</v>
      </c>
      <c r="E449" s="9" t="s">
        <v>64</v>
      </c>
      <c r="F449" s="9" t="s">
        <v>25</v>
      </c>
      <c r="G449" s="9">
        <v>1000164479</v>
      </c>
      <c r="H449" s="9">
        <v>10</v>
      </c>
      <c r="I449" s="9">
        <v>8000533158</v>
      </c>
      <c r="J449" s="9">
        <v>1417</v>
      </c>
      <c r="K449" s="9">
        <v>20</v>
      </c>
      <c r="L449" s="9">
        <v>11.44</v>
      </c>
      <c r="M449" s="11">
        <v>43259</v>
      </c>
      <c r="N449" s="9">
        <v>40.5</v>
      </c>
      <c r="O449" s="9">
        <v>281.7</v>
      </c>
      <c r="P449" s="9">
        <v>933.4</v>
      </c>
      <c r="Q449" s="9">
        <v>53.7</v>
      </c>
      <c r="R449" s="9">
        <v>178</v>
      </c>
      <c r="S449" s="9">
        <v>132.6</v>
      </c>
      <c r="T449" s="9">
        <v>670</v>
      </c>
    </row>
    <row r="450" spans="1:20" x14ac:dyDescent="0.35">
      <c r="A450" s="9" t="s">
        <v>154</v>
      </c>
      <c r="B450" s="9">
        <v>7000174027</v>
      </c>
      <c r="C450" s="9" t="s">
        <v>68</v>
      </c>
      <c r="D450" s="9" t="s">
        <v>150</v>
      </c>
      <c r="E450" s="9" t="s">
        <v>64</v>
      </c>
      <c r="F450" s="9" t="s">
        <v>25</v>
      </c>
      <c r="G450" s="9">
        <v>1000164479</v>
      </c>
      <c r="H450" s="9">
        <v>10</v>
      </c>
      <c r="I450" s="9">
        <v>8000533158</v>
      </c>
      <c r="J450" s="9">
        <v>1417</v>
      </c>
      <c r="K450" s="9">
        <v>20</v>
      </c>
      <c r="L450" s="9">
        <v>11.44</v>
      </c>
      <c r="M450" s="11">
        <v>43259</v>
      </c>
      <c r="N450" s="9">
        <v>45</v>
      </c>
      <c r="O450" s="9">
        <v>111.8</v>
      </c>
      <c r="P450" s="9">
        <v>1045.3</v>
      </c>
      <c r="Q450" s="9">
        <v>21.3</v>
      </c>
      <c r="R450" s="9">
        <v>199.3</v>
      </c>
      <c r="S450" s="9">
        <v>47.4</v>
      </c>
      <c r="T450" s="9">
        <v>717.4</v>
      </c>
    </row>
    <row r="451" spans="1:20" x14ac:dyDescent="0.35">
      <c r="A451" s="9" t="s">
        <v>154</v>
      </c>
      <c r="B451" s="9">
        <v>7000174027</v>
      </c>
      <c r="C451" s="9" t="s">
        <v>68</v>
      </c>
      <c r="D451" s="9" t="s">
        <v>150</v>
      </c>
      <c r="E451" s="9" t="s">
        <v>64</v>
      </c>
      <c r="F451" s="9" t="s">
        <v>25</v>
      </c>
      <c r="G451" s="9">
        <v>1000164479</v>
      </c>
      <c r="H451" s="9">
        <v>10</v>
      </c>
      <c r="I451" s="9">
        <v>8000533158</v>
      </c>
      <c r="J451" s="9">
        <v>1417</v>
      </c>
      <c r="K451" s="9">
        <v>20</v>
      </c>
      <c r="L451" s="9">
        <v>11.44</v>
      </c>
      <c r="M451" s="11">
        <v>43262</v>
      </c>
      <c r="N451" s="9">
        <v>45</v>
      </c>
      <c r="O451" s="9">
        <v>371.7</v>
      </c>
      <c r="P451" s="9">
        <v>1417</v>
      </c>
      <c r="Q451" s="9">
        <v>70.900000000000006</v>
      </c>
      <c r="R451" s="9">
        <v>270.2</v>
      </c>
      <c r="S451" s="9">
        <v>157.5</v>
      </c>
      <c r="T451" s="9">
        <v>874.9</v>
      </c>
    </row>
    <row r="452" spans="1:20" x14ac:dyDescent="0.35">
      <c r="A452" s="9" t="s">
        <v>154</v>
      </c>
      <c r="B452" s="9">
        <v>7000174029</v>
      </c>
      <c r="C452" s="9" t="s">
        <v>68</v>
      </c>
      <c r="D452" s="9" t="s">
        <v>155</v>
      </c>
      <c r="E452" s="9" t="s">
        <v>64</v>
      </c>
      <c r="F452" s="9" t="s">
        <v>25</v>
      </c>
      <c r="G452" s="9">
        <v>1000164479</v>
      </c>
      <c r="H452" s="9">
        <v>30</v>
      </c>
      <c r="I452" s="9">
        <v>8000533181</v>
      </c>
      <c r="J452" s="9">
        <v>800</v>
      </c>
      <c r="K452" s="9">
        <v>20</v>
      </c>
      <c r="L452" s="9">
        <v>11.44</v>
      </c>
      <c r="M452" s="11">
        <v>43262</v>
      </c>
      <c r="N452" s="9">
        <v>45</v>
      </c>
      <c r="O452" s="9">
        <v>52.3</v>
      </c>
      <c r="P452" s="9">
        <v>52.3</v>
      </c>
      <c r="Q452" s="9">
        <v>10</v>
      </c>
      <c r="R452" s="9">
        <v>10</v>
      </c>
      <c r="S452" s="9">
        <v>22.2</v>
      </c>
      <c r="T452" s="9">
        <v>22.2</v>
      </c>
    </row>
    <row r="453" spans="1:20" x14ac:dyDescent="0.35">
      <c r="A453" s="9" t="s">
        <v>154</v>
      </c>
      <c r="B453" s="9">
        <v>7000174029</v>
      </c>
      <c r="C453" s="9" t="s">
        <v>68</v>
      </c>
      <c r="D453" s="9" t="s">
        <v>155</v>
      </c>
      <c r="E453" s="9" t="s">
        <v>64</v>
      </c>
      <c r="F453" s="9" t="s">
        <v>25</v>
      </c>
      <c r="G453" s="9">
        <v>1000164479</v>
      </c>
      <c r="H453" s="9">
        <v>30</v>
      </c>
      <c r="I453" s="9">
        <v>8000533181</v>
      </c>
      <c r="J453" s="9">
        <v>800</v>
      </c>
      <c r="K453" s="9">
        <v>20</v>
      </c>
      <c r="L453" s="9">
        <v>11.44</v>
      </c>
      <c r="M453" s="11">
        <v>43263</v>
      </c>
      <c r="N453" s="9">
        <v>45</v>
      </c>
      <c r="O453" s="9">
        <v>424.8</v>
      </c>
      <c r="P453" s="9">
        <v>477.1</v>
      </c>
      <c r="Q453" s="9">
        <v>81</v>
      </c>
      <c r="R453" s="9">
        <v>91</v>
      </c>
      <c r="S453" s="9">
        <v>180</v>
      </c>
      <c r="T453" s="9">
        <v>202.2</v>
      </c>
    </row>
    <row r="454" spans="1:20" x14ac:dyDescent="0.35">
      <c r="A454" s="9" t="s">
        <v>154</v>
      </c>
      <c r="B454" s="9">
        <v>7000174029</v>
      </c>
      <c r="C454" s="9" t="s">
        <v>68</v>
      </c>
      <c r="D454" s="9" t="s">
        <v>155</v>
      </c>
      <c r="E454" s="9" t="s">
        <v>64</v>
      </c>
      <c r="F454" s="9" t="s">
        <v>25</v>
      </c>
      <c r="G454" s="9">
        <v>1000164479</v>
      </c>
      <c r="H454" s="9">
        <v>30</v>
      </c>
      <c r="I454" s="9">
        <v>8000533181</v>
      </c>
      <c r="J454" s="9">
        <v>800</v>
      </c>
      <c r="K454" s="9">
        <v>20</v>
      </c>
      <c r="L454" s="9">
        <v>11.44</v>
      </c>
      <c r="M454" s="11">
        <v>43264</v>
      </c>
      <c r="N454" s="9">
        <v>45</v>
      </c>
      <c r="O454" s="9">
        <v>322.89999999999998</v>
      </c>
      <c r="P454" s="9">
        <v>800</v>
      </c>
      <c r="Q454" s="9">
        <v>61.6</v>
      </c>
      <c r="R454" s="9">
        <v>152.5</v>
      </c>
      <c r="S454" s="9">
        <v>136.80000000000001</v>
      </c>
      <c r="T454" s="9">
        <v>339</v>
      </c>
    </row>
    <row r="455" spans="1:20" x14ac:dyDescent="0.35">
      <c r="A455" s="9" t="s">
        <v>154</v>
      </c>
      <c r="B455" s="9">
        <v>7000173147</v>
      </c>
      <c r="C455" s="9">
        <v>100252</v>
      </c>
      <c r="D455" s="9" t="s">
        <v>137</v>
      </c>
      <c r="E455" s="9" t="s">
        <v>24</v>
      </c>
      <c r="F455" s="9" t="s">
        <v>25</v>
      </c>
      <c r="G455" s="9">
        <v>2000024272</v>
      </c>
      <c r="H455" s="9">
        <v>10</v>
      </c>
      <c r="I455" s="9">
        <v>8000538885</v>
      </c>
      <c r="J455" s="9">
        <v>21</v>
      </c>
      <c r="K455" s="9">
        <v>17</v>
      </c>
      <c r="L455" s="9">
        <v>9.9</v>
      </c>
      <c r="M455" s="11">
        <v>43276</v>
      </c>
      <c r="N455" s="9">
        <v>1.5</v>
      </c>
      <c r="O455" s="9">
        <v>13.9</v>
      </c>
      <c r="P455" s="9">
        <v>13.9</v>
      </c>
      <c r="Q455" s="9">
        <v>2.2999999999999998</v>
      </c>
      <c r="R455" s="9">
        <v>2.2999999999999998</v>
      </c>
      <c r="S455" s="9">
        <v>153</v>
      </c>
      <c r="T455" s="9">
        <v>153</v>
      </c>
    </row>
    <row r="456" spans="1:20" x14ac:dyDescent="0.35">
      <c r="A456" s="9" t="s">
        <v>154</v>
      </c>
      <c r="B456" s="9">
        <v>7000173147</v>
      </c>
      <c r="C456" s="9">
        <v>100252</v>
      </c>
      <c r="D456" s="9" t="s">
        <v>137</v>
      </c>
      <c r="E456" s="9" t="s">
        <v>24</v>
      </c>
      <c r="F456" s="9" t="s">
        <v>25</v>
      </c>
      <c r="G456" s="9">
        <v>2000024272</v>
      </c>
      <c r="H456" s="9">
        <v>10</v>
      </c>
      <c r="I456" s="9">
        <v>8000538885</v>
      </c>
      <c r="J456" s="9">
        <v>21</v>
      </c>
      <c r="K456" s="9">
        <v>17</v>
      </c>
      <c r="L456" s="9">
        <v>9.9</v>
      </c>
      <c r="M456" s="11">
        <v>43277</v>
      </c>
      <c r="N456" s="9">
        <v>1.5</v>
      </c>
      <c r="O456" s="9">
        <v>7.1</v>
      </c>
      <c r="P456" s="9">
        <v>21</v>
      </c>
      <c r="Q456" s="9">
        <v>1.2</v>
      </c>
      <c r="R456" s="9">
        <v>3.5</v>
      </c>
      <c r="S456" s="9">
        <v>78</v>
      </c>
      <c r="T456" s="9">
        <v>231</v>
      </c>
    </row>
    <row r="457" spans="1:20" x14ac:dyDescent="0.35">
      <c r="A457" s="9" t="s">
        <v>154</v>
      </c>
      <c r="B457" s="9">
        <v>7000173148</v>
      </c>
      <c r="C457" s="9">
        <v>100252</v>
      </c>
      <c r="D457" s="9" t="s">
        <v>138</v>
      </c>
      <c r="E457" s="9" t="s">
        <v>24</v>
      </c>
      <c r="F457" s="9" t="s">
        <v>25</v>
      </c>
      <c r="G457" s="9">
        <v>2000024272</v>
      </c>
      <c r="H457" s="9">
        <v>120</v>
      </c>
      <c r="I457" s="9">
        <v>8000538886</v>
      </c>
      <c r="J457" s="9">
        <v>21</v>
      </c>
      <c r="K457" s="9">
        <v>17</v>
      </c>
      <c r="L457" s="9">
        <v>9.9</v>
      </c>
      <c r="M457" s="11">
        <v>43277</v>
      </c>
      <c r="N457" s="9">
        <v>1.7</v>
      </c>
      <c r="O457" s="9">
        <v>7.7</v>
      </c>
      <c r="P457" s="9">
        <v>7.7</v>
      </c>
      <c r="Q457" s="9">
        <v>1.3</v>
      </c>
      <c r="R457" s="9">
        <v>1.3</v>
      </c>
      <c r="S457" s="9">
        <v>74.7</v>
      </c>
      <c r="T457" s="9">
        <v>74.7</v>
      </c>
    </row>
    <row r="458" spans="1:20" x14ac:dyDescent="0.35">
      <c r="A458" s="9" t="s">
        <v>154</v>
      </c>
      <c r="B458" s="9">
        <v>7000173148</v>
      </c>
      <c r="C458" s="9">
        <v>100252</v>
      </c>
      <c r="D458" s="9" t="s">
        <v>138</v>
      </c>
      <c r="E458" s="9" t="s">
        <v>24</v>
      </c>
      <c r="F458" s="9" t="s">
        <v>25</v>
      </c>
      <c r="G458" s="9">
        <v>2000024272</v>
      </c>
      <c r="H458" s="9">
        <v>120</v>
      </c>
      <c r="I458" s="9">
        <v>8000538886</v>
      </c>
      <c r="J458" s="9">
        <v>21</v>
      </c>
      <c r="K458" s="9">
        <v>17</v>
      </c>
      <c r="L458" s="9">
        <v>9.9</v>
      </c>
      <c r="M458" s="11">
        <v>43279</v>
      </c>
      <c r="N458" s="9">
        <v>1.7</v>
      </c>
      <c r="O458" s="9">
        <v>13.3</v>
      </c>
      <c r="P458" s="9">
        <v>21</v>
      </c>
      <c r="Q458" s="9">
        <v>2.2000000000000002</v>
      </c>
      <c r="R458" s="9">
        <v>3.5</v>
      </c>
      <c r="S458" s="9">
        <v>129.1</v>
      </c>
      <c r="T458" s="9">
        <v>203.8</v>
      </c>
    </row>
    <row r="459" spans="1:20" x14ac:dyDescent="0.35">
      <c r="A459" s="9" t="s">
        <v>154</v>
      </c>
      <c r="B459" s="9">
        <v>7000173149</v>
      </c>
      <c r="C459" s="9">
        <v>100252</v>
      </c>
      <c r="D459" s="9" t="s">
        <v>139</v>
      </c>
      <c r="E459" s="9" t="s">
        <v>24</v>
      </c>
      <c r="F459" s="9" t="s">
        <v>25</v>
      </c>
      <c r="G459" s="9">
        <v>2000024272</v>
      </c>
      <c r="H459" s="9">
        <v>230</v>
      </c>
      <c r="I459" s="9">
        <v>8000538887</v>
      </c>
      <c r="J459" s="9">
        <v>21</v>
      </c>
      <c r="K459" s="9">
        <v>17</v>
      </c>
      <c r="L459" s="9">
        <v>9.9</v>
      </c>
      <c r="M459" s="11">
        <v>43279</v>
      </c>
      <c r="N459" s="9">
        <v>2</v>
      </c>
      <c r="O459" s="9">
        <v>2.9</v>
      </c>
      <c r="P459" s="9">
        <v>2.9</v>
      </c>
      <c r="Q459" s="9">
        <v>0.5</v>
      </c>
      <c r="R459" s="9">
        <v>0.5</v>
      </c>
      <c r="S459" s="9">
        <v>23.6</v>
      </c>
      <c r="T459" s="9">
        <v>23.6</v>
      </c>
    </row>
    <row r="460" spans="1:20" x14ac:dyDescent="0.35">
      <c r="A460" s="9" t="s">
        <v>154</v>
      </c>
      <c r="B460" s="9">
        <v>7000173149</v>
      </c>
      <c r="C460" s="9">
        <v>100252</v>
      </c>
      <c r="D460" s="9" t="s">
        <v>139</v>
      </c>
      <c r="E460" s="9" t="s">
        <v>24</v>
      </c>
      <c r="F460" s="9" t="s">
        <v>25</v>
      </c>
      <c r="G460" s="9">
        <v>2000024272</v>
      </c>
      <c r="H460" s="9">
        <v>230</v>
      </c>
      <c r="I460" s="9">
        <v>8000538887</v>
      </c>
      <c r="J460" s="9">
        <v>21</v>
      </c>
      <c r="K460" s="9">
        <v>17</v>
      </c>
      <c r="L460" s="9">
        <v>9.9</v>
      </c>
      <c r="M460" s="11">
        <v>43280</v>
      </c>
      <c r="N460" s="9">
        <v>2</v>
      </c>
      <c r="O460" s="9">
        <v>18.100000000000001</v>
      </c>
      <c r="P460" s="9">
        <v>21</v>
      </c>
      <c r="Q460" s="9">
        <v>3</v>
      </c>
      <c r="R460" s="9">
        <v>3.5</v>
      </c>
      <c r="S460" s="9">
        <v>149.6</v>
      </c>
      <c r="T460" s="9">
        <v>173.2</v>
      </c>
    </row>
    <row r="461" spans="1:20" x14ac:dyDescent="0.35">
      <c r="A461" s="9" t="s">
        <v>154</v>
      </c>
      <c r="B461" s="9">
        <v>7000173163</v>
      </c>
      <c r="C461" s="9">
        <v>100252</v>
      </c>
      <c r="D461" s="9" t="s">
        <v>140</v>
      </c>
      <c r="E461" s="9" t="s">
        <v>24</v>
      </c>
      <c r="F461" s="9" t="s">
        <v>25</v>
      </c>
      <c r="G461" s="9">
        <v>2000024272</v>
      </c>
      <c r="H461" s="9">
        <v>50</v>
      </c>
      <c r="I461" s="9">
        <v>8000538888</v>
      </c>
      <c r="J461" s="9">
        <v>21</v>
      </c>
      <c r="K461" s="9">
        <v>19</v>
      </c>
      <c r="L461" s="9">
        <v>11.54</v>
      </c>
      <c r="M461" s="11">
        <v>43280</v>
      </c>
      <c r="N461" s="9">
        <v>3.5</v>
      </c>
      <c r="O461" s="9">
        <v>0.6</v>
      </c>
      <c r="P461" s="9">
        <v>0.6</v>
      </c>
      <c r="Q461" s="9">
        <v>0.1</v>
      </c>
      <c r="R461" s="9">
        <v>0.1</v>
      </c>
      <c r="S461" s="9">
        <v>3.4</v>
      </c>
      <c r="T461" s="9">
        <v>3.4</v>
      </c>
    </row>
    <row r="462" spans="1:20" x14ac:dyDescent="0.35">
      <c r="A462" s="9" t="s">
        <v>154</v>
      </c>
      <c r="B462" s="9">
        <v>7000173163</v>
      </c>
      <c r="C462" s="9">
        <v>100252</v>
      </c>
      <c r="D462" s="9" t="s">
        <v>140</v>
      </c>
      <c r="E462" s="9" t="s">
        <v>24</v>
      </c>
      <c r="F462" s="9" t="s">
        <v>25</v>
      </c>
      <c r="G462" s="9">
        <v>2000024272</v>
      </c>
      <c r="H462" s="9">
        <v>50</v>
      </c>
      <c r="I462" s="9">
        <v>8000538888</v>
      </c>
      <c r="J462" s="9">
        <v>21</v>
      </c>
      <c r="K462" s="9">
        <v>19</v>
      </c>
      <c r="L462" s="9">
        <v>11.54</v>
      </c>
      <c r="M462" s="11">
        <v>43283</v>
      </c>
      <c r="N462" s="9">
        <v>3.5</v>
      </c>
      <c r="O462" s="9">
        <v>20.399999999999999</v>
      </c>
      <c r="P462" s="9">
        <v>21</v>
      </c>
      <c r="Q462" s="9">
        <v>3.9</v>
      </c>
      <c r="R462" s="9">
        <v>4</v>
      </c>
      <c r="S462" s="9">
        <v>112</v>
      </c>
      <c r="T462" s="9">
        <v>115.4</v>
      </c>
    </row>
    <row r="463" spans="1:20" x14ac:dyDescent="0.35">
      <c r="A463" s="9" t="s">
        <v>154</v>
      </c>
      <c r="B463" s="9">
        <v>7000173164</v>
      </c>
      <c r="C463" s="9">
        <v>100252</v>
      </c>
      <c r="D463" s="9" t="s">
        <v>141</v>
      </c>
      <c r="E463" s="9" t="s">
        <v>24</v>
      </c>
      <c r="F463" s="9" t="s">
        <v>25</v>
      </c>
      <c r="G463" s="9">
        <v>2000024272</v>
      </c>
      <c r="H463" s="9">
        <v>60</v>
      </c>
      <c r="I463" s="9">
        <v>8000538889</v>
      </c>
      <c r="J463" s="9">
        <v>21</v>
      </c>
      <c r="K463" s="9">
        <v>19</v>
      </c>
      <c r="L463" s="9">
        <v>11.54</v>
      </c>
      <c r="M463" s="11">
        <v>43283</v>
      </c>
      <c r="N463" s="9">
        <v>3.5</v>
      </c>
      <c r="O463" s="9">
        <v>10.7</v>
      </c>
      <c r="P463" s="9">
        <v>10.7</v>
      </c>
      <c r="Q463" s="9">
        <v>2.1</v>
      </c>
      <c r="R463" s="9">
        <v>2.1</v>
      </c>
      <c r="S463" s="9">
        <v>58.7</v>
      </c>
      <c r="T463" s="9">
        <v>58.7</v>
      </c>
    </row>
    <row r="464" spans="1:20" x14ac:dyDescent="0.35">
      <c r="A464" s="9" t="s">
        <v>154</v>
      </c>
      <c r="B464" s="9">
        <v>7000173164</v>
      </c>
      <c r="C464" s="9">
        <v>100252</v>
      </c>
      <c r="D464" s="9" t="s">
        <v>141</v>
      </c>
      <c r="E464" s="9" t="s">
        <v>24</v>
      </c>
      <c r="F464" s="9" t="s">
        <v>25</v>
      </c>
      <c r="G464" s="9">
        <v>2000024272</v>
      </c>
      <c r="H464" s="9">
        <v>60</v>
      </c>
      <c r="I464" s="9">
        <v>8000538889</v>
      </c>
      <c r="J464" s="9">
        <v>21</v>
      </c>
      <c r="K464" s="9">
        <v>19</v>
      </c>
      <c r="L464" s="9">
        <v>11.54</v>
      </c>
      <c r="M464" s="11">
        <v>43284</v>
      </c>
      <c r="N464" s="9">
        <v>3.5</v>
      </c>
      <c r="O464" s="9">
        <v>10.3</v>
      </c>
      <c r="P464" s="9">
        <v>21</v>
      </c>
      <c r="Q464" s="9">
        <v>2</v>
      </c>
      <c r="R464" s="9">
        <v>4</v>
      </c>
      <c r="S464" s="9">
        <v>56.7</v>
      </c>
      <c r="T464" s="9">
        <v>115.4</v>
      </c>
    </row>
    <row r="465" spans="1:20" x14ac:dyDescent="0.35">
      <c r="A465" s="9" t="s">
        <v>154</v>
      </c>
      <c r="B465" s="9">
        <v>7000173165</v>
      </c>
      <c r="C465" s="9">
        <v>100252</v>
      </c>
      <c r="D465" s="9" t="s">
        <v>142</v>
      </c>
      <c r="E465" s="9" t="s">
        <v>24</v>
      </c>
      <c r="F465" s="9" t="s">
        <v>25</v>
      </c>
      <c r="G465" s="9">
        <v>2000024272</v>
      </c>
      <c r="H465" s="9">
        <v>70</v>
      </c>
      <c r="I465" s="9">
        <v>8000538890</v>
      </c>
      <c r="J465" s="9">
        <v>21</v>
      </c>
      <c r="K465" s="9">
        <v>19</v>
      </c>
      <c r="L465" s="9">
        <v>11.54</v>
      </c>
      <c r="M465" s="11">
        <v>43284</v>
      </c>
      <c r="N465" s="9">
        <v>4</v>
      </c>
      <c r="O465" s="9">
        <v>21</v>
      </c>
      <c r="P465" s="9">
        <v>21</v>
      </c>
      <c r="Q465" s="9">
        <v>4</v>
      </c>
      <c r="R465" s="9">
        <v>4</v>
      </c>
      <c r="S465" s="9">
        <v>101</v>
      </c>
      <c r="T465" s="9">
        <v>101</v>
      </c>
    </row>
    <row r="466" spans="1:20" x14ac:dyDescent="0.35">
      <c r="A466" s="9" t="s">
        <v>156</v>
      </c>
      <c r="B466" s="9">
        <v>7000173867</v>
      </c>
      <c r="C466" s="9">
        <v>100252</v>
      </c>
      <c r="D466" s="9" t="s">
        <v>157</v>
      </c>
      <c r="E466" s="9" t="s">
        <v>24</v>
      </c>
      <c r="F466" s="9" t="s">
        <v>25</v>
      </c>
      <c r="G466" s="9">
        <v>1000164406</v>
      </c>
      <c r="H466" s="9">
        <v>50</v>
      </c>
      <c r="I466" s="9">
        <v>70184364</v>
      </c>
      <c r="J466" s="9">
        <v>3687</v>
      </c>
      <c r="K466" s="9">
        <v>23</v>
      </c>
      <c r="L466" s="9">
        <v>13.75</v>
      </c>
      <c r="M466" s="11">
        <v>43298</v>
      </c>
      <c r="N466" s="9">
        <v>15</v>
      </c>
      <c r="O466" s="9">
        <v>135.5</v>
      </c>
      <c r="P466" s="9">
        <v>135.5</v>
      </c>
      <c r="Q466" s="9">
        <v>31</v>
      </c>
      <c r="R466" s="9">
        <v>31</v>
      </c>
      <c r="S466" s="9">
        <v>207</v>
      </c>
      <c r="T466" s="9">
        <v>207</v>
      </c>
    </row>
    <row r="467" spans="1:20" x14ac:dyDescent="0.35">
      <c r="A467" s="9" t="s">
        <v>156</v>
      </c>
      <c r="B467" s="9">
        <v>7000173867</v>
      </c>
      <c r="C467" s="9">
        <v>100252</v>
      </c>
      <c r="D467" s="9" t="s">
        <v>157</v>
      </c>
      <c r="E467" s="9" t="s">
        <v>24</v>
      </c>
      <c r="F467" s="9" t="s">
        <v>25</v>
      </c>
      <c r="G467" s="9">
        <v>1000164406</v>
      </c>
      <c r="H467" s="9">
        <v>50</v>
      </c>
      <c r="I467" s="9">
        <v>70184364</v>
      </c>
      <c r="J467" s="9">
        <v>3687</v>
      </c>
      <c r="K467" s="9">
        <v>23</v>
      </c>
      <c r="L467" s="9">
        <v>13.75</v>
      </c>
      <c r="M467" s="11">
        <v>43299</v>
      </c>
      <c r="N467" s="9">
        <v>25</v>
      </c>
      <c r="O467" s="9">
        <v>225.8</v>
      </c>
      <c r="P467" s="9">
        <v>361.3</v>
      </c>
      <c r="Q467" s="9">
        <v>51.8</v>
      </c>
      <c r="R467" s="9">
        <v>82.8</v>
      </c>
      <c r="S467" s="9">
        <v>207</v>
      </c>
      <c r="T467" s="9">
        <v>414</v>
      </c>
    </row>
    <row r="468" spans="1:20" x14ac:dyDescent="0.35">
      <c r="A468" s="9" t="s">
        <v>156</v>
      </c>
      <c r="B468" s="9">
        <v>7000173867</v>
      </c>
      <c r="C468" s="9">
        <v>100252</v>
      </c>
      <c r="D468" s="9" t="s">
        <v>157</v>
      </c>
      <c r="E468" s="9" t="s">
        <v>24</v>
      </c>
      <c r="F468" s="9" t="s">
        <v>25</v>
      </c>
      <c r="G468" s="9">
        <v>1000164406</v>
      </c>
      <c r="H468" s="9">
        <v>50</v>
      </c>
      <c r="I468" s="9">
        <v>70184364</v>
      </c>
      <c r="J468" s="9">
        <v>3687</v>
      </c>
      <c r="K468" s="9">
        <v>23</v>
      </c>
      <c r="L468" s="9">
        <v>13.75</v>
      </c>
      <c r="M468" s="11">
        <v>43304</v>
      </c>
      <c r="N468" s="9">
        <v>35</v>
      </c>
      <c r="O468" s="9">
        <v>316.10000000000002</v>
      </c>
      <c r="P468" s="9">
        <v>677.5</v>
      </c>
      <c r="Q468" s="9">
        <v>72.5</v>
      </c>
      <c r="R468" s="9">
        <v>155.19999999999999</v>
      </c>
      <c r="S468" s="9">
        <v>207</v>
      </c>
      <c r="T468" s="9">
        <v>621</v>
      </c>
    </row>
    <row r="469" spans="1:20" x14ac:dyDescent="0.35">
      <c r="A469" s="9" t="s">
        <v>156</v>
      </c>
      <c r="B469" s="9">
        <v>7000173867</v>
      </c>
      <c r="C469" s="9">
        <v>100252</v>
      </c>
      <c r="D469" s="9" t="s">
        <v>157</v>
      </c>
      <c r="E469" s="9" t="s">
        <v>24</v>
      </c>
      <c r="F469" s="9" t="s">
        <v>25</v>
      </c>
      <c r="G469" s="9">
        <v>1000164406</v>
      </c>
      <c r="H469" s="9">
        <v>50</v>
      </c>
      <c r="I469" s="9">
        <v>70184364</v>
      </c>
      <c r="J469" s="9">
        <v>3687</v>
      </c>
      <c r="K469" s="9">
        <v>23</v>
      </c>
      <c r="L469" s="9">
        <v>13.75</v>
      </c>
      <c r="M469" s="11">
        <v>43305</v>
      </c>
      <c r="N469" s="9">
        <v>40</v>
      </c>
      <c r="O469" s="9">
        <v>361.3</v>
      </c>
      <c r="P469" s="9">
        <v>1038.8</v>
      </c>
      <c r="Q469" s="9">
        <v>82.8</v>
      </c>
      <c r="R469" s="9">
        <v>238</v>
      </c>
      <c r="S469" s="9">
        <v>207</v>
      </c>
      <c r="T469" s="9">
        <v>828</v>
      </c>
    </row>
    <row r="470" spans="1:20" x14ac:dyDescent="0.35">
      <c r="A470" s="9" t="s">
        <v>156</v>
      </c>
      <c r="B470" s="9">
        <v>7000173867</v>
      </c>
      <c r="C470" s="9">
        <v>100252</v>
      </c>
      <c r="D470" s="9" t="s">
        <v>157</v>
      </c>
      <c r="E470" s="9" t="s">
        <v>24</v>
      </c>
      <c r="F470" s="9" t="s">
        <v>25</v>
      </c>
      <c r="G470" s="9">
        <v>1000164406</v>
      </c>
      <c r="H470" s="9">
        <v>50</v>
      </c>
      <c r="I470" s="9">
        <v>70184364</v>
      </c>
      <c r="J470" s="9">
        <v>3687</v>
      </c>
      <c r="K470" s="9">
        <v>23</v>
      </c>
      <c r="L470" s="9">
        <v>13.75</v>
      </c>
      <c r="M470" s="11">
        <v>43306</v>
      </c>
      <c r="N470" s="9">
        <v>45</v>
      </c>
      <c r="O470" s="9">
        <v>406.5</v>
      </c>
      <c r="P470" s="9">
        <v>1445.2</v>
      </c>
      <c r="Q470" s="9">
        <v>93.2</v>
      </c>
      <c r="R470" s="9">
        <v>331.2</v>
      </c>
      <c r="S470" s="9">
        <v>207</v>
      </c>
      <c r="T470" s="9">
        <v>1035</v>
      </c>
    </row>
    <row r="471" spans="1:20" x14ac:dyDescent="0.35">
      <c r="A471" s="9" t="s">
        <v>156</v>
      </c>
      <c r="B471" s="9">
        <v>7000173867</v>
      </c>
      <c r="C471" s="9">
        <v>100252</v>
      </c>
      <c r="D471" s="9" t="s">
        <v>157</v>
      </c>
      <c r="E471" s="9" t="s">
        <v>24</v>
      </c>
      <c r="F471" s="9" t="s">
        <v>25</v>
      </c>
      <c r="G471" s="9">
        <v>1000164406</v>
      </c>
      <c r="H471" s="9">
        <v>50</v>
      </c>
      <c r="I471" s="9">
        <v>70184364</v>
      </c>
      <c r="J471" s="9">
        <v>3687</v>
      </c>
      <c r="K471" s="9">
        <v>23</v>
      </c>
      <c r="L471" s="9">
        <v>13.75</v>
      </c>
      <c r="M471" s="11">
        <v>43307</v>
      </c>
      <c r="N471" s="9">
        <v>45</v>
      </c>
      <c r="O471" s="9">
        <v>406.5</v>
      </c>
      <c r="P471" s="9">
        <v>1851.7</v>
      </c>
      <c r="Q471" s="9">
        <v>93.2</v>
      </c>
      <c r="R471" s="9">
        <v>424.4</v>
      </c>
      <c r="S471" s="9">
        <v>207</v>
      </c>
      <c r="T471" s="9">
        <v>1242</v>
      </c>
    </row>
    <row r="472" spans="1:20" x14ac:dyDescent="0.35">
      <c r="A472" s="9" t="s">
        <v>156</v>
      </c>
      <c r="B472" s="9">
        <v>7000173867</v>
      </c>
      <c r="C472" s="9">
        <v>100252</v>
      </c>
      <c r="D472" s="9" t="s">
        <v>157</v>
      </c>
      <c r="E472" s="9" t="s">
        <v>24</v>
      </c>
      <c r="F472" s="9" t="s">
        <v>25</v>
      </c>
      <c r="G472" s="9">
        <v>1000164406</v>
      </c>
      <c r="H472" s="9">
        <v>50</v>
      </c>
      <c r="I472" s="9">
        <v>70184364</v>
      </c>
      <c r="J472" s="9">
        <v>3687</v>
      </c>
      <c r="K472" s="9">
        <v>23</v>
      </c>
      <c r="L472" s="9">
        <v>13.75</v>
      </c>
      <c r="M472" s="11">
        <v>43311</v>
      </c>
      <c r="N472" s="9">
        <v>45</v>
      </c>
      <c r="O472" s="9">
        <v>406.5</v>
      </c>
      <c r="P472" s="9">
        <v>2258.1999999999998</v>
      </c>
      <c r="Q472" s="9">
        <v>93.2</v>
      </c>
      <c r="R472" s="9">
        <v>517.5</v>
      </c>
      <c r="S472" s="9">
        <v>207</v>
      </c>
      <c r="T472" s="9">
        <v>1449</v>
      </c>
    </row>
    <row r="473" spans="1:20" x14ac:dyDescent="0.35">
      <c r="A473" s="9" t="s">
        <v>156</v>
      </c>
      <c r="B473" s="9">
        <v>7000173867</v>
      </c>
      <c r="C473" s="9">
        <v>100252</v>
      </c>
      <c r="D473" s="9" t="s">
        <v>157</v>
      </c>
      <c r="E473" s="9" t="s">
        <v>24</v>
      </c>
      <c r="F473" s="9" t="s">
        <v>25</v>
      </c>
      <c r="G473" s="9">
        <v>1000164406</v>
      </c>
      <c r="H473" s="9">
        <v>50</v>
      </c>
      <c r="I473" s="9">
        <v>70184364</v>
      </c>
      <c r="J473" s="9">
        <v>3687</v>
      </c>
      <c r="K473" s="9">
        <v>23</v>
      </c>
      <c r="L473" s="9">
        <v>13.75</v>
      </c>
      <c r="M473" s="11">
        <v>43312</v>
      </c>
      <c r="N473" s="9">
        <v>50</v>
      </c>
      <c r="O473" s="9">
        <v>451.6</v>
      </c>
      <c r="P473" s="9">
        <v>2709.8</v>
      </c>
      <c r="Q473" s="9">
        <v>103.5</v>
      </c>
      <c r="R473" s="9">
        <v>621</v>
      </c>
      <c r="S473" s="9">
        <v>207</v>
      </c>
      <c r="T473" s="9">
        <v>1656</v>
      </c>
    </row>
    <row r="474" spans="1:20" x14ac:dyDescent="0.35">
      <c r="A474" s="9" t="s">
        <v>156</v>
      </c>
      <c r="B474" s="9">
        <v>7000173867</v>
      </c>
      <c r="C474" s="9">
        <v>100252</v>
      </c>
      <c r="D474" s="9" t="s">
        <v>157</v>
      </c>
      <c r="E474" s="9" t="s">
        <v>24</v>
      </c>
      <c r="F474" s="9" t="s">
        <v>25</v>
      </c>
      <c r="G474" s="9">
        <v>1000164406</v>
      </c>
      <c r="H474" s="9">
        <v>50</v>
      </c>
      <c r="I474" s="9">
        <v>70184364</v>
      </c>
      <c r="J474" s="9">
        <v>3687</v>
      </c>
      <c r="K474" s="9">
        <v>23</v>
      </c>
      <c r="L474" s="9">
        <v>13.75</v>
      </c>
      <c r="M474" s="11">
        <v>43313</v>
      </c>
      <c r="N474" s="9">
        <v>50</v>
      </c>
      <c r="O474" s="9">
        <v>451.6</v>
      </c>
      <c r="P474" s="9">
        <v>3161.5</v>
      </c>
      <c r="Q474" s="9">
        <v>103.5</v>
      </c>
      <c r="R474" s="9">
        <v>724.5</v>
      </c>
      <c r="S474" s="9">
        <v>207</v>
      </c>
      <c r="T474" s="9">
        <v>1863</v>
      </c>
    </row>
    <row r="475" spans="1:20" x14ac:dyDescent="0.35">
      <c r="A475" s="9" t="s">
        <v>156</v>
      </c>
      <c r="B475" s="9">
        <v>7000173867</v>
      </c>
      <c r="C475" s="9">
        <v>100252</v>
      </c>
      <c r="D475" s="9" t="s">
        <v>157</v>
      </c>
      <c r="E475" s="9" t="s">
        <v>24</v>
      </c>
      <c r="F475" s="9" t="s">
        <v>25</v>
      </c>
      <c r="G475" s="9">
        <v>1000164406</v>
      </c>
      <c r="H475" s="9">
        <v>50</v>
      </c>
      <c r="I475" s="9">
        <v>70184364</v>
      </c>
      <c r="J475" s="9">
        <v>3687</v>
      </c>
      <c r="K475" s="9">
        <v>23</v>
      </c>
      <c r="L475" s="9">
        <v>13.75</v>
      </c>
      <c r="M475" s="11">
        <v>43314</v>
      </c>
      <c r="N475" s="9">
        <v>50</v>
      </c>
      <c r="O475" s="9">
        <v>451.6</v>
      </c>
      <c r="P475" s="9">
        <v>3613.1</v>
      </c>
      <c r="Q475" s="9">
        <v>103.5</v>
      </c>
      <c r="R475" s="9">
        <v>828</v>
      </c>
      <c r="S475" s="9">
        <v>207</v>
      </c>
      <c r="T475" s="9">
        <v>2070</v>
      </c>
    </row>
    <row r="476" spans="1:20" x14ac:dyDescent="0.35">
      <c r="A476" s="9" t="s">
        <v>156</v>
      </c>
      <c r="B476" s="9">
        <v>7000173867</v>
      </c>
      <c r="C476" s="9">
        <v>100252</v>
      </c>
      <c r="D476" s="9" t="s">
        <v>157</v>
      </c>
      <c r="E476" s="9" t="s">
        <v>24</v>
      </c>
      <c r="F476" s="9" t="s">
        <v>25</v>
      </c>
      <c r="G476" s="9">
        <v>1000164406</v>
      </c>
      <c r="H476" s="9">
        <v>50</v>
      </c>
      <c r="I476" s="9">
        <v>70184364</v>
      </c>
      <c r="J476" s="9">
        <v>3687</v>
      </c>
      <c r="K476" s="9">
        <v>23</v>
      </c>
      <c r="L476" s="9">
        <v>13.75</v>
      </c>
      <c r="M476" s="11">
        <v>43315</v>
      </c>
      <c r="N476" s="9">
        <v>50</v>
      </c>
      <c r="O476" s="9">
        <v>73.900000000000006</v>
      </c>
      <c r="P476" s="9">
        <v>3687</v>
      </c>
      <c r="Q476" s="9">
        <v>16.899999999999999</v>
      </c>
      <c r="R476" s="9">
        <v>844.9</v>
      </c>
      <c r="S476" s="9">
        <v>33.9</v>
      </c>
      <c r="T476" s="9">
        <v>2103.9</v>
      </c>
    </row>
    <row r="477" spans="1:20" x14ac:dyDescent="0.35">
      <c r="A477" s="9" t="s">
        <v>158</v>
      </c>
      <c r="B477" s="9">
        <v>4600076843</v>
      </c>
      <c r="C477" s="9" t="s">
        <v>122</v>
      </c>
      <c r="D477" s="9" t="s">
        <v>159</v>
      </c>
      <c r="E477" s="9" t="s">
        <v>110</v>
      </c>
      <c r="F477" s="9"/>
      <c r="G477" s="9"/>
      <c r="H477" s="9"/>
      <c r="I477" s="9">
        <v>823141628</v>
      </c>
      <c r="J477" s="9">
        <v>1161</v>
      </c>
      <c r="K477" s="9">
        <v>15</v>
      </c>
      <c r="L477" s="9">
        <v>8.5340000000000007</v>
      </c>
      <c r="M477" s="11">
        <v>43245</v>
      </c>
      <c r="N477" s="9">
        <v>60</v>
      </c>
      <c r="O477" s="9">
        <v>442.9</v>
      </c>
      <c r="P477" s="9">
        <v>442.9</v>
      </c>
      <c r="Q477" s="9">
        <v>63</v>
      </c>
      <c r="R477" s="9">
        <v>63</v>
      </c>
      <c r="S477" s="9">
        <v>105</v>
      </c>
      <c r="T477" s="9">
        <v>105</v>
      </c>
    </row>
    <row r="478" spans="1:20" x14ac:dyDescent="0.35">
      <c r="A478" s="9" t="s">
        <v>158</v>
      </c>
      <c r="B478" s="9">
        <v>4600076843</v>
      </c>
      <c r="C478" s="9" t="s">
        <v>122</v>
      </c>
      <c r="D478" s="9" t="s">
        <v>159</v>
      </c>
      <c r="E478" s="9" t="s">
        <v>110</v>
      </c>
      <c r="F478" s="9"/>
      <c r="G478" s="9"/>
      <c r="H478" s="9"/>
      <c r="I478" s="9">
        <v>823141628</v>
      </c>
      <c r="J478" s="9">
        <v>1161</v>
      </c>
      <c r="K478" s="9">
        <v>15</v>
      </c>
      <c r="L478" s="9">
        <v>8.5340000000000007</v>
      </c>
      <c r="M478" s="11">
        <v>43250</v>
      </c>
      <c r="N478" s="9">
        <v>60</v>
      </c>
      <c r="O478" s="9">
        <v>569.5</v>
      </c>
      <c r="P478" s="9">
        <v>1012.4</v>
      </c>
      <c r="Q478" s="9">
        <v>81</v>
      </c>
      <c r="R478" s="9">
        <v>144</v>
      </c>
      <c r="S478" s="9">
        <v>135</v>
      </c>
      <c r="T478" s="9">
        <v>240</v>
      </c>
    </row>
    <row r="479" spans="1:20" x14ac:dyDescent="0.35">
      <c r="A479" s="9" t="s">
        <v>158</v>
      </c>
      <c r="B479" s="9">
        <v>4600076843</v>
      </c>
      <c r="C479" s="9" t="s">
        <v>122</v>
      </c>
      <c r="D479" s="9" t="s">
        <v>159</v>
      </c>
      <c r="E479" s="9" t="s">
        <v>110</v>
      </c>
      <c r="F479" s="9"/>
      <c r="G479" s="9"/>
      <c r="H479" s="9"/>
      <c r="I479" s="9">
        <v>823141628</v>
      </c>
      <c r="J479" s="9">
        <v>1161</v>
      </c>
      <c r="K479" s="9">
        <v>15</v>
      </c>
      <c r="L479" s="9">
        <v>8.5340000000000007</v>
      </c>
      <c r="M479" s="11">
        <v>43251</v>
      </c>
      <c r="N479" s="9">
        <v>60</v>
      </c>
      <c r="O479" s="9">
        <v>148.6</v>
      </c>
      <c r="P479" s="9">
        <v>1161</v>
      </c>
      <c r="Q479" s="9">
        <v>21.1</v>
      </c>
      <c r="R479" s="9">
        <v>165.1</v>
      </c>
      <c r="S479" s="9">
        <v>35.200000000000003</v>
      </c>
      <c r="T479" s="9">
        <v>275.2</v>
      </c>
    </row>
    <row r="480" spans="1:20" x14ac:dyDescent="0.35">
      <c r="A480" s="9" t="s">
        <v>158</v>
      </c>
      <c r="B480" s="9">
        <v>4600076843</v>
      </c>
      <c r="C480" s="9" t="s">
        <v>160</v>
      </c>
      <c r="D480" s="9">
        <v>175237</v>
      </c>
      <c r="E480" s="9" t="s">
        <v>110</v>
      </c>
      <c r="F480" s="9"/>
      <c r="G480" s="9"/>
      <c r="H480" s="9"/>
      <c r="I480" s="9">
        <v>810063809</v>
      </c>
      <c r="J480" s="9">
        <v>49</v>
      </c>
      <c r="K480" s="9">
        <v>15</v>
      </c>
      <c r="L480" s="9">
        <v>14.271000000000001</v>
      </c>
      <c r="M480" s="11">
        <v>43252</v>
      </c>
      <c r="N480" s="9">
        <v>3</v>
      </c>
      <c r="O480" s="9">
        <v>17</v>
      </c>
      <c r="P480" s="9">
        <v>17</v>
      </c>
      <c r="Q480" s="9">
        <v>4</v>
      </c>
      <c r="R480" s="9">
        <v>4</v>
      </c>
      <c r="S480" s="9">
        <v>135</v>
      </c>
      <c r="T480" s="9">
        <v>135</v>
      </c>
    </row>
    <row r="481" spans="1:20" x14ac:dyDescent="0.35">
      <c r="A481" s="9" t="s">
        <v>158</v>
      </c>
      <c r="B481" s="9">
        <v>4600076843</v>
      </c>
      <c r="C481" s="9" t="s">
        <v>160</v>
      </c>
      <c r="D481" s="9">
        <v>175237</v>
      </c>
      <c r="E481" s="9" t="s">
        <v>110</v>
      </c>
      <c r="F481" s="9"/>
      <c r="G481" s="9"/>
      <c r="H481" s="9"/>
      <c r="I481" s="9">
        <v>810063809</v>
      </c>
      <c r="J481" s="9">
        <v>49</v>
      </c>
      <c r="K481" s="9">
        <v>15</v>
      </c>
      <c r="L481" s="9">
        <v>14.271000000000001</v>
      </c>
      <c r="M481" s="11">
        <v>43255</v>
      </c>
      <c r="N481" s="9">
        <v>3</v>
      </c>
      <c r="O481" s="9">
        <v>17</v>
      </c>
      <c r="P481" s="9">
        <v>34.1</v>
      </c>
      <c r="Q481" s="9">
        <v>4</v>
      </c>
      <c r="R481" s="9">
        <v>8.1</v>
      </c>
      <c r="S481" s="9">
        <v>135</v>
      </c>
      <c r="T481" s="9">
        <v>270</v>
      </c>
    </row>
    <row r="482" spans="1:20" x14ac:dyDescent="0.35">
      <c r="A482" s="9" t="s">
        <v>158</v>
      </c>
      <c r="B482" s="9">
        <v>4600076843</v>
      </c>
      <c r="C482" s="9" t="s">
        <v>160</v>
      </c>
      <c r="D482" s="9">
        <v>175237</v>
      </c>
      <c r="E482" s="9" t="s">
        <v>110</v>
      </c>
      <c r="F482" s="9"/>
      <c r="G482" s="9"/>
      <c r="H482" s="9"/>
      <c r="I482" s="9">
        <v>810063809</v>
      </c>
      <c r="J482" s="9">
        <v>49</v>
      </c>
      <c r="K482" s="9">
        <v>15</v>
      </c>
      <c r="L482" s="9">
        <v>14.271000000000001</v>
      </c>
      <c r="M482" s="11">
        <v>43256</v>
      </c>
      <c r="N482" s="9">
        <v>3</v>
      </c>
      <c r="O482" s="9">
        <v>14.9</v>
      </c>
      <c r="P482" s="9">
        <v>49</v>
      </c>
      <c r="Q482" s="9">
        <v>3.6</v>
      </c>
      <c r="R482" s="9">
        <v>11.7</v>
      </c>
      <c r="S482" s="9">
        <v>118.5</v>
      </c>
      <c r="T482" s="9">
        <v>388.5</v>
      </c>
    </row>
    <row r="483" spans="1:20" x14ac:dyDescent="0.35">
      <c r="A483" s="9" t="s">
        <v>158</v>
      </c>
      <c r="B483" s="9">
        <v>7000173942</v>
      </c>
      <c r="C483" s="9">
        <v>100009</v>
      </c>
      <c r="D483" s="9" t="s">
        <v>161</v>
      </c>
      <c r="E483" s="9" t="s">
        <v>44</v>
      </c>
      <c r="F483" s="9" t="s">
        <v>25</v>
      </c>
      <c r="G483" s="9">
        <v>1000161227</v>
      </c>
      <c r="H483" s="9">
        <v>10</v>
      </c>
      <c r="I483" s="9">
        <v>8000524909</v>
      </c>
      <c r="J483" s="9">
        <v>3568</v>
      </c>
      <c r="K483" s="9">
        <v>15</v>
      </c>
      <c r="L483" s="9">
        <v>8.5340000000000007</v>
      </c>
      <c r="M483" s="11">
        <v>43259</v>
      </c>
      <c r="N483" s="9">
        <v>40</v>
      </c>
      <c r="O483" s="9">
        <v>379.7</v>
      </c>
      <c r="P483" s="9">
        <v>379.7</v>
      </c>
      <c r="Q483" s="9">
        <v>54</v>
      </c>
      <c r="R483" s="9">
        <v>54</v>
      </c>
      <c r="S483" s="9">
        <v>135</v>
      </c>
      <c r="T483" s="9">
        <v>135</v>
      </c>
    </row>
    <row r="484" spans="1:20" x14ac:dyDescent="0.35">
      <c r="A484" s="9" t="s">
        <v>158</v>
      </c>
      <c r="B484" s="9">
        <v>7000173942</v>
      </c>
      <c r="C484" s="9">
        <v>100009</v>
      </c>
      <c r="D484" s="9" t="s">
        <v>161</v>
      </c>
      <c r="E484" s="9" t="s">
        <v>44</v>
      </c>
      <c r="F484" s="9" t="s">
        <v>25</v>
      </c>
      <c r="G484" s="9">
        <v>1000161227</v>
      </c>
      <c r="H484" s="9">
        <v>10</v>
      </c>
      <c r="I484" s="9">
        <v>8000524909</v>
      </c>
      <c r="J484" s="9">
        <v>3568</v>
      </c>
      <c r="K484" s="9">
        <v>15</v>
      </c>
      <c r="L484" s="9">
        <v>8.5340000000000007</v>
      </c>
      <c r="M484" s="11">
        <v>43262</v>
      </c>
      <c r="N484" s="9">
        <v>50</v>
      </c>
      <c r="O484" s="9">
        <v>474.6</v>
      </c>
      <c r="P484" s="9">
        <v>854.2</v>
      </c>
      <c r="Q484" s="9">
        <v>67.5</v>
      </c>
      <c r="R484" s="9">
        <v>121.5</v>
      </c>
      <c r="S484" s="9">
        <v>135</v>
      </c>
      <c r="T484" s="9">
        <v>270</v>
      </c>
    </row>
    <row r="485" spans="1:20" x14ac:dyDescent="0.35">
      <c r="A485" s="9" t="s">
        <v>158</v>
      </c>
      <c r="B485" s="9">
        <v>7000173942</v>
      </c>
      <c r="C485" s="9">
        <v>100009</v>
      </c>
      <c r="D485" s="9" t="s">
        <v>161</v>
      </c>
      <c r="E485" s="9" t="s">
        <v>44</v>
      </c>
      <c r="F485" s="9" t="s">
        <v>25</v>
      </c>
      <c r="G485" s="9">
        <v>1000161227</v>
      </c>
      <c r="H485" s="9">
        <v>10</v>
      </c>
      <c r="I485" s="9">
        <v>8000524909</v>
      </c>
      <c r="J485" s="9">
        <v>3568</v>
      </c>
      <c r="K485" s="9">
        <v>15</v>
      </c>
      <c r="L485" s="9">
        <v>8.5340000000000007</v>
      </c>
      <c r="M485" s="11">
        <v>43263</v>
      </c>
      <c r="N485" s="9">
        <v>60</v>
      </c>
      <c r="O485" s="9">
        <v>569.5</v>
      </c>
      <c r="P485" s="9">
        <v>1423.7</v>
      </c>
      <c r="Q485" s="9">
        <v>81</v>
      </c>
      <c r="R485" s="9">
        <v>202.5</v>
      </c>
      <c r="S485" s="9">
        <v>135</v>
      </c>
      <c r="T485" s="9">
        <v>405</v>
      </c>
    </row>
    <row r="486" spans="1:20" x14ac:dyDescent="0.35">
      <c r="A486" s="9" t="s">
        <v>158</v>
      </c>
      <c r="B486" s="9">
        <v>7000173942</v>
      </c>
      <c r="C486" s="9">
        <v>100009</v>
      </c>
      <c r="D486" s="9" t="s">
        <v>161</v>
      </c>
      <c r="E486" s="9" t="s">
        <v>44</v>
      </c>
      <c r="F486" s="9" t="s">
        <v>25</v>
      </c>
      <c r="G486" s="9">
        <v>1000161227</v>
      </c>
      <c r="H486" s="9">
        <v>10</v>
      </c>
      <c r="I486" s="9">
        <v>8000524909</v>
      </c>
      <c r="J486" s="9">
        <v>3568</v>
      </c>
      <c r="K486" s="9">
        <v>15</v>
      </c>
      <c r="L486" s="9">
        <v>8.5340000000000007</v>
      </c>
      <c r="M486" s="11">
        <v>43264</v>
      </c>
      <c r="N486" s="9">
        <v>60</v>
      </c>
      <c r="O486" s="9">
        <v>569.5</v>
      </c>
      <c r="P486" s="9">
        <v>1993.2</v>
      </c>
      <c r="Q486" s="9">
        <v>81</v>
      </c>
      <c r="R486" s="9">
        <v>283.5</v>
      </c>
      <c r="S486" s="9">
        <v>135</v>
      </c>
      <c r="T486" s="9">
        <v>540</v>
      </c>
    </row>
    <row r="487" spans="1:20" x14ac:dyDescent="0.35">
      <c r="A487" s="9" t="s">
        <v>158</v>
      </c>
      <c r="B487" s="9">
        <v>7000173942</v>
      </c>
      <c r="C487" s="9">
        <v>100009</v>
      </c>
      <c r="D487" s="9" t="s">
        <v>161</v>
      </c>
      <c r="E487" s="9" t="s">
        <v>44</v>
      </c>
      <c r="F487" s="9" t="s">
        <v>25</v>
      </c>
      <c r="G487" s="9">
        <v>1000161227</v>
      </c>
      <c r="H487" s="9">
        <v>10</v>
      </c>
      <c r="I487" s="9">
        <v>8000524909</v>
      </c>
      <c r="J487" s="9">
        <v>3568</v>
      </c>
      <c r="K487" s="9">
        <v>15</v>
      </c>
      <c r="L487" s="9">
        <v>8.5340000000000007</v>
      </c>
      <c r="M487" s="11">
        <v>43269</v>
      </c>
      <c r="N487" s="9">
        <v>60</v>
      </c>
      <c r="O487" s="9">
        <v>569.5</v>
      </c>
      <c r="P487" s="9">
        <v>2562.6999999999998</v>
      </c>
      <c r="Q487" s="9">
        <v>81</v>
      </c>
      <c r="R487" s="9">
        <v>364.5</v>
      </c>
      <c r="S487" s="9">
        <v>135</v>
      </c>
      <c r="T487" s="9">
        <v>675</v>
      </c>
    </row>
    <row r="488" spans="1:20" x14ac:dyDescent="0.35">
      <c r="A488" s="9" t="s">
        <v>158</v>
      </c>
      <c r="B488" s="9">
        <v>7000173942</v>
      </c>
      <c r="C488" s="9">
        <v>100009</v>
      </c>
      <c r="D488" s="9" t="s">
        <v>161</v>
      </c>
      <c r="E488" s="9" t="s">
        <v>44</v>
      </c>
      <c r="F488" s="9" t="s">
        <v>25</v>
      </c>
      <c r="G488" s="9">
        <v>1000161227</v>
      </c>
      <c r="H488" s="9">
        <v>10</v>
      </c>
      <c r="I488" s="9">
        <v>8000524909</v>
      </c>
      <c r="J488" s="9">
        <v>3568</v>
      </c>
      <c r="K488" s="9">
        <v>15</v>
      </c>
      <c r="L488" s="9">
        <v>8.5340000000000007</v>
      </c>
      <c r="M488" s="11">
        <v>43270</v>
      </c>
      <c r="N488" s="9">
        <v>60</v>
      </c>
      <c r="O488" s="9">
        <v>569.5</v>
      </c>
      <c r="P488" s="9">
        <v>3132.2</v>
      </c>
      <c r="Q488" s="9">
        <v>81</v>
      </c>
      <c r="R488" s="9">
        <v>445.5</v>
      </c>
      <c r="S488" s="9">
        <v>135</v>
      </c>
      <c r="T488" s="9">
        <v>810</v>
      </c>
    </row>
    <row r="489" spans="1:20" x14ac:dyDescent="0.35">
      <c r="A489" s="9" t="s">
        <v>158</v>
      </c>
      <c r="B489" s="9">
        <v>7000173942</v>
      </c>
      <c r="C489" s="9">
        <v>100009</v>
      </c>
      <c r="D489" s="9" t="s">
        <v>161</v>
      </c>
      <c r="E489" s="9" t="s">
        <v>44</v>
      </c>
      <c r="F489" s="9" t="s">
        <v>25</v>
      </c>
      <c r="G489" s="9">
        <v>1000161227</v>
      </c>
      <c r="H489" s="9">
        <v>10</v>
      </c>
      <c r="I489" s="9">
        <v>8000524909</v>
      </c>
      <c r="J489" s="9">
        <v>3568</v>
      </c>
      <c r="K489" s="9">
        <v>15</v>
      </c>
      <c r="L489" s="9">
        <v>8.5340000000000007</v>
      </c>
      <c r="M489" s="11">
        <v>43271</v>
      </c>
      <c r="N489" s="9">
        <v>60</v>
      </c>
      <c r="O489" s="9">
        <v>435.8</v>
      </c>
      <c r="P489" s="9">
        <v>3568</v>
      </c>
      <c r="Q489" s="9">
        <v>62</v>
      </c>
      <c r="R489" s="9">
        <v>507.5</v>
      </c>
      <c r="S489" s="9">
        <v>103.3</v>
      </c>
      <c r="T489" s="9">
        <v>913.3</v>
      </c>
    </row>
    <row r="490" spans="1:20" x14ac:dyDescent="0.35">
      <c r="A490" s="9" t="s">
        <v>158</v>
      </c>
      <c r="B490" s="9">
        <v>7000172215</v>
      </c>
      <c r="C490" s="9">
        <v>100009</v>
      </c>
      <c r="D490" s="9" t="s">
        <v>162</v>
      </c>
      <c r="E490" s="9" t="s">
        <v>44</v>
      </c>
      <c r="F490" s="9" t="s">
        <v>25</v>
      </c>
      <c r="G490" s="9">
        <v>1000159682</v>
      </c>
      <c r="H490" s="9">
        <v>10</v>
      </c>
      <c r="I490" s="9">
        <v>8000535593</v>
      </c>
      <c r="J490" s="9">
        <v>1528</v>
      </c>
      <c r="K490" s="9">
        <v>21</v>
      </c>
      <c r="L490" s="9">
        <v>8.8620000000000001</v>
      </c>
      <c r="M490" s="11">
        <v>43271</v>
      </c>
      <c r="N490" s="9">
        <v>60</v>
      </c>
      <c r="O490" s="9">
        <v>178.8</v>
      </c>
      <c r="P490" s="9">
        <v>178.8</v>
      </c>
      <c r="Q490" s="9">
        <v>26.4</v>
      </c>
      <c r="R490" s="9">
        <v>26.4</v>
      </c>
      <c r="S490" s="9">
        <v>44</v>
      </c>
      <c r="T490" s="9">
        <v>44</v>
      </c>
    </row>
    <row r="491" spans="1:20" x14ac:dyDescent="0.35">
      <c r="A491" s="9" t="s">
        <v>158</v>
      </c>
      <c r="B491" s="9">
        <v>7000172215</v>
      </c>
      <c r="C491" s="9">
        <v>100009</v>
      </c>
      <c r="D491" s="9" t="s">
        <v>162</v>
      </c>
      <c r="E491" s="9" t="s">
        <v>44</v>
      </c>
      <c r="F491" s="9" t="s">
        <v>25</v>
      </c>
      <c r="G491" s="9">
        <v>1000159682</v>
      </c>
      <c r="H491" s="9">
        <v>10</v>
      </c>
      <c r="I491" s="9">
        <v>8000535593</v>
      </c>
      <c r="J491" s="9">
        <v>1528</v>
      </c>
      <c r="K491" s="9">
        <v>21</v>
      </c>
      <c r="L491" s="9">
        <v>8.8620000000000001</v>
      </c>
      <c r="M491" s="11">
        <v>43272</v>
      </c>
      <c r="N491" s="9">
        <v>60</v>
      </c>
      <c r="O491" s="9">
        <v>767.8</v>
      </c>
      <c r="P491" s="9">
        <v>946.6</v>
      </c>
      <c r="Q491" s="9">
        <v>113.4</v>
      </c>
      <c r="R491" s="9">
        <v>139.80000000000001</v>
      </c>
      <c r="S491" s="9">
        <v>189</v>
      </c>
      <c r="T491" s="9">
        <v>233</v>
      </c>
    </row>
    <row r="492" spans="1:20" x14ac:dyDescent="0.35">
      <c r="A492" s="9" t="s">
        <v>158</v>
      </c>
      <c r="B492" s="9">
        <v>7000172215</v>
      </c>
      <c r="C492" s="9">
        <v>100009</v>
      </c>
      <c r="D492" s="9" t="s">
        <v>162</v>
      </c>
      <c r="E492" s="9" t="s">
        <v>44</v>
      </c>
      <c r="F492" s="9" t="s">
        <v>25</v>
      </c>
      <c r="G492" s="9">
        <v>1000159682</v>
      </c>
      <c r="H492" s="9">
        <v>10</v>
      </c>
      <c r="I492" s="9">
        <v>8000535593</v>
      </c>
      <c r="J492" s="9">
        <v>1528</v>
      </c>
      <c r="K492" s="9">
        <v>21</v>
      </c>
      <c r="L492" s="9">
        <v>8.8620000000000001</v>
      </c>
      <c r="M492" s="11">
        <v>43276</v>
      </c>
      <c r="N492" s="9">
        <v>60</v>
      </c>
      <c r="O492" s="9">
        <v>581.4</v>
      </c>
      <c r="P492" s="9">
        <v>1528</v>
      </c>
      <c r="Q492" s="9">
        <v>85.9</v>
      </c>
      <c r="R492" s="9">
        <v>225.7</v>
      </c>
      <c r="S492" s="9">
        <v>143.1</v>
      </c>
      <c r="T492" s="9">
        <v>376.1</v>
      </c>
    </row>
    <row r="493" spans="1:20" x14ac:dyDescent="0.35">
      <c r="A493" s="9" t="s">
        <v>158</v>
      </c>
      <c r="B493" s="9">
        <v>7000173941</v>
      </c>
      <c r="C493" s="9">
        <v>100010</v>
      </c>
      <c r="D493" s="9" t="s">
        <v>45</v>
      </c>
      <c r="E493" s="9" t="s">
        <v>44</v>
      </c>
      <c r="F493" s="9" t="s">
        <v>25</v>
      </c>
      <c r="G493" s="9">
        <v>1000161226</v>
      </c>
      <c r="H493" s="9">
        <v>20</v>
      </c>
      <c r="I493" s="9">
        <v>8000534878</v>
      </c>
      <c r="J493" s="9">
        <v>1649</v>
      </c>
      <c r="K493" s="9">
        <v>15</v>
      </c>
      <c r="L493" s="9">
        <v>8.3330000000000002</v>
      </c>
      <c r="M493" s="11">
        <v>43276</v>
      </c>
      <c r="N493" s="9">
        <v>60</v>
      </c>
      <c r="O493" s="9">
        <v>140.5</v>
      </c>
      <c r="P493" s="9">
        <v>140.5</v>
      </c>
      <c r="Q493" s="9">
        <v>19.5</v>
      </c>
      <c r="R493" s="9">
        <v>19.5</v>
      </c>
      <c r="S493" s="9">
        <v>32.5</v>
      </c>
      <c r="T493" s="9">
        <v>32.5</v>
      </c>
    </row>
    <row r="494" spans="1:20" x14ac:dyDescent="0.35">
      <c r="A494" s="9" t="s">
        <v>158</v>
      </c>
      <c r="B494" s="9">
        <v>7000173941</v>
      </c>
      <c r="C494" s="9">
        <v>100010</v>
      </c>
      <c r="D494" s="9" t="s">
        <v>45</v>
      </c>
      <c r="E494" s="9" t="s">
        <v>44</v>
      </c>
      <c r="F494" s="9" t="s">
        <v>25</v>
      </c>
      <c r="G494" s="9">
        <v>1000161226</v>
      </c>
      <c r="H494" s="9">
        <v>20</v>
      </c>
      <c r="I494" s="9">
        <v>8000534878</v>
      </c>
      <c r="J494" s="9">
        <v>1649</v>
      </c>
      <c r="K494" s="9">
        <v>15</v>
      </c>
      <c r="L494" s="9">
        <v>8.3330000000000002</v>
      </c>
      <c r="M494" s="11">
        <v>43277</v>
      </c>
      <c r="N494" s="9">
        <v>60</v>
      </c>
      <c r="O494" s="9">
        <v>583.20000000000005</v>
      </c>
      <c r="P494" s="9">
        <v>723.7</v>
      </c>
      <c r="Q494" s="9">
        <v>81</v>
      </c>
      <c r="R494" s="9">
        <v>100.5</v>
      </c>
      <c r="S494" s="9">
        <v>135</v>
      </c>
      <c r="T494" s="9">
        <v>167.5</v>
      </c>
    </row>
    <row r="495" spans="1:20" x14ac:dyDescent="0.35">
      <c r="A495" s="9" t="s">
        <v>158</v>
      </c>
      <c r="B495" s="9">
        <v>7000173941</v>
      </c>
      <c r="C495" s="9">
        <v>100010</v>
      </c>
      <c r="D495" s="9" t="s">
        <v>45</v>
      </c>
      <c r="E495" s="9" t="s">
        <v>44</v>
      </c>
      <c r="F495" s="9" t="s">
        <v>25</v>
      </c>
      <c r="G495" s="9">
        <v>1000161226</v>
      </c>
      <c r="H495" s="9">
        <v>20</v>
      </c>
      <c r="I495" s="9">
        <v>8000534878</v>
      </c>
      <c r="J495" s="9">
        <v>1649</v>
      </c>
      <c r="K495" s="9">
        <v>15</v>
      </c>
      <c r="L495" s="9">
        <v>8.3330000000000002</v>
      </c>
      <c r="M495" s="11">
        <v>43279</v>
      </c>
      <c r="N495" s="9">
        <v>60</v>
      </c>
      <c r="O495" s="9">
        <v>583.20000000000005</v>
      </c>
      <c r="P495" s="9">
        <v>1306.9000000000001</v>
      </c>
      <c r="Q495" s="9">
        <v>81</v>
      </c>
      <c r="R495" s="9">
        <v>181.5</v>
      </c>
      <c r="S495" s="9">
        <v>135</v>
      </c>
      <c r="T495" s="9">
        <v>302.5</v>
      </c>
    </row>
    <row r="496" spans="1:20" x14ac:dyDescent="0.35">
      <c r="A496" s="9" t="s">
        <v>158</v>
      </c>
      <c r="B496" s="9">
        <v>7000173941</v>
      </c>
      <c r="C496" s="9">
        <v>100010</v>
      </c>
      <c r="D496" s="9" t="s">
        <v>45</v>
      </c>
      <c r="E496" s="9" t="s">
        <v>44</v>
      </c>
      <c r="F496" s="9" t="s">
        <v>25</v>
      </c>
      <c r="G496" s="9">
        <v>1000161226</v>
      </c>
      <c r="H496" s="9">
        <v>20</v>
      </c>
      <c r="I496" s="9">
        <v>8000534878</v>
      </c>
      <c r="J496" s="9">
        <v>1649</v>
      </c>
      <c r="K496" s="9">
        <v>15</v>
      </c>
      <c r="L496" s="9">
        <v>8.3330000000000002</v>
      </c>
      <c r="M496" s="11">
        <v>43280</v>
      </c>
      <c r="N496" s="9">
        <v>60</v>
      </c>
      <c r="O496" s="9">
        <v>342.1</v>
      </c>
      <c r="P496" s="9">
        <v>1649</v>
      </c>
      <c r="Q496" s="9">
        <v>47.5</v>
      </c>
      <c r="R496" s="9">
        <v>229</v>
      </c>
      <c r="S496" s="9">
        <v>79.2</v>
      </c>
      <c r="T496" s="9">
        <v>381.7</v>
      </c>
    </row>
    <row r="497" spans="1:20" x14ac:dyDescent="0.35">
      <c r="A497" s="9" t="s">
        <v>163</v>
      </c>
      <c r="B497" s="9">
        <v>7000164517</v>
      </c>
      <c r="C497" s="9">
        <v>100010</v>
      </c>
      <c r="D497" s="9" t="s">
        <v>164</v>
      </c>
      <c r="E497" s="9" t="s">
        <v>44</v>
      </c>
      <c r="F497" s="9" t="s">
        <v>25</v>
      </c>
      <c r="G497" s="9">
        <v>1000150092</v>
      </c>
      <c r="H497" s="9">
        <v>10</v>
      </c>
      <c r="I497" s="9">
        <v>8000498260</v>
      </c>
      <c r="J497" s="9">
        <v>2322</v>
      </c>
      <c r="K497" s="9">
        <v>15</v>
      </c>
      <c r="L497" s="9">
        <v>8.3330000000000002</v>
      </c>
      <c r="M497" s="11">
        <v>43245</v>
      </c>
      <c r="N497" s="9">
        <v>120</v>
      </c>
      <c r="O497" s="9">
        <v>907.2</v>
      </c>
      <c r="P497" s="9">
        <v>907.2</v>
      </c>
      <c r="Q497" s="9">
        <v>126</v>
      </c>
      <c r="R497" s="9">
        <v>126</v>
      </c>
      <c r="S497" s="9">
        <v>105</v>
      </c>
      <c r="T497" s="9">
        <v>105</v>
      </c>
    </row>
    <row r="498" spans="1:20" x14ac:dyDescent="0.35">
      <c r="A498" s="9" t="s">
        <v>163</v>
      </c>
      <c r="B498" s="9">
        <v>7000164517</v>
      </c>
      <c r="C498" s="9">
        <v>100010</v>
      </c>
      <c r="D498" s="9" t="s">
        <v>164</v>
      </c>
      <c r="E498" s="9" t="s">
        <v>44</v>
      </c>
      <c r="F498" s="9" t="s">
        <v>25</v>
      </c>
      <c r="G498" s="9">
        <v>1000150092</v>
      </c>
      <c r="H498" s="9">
        <v>10</v>
      </c>
      <c r="I498" s="9">
        <v>8000498260</v>
      </c>
      <c r="J498" s="9">
        <v>2322</v>
      </c>
      <c r="K498" s="9">
        <v>15</v>
      </c>
      <c r="L498" s="9">
        <v>8.3330000000000002</v>
      </c>
      <c r="M498" s="11">
        <v>43250</v>
      </c>
      <c r="N498" s="9">
        <v>120</v>
      </c>
      <c r="O498" s="9">
        <v>1166.4000000000001</v>
      </c>
      <c r="P498" s="9">
        <v>2073.6999999999998</v>
      </c>
      <c r="Q498" s="9">
        <v>162</v>
      </c>
      <c r="R498" s="9">
        <v>288</v>
      </c>
      <c r="S498" s="9">
        <v>135</v>
      </c>
      <c r="T498" s="9">
        <v>240</v>
      </c>
    </row>
    <row r="499" spans="1:20" x14ac:dyDescent="0.35">
      <c r="A499" s="9" t="s">
        <v>163</v>
      </c>
      <c r="B499" s="9">
        <v>7000164517</v>
      </c>
      <c r="C499" s="9">
        <v>100010</v>
      </c>
      <c r="D499" s="9" t="s">
        <v>164</v>
      </c>
      <c r="E499" s="9" t="s">
        <v>44</v>
      </c>
      <c r="F499" s="9" t="s">
        <v>25</v>
      </c>
      <c r="G499" s="9">
        <v>1000150092</v>
      </c>
      <c r="H499" s="9">
        <v>10</v>
      </c>
      <c r="I499" s="9">
        <v>8000498260</v>
      </c>
      <c r="J499" s="9">
        <v>2322</v>
      </c>
      <c r="K499" s="9">
        <v>15</v>
      </c>
      <c r="L499" s="9">
        <v>8.3330000000000002</v>
      </c>
      <c r="M499" s="11">
        <v>43251</v>
      </c>
      <c r="N499" s="9">
        <v>120</v>
      </c>
      <c r="O499" s="9">
        <v>248.3</v>
      </c>
      <c r="P499" s="9">
        <v>2322</v>
      </c>
      <c r="Q499" s="9">
        <v>34.5</v>
      </c>
      <c r="R499" s="9">
        <v>322.5</v>
      </c>
      <c r="S499" s="9">
        <v>28.7</v>
      </c>
      <c r="T499" s="9">
        <v>268.7</v>
      </c>
    </row>
    <row r="500" spans="1:20" x14ac:dyDescent="0.35">
      <c r="A500" s="9" t="s">
        <v>165</v>
      </c>
      <c r="B500" s="9">
        <v>7000149671</v>
      </c>
      <c r="C500" s="9">
        <v>100018</v>
      </c>
      <c r="D500" s="9" t="s">
        <v>166</v>
      </c>
      <c r="E500" s="9" t="s">
        <v>167</v>
      </c>
      <c r="F500" s="9" t="s">
        <v>25</v>
      </c>
      <c r="G500" s="9">
        <v>1000152225</v>
      </c>
      <c r="H500" s="9">
        <v>20</v>
      </c>
      <c r="I500" s="9">
        <v>8000516916</v>
      </c>
      <c r="J500" s="9">
        <v>682</v>
      </c>
      <c r="K500" s="9">
        <v>20</v>
      </c>
      <c r="L500" s="9">
        <v>15.082000000000001</v>
      </c>
      <c r="M500" s="11">
        <v>43245</v>
      </c>
      <c r="N500" s="9">
        <v>50</v>
      </c>
      <c r="O500" s="9">
        <v>216.1</v>
      </c>
      <c r="P500" s="9">
        <v>216.1</v>
      </c>
      <c r="Q500" s="9">
        <v>54.3</v>
      </c>
      <c r="R500" s="9">
        <v>54.3</v>
      </c>
      <c r="S500" s="9">
        <v>108.6</v>
      </c>
      <c r="T500" s="9">
        <v>108.6</v>
      </c>
    </row>
    <row r="501" spans="1:20" x14ac:dyDescent="0.35">
      <c r="A501" s="9" t="s">
        <v>165</v>
      </c>
      <c r="B501" s="9">
        <v>7000149671</v>
      </c>
      <c r="C501" s="9">
        <v>100018</v>
      </c>
      <c r="D501" s="9" t="s">
        <v>166</v>
      </c>
      <c r="E501" s="9" t="s">
        <v>167</v>
      </c>
      <c r="F501" s="9" t="s">
        <v>25</v>
      </c>
      <c r="G501" s="9">
        <v>1000152225</v>
      </c>
      <c r="H501" s="9">
        <v>20</v>
      </c>
      <c r="I501" s="9">
        <v>8000516916</v>
      </c>
      <c r="J501" s="9">
        <v>682</v>
      </c>
      <c r="K501" s="9">
        <v>20</v>
      </c>
      <c r="L501" s="9">
        <v>15.082000000000001</v>
      </c>
      <c r="M501" s="11">
        <v>43250</v>
      </c>
      <c r="N501" s="9">
        <v>50</v>
      </c>
      <c r="O501" s="9">
        <v>358</v>
      </c>
      <c r="P501" s="9">
        <v>574.1</v>
      </c>
      <c r="Q501" s="9">
        <v>90</v>
      </c>
      <c r="R501" s="9">
        <v>144.30000000000001</v>
      </c>
      <c r="S501" s="9">
        <v>180</v>
      </c>
      <c r="T501" s="9">
        <v>288.60000000000002</v>
      </c>
    </row>
    <row r="502" spans="1:20" x14ac:dyDescent="0.35">
      <c r="A502" s="9" t="s">
        <v>165</v>
      </c>
      <c r="B502" s="9">
        <v>7000149671</v>
      </c>
      <c r="C502" s="9">
        <v>100018</v>
      </c>
      <c r="D502" s="9" t="s">
        <v>166</v>
      </c>
      <c r="E502" s="9" t="s">
        <v>167</v>
      </c>
      <c r="F502" s="9" t="s">
        <v>25</v>
      </c>
      <c r="G502" s="9">
        <v>1000152225</v>
      </c>
      <c r="H502" s="9">
        <v>20</v>
      </c>
      <c r="I502" s="9">
        <v>8000516916</v>
      </c>
      <c r="J502" s="9">
        <v>682</v>
      </c>
      <c r="K502" s="9">
        <v>20</v>
      </c>
      <c r="L502" s="9">
        <v>15.082000000000001</v>
      </c>
      <c r="M502" s="11">
        <v>43251</v>
      </c>
      <c r="N502" s="9">
        <v>50</v>
      </c>
      <c r="O502" s="9">
        <v>107.9</v>
      </c>
      <c r="P502" s="9">
        <v>682</v>
      </c>
      <c r="Q502" s="9">
        <v>27.1</v>
      </c>
      <c r="R502" s="9">
        <v>171.4</v>
      </c>
      <c r="S502" s="9">
        <v>54.2</v>
      </c>
      <c r="T502" s="9">
        <v>342.9</v>
      </c>
    </row>
    <row r="503" spans="1:20" x14ac:dyDescent="0.35">
      <c r="A503" s="9" t="s">
        <v>165</v>
      </c>
      <c r="B503" s="9">
        <v>7000162873</v>
      </c>
      <c r="C503" s="9">
        <v>100273</v>
      </c>
      <c r="D503" s="9" t="s">
        <v>168</v>
      </c>
      <c r="E503" s="9" t="s">
        <v>89</v>
      </c>
      <c r="F503" s="9" t="s">
        <v>90</v>
      </c>
      <c r="G503" s="9">
        <v>2000021987</v>
      </c>
      <c r="H503" s="9">
        <v>10</v>
      </c>
      <c r="I503" s="9">
        <v>8000523300</v>
      </c>
      <c r="J503" s="9">
        <v>9</v>
      </c>
      <c r="K503" s="9">
        <v>22</v>
      </c>
      <c r="L503" s="9">
        <v>13.8</v>
      </c>
      <c r="M503" s="11">
        <v>43256</v>
      </c>
      <c r="N503" s="9">
        <v>0.4</v>
      </c>
      <c r="O503" s="9">
        <v>3.4</v>
      </c>
      <c r="P503" s="9">
        <v>3.4</v>
      </c>
      <c r="Q503" s="9">
        <v>0.8</v>
      </c>
      <c r="R503" s="9">
        <v>0.8</v>
      </c>
      <c r="S503" s="9">
        <v>198</v>
      </c>
      <c r="T503" s="9">
        <v>198</v>
      </c>
    </row>
    <row r="504" spans="1:20" x14ac:dyDescent="0.35">
      <c r="A504" s="9" t="s">
        <v>165</v>
      </c>
      <c r="B504" s="9">
        <v>7000162873</v>
      </c>
      <c r="C504" s="9">
        <v>100273</v>
      </c>
      <c r="D504" s="9" t="s">
        <v>168</v>
      </c>
      <c r="E504" s="9" t="s">
        <v>89</v>
      </c>
      <c r="F504" s="9" t="s">
        <v>90</v>
      </c>
      <c r="G504" s="9">
        <v>2000021987</v>
      </c>
      <c r="H504" s="9">
        <v>10</v>
      </c>
      <c r="I504" s="9">
        <v>8000523300</v>
      </c>
      <c r="J504" s="9">
        <v>9</v>
      </c>
      <c r="K504" s="9">
        <v>22</v>
      </c>
      <c r="L504" s="9">
        <v>13.8</v>
      </c>
      <c r="M504" s="11">
        <v>43257</v>
      </c>
      <c r="N504" s="9">
        <v>0.4</v>
      </c>
      <c r="O504" s="9">
        <v>2.5</v>
      </c>
      <c r="P504" s="9">
        <v>5.9</v>
      </c>
      <c r="Q504" s="9">
        <v>0.6</v>
      </c>
      <c r="R504" s="9">
        <v>1.4</v>
      </c>
      <c r="S504" s="9">
        <v>143</v>
      </c>
      <c r="T504" s="9">
        <v>341</v>
      </c>
    </row>
    <row r="505" spans="1:20" x14ac:dyDescent="0.35">
      <c r="A505" s="9" t="s">
        <v>165</v>
      </c>
      <c r="B505" s="9">
        <v>7000162873</v>
      </c>
      <c r="C505" s="9">
        <v>100273</v>
      </c>
      <c r="D505" s="9" t="s">
        <v>168</v>
      </c>
      <c r="E505" s="9" t="s">
        <v>89</v>
      </c>
      <c r="F505" s="9" t="s">
        <v>90</v>
      </c>
      <c r="G505" s="9">
        <v>2000021987</v>
      </c>
      <c r="H505" s="9">
        <v>10</v>
      </c>
      <c r="I505" s="9">
        <v>8000523300</v>
      </c>
      <c r="J505" s="9">
        <v>9</v>
      </c>
      <c r="K505" s="9">
        <v>22</v>
      </c>
      <c r="L505" s="9">
        <v>13.8</v>
      </c>
      <c r="M505" s="11">
        <v>43258</v>
      </c>
      <c r="N505" s="9">
        <v>0.4</v>
      </c>
      <c r="O505" s="9">
        <v>3.1</v>
      </c>
      <c r="P505" s="9">
        <v>9</v>
      </c>
      <c r="Q505" s="9">
        <v>0.7</v>
      </c>
      <c r="R505" s="9">
        <v>2.1</v>
      </c>
      <c r="S505" s="9">
        <v>176.5</v>
      </c>
      <c r="T505" s="9">
        <v>517.5</v>
      </c>
    </row>
    <row r="506" spans="1:20" x14ac:dyDescent="0.35">
      <c r="A506" s="9" t="s">
        <v>165</v>
      </c>
      <c r="B506" s="9">
        <v>7000162881</v>
      </c>
      <c r="C506" s="9">
        <v>100273</v>
      </c>
      <c r="D506" s="9" t="s">
        <v>169</v>
      </c>
      <c r="E506" s="9" t="s">
        <v>89</v>
      </c>
      <c r="F506" s="9" t="s">
        <v>90</v>
      </c>
      <c r="G506" s="9">
        <v>2000021990</v>
      </c>
      <c r="H506" s="9">
        <v>10</v>
      </c>
      <c r="I506" s="9">
        <v>8000523301</v>
      </c>
      <c r="J506" s="9">
        <v>6</v>
      </c>
      <c r="K506" s="9">
        <v>22</v>
      </c>
      <c r="L506" s="9">
        <v>17</v>
      </c>
      <c r="M506" s="11">
        <v>43258</v>
      </c>
      <c r="N506" s="9">
        <v>0.3</v>
      </c>
      <c r="O506" s="9">
        <v>0.2</v>
      </c>
      <c r="P506" s="9">
        <v>0.2</v>
      </c>
      <c r="Q506" s="9">
        <v>0.1</v>
      </c>
      <c r="R506" s="9">
        <v>0.1</v>
      </c>
      <c r="S506" s="9">
        <v>21.1</v>
      </c>
      <c r="T506" s="9">
        <v>21.1</v>
      </c>
    </row>
    <row r="507" spans="1:20" x14ac:dyDescent="0.35">
      <c r="A507" s="9" t="s">
        <v>165</v>
      </c>
      <c r="B507" s="9">
        <v>7000162881</v>
      </c>
      <c r="C507" s="9">
        <v>100273</v>
      </c>
      <c r="D507" s="9" t="s">
        <v>169</v>
      </c>
      <c r="E507" s="9" t="s">
        <v>89</v>
      </c>
      <c r="F507" s="9" t="s">
        <v>90</v>
      </c>
      <c r="G507" s="9">
        <v>2000021990</v>
      </c>
      <c r="H507" s="9">
        <v>10</v>
      </c>
      <c r="I507" s="9">
        <v>8000523301</v>
      </c>
      <c r="J507" s="9">
        <v>6</v>
      </c>
      <c r="K507" s="9">
        <v>22</v>
      </c>
      <c r="L507" s="9">
        <v>17</v>
      </c>
      <c r="M507" s="11">
        <v>43259</v>
      </c>
      <c r="N507" s="9">
        <v>0.3</v>
      </c>
      <c r="O507" s="9">
        <v>2.1</v>
      </c>
      <c r="P507" s="9">
        <v>2.2999999999999998</v>
      </c>
      <c r="Q507" s="9">
        <v>0.6</v>
      </c>
      <c r="R507" s="9">
        <v>0.7</v>
      </c>
      <c r="S507" s="9">
        <v>198</v>
      </c>
      <c r="T507" s="9">
        <v>219.1</v>
      </c>
    </row>
    <row r="508" spans="1:20" x14ac:dyDescent="0.35">
      <c r="A508" s="9" t="s">
        <v>165</v>
      </c>
      <c r="B508" s="9">
        <v>7000162881</v>
      </c>
      <c r="C508" s="9">
        <v>100273</v>
      </c>
      <c r="D508" s="9" t="s">
        <v>169</v>
      </c>
      <c r="E508" s="9" t="s">
        <v>89</v>
      </c>
      <c r="F508" s="9" t="s">
        <v>90</v>
      </c>
      <c r="G508" s="9">
        <v>2000021990</v>
      </c>
      <c r="H508" s="9">
        <v>10</v>
      </c>
      <c r="I508" s="9">
        <v>8000523301</v>
      </c>
      <c r="J508" s="9">
        <v>6</v>
      </c>
      <c r="K508" s="9">
        <v>22</v>
      </c>
      <c r="L508" s="9">
        <v>17</v>
      </c>
      <c r="M508" s="11">
        <v>43262</v>
      </c>
      <c r="N508" s="9">
        <v>0.3</v>
      </c>
      <c r="O508" s="9">
        <v>2.1</v>
      </c>
      <c r="P508" s="9">
        <v>4.4000000000000004</v>
      </c>
      <c r="Q508" s="9">
        <v>0.6</v>
      </c>
      <c r="R508" s="9">
        <v>1.3</v>
      </c>
      <c r="S508" s="9">
        <v>198</v>
      </c>
      <c r="T508" s="9">
        <v>417.1</v>
      </c>
    </row>
    <row r="509" spans="1:20" x14ac:dyDescent="0.35">
      <c r="A509" s="9" t="s">
        <v>165</v>
      </c>
      <c r="B509" s="9">
        <v>7000162881</v>
      </c>
      <c r="C509" s="9">
        <v>100273</v>
      </c>
      <c r="D509" s="9" t="s">
        <v>169</v>
      </c>
      <c r="E509" s="9" t="s">
        <v>89</v>
      </c>
      <c r="F509" s="9" t="s">
        <v>90</v>
      </c>
      <c r="G509" s="9">
        <v>2000021990</v>
      </c>
      <c r="H509" s="9">
        <v>10</v>
      </c>
      <c r="I509" s="9">
        <v>8000523301</v>
      </c>
      <c r="J509" s="9">
        <v>6</v>
      </c>
      <c r="K509" s="9">
        <v>22</v>
      </c>
      <c r="L509" s="9">
        <v>17</v>
      </c>
      <c r="M509" s="11">
        <v>43263</v>
      </c>
      <c r="N509" s="9">
        <v>0.3</v>
      </c>
      <c r="O509" s="9">
        <v>1.6</v>
      </c>
      <c r="P509" s="9">
        <v>6</v>
      </c>
      <c r="Q509" s="9">
        <v>0.4</v>
      </c>
      <c r="R509" s="9">
        <v>1.7</v>
      </c>
      <c r="S509" s="9">
        <v>149.5</v>
      </c>
      <c r="T509" s="9">
        <v>566.70000000000005</v>
      </c>
    </row>
    <row r="510" spans="1:20" x14ac:dyDescent="0.35">
      <c r="A510" s="9" t="s">
        <v>165</v>
      </c>
      <c r="B510" s="9">
        <v>7000162882</v>
      </c>
      <c r="C510" s="9">
        <v>100273</v>
      </c>
      <c r="D510" s="9" t="s">
        <v>170</v>
      </c>
      <c r="E510" s="9" t="s">
        <v>89</v>
      </c>
      <c r="F510" s="9" t="s">
        <v>90</v>
      </c>
      <c r="G510" s="9">
        <v>2000021990</v>
      </c>
      <c r="H510" s="9">
        <v>20</v>
      </c>
      <c r="I510" s="9">
        <v>8000523592</v>
      </c>
      <c r="J510" s="9">
        <v>6</v>
      </c>
      <c r="K510" s="9">
        <v>22</v>
      </c>
      <c r="L510" s="9">
        <v>17</v>
      </c>
      <c r="M510" s="11">
        <v>43263</v>
      </c>
      <c r="N510" s="9">
        <v>0.3</v>
      </c>
      <c r="O510" s="9">
        <v>0.5</v>
      </c>
      <c r="P510" s="9">
        <v>0.5</v>
      </c>
      <c r="Q510" s="9">
        <v>0.1</v>
      </c>
      <c r="R510" s="9">
        <v>0.1</v>
      </c>
      <c r="S510" s="9">
        <v>48.1</v>
      </c>
      <c r="T510" s="9">
        <v>48.1</v>
      </c>
    </row>
    <row r="511" spans="1:20" x14ac:dyDescent="0.35">
      <c r="A511" s="9" t="s">
        <v>165</v>
      </c>
      <c r="B511" s="9">
        <v>7000162882</v>
      </c>
      <c r="C511" s="9">
        <v>100273</v>
      </c>
      <c r="D511" s="9" t="s">
        <v>170</v>
      </c>
      <c r="E511" s="9" t="s">
        <v>89</v>
      </c>
      <c r="F511" s="9" t="s">
        <v>90</v>
      </c>
      <c r="G511" s="9">
        <v>2000021990</v>
      </c>
      <c r="H511" s="9">
        <v>20</v>
      </c>
      <c r="I511" s="9">
        <v>8000523592</v>
      </c>
      <c r="J511" s="9">
        <v>6</v>
      </c>
      <c r="K511" s="9">
        <v>22</v>
      </c>
      <c r="L511" s="9">
        <v>17</v>
      </c>
      <c r="M511" s="11">
        <v>43264</v>
      </c>
      <c r="N511" s="9">
        <v>0.3</v>
      </c>
      <c r="O511" s="9">
        <v>2.1</v>
      </c>
      <c r="P511" s="9">
        <v>2.6</v>
      </c>
      <c r="Q511" s="9">
        <v>0.6</v>
      </c>
      <c r="R511" s="9">
        <v>0.7</v>
      </c>
      <c r="S511" s="9">
        <v>198</v>
      </c>
      <c r="T511" s="9">
        <v>246.1</v>
      </c>
    </row>
    <row r="512" spans="1:20" x14ac:dyDescent="0.35">
      <c r="A512" s="9" t="s">
        <v>165</v>
      </c>
      <c r="B512" s="9">
        <v>7000162882</v>
      </c>
      <c r="C512" s="9">
        <v>100273</v>
      </c>
      <c r="D512" s="9" t="s">
        <v>170</v>
      </c>
      <c r="E512" s="9" t="s">
        <v>89</v>
      </c>
      <c r="F512" s="9" t="s">
        <v>90</v>
      </c>
      <c r="G512" s="9">
        <v>2000021990</v>
      </c>
      <c r="H512" s="9">
        <v>20</v>
      </c>
      <c r="I512" s="9">
        <v>8000523592</v>
      </c>
      <c r="J512" s="9">
        <v>6</v>
      </c>
      <c r="K512" s="9">
        <v>22</v>
      </c>
      <c r="L512" s="9">
        <v>17</v>
      </c>
      <c r="M512" s="11">
        <v>43269</v>
      </c>
      <c r="N512" s="9">
        <v>0.3</v>
      </c>
      <c r="O512" s="9">
        <v>2.1</v>
      </c>
      <c r="P512" s="9">
        <v>4.7</v>
      </c>
      <c r="Q512" s="9">
        <v>0.6</v>
      </c>
      <c r="R512" s="9">
        <v>1.3</v>
      </c>
      <c r="S512" s="9">
        <v>198</v>
      </c>
      <c r="T512" s="9">
        <v>444.1</v>
      </c>
    </row>
    <row r="513" spans="1:20" x14ac:dyDescent="0.35">
      <c r="A513" s="9" t="s">
        <v>165</v>
      </c>
      <c r="B513" s="9">
        <v>7000162882</v>
      </c>
      <c r="C513" s="9">
        <v>100273</v>
      </c>
      <c r="D513" s="9" t="s">
        <v>170</v>
      </c>
      <c r="E513" s="9" t="s">
        <v>89</v>
      </c>
      <c r="F513" s="9" t="s">
        <v>90</v>
      </c>
      <c r="G513" s="9">
        <v>2000021990</v>
      </c>
      <c r="H513" s="9">
        <v>20</v>
      </c>
      <c r="I513" s="9">
        <v>8000523592</v>
      </c>
      <c r="J513" s="9">
        <v>6</v>
      </c>
      <c r="K513" s="9">
        <v>22</v>
      </c>
      <c r="L513" s="9">
        <v>17</v>
      </c>
      <c r="M513" s="11">
        <v>43270</v>
      </c>
      <c r="N513" s="9">
        <v>0.3</v>
      </c>
      <c r="O513" s="9">
        <v>1.3</v>
      </c>
      <c r="P513" s="9">
        <v>6</v>
      </c>
      <c r="Q513" s="9">
        <v>0.4</v>
      </c>
      <c r="R513" s="9">
        <v>1.7</v>
      </c>
      <c r="S513" s="9">
        <v>122.6</v>
      </c>
      <c r="T513" s="9">
        <v>566.70000000000005</v>
      </c>
    </row>
    <row r="514" spans="1:20" x14ac:dyDescent="0.35">
      <c r="A514" s="9" t="s">
        <v>165</v>
      </c>
      <c r="B514" s="9">
        <v>7000162883</v>
      </c>
      <c r="C514" s="9">
        <v>100273</v>
      </c>
      <c r="D514" s="9" t="s">
        <v>171</v>
      </c>
      <c r="E514" s="9" t="s">
        <v>89</v>
      </c>
      <c r="F514" s="9" t="s">
        <v>90</v>
      </c>
      <c r="G514" s="9">
        <v>2000021990</v>
      </c>
      <c r="H514" s="9">
        <v>30</v>
      </c>
      <c r="I514" s="9">
        <v>8000523593</v>
      </c>
      <c r="J514" s="9">
        <v>6</v>
      </c>
      <c r="K514" s="9">
        <v>22</v>
      </c>
      <c r="L514" s="9">
        <v>17</v>
      </c>
      <c r="M514" s="11">
        <v>43270</v>
      </c>
      <c r="N514" s="9">
        <v>0.6</v>
      </c>
      <c r="O514" s="9">
        <v>1.6</v>
      </c>
      <c r="P514" s="9">
        <v>1.6</v>
      </c>
      <c r="Q514" s="9">
        <v>0.5</v>
      </c>
      <c r="R514" s="9">
        <v>0.5</v>
      </c>
      <c r="S514" s="9">
        <v>75.099999999999994</v>
      </c>
      <c r="T514" s="9">
        <v>75.099999999999994</v>
      </c>
    </row>
    <row r="515" spans="1:20" x14ac:dyDescent="0.35">
      <c r="A515" s="9" t="s">
        <v>165</v>
      </c>
      <c r="B515" s="9">
        <v>7000162883</v>
      </c>
      <c r="C515" s="9">
        <v>100273</v>
      </c>
      <c r="D515" s="9" t="s">
        <v>171</v>
      </c>
      <c r="E515" s="9" t="s">
        <v>89</v>
      </c>
      <c r="F515" s="9" t="s">
        <v>90</v>
      </c>
      <c r="G515" s="9">
        <v>2000021990</v>
      </c>
      <c r="H515" s="9">
        <v>30</v>
      </c>
      <c r="I515" s="9">
        <v>8000523593</v>
      </c>
      <c r="J515" s="9">
        <v>6</v>
      </c>
      <c r="K515" s="9">
        <v>22</v>
      </c>
      <c r="L515" s="9">
        <v>17</v>
      </c>
      <c r="M515" s="11">
        <v>43271</v>
      </c>
      <c r="N515" s="9">
        <v>0.6</v>
      </c>
      <c r="O515" s="9">
        <v>4.2</v>
      </c>
      <c r="P515" s="9">
        <v>5.8</v>
      </c>
      <c r="Q515" s="9">
        <v>1.2</v>
      </c>
      <c r="R515" s="9">
        <v>1.6</v>
      </c>
      <c r="S515" s="9">
        <v>198</v>
      </c>
      <c r="T515" s="9">
        <v>273.10000000000002</v>
      </c>
    </row>
    <row r="516" spans="1:20" x14ac:dyDescent="0.35">
      <c r="A516" s="9" t="s">
        <v>165</v>
      </c>
      <c r="B516" s="9">
        <v>7000162883</v>
      </c>
      <c r="C516" s="9">
        <v>100273</v>
      </c>
      <c r="D516" s="9" t="s">
        <v>171</v>
      </c>
      <c r="E516" s="9" t="s">
        <v>89</v>
      </c>
      <c r="F516" s="9" t="s">
        <v>90</v>
      </c>
      <c r="G516" s="9">
        <v>2000021990</v>
      </c>
      <c r="H516" s="9">
        <v>30</v>
      </c>
      <c r="I516" s="9">
        <v>8000523593</v>
      </c>
      <c r="J516" s="9">
        <v>6</v>
      </c>
      <c r="K516" s="9">
        <v>22</v>
      </c>
      <c r="L516" s="9">
        <v>17</v>
      </c>
      <c r="M516" s="11">
        <v>43272</v>
      </c>
      <c r="N516" s="9">
        <v>0.6</v>
      </c>
      <c r="O516" s="9">
        <v>0.2</v>
      </c>
      <c r="P516" s="9">
        <v>6</v>
      </c>
      <c r="Q516" s="9">
        <v>0.1</v>
      </c>
      <c r="R516" s="9">
        <v>1.7</v>
      </c>
      <c r="S516" s="9">
        <v>10.3</v>
      </c>
      <c r="T516" s="9">
        <v>283.3</v>
      </c>
    </row>
    <row r="517" spans="1:20" x14ac:dyDescent="0.35">
      <c r="A517" s="9" t="s">
        <v>172</v>
      </c>
      <c r="B517" s="9">
        <v>7000173864</v>
      </c>
      <c r="C517" s="9">
        <v>100252</v>
      </c>
      <c r="D517" s="9" t="s">
        <v>173</v>
      </c>
      <c r="E517" s="9" t="s">
        <v>24</v>
      </c>
      <c r="F517" s="9" t="s">
        <v>25</v>
      </c>
      <c r="G517" s="9">
        <v>1000164406</v>
      </c>
      <c r="H517" s="9">
        <v>20</v>
      </c>
      <c r="I517" s="9">
        <v>70184361</v>
      </c>
      <c r="J517" s="9">
        <v>5942</v>
      </c>
      <c r="K517" s="9">
        <v>20</v>
      </c>
      <c r="L517" s="9">
        <v>8.4</v>
      </c>
      <c r="M517" s="11">
        <v>43298</v>
      </c>
      <c r="N517" s="9">
        <v>15</v>
      </c>
      <c r="O517" s="9">
        <v>192.9</v>
      </c>
      <c r="P517" s="9">
        <v>192.9</v>
      </c>
      <c r="Q517" s="9">
        <v>27</v>
      </c>
      <c r="R517" s="9">
        <v>27</v>
      </c>
      <c r="S517" s="9">
        <v>180</v>
      </c>
      <c r="T517" s="9">
        <v>180</v>
      </c>
    </row>
    <row r="518" spans="1:20" x14ac:dyDescent="0.35">
      <c r="A518" s="9" t="s">
        <v>172</v>
      </c>
      <c r="B518" s="9">
        <v>7000173864</v>
      </c>
      <c r="C518" s="9">
        <v>100252</v>
      </c>
      <c r="D518" s="9" t="s">
        <v>173</v>
      </c>
      <c r="E518" s="9" t="s">
        <v>24</v>
      </c>
      <c r="F518" s="9" t="s">
        <v>25</v>
      </c>
      <c r="G518" s="9">
        <v>1000164406</v>
      </c>
      <c r="H518" s="9">
        <v>20</v>
      </c>
      <c r="I518" s="9">
        <v>70184361</v>
      </c>
      <c r="J518" s="9">
        <v>5942</v>
      </c>
      <c r="K518" s="9">
        <v>20</v>
      </c>
      <c r="L518" s="9">
        <v>8.4</v>
      </c>
      <c r="M518" s="11">
        <v>43299</v>
      </c>
      <c r="N518" s="9">
        <v>25</v>
      </c>
      <c r="O518" s="9">
        <v>321.39999999999998</v>
      </c>
      <c r="P518" s="9">
        <v>514.29999999999995</v>
      </c>
      <c r="Q518" s="9">
        <v>45</v>
      </c>
      <c r="R518" s="9">
        <v>72</v>
      </c>
      <c r="S518" s="9">
        <v>180</v>
      </c>
      <c r="T518" s="9">
        <v>360</v>
      </c>
    </row>
    <row r="519" spans="1:20" x14ac:dyDescent="0.35">
      <c r="A519" s="9" t="s">
        <v>172</v>
      </c>
      <c r="B519" s="9">
        <v>7000173864</v>
      </c>
      <c r="C519" s="9">
        <v>100252</v>
      </c>
      <c r="D519" s="9" t="s">
        <v>173</v>
      </c>
      <c r="E519" s="9" t="s">
        <v>24</v>
      </c>
      <c r="F519" s="9" t="s">
        <v>25</v>
      </c>
      <c r="G519" s="9">
        <v>1000164406</v>
      </c>
      <c r="H519" s="9">
        <v>20</v>
      </c>
      <c r="I519" s="9">
        <v>70184361</v>
      </c>
      <c r="J519" s="9">
        <v>5942</v>
      </c>
      <c r="K519" s="9">
        <v>20</v>
      </c>
      <c r="L519" s="9">
        <v>8.4</v>
      </c>
      <c r="M519" s="11">
        <v>43304</v>
      </c>
      <c r="N519" s="9">
        <v>35</v>
      </c>
      <c r="O519" s="9">
        <v>450</v>
      </c>
      <c r="P519" s="9">
        <v>964.3</v>
      </c>
      <c r="Q519" s="9">
        <v>63</v>
      </c>
      <c r="R519" s="9">
        <v>135</v>
      </c>
      <c r="S519" s="9">
        <v>180</v>
      </c>
      <c r="T519" s="9">
        <v>540</v>
      </c>
    </row>
    <row r="520" spans="1:20" x14ac:dyDescent="0.35">
      <c r="A520" s="9" t="s">
        <v>172</v>
      </c>
      <c r="B520" s="9">
        <v>7000173864</v>
      </c>
      <c r="C520" s="9">
        <v>100252</v>
      </c>
      <c r="D520" s="9" t="s">
        <v>173</v>
      </c>
      <c r="E520" s="9" t="s">
        <v>24</v>
      </c>
      <c r="F520" s="9" t="s">
        <v>25</v>
      </c>
      <c r="G520" s="9">
        <v>1000164406</v>
      </c>
      <c r="H520" s="9">
        <v>20</v>
      </c>
      <c r="I520" s="9">
        <v>70184361</v>
      </c>
      <c r="J520" s="9">
        <v>5942</v>
      </c>
      <c r="K520" s="9">
        <v>20</v>
      </c>
      <c r="L520" s="9">
        <v>8.4</v>
      </c>
      <c r="M520" s="11">
        <v>43305</v>
      </c>
      <c r="N520" s="9">
        <v>40</v>
      </c>
      <c r="O520" s="9">
        <v>514.29999999999995</v>
      </c>
      <c r="P520" s="9">
        <v>1478.6</v>
      </c>
      <c r="Q520" s="9">
        <v>72</v>
      </c>
      <c r="R520" s="9">
        <v>207</v>
      </c>
      <c r="S520" s="9">
        <v>180</v>
      </c>
      <c r="T520" s="9">
        <v>720</v>
      </c>
    </row>
    <row r="521" spans="1:20" x14ac:dyDescent="0.35">
      <c r="A521" s="9" t="s">
        <v>172</v>
      </c>
      <c r="B521" s="9">
        <v>7000173864</v>
      </c>
      <c r="C521" s="9">
        <v>100252</v>
      </c>
      <c r="D521" s="9" t="s">
        <v>173</v>
      </c>
      <c r="E521" s="9" t="s">
        <v>24</v>
      </c>
      <c r="F521" s="9" t="s">
        <v>25</v>
      </c>
      <c r="G521" s="9">
        <v>1000164406</v>
      </c>
      <c r="H521" s="9">
        <v>20</v>
      </c>
      <c r="I521" s="9">
        <v>70184361</v>
      </c>
      <c r="J521" s="9">
        <v>5942</v>
      </c>
      <c r="K521" s="9">
        <v>20</v>
      </c>
      <c r="L521" s="9">
        <v>8.4</v>
      </c>
      <c r="M521" s="11">
        <v>43306</v>
      </c>
      <c r="N521" s="9">
        <v>45</v>
      </c>
      <c r="O521" s="9">
        <v>578.6</v>
      </c>
      <c r="P521" s="9">
        <v>2057.1</v>
      </c>
      <c r="Q521" s="9">
        <v>81</v>
      </c>
      <c r="R521" s="9">
        <v>288</v>
      </c>
      <c r="S521" s="9">
        <v>180</v>
      </c>
      <c r="T521" s="9">
        <v>900</v>
      </c>
    </row>
    <row r="522" spans="1:20" x14ac:dyDescent="0.35">
      <c r="A522" s="9" t="s">
        <v>172</v>
      </c>
      <c r="B522" s="9">
        <v>7000173864</v>
      </c>
      <c r="C522" s="9">
        <v>100252</v>
      </c>
      <c r="D522" s="9" t="s">
        <v>173</v>
      </c>
      <c r="E522" s="9" t="s">
        <v>24</v>
      </c>
      <c r="F522" s="9" t="s">
        <v>25</v>
      </c>
      <c r="G522" s="9">
        <v>1000164406</v>
      </c>
      <c r="H522" s="9">
        <v>20</v>
      </c>
      <c r="I522" s="9">
        <v>70184361</v>
      </c>
      <c r="J522" s="9">
        <v>5942</v>
      </c>
      <c r="K522" s="9">
        <v>20</v>
      </c>
      <c r="L522" s="9">
        <v>8.4</v>
      </c>
      <c r="M522" s="11">
        <v>43307</v>
      </c>
      <c r="N522" s="9">
        <v>45</v>
      </c>
      <c r="O522" s="9">
        <v>578.6</v>
      </c>
      <c r="P522" s="9">
        <v>2635.7</v>
      </c>
      <c r="Q522" s="9">
        <v>81</v>
      </c>
      <c r="R522" s="9">
        <v>369</v>
      </c>
      <c r="S522" s="9">
        <v>180</v>
      </c>
      <c r="T522" s="9">
        <v>1080</v>
      </c>
    </row>
    <row r="523" spans="1:20" x14ac:dyDescent="0.35">
      <c r="A523" s="9" t="s">
        <v>172</v>
      </c>
      <c r="B523" s="9">
        <v>7000173864</v>
      </c>
      <c r="C523" s="9">
        <v>100252</v>
      </c>
      <c r="D523" s="9" t="s">
        <v>173</v>
      </c>
      <c r="E523" s="9" t="s">
        <v>24</v>
      </c>
      <c r="F523" s="9" t="s">
        <v>25</v>
      </c>
      <c r="G523" s="9">
        <v>1000164406</v>
      </c>
      <c r="H523" s="9">
        <v>20</v>
      </c>
      <c r="I523" s="9">
        <v>70184361</v>
      </c>
      <c r="J523" s="9">
        <v>5942</v>
      </c>
      <c r="K523" s="9">
        <v>20</v>
      </c>
      <c r="L523" s="9">
        <v>8.4</v>
      </c>
      <c r="M523" s="11">
        <v>43311</v>
      </c>
      <c r="N523" s="9">
        <v>45</v>
      </c>
      <c r="O523" s="9">
        <v>578.6</v>
      </c>
      <c r="P523" s="9">
        <v>3214.3</v>
      </c>
      <c r="Q523" s="9">
        <v>81</v>
      </c>
      <c r="R523" s="9">
        <v>450</v>
      </c>
      <c r="S523" s="9">
        <v>180</v>
      </c>
      <c r="T523" s="9">
        <v>1260</v>
      </c>
    </row>
    <row r="524" spans="1:20" x14ac:dyDescent="0.35">
      <c r="A524" s="9" t="s">
        <v>172</v>
      </c>
      <c r="B524" s="9">
        <v>7000173864</v>
      </c>
      <c r="C524" s="9">
        <v>100252</v>
      </c>
      <c r="D524" s="9" t="s">
        <v>173</v>
      </c>
      <c r="E524" s="9" t="s">
        <v>24</v>
      </c>
      <c r="F524" s="9" t="s">
        <v>25</v>
      </c>
      <c r="G524" s="9">
        <v>1000164406</v>
      </c>
      <c r="H524" s="9">
        <v>20</v>
      </c>
      <c r="I524" s="9">
        <v>70184361</v>
      </c>
      <c r="J524" s="9">
        <v>5942</v>
      </c>
      <c r="K524" s="9">
        <v>20</v>
      </c>
      <c r="L524" s="9">
        <v>8.4</v>
      </c>
      <c r="M524" s="11">
        <v>43312</v>
      </c>
      <c r="N524" s="9">
        <v>50</v>
      </c>
      <c r="O524" s="9">
        <v>642.9</v>
      </c>
      <c r="P524" s="9">
        <v>3857.1</v>
      </c>
      <c r="Q524" s="9">
        <v>90</v>
      </c>
      <c r="R524" s="9">
        <v>540</v>
      </c>
      <c r="S524" s="9">
        <v>180</v>
      </c>
      <c r="T524" s="9">
        <v>1440</v>
      </c>
    </row>
    <row r="525" spans="1:20" x14ac:dyDescent="0.35">
      <c r="A525" s="9" t="s">
        <v>172</v>
      </c>
      <c r="B525" s="9">
        <v>7000173864</v>
      </c>
      <c r="C525" s="9">
        <v>100252</v>
      </c>
      <c r="D525" s="9" t="s">
        <v>173</v>
      </c>
      <c r="E525" s="9" t="s">
        <v>24</v>
      </c>
      <c r="F525" s="9" t="s">
        <v>25</v>
      </c>
      <c r="G525" s="9">
        <v>1000164406</v>
      </c>
      <c r="H525" s="9">
        <v>20</v>
      </c>
      <c r="I525" s="9">
        <v>70184361</v>
      </c>
      <c r="J525" s="9">
        <v>5942</v>
      </c>
      <c r="K525" s="9">
        <v>20</v>
      </c>
      <c r="L525" s="9">
        <v>8.4</v>
      </c>
      <c r="M525" s="11">
        <v>43313</v>
      </c>
      <c r="N525" s="9">
        <v>50</v>
      </c>
      <c r="O525" s="9">
        <v>642.9</v>
      </c>
      <c r="P525" s="9">
        <v>4500</v>
      </c>
      <c r="Q525" s="9">
        <v>90</v>
      </c>
      <c r="R525" s="9">
        <v>630</v>
      </c>
      <c r="S525" s="9">
        <v>180</v>
      </c>
      <c r="T525" s="9">
        <v>1620</v>
      </c>
    </row>
    <row r="526" spans="1:20" x14ac:dyDescent="0.35">
      <c r="A526" s="9" t="s">
        <v>172</v>
      </c>
      <c r="B526" s="9">
        <v>7000173864</v>
      </c>
      <c r="C526" s="9">
        <v>100252</v>
      </c>
      <c r="D526" s="9" t="s">
        <v>173</v>
      </c>
      <c r="E526" s="9" t="s">
        <v>24</v>
      </c>
      <c r="F526" s="9" t="s">
        <v>25</v>
      </c>
      <c r="G526" s="9">
        <v>1000164406</v>
      </c>
      <c r="H526" s="9">
        <v>20</v>
      </c>
      <c r="I526" s="9">
        <v>70184361</v>
      </c>
      <c r="J526" s="9">
        <v>5942</v>
      </c>
      <c r="K526" s="9">
        <v>20</v>
      </c>
      <c r="L526" s="9">
        <v>8.4</v>
      </c>
      <c r="M526" s="11">
        <v>43314</v>
      </c>
      <c r="N526" s="9">
        <v>50</v>
      </c>
      <c r="O526" s="9">
        <v>642.9</v>
      </c>
      <c r="P526" s="9">
        <v>5142.8999999999996</v>
      </c>
      <c r="Q526" s="9">
        <v>90</v>
      </c>
      <c r="R526" s="9">
        <v>720</v>
      </c>
      <c r="S526" s="9">
        <v>180</v>
      </c>
      <c r="T526" s="9">
        <v>1800</v>
      </c>
    </row>
    <row r="527" spans="1:20" x14ac:dyDescent="0.35">
      <c r="A527" s="9" t="s">
        <v>172</v>
      </c>
      <c r="B527" s="9">
        <v>7000173864</v>
      </c>
      <c r="C527" s="9">
        <v>100252</v>
      </c>
      <c r="D527" s="9" t="s">
        <v>173</v>
      </c>
      <c r="E527" s="9" t="s">
        <v>24</v>
      </c>
      <c r="F527" s="9" t="s">
        <v>25</v>
      </c>
      <c r="G527" s="9">
        <v>1000164406</v>
      </c>
      <c r="H527" s="9">
        <v>20</v>
      </c>
      <c r="I527" s="9">
        <v>70184361</v>
      </c>
      <c r="J527" s="9">
        <v>5942</v>
      </c>
      <c r="K527" s="9">
        <v>20</v>
      </c>
      <c r="L527" s="9">
        <v>8.4</v>
      </c>
      <c r="M527" s="11">
        <v>43315</v>
      </c>
      <c r="N527" s="9">
        <v>50</v>
      </c>
      <c r="O527" s="9">
        <v>642.9</v>
      </c>
      <c r="P527" s="9">
        <v>5785.7</v>
      </c>
      <c r="Q527" s="9">
        <v>90</v>
      </c>
      <c r="R527" s="9">
        <v>810</v>
      </c>
      <c r="S527" s="9">
        <v>180</v>
      </c>
      <c r="T527" s="9">
        <v>1980</v>
      </c>
    </row>
    <row r="528" spans="1:20" x14ac:dyDescent="0.35">
      <c r="A528" s="9" t="s">
        <v>172</v>
      </c>
      <c r="B528" s="9">
        <v>7000173864</v>
      </c>
      <c r="C528" s="9">
        <v>100252</v>
      </c>
      <c r="D528" s="9" t="s">
        <v>173</v>
      </c>
      <c r="E528" s="9" t="s">
        <v>24</v>
      </c>
      <c r="F528" s="9" t="s">
        <v>25</v>
      </c>
      <c r="G528" s="9">
        <v>1000164406</v>
      </c>
      <c r="H528" s="9">
        <v>20</v>
      </c>
      <c r="I528" s="9">
        <v>70184361</v>
      </c>
      <c r="J528" s="9">
        <v>5942</v>
      </c>
      <c r="K528" s="9">
        <v>20</v>
      </c>
      <c r="L528" s="9">
        <v>8.4</v>
      </c>
      <c r="M528" s="11">
        <v>43318</v>
      </c>
      <c r="N528" s="9">
        <v>50</v>
      </c>
      <c r="O528" s="9">
        <v>156.30000000000001</v>
      </c>
      <c r="P528" s="9">
        <v>5942</v>
      </c>
      <c r="Q528" s="9">
        <v>21.9</v>
      </c>
      <c r="R528" s="9">
        <v>831.9</v>
      </c>
      <c r="S528" s="9">
        <v>43.8</v>
      </c>
      <c r="T528" s="9">
        <v>2023.8</v>
      </c>
    </row>
    <row r="529" spans="1:20" x14ac:dyDescent="0.35">
      <c r="A529" s="9" t="s">
        <v>174</v>
      </c>
      <c r="B529" s="9" t="s">
        <v>71</v>
      </c>
      <c r="C529" s="9" t="s">
        <v>62</v>
      </c>
      <c r="D529" s="9" t="s">
        <v>63</v>
      </c>
      <c r="E529" s="9" t="s">
        <v>64</v>
      </c>
      <c r="F529" s="9" t="s">
        <v>65</v>
      </c>
      <c r="G529" s="9">
        <v>1000145794</v>
      </c>
      <c r="H529" s="9">
        <v>120</v>
      </c>
      <c r="I529" s="9">
        <v>8000511069</v>
      </c>
      <c r="J529" s="9">
        <v>3072</v>
      </c>
      <c r="K529" s="9">
        <v>15</v>
      </c>
      <c r="L529" s="9">
        <v>6.29</v>
      </c>
      <c r="M529" s="11">
        <v>43245</v>
      </c>
      <c r="N529" s="9">
        <v>55</v>
      </c>
      <c r="O529" s="9">
        <v>118.9</v>
      </c>
      <c r="P529" s="9">
        <v>118.9</v>
      </c>
      <c r="Q529" s="9">
        <v>12.5</v>
      </c>
      <c r="R529" s="9">
        <v>12.5</v>
      </c>
      <c r="S529" s="9">
        <v>22.7</v>
      </c>
      <c r="T529" s="9">
        <v>22.7</v>
      </c>
    </row>
    <row r="530" spans="1:20" x14ac:dyDescent="0.35">
      <c r="A530" s="9" t="s">
        <v>174</v>
      </c>
      <c r="B530" s="9" t="s">
        <v>71</v>
      </c>
      <c r="C530" s="9" t="s">
        <v>62</v>
      </c>
      <c r="D530" s="9" t="s">
        <v>63</v>
      </c>
      <c r="E530" s="9" t="s">
        <v>64</v>
      </c>
      <c r="F530" s="9" t="s">
        <v>65</v>
      </c>
      <c r="G530" s="9">
        <v>1000145794</v>
      </c>
      <c r="H530" s="9">
        <v>120</v>
      </c>
      <c r="I530" s="9">
        <v>8000511069</v>
      </c>
      <c r="J530" s="9">
        <v>3072</v>
      </c>
      <c r="K530" s="9">
        <v>15</v>
      </c>
      <c r="L530" s="9">
        <v>6.29</v>
      </c>
      <c r="M530" s="11">
        <v>43250</v>
      </c>
      <c r="N530" s="9">
        <v>55</v>
      </c>
      <c r="O530" s="9">
        <v>708.3</v>
      </c>
      <c r="P530" s="9">
        <v>827.1</v>
      </c>
      <c r="Q530" s="9">
        <v>74.2</v>
      </c>
      <c r="R530" s="9">
        <v>86.7</v>
      </c>
      <c r="S530" s="9">
        <v>135</v>
      </c>
      <c r="T530" s="9">
        <v>157.69999999999999</v>
      </c>
    </row>
    <row r="531" spans="1:20" x14ac:dyDescent="0.35">
      <c r="A531" s="9" t="s">
        <v>174</v>
      </c>
      <c r="B531" s="9" t="s">
        <v>71</v>
      </c>
      <c r="C531" s="9" t="s">
        <v>62</v>
      </c>
      <c r="D531" s="9" t="s">
        <v>63</v>
      </c>
      <c r="E531" s="9" t="s">
        <v>64</v>
      </c>
      <c r="F531" s="9" t="s">
        <v>65</v>
      </c>
      <c r="G531" s="9">
        <v>1000145794</v>
      </c>
      <c r="H531" s="9">
        <v>120</v>
      </c>
      <c r="I531" s="9">
        <v>8000511069</v>
      </c>
      <c r="J531" s="9">
        <v>3072</v>
      </c>
      <c r="K531" s="9">
        <v>15</v>
      </c>
      <c r="L531" s="9">
        <v>6.29</v>
      </c>
      <c r="M531" s="11">
        <v>43251</v>
      </c>
      <c r="N531" s="9">
        <v>55</v>
      </c>
      <c r="O531" s="9">
        <v>708.3</v>
      </c>
      <c r="P531" s="9">
        <v>1535.4</v>
      </c>
      <c r="Q531" s="9">
        <v>74.2</v>
      </c>
      <c r="R531" s="9">
        <v>161</v>
      </c>
      <c r="S531" s="9">
        <v>135</v>
      </c>
      <c r="T531" s="9">
        <v>292.7</v>
      </c>
    </row>
    <row r="532" spans="1:20" x14ac:dyDescent="0.35">
      <c r="A532" s="9" t="s">
        <v>174</v>
      </c>
      <c r="B532" s="9" t="s">
        <v>71</v>
      </c>
      <c r="C532" s="9" t="s">
        <v>62</v>
      </c>
      <c r="D532" s="9" t="s">
        <v>63</v>
      </c>
      <c r="E532" s="9" t="s">
        <v>64</v>
      </c>
      <c r="F532" s="9" t="s">
        <v>65</v>
      </c>
      <c r="G532" s="9">
        <v>1000145794</v>
      </c>
      <c r="H532" s="9">
        <v>120</v>
      </c>
      <c r="I532" s="9">
        <v>8000511069</v>
      </c>
      <c r="J532" s="9">
        <v>3072</v>
      </c>
      <c r="K532" s="9">
        <v>15</v>
      </c>
      <c r="L532" s="9">
        <v>6.29</v>
      </c>
      <c r="M532" s="11">
        <v>43252</v>
      </c>
      <c r="N532" s="9">
        <v>55</v>
      </c>
      <c r="O532" s="9">
        <v>708.3</v>
      </c>
      <c r="P532" s="9">
        <v>2243.6999999999998</v>
      </c>
      <c r="Q532" s="9">
        <v>74.2</v>
      </c>
      <c r="R532" s="9">
        <v>235.2</v>
      </c>
      <c r="S532" s="9">
        <v>135</v>
      </c>
      <c r="T532" s="9">
        <v>427.7</v>
      </c>
    </row>
    <row r="533" spans="1:20" x14ac:dyDescent="0.35">
      <c r="A533" s="9" t="s">
        <v>174</v>
      </c>
      <c r="B533" s="9" t="s">
        <v>71</v>
      </c>
      <c r="C533" s="9" t="s">
        <v>62</v>
      </c>
      <c r="D533" s="9" t="s">
        <v>63</v>
      </c>
      <c r="E533" s="9" t="s">
        <v>64</v>
      </c>
      <c r="F533" s="9" t="s">
        <v>65</v>
      </c>
      <c r="G533" s="9">
        <v>1000145794</v>
      </c>
      <c r="H533" s="9">
        <v>120</v>
      </c>
      <c r="I533" s="9">
        <v>8000511069</v>
      </c>
      <c r="J533" s="9">
        <v>3072</v>
      </c>
      <c r="K533" s="9">
        <v>15</v>
      </c>
      <c r="L533" s="9">
        <v>6.29</v>
      </c>
      <c r="M533" s="11">
        <v>43255</v>
      </c>
      <c r="N533" s="9">
        <v>55</v>
      </c>
      <c r="O533" s="9">
        <v>708.3</v>
      </c>
      <c r="P533" s="9">
        <v>2951.9</v>
      </c>
      <c r="Q533" s="9">
        <v>74.2</v>
      </c>
      <c r="R533" s="9">
        <v>309.5</v>
      </c>
      <c r="S533" s="9">
        <v>135</v>
      </c>
      <c r="T533" s="9">
        <v>562.70000000000005</v>
      </c>
    </row>
    <row r="534" spans="1:20" x14ac:dyDescent="0.35">
      <c r="A534" s="9" t="s">
        <v>174</v>
      </c>
      <c r="B534" s="9" t="s">
        <v>71</v>
      </c>
      <c r="C534" s="9" t="s">
        <v>62</v>
      </c>
      <c r="D534" s="9" t="s">
        <v>63</v>
      </c>
      <c r="E534" s="9" t="s">
        <v>64</v>
      </c>
      <c r="F534" s="9" t="s">
        <v>65</v>
      </c>
      <c r="G534" s="9">
        <v>1000145794</v>
      </c>
      <c r="H534" s="9">
        <v>120</v>
      </c>
      <c r="I534" s="9">
        <v>8000511069</v>
      </c>
      <c r="J534" s="9">
        <v>3072</v>
      </c>
      <c r="K534" s="9">
        <v>15</v>
      </c>
      <c r="L534" s="9">
        <v>6.29</v>
      </c>
      <c r="M534" s="11">
        <v>43256</v>
      </c>
      <c r="N534" s="9">
        <v>55</v>
      </c>
      <c r="O534" s="9">
        <v>120.1</v>
      </c>
      <c r="P534" s="9">
        <v>3072</v>
      </c>
      <c r="Q534" s="9">
        <v>12.6</v>
      </c>
      <c r="R534" s="9">
        <v>322</v>
      </c>
      <c r="S534" s="9">
        <v>22.9</v>
      </c>
      <c r="T534" s="9">
        <v>585.5</v>
      </c>
    </row>
    <row r="535" spans="1:20" x14ac:dyDescent="0.35">
      <c r="A535" s="9" t="s">
        <v>174</v>
      </c>
      <c r="B535" s="9" t="s">
        <v>175</v>
      </c>
      <c r="C535" s="9" t="s">
        <v>68</v>
      </c>
      <c r="D535" s="9" t="s">
        <v>74</v>
      </c>
      <c r="E535" s="9" t="s">
        <v>64</v>
      </c>
      <c r="F535" s="9" t="s">
        <v>65</v>
      </c>
      <c r="G535" s="9">
        <v>1000167403</v>
      </c>
      <c r="H535" s="9">
        <v>10</v>
      </c>
      <c r="I535" s="9">
        <v>71943340</v>
      </c>
      <c r="J535" s="9">
        <v>4952</v>
      </c>
      <c r="K535" s="9">
        <v>16</v>
      </c>
      <c r="L535" s="9">
        <v>5.78</v>
      </c>
      <c r="M535" s="11">
        <v>43277</v>
      </c>
      <c r="N535" s="9">
        <v>7.5</v>
      </c>
      <c r="O535" s="9">
        <v>112.1</v>
      </c>
      <c r="P535" s="9">
        <v>112.1</v>
      </c>
      <c r="Q535" s="9">
        <v>10.8</v>
      </c>
      <c r="R535" s="9">
        <v>10.8</v>
      </c>
      <c r="S535" s="9">
        <v>144</v>
      </c>
      <c r="T535" s="9">
        <v>144</v>
      </c>
    </row>
    <row r="536" spans="1:20" x14ac:dyDescent="0.35">
      <c r="A536" s="9" t="s">
        <v>174</v>
      </c>
      <c r="B536" s="9" t="s">
        <v>175</v>
      </c>
      <c r="C536" s="9" t="s">
        <v>68</v>
      </c>
      <c r="D536" s="9" t="s">
        <v>74</v>
      </c>
      <c r="E536" s="9" t="s">
        <v>64</v>
      </c>
      <c r="F536" s="9" t="s">
        <v>65</v>
      </c>
      <c r="G536" s="9">
        <v>1000167403</v>
      </c>
      <c r="H536" s="9">
        <v>10</v>
      </c>
      <c r="I536" s="9">
        <v>71943340</v>
      </c>
      <c r="J536" s="9">
        <v>4952</v>
      </c>
      <c r="K536" s="9">
        <v>16</v>
      </c>
      <c r="L536" s="9">
        <v>5.78</v>
      </c>
      <c r="M536" s="11">
        <v>43279</v>
      </c>
      <c r="N536" s="9">
        <v>12.5</v>
      </c>
      <c r="O536" s="9">
        <v>186.9</v>
      </c>
      <c r="P536" s="9">
        <v>299</v>
      </c>
      <c r="Q536" s="9">
        <v>18</v>
      </c>
      <c r="R536" s="9">
        <v>28.8</v>
      </c>
      <c r="S536" s="9">
        <v>144</v>
      </c>
      <c r="T536" s="9">
        <v>288</v>
      </c>
    </row>
    <row r="537" spans="1:20" x14ac:dyDescent="0.35">
      <c r="A537" s="9" t="s">
        <v>174</v>
      </c>
      <c r="B537" s="9" t="s">
        <v>175</v>
      </c>
      <c r="C537" s="9" t="s">
        <v>68</v>
      </c>
      <c r="D537" s="9" t="s">
        <v>74</v>
      </c>
      <c r="E537" s="9" t="s">
        <v>64</v>
      </c>
      <c r="F537" s="9" t="s">
        <v>65</v>
      </c>
      <c r="G537" s="9">
        <v>1000167403</v>
      </c>
      <c r="H537" s="9">
        <v>10</v>
      </c>
      <c r="I537" s="9">
        <v>71943340</v>
      </c>
      <c r="J537" s="9">
        <v>4952</v>
      </c>
      <c r="K537" s="9">
        <v>16</v>
      </c>
      <c r="L537" s="9">
        <v>5.78</v>
      </c>
      <c r="M537" s="11">
        <v>43280</v>
      </c>
      <c r="N537" s="9">
        <v>25</v>
      </c>
      <c r="O537" s="9">
        <v>373.7</v>
      </c>
      <c r="P537" s="9">
        <v>672.7</v>
      </c>
      <c r="Q537" s="9">
        <v>36</v>
      </c>
      <c r="R537" s="9">
        <v>64.8</v>
      </c>
      <c r="S537" s="9">
        <v>144</v>
      </c>
      <c r="T537" s="9">
        <v>432</v>
      </c>
    </row>
    <row r="538" spans="1:20" x14ac:dyDescent="0.35">
      <c r="A538" s="9" t="s">
        <v>174</v>
      </c>
      <c r="B538" s="9" t="s">
        <v>175</v>
      </c>
      <c r="C538" s="9" t="s">
        <v>68</v>
      </c>
      <c r="D538" s="9" t="s">
        <v>74</v>
      </c>
      <c r="E538" s="9" t="s">
        <v>64</v>
      </c>
      <c r="F538" s="9" t="s">
        <v>65</v>
      </c>
      <c r="G538" s="9">
        <v>1000167403</v>
      </c>
      <c r="H538" s="9">
        <v>10</v>
      </c>
      <c r="I538" s="9">
        <v>71943340</v>
      </c>
      <c r="J538" s="9">
        <v>4952</v>
      </c>
      <c r="K538" s="9">
        <v>16</v>
      </c>
      <c r="L538" s="9">
        <v>5.78</v>
      </c>
      <c r="M538" s="11">
        <v>43283</v>
      </c>
      <c r="N538" s="9">
        <v>37.5</v>
      </c>
      <c r="O538" s="9">
        <v>560.6</v>
      </c>
      <c r="P538" s="9">
        <v>1233.2</v>
      </c>
      <c r="Q538" s="9">
        <v>54</v>
      </c>
      <c r="R538" s="9">
        <v>118.8</v>
      </c>
      <c r="S538" s="9">
        <v>144</v>
      </c>
      <c r="T538" s="9">
        <v>576</v>
      </c>
    </row>
    <row r="539" spans="1:20" x14ac:dyDescent="0.35">
      <c r="A539" s="9" t="s">
        <v>174</v>
      </c>
      <c r="B539" s="9" t="s">
        <v>175</v>
      </c>
      <c r="C539" s="9" t="s">
        <v>68</v>
      </c>
      <c r="D539" s="9" t="s">
        <v>74</v>
      </c>
      <c r="E539" s="9" t="s">
        <v>64</v>
      </c>
      <c r="F539" s="9" t="s">
        <v>65</v>
      </c>
      <c r="G539" s="9">
        <v>1000167403</v>
      </c>
      <c r="H539" s="9">
        <v>10</v>
      </c>
      <c r="I539" s="9">
        <v>71943340</v>
      </c>
      <c r="J539" s="9">
        <v>4952</v>
      </c>
      <c r="K539" s="9">
        <v>16</v>
      </c>
      <c r="L539" s="9">
        <v>5.78</v>
      </c>
      <c r="M539" s="11">
        <v>43284</v>
      </c>
      <c r="N539" s="9">
        <v>45</v>
      </c>
      <c r="O539" s="9">
        <v>672.7</v>
      </c>
      <c r="P539" s="9">
        <v>1905.9</v>
      </c>
      <c r="Q539" s="9">
        <v>64.8</v>
      </c>
      <c r="R539" s="9">
        <v>183.6</v>
      </c>
      <c r="S539" s="9">
        <v>144</v>
      </c>
      <c r="T539" s="9">
        <v>720</v>
      </c>
    </row>
    <row r="540" spans="1:20" x14ac:dyDescent="0.35">
      <c r="A540" s="9" t="s">
        <v>174</v>
      </c>
      <c r="B540" s="9" t="s">
        <v>175</v>
      </c>
      <c r="C540" s="9" t="s">
        <v>68</v>
      </c>
      <c r="D540" s="9" t="s">
        <v>74</v>
      </c>
      <c r="E540" s="9" t="s">
        <v>64</v>
      </c>
      <c r="F540" s="9" t="s">
        <v>65</v>
      </c>
      <c r="G540" s="9">
        <v>1000167403</v>
      </c>
      <c r="H540" s="9">
        <v>10</v>
      </c>
      <c r="I540" s="9">
        <v>71943340</v>
      </c>
      <c r="J540" s="9">
        <v>4952</v>
      </c>
      <c r="K540" s="9">
        <v>16</v>
      </c>
      <c r="L540" s="9">
        <v>5.78</v>
      </c>
      <c r="M540" s="11">
        <v>43285</v>
      </c>
      <c r="N540" s="9">
        <v>50</v>
      </c>
      <c r="O540" s="9">
        <v>747.4</v>
      </c>
      <c r="P540" s="9">
        <v>2653.3</v>
      </c>
      <c r="Q540" s="9">
        <v>72</v>
      </c>
      <c r="R540" s="9">
        <v>255.6</v>
      </c>
      <c r="S540" s="9">
        <v>144</v>
      </c>
      <c r="T540" s="9">
        <v>864</v>
      </c>
    </row>
    <row r="541" spans="1:20" x14ac:dyDescent="0.35">
      <c r="A541" s="9" t="s">
        <v>174</v>
      </c>
      <c r="B541" s="9" t="s">
        <v>175</v>
      </c>
      <c r="C541" s="9" t="s">
        <v>68</v>
      </c>
      <c r="D541" s="9" t="s">
        <v>74</v>
      </c>
      <c r="E541" s="9" t="s">
        <v>64</v>
      </c>
      <c r="F541" s="9" t="s">
        <v>65</v>
      </c>
      <c r="G541" s="9">
        <v>1000167403</v>
      </c>
      <c r="H541" s="9">
        <v>10</v>
      </c>
      <c r="I541" s="9">
        <v>71943340</v>
      </c>
      <c r="J541" s="9">
        <v>4952</v>
      </c>
      <c r="K541" s="9">
        <v>16</v>
      </c>
      <c r="L541" s="9">
        <v>5.78</v>
      </c>
      <c r="M541" s="11">
        <v>43290</v>
      </c>
      <c r="N541" s="9">
        <v>50</v>
      </c>
      <c r="O541" s="9">
        <v>747.4</v>
      </c>
      <c r="P541" s="9">
        <v>3400.7</v>
      </c>
      <c r="Q541" s="9">
        <v>72</v>
      </c>
      <c r="R541" s="9">
        <v>327.60000000000002</v>
      </c>
      <c r="S541" s="9">
        <v>144</v>
      </c>
      <c r="T541" s="9">
        <v>1008</v>
      </c>
    </row>
    <row r="542" spans="1:20" x14ac:dyDescent="0.35">
      <c r="A542" s="9" t="s">
        <v>174</v>
      </c>
      <c r="B542" s="9" t="s">
        <v>175</v>
      </c>
      <c r="C542" s="9" t="s">
        <v>68</v>
      </c>
      <c r="D542" s="9" t="s">
        <v>74</v>
      </c>
      <c r="E542" s="9" t="s">
        <v>64</v>
      </c>
      <c r="F542" s="9" t="s">
        <v>65</v>
      </c>
      <c r="G542" s="9">
        <v>1000167403</v>
      </c>
      <c r="H542" s="9">
        <v>10</v>
      </c>
      <c r="I542" s="9">
        <v>71943340</v>
      </c>
      <c r="J542" s="9">
        <v>4952</v>
      </c>
      <c r="K542" s="9">
        <v>16</v>
      </c>
      <c r="L542" s="9">
        <v>5.78</v>
      </c>
      <c r="M542" s="11">
        <v>43291</v>
      </c>
      <c r="N542" s="9">
        <v>50</v>
      </c>
      <c r="O542" s="9">
        <v>747.4</v>
      </c>
      <c r="P542" s="9">
        <v>4148.1000000000004</v>
      </c>
      <c r="Q542" s="9">
        <v>72</v>
      </c>
      <c r="R542" s="9">
        <v>399.6</v>
      </c>
      <c r="S542" s="9">
        <v>144</v>
      </c>
      <c r="T542" s="9">
        <v>1152</v>
      </c>
    </row>
    <row r="543" spans="1:20" x14ac:dyDescent="0.35">
      <c r="A543" s="9" t="s">
        <v>174</v>
      </c>
      <c r="B543" s="9" t="s">
        <v>175</v>
      </c>
      <c r="C543" s="9" t="s">
        <v>68</v>
      </c>
      <c r="D543" s="9" t="s">
        <v>74</v>
      </c>
      <c r="E543" s="9" t="s">
        <v>64</v>
      </c>
      <c r="F543" s="9" t="s">
        <v>65</v>
      </c>
      <c r="G543" s="9">
        <v>1000167403</v>
      </c>
      <c r="H543" s="9">
        <v>10</v>
      </c>
      <c r="I543" s="9">
        <v>71943340</v>
      </c>
      <c r="J543" s="9">
        <v>4952</v>
      </c>
      <c r="K543" s="9">
        <v>16</v>
      </c>
      <c r="L543" s="9">
        <v>5.78</v>
      </c>
      <c r="M543" s="11">
        <v>43292</v>
      </c>
      <c r="N543" s="9">
        <v>50</v>
      </c>
      <c r="O543" s="9">
        <v>747.4</v>
      </c>
      <c r="P543" s="9">
        <v>4895.5</v>
      </c>
      <c r="Q543" s="9">
        <v>72</v>
      </c>
      <c r="R543" s="9">
        <v>471.6</v>
      </c>
      <c r="S543" s="9">
        <v>144</v>
      </c>
      <c r="T543" s="9">
        <v>1296</v>
      </c>
    </row>
    <row r="544" spans="1:20" x14ac:dyDescent="0.35">
      <c r="A544" s="9" t="s">
        <v>174</v>
      </c>
      <c r="B544" s="9" t="s">
        <v>175</v>
      </c>
      <c r="C544" s="9" t="s">
        <v>68</v>
      </c>
      <c r="D544" s="9" t="s">
        <v>74</v>
      </c>
      <c r="E544" s="9" t="s">
        <v>64</v>
      </c>
      <c r="F544" s="9" t="s">
        <v>65</v>
      </c>
      <c r="G544" s="9">
        <v>1000167403</v>
      </c>
      <c r="H544" s="9">
        <v>10</v>
      </c>
      <c r="I544" s="9">
        <v>71943340</v>
      </c>
      <c r="J544" s="9">
        <v>4952</v>
      </c>
      <c r="K544" s="9">
        <v>16</v>
      </c>
      <c r="L544" s="9">
        <v>5.78</v>
      </c>
      <c r="M544" s="11">
        <v>43293</v>
      </c>
      <c r="N544" s="9">
        <v>50</v>
      </c>
      <c r="O544" s="9">
        <v>56.5</v>
      </c>
      <c r="P544" s="9">
        <v>4952</v>
      </c>
      <c r="Q544" s="9">
        <v>5.4</v>
      </c>
      <c r="R544" s="9">
        <v>477</v>
      </c>
      <c r="S544" s="9">
        <v>10.9</v>
      </c>
      <c r="T544" s="9">
        <v>1306.9000000000001</v>
      </c>
    </row>
    <row r="545" spans="1:20" x14ac:dyDescent="0.35">
      <c r="A545" s="9" t="s">
        <v>176</v>
      </c>
      <c r="B545" s="9"/>
      <c r="C545" s="9" t="s">
        <v>177</v>
      </c>
      <c r="D545" s="9" t="s">
        <v>177</v>
      </c>
      <c r="E545" s="9" t="s">
        <v>110</v>
      </c>
      <c r="F545" s="9"/>
      <c r="G545" s="9"/>
      <c r="H545" s="9" t="s">
        <v>124</v>
      </c>
      <c r="I545" s="9">
        <v>125150519</v>
      </c>
      <c r="J545" s="9">
        <v>200</v>
      </c>
      <c r="K545" s="9">
        <v>14</v>
      </c>
      <c r="L545" s="9">
        <v>5.83</v>
      </c>
      <c r="M545" s="11">
        <v>43276</v>
      </c>
      <c r="N545" s="9">
        <v>7.5</v>
      </c>
      <c r="O545" s="9">
        <v>97.3</v>
      </c>
      <c r="P545" s="9">
        <v>97.3</v>
      </c>
      <c r="Q545" s="9">
        <v>9.4</v>
      </c>
      <c r="R545" s="9">
        <v>9.4</v>
      </c>
      <c r="S545" s="9">
        <v>126</v>
      </c>
      <c r="T545" s="9">
        <v>126</v>
      </c>
    </row>
    <row r="546" spans="1:20" x14ac:dyDescent="0.35">
      <c r="A546" s="9" t="s">
        <v>176</v>
      </c>
      <c r="B546" s="9"/>
      <c r="C546" s="9" t="s">
        <v>177</v>
      </c>
      <c r="D546" s="9" t="s">
        <v>177</v>
      </c>
      <c r="E546" s="9" t="s">
        <v>110</v>
      </c>
      <c r="F546" s="9"/>
      <c r="G546" s="9"/>
      <c r="H546" s="9" t="s">
        <v>124</v>
      </c>
      <c r="I546" s="9">
        <v>125150519</v>
      </c>
      <c r="J546" s="9">
        <v>200</v>
      </c>
      <c r="K546" s="9">
        <v>14</v>
      </c>
      <c r="L546" s="9">
        <v>5.83</v>
      </c>
      <c r="M546" s="11">
        <v>43277</v>
      </c>
      <c r="N546" s="9">
        <v>12.5</v>
      </c>
      <c r="O546" s="9">
        <v>102.7</v>
      </c>
      <c r="P546" s="9">
        <v>200</v>
      </c>
      <c r="Q546" s="9">
        <v>10</v>
      </c>
      <c r="R546" s="9">
        <v>19.399999999999999</v>
      </c>
      <c r="S546" s="9">
        <v>79.900000000000006</v>
      </c>
      <c r="T546" s="9">
        <v>205.9</v>
      </c>
    </row>
    <row r="547" spans="1:20" x14ac:dyDescent="0.35">
      <c r="A547" s="9" t="s">
        <v>176</v>
      </c>
      <c r="B547" s="9">
        <v>7000173868</v>
      </c>
      <c r="C547" s="9">
        <v>100252</v>
      </c>
      <c r="D547" s="9" t="s">
        <v>178</v>
      </c>
      <c r="E547" s="9" t="s">
        <v>24</v>
      </c>
      <c r="F547" s="9" t="s">
        <v>25</v>
      </c>
      <c r="G547" s="9">
        <v>1000164406</v>
      </c>
      <c r="H547" s="9">
        <v>90</v>
      </c>
      <c r="I547" s="9">
        <v>70184365</v>
      </c>
      <c r="J547" s="9">
        <v>10055</v>
      </c>
      <c r="K547" s="9">
        <v>16</v>
      </c>
      <c r="L547" s="9">
        <v>4.2</v>
      </c>
      <c r="M547" s="11">
        <v>43298</v>
      </c>
      <c r="N547" s="9">
        <v>40</v>
      </c>
      <c r="O547" s="9">
        <v>822.9</v>
      </c>
      <c r="P547" s="9">
        <v>822.9</v>
      </c>
      <c r="Q547" s="9">
        <v>57.6</v>
      </c>
      <c r="R547" s="9">
        <v>57.6</v>
      </c>
      <c r="S547" s="9">
        <v>144</v>
      </c>
      <c r="T547" s="9">
        <v>144</v>
      </c>
    </row>
    <row r="548" spans="1:20" x14ac:dyDescent="0.35">
      <c r="A548" s="9" t="s">
        <v>176</v>
      </c>
      <c r="B548" s="9">
        <v>7000173868</v>
      </c>
      <c r="C548" s="9">
        <v>100252</v>
      </c>
      <c r="D548" s="9" t="s">
        <v>178</v>
      </c>
      <c r="E548" s="9" t="s">
        <v>24</v>
      </c>
      <c r="F548" s="9" t="s">
        <v>25</v>
      </c>
      <c r="G548" s="9">
        <v>1000164406</v>
      </c>
      <c r="H548" s="9">
        <v>90</v>
      </c>
      <c r="I548" s="9">
        <v>70184365</v>
      </c>
      <c r="J548" s="9">
        <v>10055</v>
      </c>
      <c r="K548" s="9">
        <v>16</v>
      </c>
      <c r="L548" s="9">
        <v>4.2</v>
      </c>
      <c r="M548" s="11">
        <v>43299</v>
      </c>
      <c r="N548" s="9">
        <v>50</v>
      </c>
      <c r="O548" s="9">
        <v>1028.5999999999999</v>
      </c>
      <c r="P548" s="9">
        <v>1851.4</v>
      </c>
      <c r="Q548" s="9">
        <v>72</v>
      </c>
      <c r="R548" s="9">
        <v>129.6</v>
      </c>
      <c r="S548" s="9">
        <v>144</v>
      </c>
      <c r="T548" s="9">
        <v>288</v>
      </c>
    </row>
    <row r="549" spans="1:20" x14ac:dyDescent="0.35">
      <c r="A549" s="9" t="s">
        <v>176</v>
      </c>
      <c r="B549" s="9">
        <v>7000173868</v>
      </c>
      <c r="C549" s="9">
        <v>100252</v>
      </c>
      <c r="D549" s="9" t="s">
        <v>178</v>
      </c>
      <c r="E549" s="9" t="s">
        <v>24</v>
      </c>
      <c r="F549" s="9" t="s">
        <v>25</v>
      </c>
      <c r="G549" s="9">
        <v>1000164406</v>
      </c>
      <c r="H549" s="9">
        <v>90</v>
      </c>
      <c r="I549" s="9">
        <v>70184365</v>
      </c>
      <c r="J549" s="9">
        <v>10055</v>
      </c>
      <c r="K549" s="9">
        <v>16</v>
      </c>
      <c r="L549" s="9">
        <v>4.2</v>
      </c>
      <c r="M549" s="11">
        <v>43304</v>
      </c>
      <c r="N549" s="9">
        <v>60</v>
      </c>
      <c r="O549" s="9">
        <v>1234.3</v>
      </c>
      <c r="P549" s="9">
        <v>3085.7</v>
      </c>
      <c r="Q549" s="9">
        <v>86.4</v>
      </c>
      <c r="R549" s="9">
        <v>216</v>
      </c>
      <c r="S549" s="9">
        <v>144</v>
      </c>
      <c r="T549" s="9">
        <v>432</v>
      </c>
    </row>
    <row r="550" spans="1:20" x14ac:dyDescent="0.35">
      <c r="A550" s="9" t="s">
        <v>176</v>
      </c>
      <c r="B550" s="9">
        <v>7000173868</v>
      </c>
      <c r="C550" s="9">
        <v>100252</v>
      </c>
      <c r="D550" s="9" t="s">
        <v>178</v>
      </c>
      <c r="E550" s="9" t="s">
        <v>24</v>
      </c>
      <c r="F550" s="9" t="s">
        <v>25</v>
      </c>
      <c r="G550" s="9">
        <v>1000164406</v>
      </c>
      <c r="H550" s="9">
        <v>90</v>
      </c>
      <c r="I550" s="9">
        <v>70184365</v>
      </c>
      <c r="J550" s="9">
        <v>10055</v>
      </c>
      <c r="K550" s="9">
        <v>16</v>
      </c>
      <c r="L550" s="9">
        <v>4.2</v>
      </c>
      <c r="M550" s="11">
        <v>43305</v>
      </c>
      <c r="N550" s="9">
        <v>60</v>
      </c>
      <c r="O550" s="9">
        <v>1234.3</v>
      </c>
      <c r="P550" s="9">
        <v>4320</v>
      </c>
      <c r="Q550" s="9">
        <v>86.4</v>
      </c>
      <c r="R550" s="9">
        <v>302.39999999999998</v>
      </c>
      <c r="S550" s="9">
        <v>144</v>
      </c>
      <c r="T550" s="9">
        <v>576</v>
      </c>
    </row>
    <row r="551" spans="1:20" x14ac:dyDescent="0.35">
      <c r="A551" s="9" t="s">
        <v>176</v>
      </c>
      <c r="B551" s="9">
        <v>7000173868</v>
      </c>
      <c r="C551" s="9">
        <v>100252</v>
      </c>
      <c r="D551" s="9" t="s">
        <v>178</v>
      </c>
      <c r="E551" s="9" t="s">
        <v>24</v>
      </c>
      <c r="F551" s="9" t="s">
        <v>25</v>
      </c>
      <c r="G551" s="9">
        <v>1000164406</v>
      </c>
      <c r="H551" s="9">
        <v>90</v>
      </c>
      <c r="I551" s="9">
        <v>70184365</v>
      </c>
      <c r="J551" s="9">
        <v>10055</v>
      </c>
      <c r="K551" s="9">
        <v>16</v>
      </c>
      <c r="L551" s="9">
        <v>4.2</v>
      </c>
      <c r="M551" s="11">
        <v>43306</v>
      </c>
      <c r="N551" s="9">
        <v>60</v>
      </c>
      <c r="O551" s="9">
        <v>1234.3</v>
      </c>
      <c r="P551" s="9">
        <v>5554.3</v>
      </c>
      <c r="Q551" s="9">
        <v>86.4</v>
      </c>
      <c r="R551" s="9">
        <v>388.8</v>
      </c>
      <c r="S551" s="9">
        <v>144</v>
      </c>
      <c r="T551" s="9">
        <v>720</v>
      </c>
    </row>
    <row r="552" spans="1:20" x14ac:dyDescent="0.35">
      <c r="A552" s="9" t="s">
        <v>176</v>
      </c>
      <c r="B552" s="9">
        <v>7000173868</v>
      </c>
      <c r="C552" s="9">
        <v>100252</v>
      </c>
      <c r="D552" s="9" t="s">
        <v>178</v>
      </c>
      <c r="E552" s="9" t="s">
        <v>24</v>
      </c>
      <c r="F552" s="9" t="s">
        <v>25</v>
      </c>
      <c r="G552" s="9">
        <v>1000164406</v>
      </c>
      <c r="H552" s="9">
        <v>90</v>
      </c>
      <c r="I552" s="9">
        <v>70184365</v>
      </c>
      <c r="J552" s="9">
        <v>10055</v>
      </c>
      <c r="K552" s="9">
        <v>16</v>
      </c>
      <c r="L552" s="9">
        <v>4.2</v>
      </c>
      <c r="M552" s="11">
        <v>43307</v>
      </c>
      <c r="N552" s="9">
        <v>60</v>
      </c>
      <c r="O552" s="9">
        <v>1234.3</v>
      </c>
      <c r="P552" s="9">
        <v>6788.6</v>
      </c>
      <c r="Q552" s="9">
        <v>86.4</v>
      </c>
      <c r="R552" s="9">
        <v>475.2</v>
      </c>
      <c r="S552" s="9">
        <v>144</v>
      </c>
      <c r="T552" s="9">
        <v>864</v>
      </c>
    </row>
    <row r="553" spans="1:20" x14ac:dyDescent="0.35">
      <c r="A553" s="9" t="s">
        <v>176</v>
      </c>
      <c r="B553" s="9">
        <v>7000173868</v>
      </c>
      <c r="C553" s="9">
        <v>100252</v>
      </c>
      <c r="D553" s="9" t="s">
        <v>178</v>
      </c>
      <c r="E553" s="9" t="s">
        <v>24</v>
      </c>
      <c r="F553" s="9" t="s">
        <v>25</v>
      </c>
      <c r="G553" s="9">
        <v>1000164406</v>
      </c>
      <c r="H553" s="9">
        <v>90</v>
      </c>
      <c r="I553" s="9">
        <v>70184365</v>
      </c>
      <c r="J553" s="9">
        <v>10055</v>
      </c>
      <c r="K553" s="9">
        <v>16</v>
      </c>
      <c r="L553" s="9">
        <v>4.2</v>
      </c>
      <c r="M553" s="11">
        <v>43311</v>
      </c>
      <c r="N553" s="9">
        <v>60</v>
      </c>
      <c r="O553" s="9">
        <v>1234.3</v>
      </c>
      <c r="P553" s="9">
        <v>8022.9</v>
      </c>
      <c r="Q553" s="9">
        <v>86.4</v>
      </c>
      <c r="R553" s="9">
        <v>561.6</v>
      </c>
      <c r="S553" s="9">
        <v>144</v>
      </c>
      <c r="T553" s="9">
        <v>1008</v>
      </c>
    </row>
    <row r="554" spans="1:20" x14ac:dyDescent="0.35">
      <c r="A554" s="9" t="s">
        <v>176</v>
      </c>
      <c r="B554" s="9">
        <v>7000173868</v>
      </c>
      <c r="C554" s="9">
        <v>100252</v>
      </c>
      <c r="D554" s="9" t="s">
        <v>178</v>
      </c>
      <c r="E554" s="9" t="s">
        <v>24</v>
      </c>
      <c r="F554" s="9" t="s">
        <v>25</v>
      </c>
      <c r="G554" s="9">
        <v>1000164406</v>
      </c>
      <c r="H554" s="9">
        <v>90</v>
      </c>
      <c r="I554" s="9">
        <v>70184365</v>
      </c>
      <c r="J554" s="9">
        <v>10055</v>
      </c>
      <c r="K554" s="9">
        <v>16</v>
      </c>
      <c r="L554" s="9">
        <v>4.2</v>
      </c>
      <c r="M554" s="11">
        <v>43312</v>
      </c>
      <c r="N554" s="9">
        <v>60</v>
      </c>
      <c r="O554" s="9">
        <v>1234.3</v>
      </c>
      <c r="P554" s="9">
        <v>9257.1</v>
      </c>
      <c r="Q554" s="9">
        <v>86.4</v>
      </c>
      <c r="R554" s="9">
        <v>648</v>
      </c>
      <c r="S554" s="9">
        <v>144</v>
      </c>
      <c r="T554" s="9">
        <v>1152</v>
      </c>
    </row>
    <row r="555" spans="1:20" x14ac:dyDescent="0.35">
      <c r="A555" s="9" t="s">
        <v>176</v>
      </c>
      <c r="B555" s="9">
        <v>7000173868</v>
      </c>
      <c r="C555" s="9">
        <v>100252</v>
      </c>
      <c r="D555" s="9" t="s">
        <v>178</v>
      </c>
      <c r="E555" s="9" t="s">
        <v>24</v>
      </c>
      <c r="F555" s="9" t="s">
        <v>25</v>
      </c>
      <c r="G555" s="9">
        <v>1000164406</v>
      </c>
      <c r="H555" s="9">
        <v>90</v>
      </c>
      <c r="I555" s="9">
        <v>70184365</v>
      </c>
      <c r="J555" s="9">
        <v>10055</v>
      </c>
      <c r="K555" s="9">
        <v>16</v>
      </c>
      <c r="L555" s="9">
        <v>4.2</v>
      </c>
      <c r="M555" s="11">
        <v>43313</v>
      </c>
      <c r="N555" s="9">
        <v>60</v>
      </c>
      <c r="O555" s="9">
        <v>797.9</v>
      </c>
      <c r="P555" s="9">
        <v>10055</v>
      </c>
      <c r="Q555" s="9">
        <v>55.9</v>
      </c>
      <c r="R555" s="9">
        <v>703.9</v>
      </c>
      <c r="S555" s="9">
        <v>93.1</v>
      </c>
      <c r="T555" s="9">
        <v>1245.0999999999999</v>
      </c>
    </row>
    <row r="556" spans="1:20" x14ac:dyDescent="0.35">
      <c r="A556" s="9" t="s">
        <v>179</v>
      </c>
      <c r="B556" s="9">
        <v>7000174078</v>
      </c>
      <c r="C556" s="9" t="s">
        <v>68</v>
      </c>
      <c r="D556" s="9" t="s">
        <v>116</v>
      </c>
      <c r="E556" s="9" t="s">
        <v>64</v>
      </c>
      <c r="F556" s="9" t="s">
        <v>25</v>
      </c>
      <c r="G556" s="9">
        <v>2000024319</v>
      </c>
      <c r="H556" s="9">
        <v>130</v>
      </c>
      <c r="I556" s="9">
        <v>8000523881</v>
      </c>
      <c r="J556" s="9">
        <v>10</v>
      </c>
      <c r="K556" s="9">
        <v>20</v>
      </c>
      <c r="L556" s="9">
        <v>12.91</v>
      </c>
      <c r="M556" s="11">
        <v>43250</v>
      </c>
      <c r="N556" s="9">
        <v>0.7</v>
      </c>
      <c r="O556" s="9">
        <v>5.0999999999999996</v>
      </c>
      <c r="P556" s="9">
        <v>5.0999999999999996</v>
      </c>
      <c r="Q556" s="9">
        <v>1.1000000000000001</v>
      </c>
      <c r="R556" s="9">
        <v>1.1000000000000001</v>
      </c>
      <c r="S556" s="9">
        <v>156</v>
      </c>
      <c r="T556" s="9">
        <v>156</v>
      </c>
    </row>
    <row r="557" spans="1:20" x14ac:dyDescent="0.35">
      <c r="A557" s="9" t="s">
        <v>179</v>
      </c>
      <c r="B557" s="9">
        <v>7000174078</v>
      </c>
      <c r="C557" s="9" t="s">
        <v>68</v>
      </c>
      <c r="D557" s="9" t="s">
        <v>116</v>
      </c>
      <c r="E557" s="9" t="s">
        <v>64</v>
      </c>
      <c r="F557" s="9" t="s">
        <v>25</v>
      </c>
      <c r="G557" s="9">
        <v>2000024319</v>
      </c>
      <c r="H557" s="9">
        <v>130</v>
      </c>
      <c r="I557" s="9">
        <v>8000523881</v>
      </c>
      <c r="J557" s="9">
        <v>10</v>
      </c>
      <c r="K557" s="9">
        <v>20</v>
      </c>
      <c r="L557" s="9">
        <v>12.91</v>
      </c>
      <c r="M557" s="11">
        <v>43251</v>
      </c>
      <c r="N557" s="9">
        <v>0.7</v>
      </c>
      <c r="O557" s="9">
        <v>4.9000000000000004</v>
      </c>
      <c r="P557" s="9">
        <v>10</v>
      </c>
      <c r="Q557" s="9">
        <v>1.1000000000000001</v>
      </c>
      <c r="R557" s="9">
        <v>2.2000000000000002</v>
      </c>
      <c r="S557" s="9">
        <v>151.4</v>
      </c>
      <c r="T557" s="9">
        <v>307.39999999999998</v>
      </c>
    </row>
    <row r="558" spans="1:20" x14ac:dyDescent="0.35">
      <c r="A558" s="9" t="s">
        <v>179</v>
      </c>
      <c r="B558" s="9">
        <v>7000174078</v>
      </c>
      <c r="C558" s="9" t="s">
        <v>68</v>
      </c>
      <c r="D558" s="9" t="s">
        <v>116</v>
      </c>
      <c r="E558" s="9" t="s">
        <v>64</v>
      </c>
      <c r="F558" s="9" t="s">
        <v>25</v>
      </c>
      <c r="G558" s="9">
        <v>1000161465</v>
      </c>
      <c r="H558" s="9">
        <v>10</v>
      </c>
      <c r="I558" s="9">
        <v>8000521961</v>
      </c>
      <c r="J558" s="9">
        <v>713</v>
      </c>
      <c r="K558" s="9">
        <v>20</v>
      </c>
      <c r="L558" s="9">
        <v>12.91</v>
      </c>
      <c r="M558" s="11">
        <v>43252</v>
      </c>
      <c r="N558" s="9">
        <v>6.8</v>
      </c>
      <c r="O558" s="9">
        <v>56.9</v>
      </c>
      <c r="P558" s="9">
        <v>56.9</v>
      </c>
      <c r="Q558" s="9">
        <v>12.2</v>
      </c>
      <c r="R558" s="9">
        <v>12.2</v>
      </c>
      <c r="S558" s="9">
        <v>180</v>
      </c>
      <c r="T558" s="9">
        <v>180</v>
      </c>
    </row>
    <row r="559" spans="1:20" x14ac:dyDescent="0.35">
      <c r="A559" s="9" t="s">
        <v>179</v>
      </c>
      <c r="B559" s="9">
        <v>7000174078</v>
      </c>
      <c r="C559" s="9" t="s">
        <v>68</v>
      </c>
      <c r="D559" s="9" t="s">
        <v>116</v>
      </c>
      <c r="E559" s="9" t="s">
        <v>64</v>
      </c>
      <c r="F559" s="9" t="s">
        <v>25</v>
      </c>
      <c r="G559" s="9">
        <v>1000161465</v>
      </c>
      <c r="H559" s="9">
        <v>10</v>
      </c>
      <c r="I559" s="9">
        <v>8000521961</v>
      </c>
      <c r="J559" s="9">
        <v>713</v>
      </c>
      <c r="K559" s="9">
        <v>20</v>
      </c>
      <c r="L559" s="9">
        <v>12.91</v>
      </c>
      <c r="M559" s="11">
        <v>43255</v>
      </c>
      <c r="N559" s="9">
        <v>11.3</v>
      </c>
      <c r="O559" s="9">
        <v>94.5</v>
      </c>
      <c r="P559" s="9">
        <v>151.4</v>
      </c>
      <c r="Q559" s="9">
        <v>20.3</v>
      </c>
      <c r="R559" s="9">
        <v>32.6</v>
      </c>
      <c r="S559" s="9">
        <v>180</v>
      </c>
      <c r="T559" s="9">
        <v>360</v>
      </c>
    </row>
    <row r="560" spans="1:20" x14ac:dyDescent="0.35">
      <c r="A560" s="9" t="s">
        <v>179</v>
      </c>
      <c r="B560" s="9">
        <v>7000174078</v>
      </c>
      <c r="C560" s="9" t="s">
        <v>68</v>
      </c>
      <c r="D560" s="9" t="s">
        <v>116</v>
      </c>
      <c r="E560" s="9" t="s">
        <v>64</v>
      </c>
      <c r="F560" s="9" t="s">
        <v>25</v>
      </c>
      <c r="G560" s="9">
        <v>1000161465</v>
      </c>
      <c r="H560" s="9">
        <v>10</v>
      </c>
      <c r="I560" s="9">
        <v>8000521961</v>
      </c>
      <c r="J560" s="9">
        <v>713</v>
      </c>
      <c r="K560" s="9">
        <v>20</v>
      </c>
      <c r="L560" s="9">
        <v>12.91</v>
      </c>
      <c r="M560" s="11">
        <v>43256</v>
      </c>
      <c r="N560" s="9">
        <v>22.5</v>
      </c>
      <c r="O560" s="9">
        <v>188.2</v>
      </c>
      <c r="P560" s="9">
        <v>339.6</v>
      </c>
      <c r="Q560" s="9">
        <v>40.5</v>
      </c>
      <c r="R560" s="9">
        <v>73.099999999999994</v>
      </c>
      <c r="S560" s="9">
        <v>180</v>
      </c>
      <c r="T560" s="9">
        <v>540</v>
      </c>
    </row>
    <row r="561" spans="1:20" x14ac:dyDescent="0.35">
      <c r="A561" s="9" t="s">
        <v>179</v>
      </c>
      <c r="B561" s="9">
        <v>7000174078</v>
      </c>
      <c r="C561" s="9" t="s">
        <v>68</v>
      </c>
      <c r="D561" s="9" t="s">
        <v>116</v>
      </c>
      <c r="E561" s="9" t="s">
        <v>64</v>
      </c>
      <c r="F561" s="9" t="s">
        <v>25</v>
      </c>
      <c r="G561" s="9">
        <v>1000161465</v>
      </c>
      <c r="H561" s="9">
        <v>10</v>
      </c>
      <c r="I561" s="9">
        <v>8000521961</v>
      </c>
      <c r="J561" s="9">
        <v>713</v>
      </c>
      <c r="K561" s="9">
        <v>20</v>
      </c>
      <c r="L561" s="9">
        <v>12.91</v>
      </c>
      <c r="M561" s="11">
        <v>43257</v>
      </c>
      <c r="N561" s="9">
        <v>33.799999999999997</v>
      </c>
      <c r="O561" s="9">
        <v>204.2</v>
      </c>
      <c r="P561" s="9">
        <v>543.9</v>
      </c>
      <c r="Q561" s="9">
        <v>43.9</v>
      </c>
      <c r="R561" s="9">
        <v>117</v>
      </c>
      <c r="S561" s="9">
        <v>130</v>
      </c>
      <c r="T561" s="9">
        <v>670</v>
      </c>
    </row>
    <row r="562" spans="1:20" x14ac:dyDescent="0.35">
      <c r="A562" s="9" t="s">
        <v>179</v>
      </c>
      <c r="B562" s="9">
        <v>7000174078</v>
      </c>
      <c r="C562" s="9" t="s">
        <v>68</v>
      </c>
      <c r="D562" s="9" t="s">
        <v>116</v>
      </c>
      <c r="E562" s="9" t="s">
        <v>64</v>
      </c>
      <c r="F562" s="9" t="s">
        <v>25</v>
      </c>
      <c r="G562" s="9">
        <v>1000161465</v>
      </c>
      <c r="H562" s="9">
        <v>10</v>
      </c>
      <c r="I562" s="9">
        <v>8000521961</v>
      </c>
      <c r="J562" s="9">
        <v>713</v>
      </c>
      <c r="K562" s="9">
        <v>20</v>
      </c>
      <c r="L562" s="9">
        <v>12.91</v>
      </c>
      <c r="M562" s="11">
        <v>43258</v>
      </c>
      <c r="N562" s="9">
        <v>40.5</v>
      </c>
      <c r="O562" s="9">
        <v>169.1</v>
      </c>
      <c r="P562" s="9">
        <v>713</v>
      </c>
      <c r="Q562" s="9">
        <v>36.4</v>
      </c>
      <c r="R562" s="9">
        <v>153.4</v>
      </c>
      <c r="S562" s="9">
        <v>89.9</v>
      </c>
      <c r="T562" s="9">
        <v>759.9</v>
      </c>
    </row>
    <row r="563" spans="1:20" x14ac:dyDescent="0.35">
      <c r="A563" s="9" t="s">
        <v>179</v>
      </c>
      <c r="B563" s="9">
        <v>7000174079</v>
      </c>
      <c r="C563" s="9" t="s">
        <v>68</v>
      </c>
      <c r="D563" s="9" t="s">
        <v>128</v>
      </c>
      <c r="E563" s="9" t="s">
        <v>64</v>
      </c>
      <c r="F563" s="9" t="s">
        <v>25</v>
      </c>
      <c r="G563" s="9">
        <v>1000164495</v>
      </c>
      <c r="H563" s="9">
        <v>10</v>
      </c>
      <c r="I563" s="9">
        <v>8000533328</v>
      </c>
      <c r="J563" s="9">
        <v>114</v>
      </c>
      <c r="K563" s="9">
        <v>20</v>
      </c>
      <c r="L563" s="9">
        <v>11.38</v>
      </c>
      <c r="M563" s="11">
        <v>43259</v>
      </c>
      <c r="N563" s="9">
        <v>40.5</v>
      </c>
      <c r="O563" s="9">
        <v>114</v>
      </c>
      <c r="P563" s="9">
        <v>114</v>
      </c>
      <c r="Q563" s="9">
        <v>21.6</v>
      </c>
      <c r="R563" s="9">
        <v>21.6</v>
      </c>
      <c r="S563" s="9">
        <v>53.4</v>
      </c>
      <c r="T563" s="9">
        <v>53.4</v>
      </c>
    </row>
    <row r="564" spans="1:20" x14ac:dyDescent="0.35">
      <c r="A564" s="9" t="s">
        <v>179</v>
      </c>
      <c r="B564" s="9">
        <v>7000174077</v>
      </c>
      <c r="C564" s="9" t="s">
        <v>68</v>
      </c>
      <c r="D564" s="9" t="s">
        <v>180</v>
      </c>
      <c r="E564" s="9" t="s">
        <v>64</v>
      </c>
      <c r="F564" s="9" t="s">
        <v>25</v>
      </c>
      <c r="G564" s="9">
        <v>1000164481</v>
      </c>
      <c r="H564" s="9">
        <v>30</v>
      </c>
      <c r="I564" s="9">
        <v>8000533329</v>
      </c>
      <c r="J564" s="9">
        <v>1960</v>
      </c>
      <c r="K564" s="9">
        <v>20</v>
      </c>
      <c r="L564" s="9">
        <v>11.38</v>
      </c>
      <c r="M564" s="11">
        <v>43259</v>
      </c>
      <c r="N564" s="9">
        <v>40.5</v>
      </c>
      <c r="O564" s="9">
        <v>233.4</v>
      </c>
      <c r="P564" s="9">
        <v>233.4</v>
      </c>
      <c r="Q564" s="9">
        <v>44.3</v>
      </c>
      <c r="R564" s="9">
        <v>44.3</v>
      </c>
      <c r="S564" s="9">
        <v>109.3</v>
      </c>
      <c r="T564" s="9">
        <v>109.3</v>
      </c>
    </row>
    <row r="565" spans="1:20" x14ac:dyDescent="0.35">
      <c r="A565" s="9" t="s">
        <v>179</v>
      </c>
      <c r="B565" s="9">
        <v>7000174077</v>
      </c>
      <c r="C565" s="9" t="s">
        <v>68</v>
      </c>
      <c r="D565" s="9" t="s">
        <v>180</v>
      </c>
      <c r="E565" s="9" t="s">
        <v>64</v>
      </c>
      <c r="F565" s="9" t="s">
        <v>25</v>
      </c>
      <c r="G565" s="9">
        <v>1000164481</v>
      </c>
      <c r="H565" s="9">
        <v>30</v>
      </c>
      <c r="I565" s="9">
        <v>8000533329</v>
      </c>
      <c r="J565" s="9">
        <v>1960</v>
      </c>
      <c r="K565" s="9">
        <v>20</v>
      </c>
      <c r="L565" s="9">
        <v>11.38</v>
      </c>
      <c r="M565" s="11">
        <v>43262</v>
      </c>
      <c r="N565" s="9">
        <v>40.5</v>
      </c>
      <c r="O565" s="9">
        <v>150.9</v>
      </c>
      <c r="P565" s="9">
        <v>384.4</v>
      </c>
      <c r="Q565" s="9">
        <v>28.6</v>
      </c>
      <c r="R565" s="9">
        <v>72.900000000000006</v>
      </c>
      <c r="S565" s="9">
        <v>70.7</v>
      </c>
      <c r="T565" s="9">
        <v>180</v>
      </c>
    </row>
    <row r="566" spans="1:20" x14ac:dyDescent="0.35">
      <c r="A566" s="9" t="s">
        <v>179</v>
      </c>
      <c r="B566" s="9">
        <v>7000174077</v>
      </c>
      <c r="C566" s="9" t="s">
        <v>68</v>
      </c>
      <c r="D566" s="9" t="s">
        <v>180</v>
      </c>
      <c r="E566" s="9" t="s">
        <v>64</v>
      </c>
      <c r="F566" s="9" t="s">
        <v>25</v>
      </c>
      <c r="G566" s="9">
        <v>1000164481</v>
      </c>
      <c r="H566" s="9">
        <v>30</v>
      </c>
      <c r="I566" s="9">
        <v>8000533329</v>
      </c>
      <c r="J566" s="9">
        <v>1960</v>
      </c>
      <c r="K566" s="9">
        <v>20</v>
      </c>
      <c r="L566" s="9">
        <v>11.38</v>
      </c>
      <c r="M566" s="11">
        <v>43262</v>
      </c>
      <c r="N566" s="9">
        <v>45</v>
      </c>
      <c r="O566" s="9">
        <v>259.39999999999998</v>
      </c>
      <c r="P566" s="9">
        <v>643.70000000000005</v>
      </c>
      <c r="Q566" s="9">
        <v>49.2</v>
      </c>
      <c r="R566" s="9">
        <v>122.1</v>
      </c>
      <c r="S566" s="9">
        <v>109.3</v>
      </c>
      <c r="T566" s="9">
        <v>289.3</v>
      </c>
    </row>
    <row r="567" spans="1:20" x14ac:dyDescent="0.35">
      <c r="A567" s="9" t="s">
        <v>179</v>
      </c>
      <c r="B567" s="9">
        <v>7000174077</v>
      </c>
      <c r="C567" s="9" t="s">
        <v>68</v>
      </c>
      <c r="D567" s="9" t="s">
        <v>180</v>
      </c>
      <c r="E567" s="9" t="s">
        <v>64</v>
      </c>
      <c r="F567" s="9" t="s">
        <v>25</v>
      </c>
      <c r="G567" s="9">
        <v>1000164481</v>
      </c>
      <c r="H567" s="9">
        <v>30</v>
      </c>
      <c r="I567" s="9">
        <v>8000533329</v>
      </c>
      <c r="J567" s="9">
        <v>1960</v>
      </c>
      <c r="K567" s="9">
        <v>20</v>
      </c>
      <c r="L567" s="9">
        <v>11.38</v>
      </c>
      <c r="M567" s="11">
        <v>43263</v>
      </c>
      <c r="N567" s="9">
        <v>45</v>
      </c>
      <c r="O567" s="9">
        <v>427.1</v>
      </c>
      <c r="P567" s="9">
        <v>1070.8</v>
      </c>
      <c r="Q567" s="9">
        <v>81</v>
      </c>
      <c r="R567" s="9">
        <v>203.1</v>
      </c>
      <c r="S567" s="9">
        <v>180</v>
      </c>
      <c r="T567" s="9">
        <v>469.3</v>
      </c>
    </row>
    <row r="568" spans="1:20" x14ac:dyDescent="0.35">
      <c r="A568" s="9" t="s">
        <v>179</v>
      </c>
      <c r="B568" s="9">
        <v>7000174077</v>
      </c>
      <c r="C568" s="9" t="s">
        <v>68</v>
      </c>
      <c r="D568" s="9" t="s">
        <v>180</v>
      </c>
      <c r="E568" s="9" t="s">
        <v>64</v>
      </c>
      <c r="F568" s="9" t="s">
        <v>25</v>
      </c>
      <c r="G568" s="9">
        <v>1000164481</v>
      </c>
      <c r="H568" s="9">
        <v>30</v>
      </c>
      <c r="I568" s="9">
        <v>8000533329</v>
      </c>
      <c r="J568" s="9">
        <v>1960</v>
      </c>
      <c r="K568" s="9">
        <v>20</v>
      </c>
      <c r="L568" s="9">
        <v>11.38</v>
      </c>
      <c r="M568" s="11">
        <v>43264</v>
      </c>
      <c r="N568" s="9">
        <v>45</v>
      </c>
      <c r="O568" s="9">
        <v>427.1</v>
      </c>
      <c r="P568" s="9">
        <v>1497.9</v>
      </c>
      <c r="Q568" s="9">
        <v>81</v>
      </c>
      <c r="R568" s="9">
        <v>284.10000000000002</v>
      </c>
      <c r="S568" s="9">
        <v>180</v>
      </c>
      <c r="T568" s="9">
        <v>649.29999999999995</v>
      </c>
    </row>
    <row r="569" spans="1:20" x14ac:dyDescent="0.35">
      <c r="A569" s="9" t="s">
        <v>179</v>
      </c>
      <c r="B569" s="9">
        <v>7000174077</v>
      </c>
      <c r="C569" s="9" t="s">
        <v>68</v>
      </c>
      <c r="D569" s="9" t="s">
        <v>180</v>
      </c>
      <c r="E569" s="9" t="s">
        <v>64</v>
      </c>
      <c r="F569" s="9" t="s">
        <v>25</v>
      </c>
      <c r="G569" s="9">
        <v>1000164481</v>
      </c>
      <c r="H569" s="9">
        <v>30</v>
      </c>
      <c r="I569" s="9">
        <v>8000533329</v>
      </c>
      <c r="J569" s="9">
        <v>1960</v>
      </c>
      <c r="K569" s="9">
        <v>20</v>
      </c>
      <c r="L569" s="9">
        <v>11.38</v>
      </c>
      <c r="M569" s="11">
        <v>43269</v>
      </c>
      <c r="N569" s="9">
        <v>45</v>
      </c>
      <c r="O569" s="9">
        <v>427.1</v>
      </c>
      <c r="P569" s="9">
        <v>1924.9</v>
      </c>
      <c r="Q569" s="9">
        <v>81</v>
      </c>
      <c r="R569" s="9">
        <v>365.1</v>
      </c>
      <c r="S569" s="9">
        <v>180</v>
      </c>
      <c r="T569" s="9">
        <v>829.3</v>
      </c>
    </row>
    <row r="570" spans="1:20" x14ac:dyDescent="0.35">
      <c r="A570" s="9" t="s">
        <v>179</v>
      </c>
      <c r="B570" s="9">
        <v>7000174077</v>
      </c>
      <c r="C570" s="9" t="s">
        <v>68</v>
      </c>
      <c r="D570" s="9" t="s">
        <v>180</v>
      </c>
      <c r="E570" s="9" t="s">
        <v>64</v>
      </c>
      <c r="F570" s="9" t="s">
        <v>25</v>
      </c>
      <c r="G570" s="9">
        <v>1000164481</v>
      </c>
      <c r="H570" s="9">
        <v>30</v>
      </c>
      <c r="I570" s="9">
        <v>8000533329</v>
      </c>
      <c r="J570" s="9">
        <v>1960</v>
      </c>
      <c r="K570" s="9">
        <v>20</v>
      </c>
      <c r="L570" s="9">
        <v>11.38</v>
      </c>
      <c r="M570" s="11">
        <v>43270</v>
      </c>
      <c r="N570" s="9">
        <v>45</v>
      </c>
      <c r="O570" s="9">
        <v>35.1</v>
      </c>
      <c r="P570" s="9">
        <v>1960</v>
      </c>
      <c r="Q570" s="9">
        <v>6.7</v>
      </c>
      <c r="R570" s="9">
        <v>371.7</v>
      </c>
      <c r="S570" s="9">
        <v>14.8</v>
      </c>
      <c r="T570" s="9">
        <v>844.1</v>
      </c>
    </row>
    <row r="571" spans="1:20" x14ac:dyDescent="0.35">
      <c r="A571" s="9" t="s">
        <v>179</v>
      </c>
      <c r="B571" s="9">
        <v>7000174078</v>
      </c>
      <c r="C571" s="9" t="s">
        <v>68</v>
      </c>
      <c r="D571" s="9" t="s">
        <v>116</v>
      </c>
      <c r="E571" s="9" t="s">
        <v>64</v>
      </c>
      <c r="F571" s="9" t="s">
        <v>25</v>
      </c>
      <c r="G571" s="9">
        <v>1000164490</v>
      </c>
      <c r="H571" s="9">
        <v>10</v>
      </c>
      <c r="I571" s="9">
        <v>8000533327</v>
      </c>
      <c r="J571" s="9">
        <v>12</v>
      </c>
      <c r="K571" s="9">
        <v>20</v>
      </c>
      <c r="L571" s="9">
        <v>12.91</v>
      </c>
      <c r="M571" s="11">
        <v>43270</v>
      </c>
      <c r="N571" s="9">
        <v>40.5</v>
      </c>
      <c r="O571" s="9">
        <v>12</v>
      </c>
      <c r="P571" s="9">
        <v>12</v>
      </c>
      <c r="Q571" s="9">
        <v>2.6</v>
      </c>
      <c r="R571" s="9">
        <v>2.6</v>
      </c>
      <c r="S571" s="9">
        <v>6.4</v>
      </c>
      <c r="T571" s="9">
        <v>6.4</v>
      </c>
    </row>
    <row r="572" spans="1:20" x14ac:dyDescent="0.35">
      <c r="A572" s="9" t="s">
        <v>179</v>
      </c>
      <c r="B572" s="9">
        <v>7000174077</v>
      </c>
      <c r="C572" s="9" t="s">
        <v>68</v>
      </c>
      <c r="D572" s="9" t="s">
        <v>180</v>
      </c>
      <c r="E572" s="9" t="s">
        <v>64</v>
      </c>
      <c r="F572" s="9" t="s">
        <v>25</v>
      </c>
      <c r="G572" s="9">
        <v>1000164495</v>
      </c>
      <c r="H572" s="9">
        <v>20</v>
      </c>
      <c r="I572" s="9">
        <v>8000533330</v>
      </c>
      <c r="J572" s="9">
        <v>57</v>
      </c>
      <c r="K572" s="9">
        <v>20</v>
      </c>
      <c r="L572" s="9">
        <v>11.38</v>
      </c>
      <c r="M572" s="11">
        <v>43270</v>
      </c>
      <c r="N572" s="9">
        <v>40.5</v>
      </c>
      <c r="O572" s="9">
        <v>57</v>
      </c>
      <c r="P572" s="9">
        <v>57</v>
      </c>
      <c r="Q572" s="9">
        <v>10.8</v>
      </c>
      <c r="R572" s="9">
        <v>10.8</v>
      </c>
      <c r="S572" s="9">
        <v>26.7</v>
      </c>
      <c r="T572" s="9">
        <v>26.7</v>
      </c>
    </row>
    <row r="573" spans="1:20" x14ac:dyDescent="0.35">
      <c r="A573" s="9" t="s">
        <v>179</v>
      </c>
      <c r="B573" s="9">
        <v>7000174078</v>
      </c>
      <c r="C573" s="9" t="s">
        <v>68</v>
      </c>
      <c r="D573" s="9" t="s">
        <v>116</v>
      </c>
      <c r="E573" s="9" t="s">
        <v>64</v>
      </c>
      <c r="F573" s="9" t="s">
        <v>25</v>
      </c>
      <c r="G573" s="9">
        <v>1000164489</v>
      </c>
      <c r="H573" s="9">
        <v>10</v>
      </c>
      <c r="I573" s="9">
        <v>8000533326</v>
      </c>
      <c r="J573" s="9">
        <v>4</v>
      </c>
      <c r="K573" s="9">
        <v>20</v>
      </c>
      <c r="L573" s="9">
        <v>12.91</v>
      </c>
      <c r="M573" s="11">
        <v>43270</v>
      </c>
      <c r="N573" s="9">
        <v>6.8</v>
      </c>
      <c r="O573" s="9">
        <v>4</v>
      </c>
      <c r="P573" s="9">
        <v>4</v>
      </c>
      <c r="Q573" s="9">
        <v>0.9</v>
      </c>
      <c r="R573" s="9">
        <v>0.9</v>
      </c>
      <c r="S573" s="9">
        <v>12.7</v>
      </c>
      <c r="T573" s="9">
        <v>12.7</v>
      </c>
    </row>
    <row r="574" spans="1:20" x14ac:dyDescent="0.35">
      <c r="A574" s="9" t="s">
        <v>181</v>
      </c>
      <c r="B574" s="9" t="s">
        <v>61</v>
      </c>
      <c r="C574" s="9" t="s">
        <v>62</v>
      </c>
      <c r="D574" s="9" t="s">
        <v>63</v>
      </c>
      <c r="E574" s="9" t="s">
        <v>64</v>
      </c>
      <c r="F574" s="9" t="s">
        <v>65</v>
      </c>
      <c r="G574" s="9">
        <v>1000145794</v>
      </c>
      <c r="H574" s="9">
        <v>120</v>
      </c>
      <c r="I574" s="9">
        <v>8000510921</v>
      </c>
      <c r="J574" s="9">
        <v>3072</v>
      </c>
      <c r="K574" s="9">
        <v>15</v>
      </c>
      <c r="L574" s="9">
        <v>6.29</v>
      </c>
      <c r="M574" s="11">
        <v>43245</v>
      </c>
      <c r="N574" s="9">
        <v>55</v>
      </c>
      <c r="O574" s="9">
        <v>75.2</v>
      </c>
      <c r="P574" s="9">
        <v>75.2</v>
      </c>
      <c r="Q574" s="9">
        <v>7.9</v>
      </c>
      <c r="R574" s="9">
        <v>7.9</v>
      </c>
      <c r="S574" s="9">
        <v>14.3</v>
      </c>
      <c r="T574" s="9">
        <v>14.3</v>
      </c>
    </row>
    <row r="575" spans="1:20" x14ac:dyDescent="0.35">
      <c r="A575" s="9" t="s">
        <v>181</v>
      </c>
      <c r="B575" s="9" t="s">
        <v>61</v>
      </c>
      <c r="C575" s="9" t="s">
        <v>62</v>
      </c>
      <c r="D575" s="9" t="s">
        <v>63</v>
      </c>
      <c r="E575" s="9" t="s">
        <v>64</v>
      </c>
      <c r="F575" s="9" t="s">
        <v>65</v>
      </c>
      <c r="G575" s="9">
        <v>1000145794</v>
      </c>
      <c r="H575" s="9">
        <v>120</v>
      </c>
      <c r="I575" s="9">
        <v>8000510921</v>
      </c>
      <c r="J575" s="9">
        <v>3072</v>
      </c>
      <c r="K575" s="9">
        <v>15</v>
      </c>
      <c r="L575" s="9">
        <v>6.29</v>
      </c>
      <c r="M575" s="11">
        <v>43250</v>
      </c>
      <c r="N575" s="9">
        <v>55</v>
      </c>
      <c r="O575" s="9">
        <v>708.3</v>
      </c>
      <c r="P575" s="9">
        <v>783.5</v>
      </c>
      <c r="Q575" s="9">
        <v>74.2</v>
      </c>
      <c r="R575" s="9">
        <v>82.1</v>
      </c>
      <c r="S575" s="9">
        <v>135</v>
      </c>
      <c r="T575" s="9">
        <v>149.30000000000001</v>
      </c>
    </row>
    <row r="576" spans="1:20" x14ac:dyDescent="0.35">
      <c r="A576" s="9" t="s">
        <v>181</v>
      </c>
      <c r="B576" s="9" t="s">
        <v>61</v>
      </c>
      <c r="C576" s="9" t="s">
        <v>62</v>
      </c>
      <c r="D576" s="9" t="s">
        <v>63</v>
      </c>
      <c r="E576" s="9" t="s">
        <v>64</v>
      </c>
      <c r="F576" s="9" t="s">
        <v>65</v>
      </c>
      <c r="G576" s="9">
        <v>1000145794</v>
      </c>
      <c r="H576" s="9">
        <v>120</v>
      </c>
      <c r="I576" s="9">
        <v>8000510921</v>
      </c>
      <c r="J576" s="9">
        <v>3072</v>
      </c>
      <c r="K576" s="9">
        <v>15</v>
      </c>
      <c r="L576" s="9">
        <v>6.29</v>
      </c>
      <c r="M576" s="11">
        <v>43251</v>
      </c>
      <c r="N576" s="9">
        <v>55</v>
      </c>
      <c r="O576" s="9">
        <v>708.3</v>
      </c>
      <c r="P576" s="9">
        <v>1491.8</v>
      </c>
      <c r="Q576" s="9">
        <v>74.2</v>
      </c>
      <c r="R576" s="9">
        <v>156.4</v>
      </c>
      <c r="S576" s="9">
        <v>135</v>
      </c>
      <c r="T576" s="9">
        <v>284.3</v>
      </c>
    </row>
    <row r="577" spans="1:20" x14ac:dyDescent="0.35">
      <c r="A577" s="9" t="s">
        <v>181</v>
      </c>
      <c r="B577" s="9" t="s">
        <v>61</v>
      </c>
      <c r="C577" s="9" t="s">
        <v>62</v>
      </c>
      <c r="D577" s="9" t="s">
        <v>63</v>
      </c>
      <c r="E577" s="9" t="s">
        <v>64</v>
      </c>
      <c r="F577" s="9" t="s">
        <v>65</v>
      </c>
      <c r="G577" s="9">
        <v>1000145794</v>
      </c>
      <c r="H577" s="9">
        <v>120</v>
      </c>
      <c r="I577" s="9">
        <v>8000510921</v>
      </c>
      <c r="J577" s="9">
        <v>3072</v>
      </c>
      <c r="K577" s="9">
        <v>15</v>
      </c>
      <c r="L577" s="9">
        <v>6.29</v>
      </c>
      <c r="M577" s="11">
        <v>43252</v>
      </c>
      <c r="N577" s="9">
        <v>55</v>
      </c>
      <c r="O577" s="9">
        <v>708.3</v>
      </c>
      <c r="P577" s="9">
        <v>2200</v>
      </c>
      <c r="Q577" s="9">
        <v>74.2</v>
      </c>
      <c r="R577" s="9">
        <v>230.6</v>
      </c>
      <c r="S577" s="9">
        <v>135</v>
      </c>
      <c r="T577" s="9">
        <v>419.3</v>
      </c>
    </row>
    <row r="578" spans="1:20" x14ac:dyDescent="0.35">
      <c r="A578" s="9" t="s">
        <v>181</v>
      </c>
      <c r="B578" s="9" t="s">
        <v>61</v>
      </c>
      <c r="C578" s="9" t="s">
        <v>62</v>
      </c>
      <c r="D578" s="9" t="s">
        <v>63</v>
      </c>
      <c r="E578" s="9" t="s">
        <v>64</v>
      </c>
      <c r="F578" s="9" t="s">
        <v>65</v>
      </c>
      <c r="G578" s="9">
        <v>1000145794</v>
      </c>
      <c r="H578" s="9">
        <v>120</v>
      </c>
      <c r="I578" s="9">
        <v>8000510921</v>
      </c>
      <c r="J578" s="9">
        <v>3072</v>
      </c>
      <c r="K578" s="9">
        <v>15</v>
      </c>
      <c r="L578" s="9">
        <v>6.29</v>
      </c>
      <c r="M578" s="11">
        <v>43255</v>
      </c>
      <c r="N578" s="9">
        <v>55</v>
      </c>
      <c r="O578" s="9">
        <v>708.3</v>
      </c>
      <c r="P578" s="9">
        <v>2908.3</v>
      </c>
      <c r="Q578" s="9">
        <v>74.2</v>
      </c>
      <c r="R578" s="9">
        <v>304.89999999999998</v>
      </c>
      <c r="S578" s="9">
        <v>135</v>
      </c>
      <c r="T578" s="9">
        <v>554.29999999999995</v>
      </c>
    </row>
    <row r="579" spans="1:20" x14ac:dyDescent="0.35">
      <c r="A579" s="9" t="s">
        <v>181</v>
      </c>
      <c r="B579" s="9" t="s">
        <v>61</v>
      </c>
      <c r="C579" s="9" t="s">
        <v>62</v>
      </c>
      <c r="D579" s="9" t="s">
        <v>63</v>
      </c>
      <c r="E579" s="9" t="s">
        <v>64</v>
      </c>
      <c r="F579" s="9" t="s">
        <v>65</v>
      </c>
      <c r="G579" s="9">
        <v>1000145794</v>
      </c>
      <c r="H579" s="9">
        <v>120</v>
      </c>
      <c r="I579" s="9">
        <v>8000510921</v>
      </c>
      <c r="J579" s="9">
        <v>3072</v>
      </c>
      <c r="K579" s="9">
        <v>15</v>
      </c>
      <c r="L579" s="9">
        <v>6.29</v>
      </c>
      <c r="M579" s="11">
        <v>43256</v>
      </c>
      <c r="N579" s="9">
        <v>55</v>
      </c>
      <c r="O579" s="9">
        <v>163.69999999999999</v>
      </c>
      <c r="P579" s="9">
        <v>3072</v>
      </c>
      <c r="Q579" s="9">
        <v>17.2</v>
      </c>
      <c r="R579" s="9">
        <v>322</v>
      </c>
      <c r="S579" s="9">
        <v>31.2</v>
      </c>
      <c r="T579" s="9">
        <v>585.5</v>
      </c>
    </row>
    <row r="580" spans="1:20" x14ac:dyDescent="0.35">
      <c r="A580" s="9" t="s">
        <v>181</v>
      </c>
      <c r="B580" s="9">
        <v>4600076843</v>
      </c>
      <c r="C580" s="9" t="s">
        <v>182</v>
      </c>
      <c r="D580" s="9" t="s">
        <v>183</v>
      </c>
      <c r="E580" s="9" t="s">
        <v>110</v>
      </c>
      <c r="F580" s="9"/>
      <c r="G580" s="9"/>
      <c r="H580" s="9"/>
      <c r="I580" s="9">
        <v>507120218</v>
      </c>
      <c r="J580" s="9">
        <v>5000</v>
      </c>
      <c r="K580" s="9">
        <v>14</v>
      </c>
      <c r="L580" s="9">
        <v>5.83</v>
      </c>
      <c r="M580" s="11">
        <v>43276</v>
      </c>
      <c r="N580" s="9">
        <v>7.5</v>
      </c>
      <c r="O580" s="9">
        <v>97.3</v>
      </c>
      <c r="P580" s="9">
        <v>97.3</v>
      </c>
      <c r="Q580" s="9">
        <v>9.4</v>
      </c>
      <c r="R580" s="9">
        <v>9.4</v>
      </c>
      <c r="S580" s="9">
        <v>126</v>
      </c>
      <c r="T580" s="9">
        <v>126</v>
      </c>
    </row>
    <row r="581" spans="1:20" x14ac:dyDescent="0.35">
      <c r="A581" s="9" t="s">
        <v>181</v>
      </c>
      <c r="B581" s="9">
        <v>4600076843</v>
      </c>
      <c r="C581" s="9" t="s">
        <v>182</v>
      </c>
      <c r="D581" s="9" t="s">
        <v>183</v>
      </c>
      <c r="E581" s="9" t="s">
        <v>110</v>
      </c>
      <c r="F581" s="9"/>
      <c r="G581" s="9"/>
      <c r="H581" s="9"/>
      <c r="I581" s="9">
        <v>507120218</v>
      </c>
      <c r="J581" s="9">
        <v>5000</v>
      </c>
      <c r="K581" s="9">
        <v>14</v>
      </c>
      <c r="L581" s="9">
        <v>5.83</v>
      </c>
      <c r="M581" s="11">
        <v>43277</v>
      </c>
      <c r="N581" s="9">
        <v>12.5</v>
      </c>
      <c r="O581" s="9">
        <v>162.1</v>
      </c>
      <c r="P581" s="9">
        <v>259.3</v>
      </c>
      <c r="Q581" s="9">
        <v>15.8</v>
      </c>
      <c r="R581" s="9">
        <v>25.2</v>
      </c>
      <c r="S581" s="9">
        <v>126</v>
      </c>
      <c r="T581" s="9">
        <v>252</v>
      </c>
    </row>
    <row r="582" spans="1:20" x14ac:dyDescent="0.35">
      <c r="A582" s="9" t="s">
        <v>181</v>
      </c>
      <c r="B582" s="9">
        <v>4600076843</v>
      </c>
      <c r="C582" s="9" t="s">
        <v>182</v>
      </c>
      <c r="D582" s="9" t="s">
        <v>183</v>
      </c>
      <c r="E582" s="9" t="s">
        <v>110</v>
      </c>
      <c r="F582" s="9"/>
      <c r="G582" s="9"/>
      <c r="H582" s="9"/>
      <c r="I582" s="9">
        <v>507120218</v>
      </c>
      <c r="J582" s="9">
        <v>5000</v>
      </c>
      <c r="K582" s="9">
        <v>14</v>
      </c>
      <c r="L582" s="9">
        <v>5.83</v>
      </c>
      <c r="M582" s="11">
        <v>43279</v>
      </c>
      <c r="N582" s="9">
        <v>25</v>
      </c>
      <c r="O582" s="9">
        <v>324.2</v>
      </c>
      <c r="P582" s="9">
        <v>583.5</v>
      </c>
      <c r="Q582" s="9">
        <v>31.5</v>
      </c>
      <c r="R582" s="9">
        <v>56.7</v>
      </c>
      <c r="S582" s="9">
        <v>126</v>
      </c>
      <c r="T582" s="9">
        <v>378</v>
      </c>
    </row>
    <row r="583" spans="1:20" x14ac:dyDescent="0.35">
      <c r="A583" s="9" t="s">
        <v>181</v>
      </c>
      <c r="B583" s="9">
        <v>4600076843</v>
      </c>
      <c r="C583" s="9" t="s">
        <v>182</v>
      </c>
      <c r="D583" s="9" t="s">
        <v>183</v>
      </c>
      <c r="E583" s="9" t="s">
        <v>110</v>
      </c>
      <c r="F583" s="9"/>
      <c r="G583" s="9"/>
      <c r="H583" s="9"/>
      <c r="I583" s="9">
        <v>507120218</v>
      </c>
      <c r="J583" s="9">
        <v>5000</v>
      </c>
      <c r="K583" s="9">
        <v>14</v>
      </c>
      <c r="L583" s="9">
        <v>5.83</v>
      </c>
      <c r="M583" s="11">
        <v>43280</v>
      </c>
      <c r="N583" s="9">
        <v>37.5</v>
      </c>
      <c r="O583" s="9">
        <v>486.3</v>
      </c>
      <c r="P583" s="9">
        <v>1069.8</v>
      </c>
      <c r="Q583" s="9">
        <v>47.2</v>
      </c>
      <c r="R583" s="9">
        <v>104</v>
      </c>
      <c r="S583" s="9">
        <v>126</v>
      </c>
      <c r="T583" s="9">
        <v>504</v>
      </c>
    </row>
    <row r="584" spans="1:20" x14ac:dyDescent="0.35">
      <c r="A584" s="9" t="s">
        <v>181</v>
      </c>
      <c r="B584" s="9">
        <v>4600076843</v>
      </c>
      <c r="C584" s="9" t="s">
        <v>182</v>
      </c>
      <c r="D584" s="9" t="s">
        <v>183</v>
      </c>
      <c r="E584" s="9" t="s">
        <v>110</v>
      </c>
      <c r="F584" s="9"/>
      <c r="G584" s="9"/>
      <c r="H584" s="9"/>
      <c r="I584" s="9">
        <v>507120218</v>
      </c>
      <c r="J584" s="9">
        <v>5000</v>
      </c>
      <c r="K584" s="9">
        <v>14</v>
      </c>
      <c r="L584" s="9">
        <v>5.83</v>
      </c>
      <c r="M584" s="11">
        <v>43283</v>
      </c>
      <c r="N584" s="9">
        <v>45</v>
      </c>
      <c r="O584" s="9">
        <v>583.5</v>
      </c>
      <c r="P584" s="9">
        <v>1653.3</v>
      </c>
      <c r="Q584" s="9">
        <v>56.7</v>
      </c>
      <c r="R584" s="9">
        <v>160.6</v>
      </c>
      <c r="S584" s="9">
        <v>126</v>
      </c>
      <c r="T584" s="9">
        <v>630</v>
      </c>
    </row>
    <row r="585" spans="1:20" x14ac:dyDescent="0.35">
      <c r="A585" s="9" t="s">
        <v>181</v>
      </c>
      <c r="B585" s="9">
        <v>4600076843</v>
      </c>
      <c r="C585" s="9" t="s">
        <v>182</v>
      </c>
      <c r="D585" s="9" t="s">
        <v>183</v>
      </c>
      <c r="E585" s="9" t="s">
        <v>110</v>
      </c>
      <c r="F585" s="9"/>
      <c r="G585" s="9"/>
      <c r="H585" s="9"/>
      <c r="I585" s="9">
        <v>507120218</v>
      </c>
      <c r="J585" s="9">
        <v>5000</v>
      </c>
      <c r="K585" s="9">
        <v>14</v>
      </c>
      <c r="L585" s="9">
        <v>5.83</v>
      </c>
      <c r="M585" s="11">
        <v>43284</v>
      </c>
      <c r="N585" s="9">
        <v>50</v>
      </c>
      <c r="O585" s="9">
        <v>648.4</v>
      </c>
      <c r="P585" s="9">
        <v>2301.6999999999998</v>
      </c>
      <c r="Q585" s="9">
        <v>63</v>
      </c>
      <c r="R585" s="9">
        <v>223.6</v>
      </c>
      <c r="S585" s="9">
        <v>126</v>
      </c>
      <c r="T585" s="9">
        <v>756</v>
      </c>
    </row>
    <row r="586" spans="1:20" x14ac:dyDescent="0.35">
      <c r="A586" s="9" t="s">
        <v>181</v>
      </c>
      <c r="B586" s="9">
        <v>4600076843</v>
      </c>
      <c r="C586" s="9" t="s">
        <v>182</v>
      </c>
      <c r="D586" s="9" t="s">
        <v>183</v>
      </c>
      <c r="E586" s="9" t="s">
        <v>110</v>
      </c>
      <c r="F586" s="9"/>
      <c r="G586" s="9"/>
      <c r="H586" s="9"/>
      <c r="I586" s="9">
        <v>507120218</v>
      </c>
      <c r="J586" s="9">
        <v>5000</v>
      </c>
      <c r="K586" s="9">
        <v>14</v>
      </c>
      <c r="L586" s="9">
        <v>5.83</v>
      </c>
      <c r="M586" s="11">
        <v>43285</v>
      </c>
      <c r="N586" s="9">
        <v>50</v>
      </c>
      <c r="O586" s="9">
        <v>648.4</v>
      </c>
      <c r="P586" s="9">
        <v>2950.1</v>
      </c>
      <c r="Q586" s="9">
        <v>63</v>
      </c>
      <c r="R586" s="9">
        <v>286.60000000000002</v>
      </c>
      <c r="S586" s="9">
        <v>126</v>
      </c>
      <c r="T586" s="9">
        <v>882</v>
      </c>
    </row>
    <row r="587" spans="1:20" x14ac:dyDescent="0.35">
      <c r="A587" s="9" t="s">
        <v>181</v>
      </c>
      <c r="B587" s="9">
        <v>4600076843</v>
      </c>
      <c r="C587" s="9" t="s">
        <v>182</v>
      </c>
      <c r="D587" s="9" t="s">
        <v>183</v>
      </c>
      <c r="E587" s="9" t="s">
        <v>110</v>
      </c>
      <c r="F587" s="9"/>
      <c r="G587" s="9"/>
      <c r="H587" s="9"/>
      <c r="I587" s="9">
        <v>507120218</v>
      </c>
      <c r="J587" s="9">
        <v>5000</v>
      </c>
      <c r="K587" s="9">
        <v>14</v>
      </c>
      <c r="L587" s="9">
        <v>5.83</v>
      </c>
      <c r="M587" s="11">
        <v>43290</v>
      </c>
      <c r="N587" s="9">
        <v>50</v>
      </c>
      <c r="O587" s="9">
        <v>648.4</v>
      </c>
      <c r="P587" s="9">
        <v>3598.5</v>
      </c>
      <c r="Q587" s="9">
        <v>63</v>
      </c>
      <c r="R587" s="9">
        <v>349.6</v>
      </c>
      <c r="S587" s="9">
        <v>126</v>
      </c>
      <c r="T587" s="9">
        <v>1008</v>
      </c>
    </row>
    <row r="588" spans="1:20" x14ac:dyDescent="0.35">
      <c r="A588" s="9" t="s">
        <v>181</v>
      </c>
      <c r="B588" s="9">
        <v>4600076843</v>
      </c>
      <c r="C588" s="9" t="s">
        <v>182</v>
      </c>
      <c r="D588" s="9" t="s">
        <v>183</v>
      </c>
      <c r="E588" s="9" t="s">
        <v>110</v>
      </c>
      <c r="F588" s="9"/>
      <c r="G588" s="9"/>
      <c r="H588" s="9"/>
      <c r="I588" s="9">
        <v>507120218</v>
      </c>
      <c r="J588" s="9">
        <v>5000</v>
      </c>
      <c r="K588" s="9">
        <v>14</v>
      </c>
      <c r="L588" s="9">
        <v>5.83</v>
      </c>
      <c r="M588" s="11">
        <v>43291</v>
      </c>
      <c r="N588" s="9">
        <v>50</v>
      </c>
      <c r="O588" s="9">
        <v>648.4</v>
      </c>
      <c r="P588" s="9">
        <v>4246.8</v>
      </c>
      <c r="Q588" s="9">
        <v>63</v>
      </c>
      <c r="R588" s="9">
        <v>412.6</v>
      </c>
      <c r="S588" s="9">
        <v>126</v>
      </c>
      <c r="T588" s="9">
        <v>1134</v>
      </c>
    </row>
    <row r="589" spans="1:20" x14ac:dyDescent="0.35">
      <c r="A589" s="9" t="s">
        <v>181</v>
      </c>
      <c r="B589" s="9">
        <v>4600076843</v>
      </c>
      <c r="C589" s="9" t="s">
        <v>182</v>
      </c>
      <c r="D589" s="9" t="s">
        <v>183</v>
      </c>
      <c r="E589" s="9" t="s">
        <v>110</v>
      </c>
      <c r="F589" s="9"/>
      <c r="G589" s="9"/>
      <c r="H589" s="9"/>
      <c r="I589" s="9">
        <v>507120218</v>
      </c>
      <c r="J589" s="9">
        <v>5000</v>
      </c>
      <c r="K589" s="9">
        <v>14</v>
      </c>
      <c r="L589" s="9">
        <v>5.83</v>
      </c>
      <c r="M589" s="11">
        <v>43292</v>
      </c>
      <c r="N589" s="9">
        <v>50</v>
      </c>
      <c r="O589" s="9">
        <v>648.4</v>
      </c>
      <c r="P589" s="9">
        <v>4895.2</v>
      </c>
      <c r="Q589" s="9">
        <v>63</v>
      </c>
      <c r="R589" s="9">
        <v>475.6</v>
      </c>
      <c r="S589" s="9">
        <v>126</v>
      </c>
      <c r="T589" s="9">
        <v>1260</v>
      </c>
    </row>
    <row r="590" spans="1:20" x14ac:dyDescent="0.35">
      <c r="A590" s="9" t="s">
        <v>181</v>
      </c>
      <c r="B590" s="9">
        <v>4600076843</v>
      </c>
      <c r="C590" s="9" t="s">
        <v>182</v>
      </c>
      <c r="D590" s="9" t="s">
        <v>183</v>
      </c>
      <c r="E590" s="9" t="s">
        <v>110</v>
      </c>
      <c r="F590" s="9"/>
      <c r="G590" s="9"/>
      <c r="H590" s="9"/>
      <c r="I590" s="9">
        <v>507120218</v>
      </c>
      <c r="J590" s="9">
        <v>5000</v>
      </c>
      <c r="K590" s="9">
        <v>14</v>
      </c>
      <c r="L590" s="9">
        <v>5.83</v>
      </c>
      <c r="M590" s="11">
        <v>43293</v>
      </c>
      <c r="N590" s="9">
        <v>50</v>
      </c>
      <c r="O590" s="9">
        <v>104.8</v>
      </c>
      <c r="P590" s="9">
        <v>5000</v>
      </c>
      <c r="Q590" s="9">
        <v>10.199999999999999</v>
      </c>
      <c r="R590" s="9">
        <v>485.8</v>
      </c>
      <c r="S590" s="9">
        <v>20.399999999999999</v>
      </c>
      <c r="T590" s="9">
        <v>1280.4000000000001</v>
      </c>
    </row>
    <row r="591" spans="1:20" x14ac:dyDescent="0.35">
      <c r="A591" s="9" t="s">
        <v>181</v>
      </c>
      <c r="B591" s="9">
        <v>7000173862</v>
      </c>
      <c r="C591" s="9">
        <v>100252</v>
      </c>
      <c r="D591" s="9" t="s">
        <v>184</v>
      </c>
      <c r="E591" s="9" t="s">
        <v>24</v>
      </c>
      <c r="F591" s="9" t="s">
        <v>25</v>
      </c>
      <c r="G591" s="9">
        <v>1000164406</v>
      </c>
      <c r="H591" s="9">
        <v>120</v>
      </c>
      <c r="I591" s="9">
        <v>70184359</v>
      </c>
      <c r="J591" s="9">
        <v>10552</v>
      </c>
      <c r="K591" s="9">
        <v>20</v>
      </c>
      <c r="L591" s="9">
        <v>8.4</v>
      </c>
      <c r="M591" s="11">
        <v>43298</v>
      </c>
      <c r="N591" s="9">
        <v>7.5</v>
      </c>
      <c r="O591" s="9">
        <v>96.4</v>
      </c>
      <c r="P591" s="9">
        <v>96.4</v>
      </c>
      <c r="Q591" s="9">
        <v>13.5</v>
      </c>
      <c r="R591" s="9">
        <v>13.5</v>
      </c>
      <c r="S591" s="9">
        <v>180</v>
      </c>
      <c r="T591" s="9">
        <v>180</v>
      </c>
    </row>
    <row r="592" spans="1:20" x14ac:dyDescent="0.35">
      <c r="A592" s="9" t="s">
        <v>181</v>
      </c>
      <c r="B592" s="9">
        <v>7000173862</v>
      </c>
      <c r="C592" s="9">
        <v>100252</v>
      </c>
      <c r="D592" s="9" t="s">
        <v>184</v>
      </c>
      <c r="E592" s="9" t="s">
        <v>24</v>
      </c>
      <c r="F592" s="9" t="s">
        <v>25</v>
      </c>
      <c r="G592" s="9">
        <v>1000164406</v>
      </c>
      <c r="H592" s="9">
        <v>120</v>
      </c>
      <c r="I592" s="9">
        <v>70184359</v>
      </c>
      <c r="J592" s="9">
        <v>10552</v>
      </c>
      <c r="K592" s="9">
        <v>20</v>
      </c>
      <c r="L592" s="9">
        <v>8.4</v>
      </c>
      <c r="M592" s="11">
        <v>43299</v>
      </c>
      <c r="N592" s="9">
        <v>12.5</v>
      </c>
      <c r="O592" s="9">
        <v>160.69999999999999</v>
      </c>
      <c r="P592" s="9">
        <v>257.10000000000002</v>
      </c>
      <c r="Q592" s="9">
        <v>22.5</v>
      </c>
      <c r="R592" s="9">
        <v>36</v>
      </c>
      <c r="S592" s="9">
        <v>180</v>
      </c>
      <c r="T592" s="9">
        <v>360</v>
      </c>
    </row>
    <row r="593" spans="1:20" x14ac:dyDescent="0.35">
      <c r="A593" s="9" t="s">
        <v>181</v>
      </c>
      <c r="B593" s="9">
        <v>7000173862</v>
      </c>
      <c r="C593" s="9">
        <v>100252</v>
      </c>
      <c r="D593" s="9" t="s">
        <v>184</v>
      </c>
      <c r="E593" s="9" t="s">
        <v>24</v>
      </c>
      <c r="F593" s="9" t="s">
        <v>25</v>
      </c>
      <c r="G593" s="9">
        <v>1000164406</v>
      </c>
      <c r="H593" s="9">
        <v>120</v>
      </c>
      <c r="I593" s="9">
        <v>70184359</v>
      </c>
      <c r="J593" s="9">
        <v>10552</v>
      </c>
      <c r="K593" s="9">
        <v>20</v>
      </c>
      <c r="L593" s="9">
        <v>8.4</v>
      </c>
      <c r="M593" s="11">
        <v>43304</v>
      </c>
      <c r="N593" s="9">
        <v>25</v>
      </c>
      <c r="O593" s="9">
        <v>321.39999999999998</v>
      </c>
      <c r="P593" s="9">
        <v>578.6</v>
      </c>
      <c r="Q593" s="9">
        <v>45</v>
      </c>
      <c r="R593" s="9">
        <v>81</v>
      </c>
      <c r="S593" s="9">
        <v>180</v>
      </c>
      <c r="T593" s="9">
        <v>540</v>
      </c>
    </row>
    <row r="594" spans="1:20" x14ac:dyDescent="0.35">
      <c r="A594" s="9" t="s">
        <v>181</v>
      </c>
      <c r="B594" s="9">
        <v>7000173862</v>
      </c>
      <c r="C594" s="9">
        <v>100252</v>
      </c>
      <c r="D594" s="9" t="s">
        <v>184</v>
      </c>
      <c r="E594" s="9" t="s">
        <v>24</v>
      </c>
      <c r="F594" s="9" t="s">
        <v>25</v>
      </c>
      <c r="G594" s="9">
        <v>1000164406</v>
      </c>
      <c r="H594" s="9">
        <v>120</v>
      </c>
      <c r="I594" s="9">
        <v>70184359</v>
      </c>
      <c r="J594" s="9">
        <v>10552</v>
      </c>
      <c r="K594" s="9">
        <v>20</v>
      </c>
      <c r="L594" s="9">
        <v>8.4</v>
      </c>
      <c r="M594" s="11">
        <v>43305</v>
      </c>
      <c r="N594" s="9">
        <v>37.5</v>
      </c>
      <c r="O594" s="9">
        <v>482.1</v>
      </c>
      <c r="P594" s="9">
        <v>1060.7</v>
      </c>
      <c r="Q594" s="9">
        <v>67.5</v>
      </c>
      <c r="R594" s="9">
        <v>148.5</v>
      </c>
      <c r="S594" s="9">
        <v>180</v>
      </c>
      <c r="T594" s="9">
        <v>720</v>
      </c>
    </row>
    <row r="595" spans="1:20" x14ac:dyDescent="0.35">
      <c r="A595" s="9" t="s">
        <v>181</v>
      </c>
      <c r="B595" s="9">
        <v>7000173862</v>
      </c>
      <c r="C595" s="9">
        <v>100252</v>
      </c>
      <c r="D595" s="9" t="s">
        <v>184</v>
      </c>
      <c r="E595" s="9" t="s">
        <v>24</v>
      </c>
      <c r="F595" s="9" t="s">
        <v>25</v>
      </c>
      <c r="G595" s="9">
        <v>1000164406</v>
      </c>
      <c r="H595" s="9">
        <v>120</v>
      </c>
      <c r="I595" s="9">
        <v>70184359</v>
      </c>
      <c r="J595" s="9">
        <v>10552</v>
      </c>
      <c r="K595" s="9">
        <v>20</v>
      </c>
      <c r="L595" s="9">
        <v>8.4</v>
      </c>
      <c r="M595" s="11">
        <v>43306</v>
      </c>
      <c r="N595" s="9">
        <v>45</v>
      </c>
      <c r="O595" s="9">
        <v>578.6</v>
      </c>
      <c r="P595" s="9">
        <v>1639.3</v>
      </c>
      <c r="Q595" s="9">
        <v>81</v>
      </c>
      <c r="R595" s="9">
        <v>229.5</v>
      </c>
      <c r="S595" s="9">
        <v>180</v>
      </c>
      <c r="T595" s="9">
        <v>900</v>
      </c>
    </row>
    <row r="596" spans="1:20" x14ac:dyDescent="0.35">
      <c r="A596" s="9" t="s">
        <v>181</v>
      </c>
      <c r="B596" s="9">
        <v>7000173862</v>
      </c>
      <c r="C596" s="9">
        <v>100252</v>
      </c>
      <c r="D596" s="9" t="s">
        <v>184</v>
      </c>
      <c r="E596" s="9" t="s">
        <v>24</v>
      </c>
      <c r="F596" s="9" t="s">
        <v>25</v>
      </c>
      <c r="G596" s="9">
        <v>1000164406</v>
      </c>
      <c r="H596" s="9">
        <v>120</v>
      </c>
      <c r="I596" s="9">
        <v>70184359</v>
      </c>
      <c r="J596" s="9">
        <v>10552</v>
      </c>
      <c r="K596" s="9">
        <v>20</v>
      </c>
      <c r="L596" s="9">
        <v>8.4</v>
      </c>
      <c r="M596" s="11">
        <v>43307</v>
      </c>
      <c r="N596" s="9">
        <v>50</v>
      </c>
      <c r="O596" s="9">
        <v>642.9</v>
      </c>
      <c r="P596" s="9">
        <v>2282.1</v>
      </c>
      <c r="Q596" s="9">
        <v>90</v>
      </c>
      <c r="R596" s="9">
        <v>319.5</v>
      </c>
      <c r="S596" s="9">
        <v>180</v>
      </c>
      <c r="T596" s="9">
        <v>1080</v>
      </c>
    </row>
    <row r="597" spans="1:20" x14ac:dyDescent="0.35">
      <c r="A597" s="9" t="s">
        <v>181</v>
      </c>
      <c r="B597" s="9">
        <v>7000173862</v>
      </c>
      <c r="C597" s="9">
        <v>100252</v>
      </c>
      <c r="D597" s="9" t="s">
        <v>184</v>
      </c>
      <c r="E597" s="9" t="s">
        <v>24</v>
      </c>
      <c r="F597" s="9" t="s">
        <v>25</v>
      </c>
      <c r="G597" s="9">
        <v>1000164406</v>
      </c>
      <c r="H597" s="9">
        <v>120</v>
      </c>
      <c r="I597" s="9">
        <v>70184359</v>
      </c>
      <c r="J597" s="9">
        <v>10552</v>
      </c>
      <c r="K597" s="9">
        <v>20</v>
      </c>
      <c r="L597" s="9">
        <v>8.4</v>
      </c>
      <c r="M597" s="11">
        <v>43311</v>
      </c>
      <c r="N597" s="9">
        <v>50</v>
      </c>
      <c r="O597" s="9">
        <v>642.9</v>
      </c>
      <c r="P597" s="9">
        <v>2925</v>
      </c>
      <c r="Q597" s="9">
        <v>90</v>
      </c>
      <c r="R597" s="9">
        <v>409.5</v>
      </c>
      <c r="S597" s="9">
        <v>180</v>
      </c>
      <c r="T597" s="9">
        <v>1260</v>
      </c>
    </row>
    <row r="598" spans="1:20" x14ac:dyDescent="0.35">
      <c r="A598" s="9" t="s">
        <v>181</v>
      </c>
      <c r="B598" s="9">
        <v>7000173862</v>
      </c>
      <c r="C598" s="9">
        <v>100252</v>
      </c>
      <c r="D598" s="9" t="s">
        <v>184</v>
      </c>
      <c r="E598" s="9" t="s">
        <v>24</v>
      </c>
      <c r="F598" s="9" t="s">
        <v>25</v>
      </c>
      <c r="G598" s="9">
        <v>1000164406</v>
      </c>
      <c r="H598" s="9">
        <v>120</v>
      </c>
      <c r="I598" s="9">
        <v>70184359</v>
      </c>
      <c r="J598" s="9">
        <v>10552</v>
      </c>
      <c r="K598" s="9">
        <v>20</v>
      </c>
      <c r="L598" s="9">
        <v>8.4</v>
      </c>
      <c r="M598" s="11">
        <v>43312</v>
      </c>
      <c r="N598" s="9">
        <v>50</v>
      </c>
      <c r="O598" s="9">
        <v>642.9</v>
      </c>
      <c r="P598" s="9">
        <v>3567.9</v>
      </c>
      <c r="Q598" s="9">
        <v>90</v>
      </c>
      <c r="R598" s="9">
        <v>499.5</v>
      </c>
      <c r="S598" s="9">
        <v>180</v>
      </c>
      <c r="T598" s="9">
        <v>1440</v>
      </c>
    </row>
    <row r="599" spans="1:20" x14ac:dyDescent="0.35">
      <c r="A599" s="9" t="s">
        <v>181</v>
      </c>
      <c r="B599" s="9">
        <v>7000173862</v>
      </c>
      <c r="C599" s="9">
        <v>100252</v>
      </c>
      <c r="D599" s="9" t="s">
        <v>184</v>
      </c>
      <c r="E599" s="9" t="s">
        <v>24</v>
      </c>
      <c r="F599" s="9" t="s">
        <v>25</v>
      </c>
      <c r="G599" s="9">
        <v>1000164406</v>
      </c>
      <c r="H599" s="9">
        <v>120</v>
      </c>
      <c r="I599" s="9">
        <v>70184359</v>
      </c>
      <c r="J599" s="9">
        <v>10552</v>
      </c>
      <c r="K599" s="9">
        <v>20</v>
      </c>
      <c r="L599" s="9">
        <v>8.4</v>
      </c>
      <c r="M599" s="11">
        <v>43313</v>
      </c>
      <c r="N599" s="9">
        <v>50</v>
      </c>
      <c r="O599" s="9">
        <v>642.9</v>
      </c>
      <c r="P599" s="9">
        <v>4210.7</v>
      </c>
      <c r="Q599" s="9">
        <v>90</v>
      </c>
      <c r="R599" s="9">
        <v>589.5</v>
      </c>
      <c r="S599" s="9">
        <v>180</v>
      </c>
      <c r="T599" s="9">
        <v>1620</v>
      </c>
    </row>
    <row r="600" spans="1:20" x14ac:dyDescent="0.35">
      <c r="A600" s="9" t="s">
        <v>181</v>
      </c>
      <c r="B600" s="9">
        <v>7000173862</v>
      </c>
      <c r="C600" s="9">
        <v>100252</v>
      </c>
      <c r="D600" s="9" t="s">
        <v>184</v>
      </c>
      <c r="E600" s="9" t="s">
        <v>24</v>
      </c>
      <c r="F600" s="9" t="s">
        <v>25</v>
      </c>
      <c r="G600" s="9">
        <v>1000164406</v>
      </c>
      <c r="H600" s="9">
        <v>120</v>
      </c>
      <c r="I600" s="9">
        <v>70184359</v>
      </c>
      <c r="J600" s="9">
        <v>10552</v>
      </c>
      <c r="K600" s="9">
        <v>20</v>
      </c>
      <c r="L600" s="9">
        <v>8.4</v>
      </c>
      <c r="M600" s="11">
        <v>43314</v>
      </c>
      <c r="N600" s="9">
        <v>50</v>
      </c>
      <c r="O600" s="9">
        <v>642.9</v>
      </c>
      <c r="P600" s="9">
        <v>4853.6000000000004</v>
      </c>
      <c r="Q600" s="9">
        <v>90</v>
      </c>
      <c r="R600" s="9">
        <v>679.5</v>
      </c>
      <c r="S600" s="9">
        <v>180</v>
      </c>
      <c r="T600" s="9">
        <v>1800</v>
      </c>
    </row>
    <row r="601" spans="1:20" x14ac:dyDescent="0.35">
      <c r="A601" s="9" t="s">
        <v>181</v>
      </c>
      <c r="B601" s="9">
        <v>7000173862</v>
      </c>
      <c r="C601" s="9">
        <v>100252</v>
      </c>
      <c r="D601" s="9" t="s">
        <v>184</v>
      </c>
      <c r="E601" s="9" t="s">
        <v>24</v>
      </c>
      <c r="F601" s="9" t="s">
        <v>25</v>
      </c>
      <c r="G601" s="9">
        <v>1000164406</v>
      </c>
      <c r="H601" s="9">
        <v>120</v>
      </c>
      <c r="I601" s="9">
        <v>70184359</v>
      </c>
      <c r="J601" s="9">
        <v>10552</v>
      </c>
      <c r="K601" s="9">
        <v>20</v>
      </c>
      <c r="L601" s="9">
        <v>8.4</v>
      </c>
      <c r="M601" s="11">
        <v>43315</v>
      </c>
      <c r="N601" s="9">
        <v>50</v>
      </c>
      <c r="O601" s="9">
        <v>642.9</v>
      </c>
      <c r="P601" s="9">
        <v>5496.4</v>
      </c>
      <c r="Q601" s="9">
        <v>90</v>
      </c>
      <c r="R601" s="9">
        <v>769.5</v>
      </c>
      <c r="S601" s="9">
        <v>180</v>
      </c>
      <c r="T601" s="9">
        <v>1980</v>
      </c>
    </row>
    <row r="602" spans="1:20" x14ac:dyDescent="0.35">
      <c r="A602" s="9" t="s">
        <v>181</v>
      </c>
      <c r="B602" s="9">
        <v>7000173862</v>
      </c>
      <c r="C602" s="9">
        <v>100252</v>
      </c>
      <c r="D602" s="9" t="s">
        <v>184</v>
      </c>
      <c r="E602" s="9" t="s">
        <v>24</v>
      </c>
      <c r="F602" s="9" t="s">
        <v>25</v>
      </c>
      <c r="G602" s="9">
        <v>1000164406</v>
      </c>
      <c r="H602" s="9">
        <v>120</v>
      </c>
      <c r="I602" s="9">
        <v>70184359</v>
      </c>
      <c r="J602" s="9">
        <v>10552</v>
      </c>
      <c r="K602" s="9">
        <v>20</v>
      </c>
      <c r="L602" s="9">
        <v>8.4</v>
      </c>
      <c r="M602" s="11">
        <v>43318</v>
      </c>
      <c r="N602" s="9">
        <v>50</v>
      </c>
      <c r="O602" s="9">
        <v>642.9</v>
      </c>
      <c r="P602" s="9">
        <v>6139.3</v>
      </c>
      <c r="Q602" s="9">
        <v>90</v>
      </c>
      <c r="R602" s="9">
        <v>859.5</v>
      </c>
      <c r="S602" s="9">
        <v>180</v>
      </c>
      <c r="T602" s="9">
        <v>2160</v>
      </c>
    </row>
    <row r="603" spans="1:20" x14ac:dyDescent="0.35">
      <c r="A603" s="9" t="s">
        <v>181</v>
      </c>
      <c r="B603" s="9">
        <v>7000173862</v>
      </c>
      <c r="C603" s="9">
        <v>100252</v>
      </c>
      <c r="D603" s="9" t="s">
        <v>184</v>
      </c>
      <c r="E603" s="9" t="s">
        <v>24</v>
      </c>
      <c r="F603" s="9" t="s">
        <v>25</v>
      </c>
      <c r="G603" s="9">
        <v>1000164406</v>
      </c>
      <c r="H603" s="9">
        <v>120</v>
      </c>
      <c r="I603" s="9">
        <v>70184359</v>
      </c>
      <c r="J603" s="9">
        <v>10552</v>
      </c>
      <c r="K603" s="9">
        <v>20</v>
      </c>
      <c r="L603" s="9">
        <v>8.4</v>
      </c>
      <c r="M603" s="11">
        <v>43319</v>
      </c>
      <c r="N603" s="9">
        <v>50</v>
      </c>
      <c r="O603" s="9">
        <v>642.9</v>
      </c>
      <c r="P603" s="9">
        <v>6782.1</v>
      </c>
      <c r="Q603" s="9">
        <v>90</v>
      </c>
      <c r="R603" s="9">
        <v>949.5</v>
      </c>
      <c r="S603" s="9">
        <v>180</v>
      </c>
      <c r="T603" s="9">
        <v>2340</v>
      </c>
    </row>
    <row r="604" spans="1:20" x14ac:dyDescent="0.35">
      <c r="A604" s="9" t="s">
        <v>181</v>
      </c>
      <c r="B604" s="9">
        <v>7000173862</v>
      </c>
      <c r="C604" s="9">
        <v>100252</v>
      </c>
      <c r="D604" s="9" t="s">
        <v>184</v>
      </c>
      <c r="E604" s="9" t="s">
        <v>24</v>
      </c>
      <c r="F604" s="9" t="s">
        <v>25</v>
      </c>
      <c r="G604" s="9">
        <v>1000164406</v>
      </c>
      <c r="H604" s="9">
        <v>120</v>
      </c>
      <c r="I604" s="9">
        <v>70184359</v>
      </c>
      <c r="J604" s="9">
        <v>10552</v>
      </c>
      <c r="K604" s="9">
        <v>20</v>
      </c>
      <c r="L604" s="9">
        <v>8.4</v>
      </c>
      <c r="M604" s="11">
        <v>43320</v>
      </c>
      <c r="N604" s="9">
        <v>50</v>
      </c>
      <c r="O604" s="9">
        <v>642.9</v>
      </c>
      <c r="P604" s="9">
        <v>7425</v>
      </c>
      <c r="Q604" s="9">
        <v>90</v>
      </c>
      <c r="R604" s="9">
        <v>1039.5</v>
      </c>
      <c r="S604" s="9">
        <v>180</v>
      </c>
      <c r="T604" s="9">
        <v>2520</v>
      </c>
    </row>
    <row r="605" spans="1:20" x14ac:dyDescent="0.35">
      <c r="A605" s="9" t="s">
        <v>181</v>
      </c>
      <c r="B605" s="9">
        <v>7000173862</v>
      </c>
      <c r="C605" s="9">
        <v>100252</v>
      </c>
      <c r="D605" s="9" t="s">
        <v>184</v>
      </c>
      <c r="E605" s="9" t="s">
        <v>24</v>
      </c>
      <c r="F605" s="9" t="s">
        <v>25</v>
      </c>
      <c r="G605" s="9">
        <v>1000164406</v>
      </c>
      <c r="H605" s="9">
        <v>120</v>
      </c>
      <c r="I605" s="9">
        <v>70184359</v>
      </c>
      <c r="J605" s="9">
        <v>10552</v>
      </c>
      <c r="K605" s="9">
        <v>20</v>
      </c>
      <c r="L605" s="9">
        <v>8.4</v>
      </c>
      <c r="M605" s="11">
        <v>43321</v>
      </c>
      <c r="N605" s="9">
        <v>50</v>
      </c>
      <c r="O605" s="9">
        <v>642.9</v>
      </c>
      <c r="P605" s="9">
        <v>8067.9</v>
      </c>
      <c r="Q605" s="9">
        <v>90</v>
      </c>
      <c r="R605" s="9">
        <v>1129.5</v>
      </c>
      <c r="S605" s="9">
        <v>180</v>
      </c>
      <c r="T605" s="9">
        <v>2700</v>
      </c>
    </row>
    <row r="606" spans="1:20" x14ac:dyDescent="0.35">
      <c r="A606" s="9" t="s">
        <v>181</v>
      </c>
      <c r="B606" s="9">
        <v>7000173862</v>
      </c>
      <c r="C606" s="9">
        <v>100252</v>
      </c>
      <c r="D606" s="9" t="s">
        <v>184</v>
      </c>
      <c r="E606" s="9" t="s">
        <v>24</v>
      </c>
      <c r="F606" s="9" t="s">
        <v>25</v>
      </c>
      <c r="G606" s="9">
        <v>1000164406</v>
      </c>
      <c r="H606" s="9">
        <v>120</v>
      </c>
      <c r="I606" s="9">
        <v>70184359</v>
      </c>
      <c r="J606" s="9">
        <v>10552</v>
      </c>
      <c r="K606" s="9">
        <v>20</v>
      </c>
      <c r="L606" s="9">
        <v>8.4</v>
      </c>
      <c r="M606" s="11">
        <v>43322</v>
      </c>
      <c r="N606" s="9">
        <v>50</v>
      </c>
      <c r="O606" s="9">
        <v>642.9</v>
      </c>
      <c r="P606" s="9">
        <v>8710.7000000000007</v>
      </c>
      <c r="Q606" s="9">
        <v>90</v>
      </c>
      <c r="R606" s="9">
        <v>1219.5</v>
      </c>
      <c r="S606" s="9">
        <v>180</v>
      </c>
      <c r="T606" s="9">
        <v>2880</v>
      </c>
    </row>
    <row r="607" spans="1:20" x14ac:dyDescent="0.35">
      <c r="A607" s="9" t="s">
        <v>181</v>
      </c>
      <c r="B607" s="9">
        <v>7000173862</v>
      </c>
      <c r="C607" s="9">
        <v>100252</v>
      </c>
      <c r="D607" s="9" t="s">
        <v>184</v>
      </c>
      <c r="E607" s="9" t="s">
        <v>24</v>
      </c>
      <c r="F607" s="9" t="s">
        <v>25</v>
      </c>
      <c r="G607" s="9">
        <v>1000164406</v>
      </c>
      <c r="H607" s="9">
        <v>120</v>
      </c>
      <c r="I607" s="9">
        <v>70184359</v>
      </c>
      <c r="J607" s="9">
        <v>10552</v>
      </c>
      <c r="K607" s="9">
        <v>20</v>
      </c>
      <c r="L607" s="9">
        <v>8.4</v>
      </c>
      <c r="M607" s="11">
        <v>43325</v>
      </c>
      <c r="N607" s="9">
        <v>50</v>
      </c>
      <c r="O607" s="9">
        <v>642.9</v>
      </c>
      <c r="P607" s="9">
        <v>9353.6</v>
      </c>
      <c r="Q607" s="9">
        <v>90</v>
      </c>
      <c r="R607" s="9">
        <v>1309.5</v>
      </c>
      <c r="S607" s="9">
        <v>180</v>
      </c>
      <c r="T607" s="9">
        <v>3060</v>
      </c>
    </row>
    <row r="608" spans="1:20" x14ac:dyDescent="0.35">
      <c r="A608" s="9" t="s">
        <v>181</v>
      </c>
      <c r="B608" s="9">
        <v>7000173862</v>
      </c>
      <c r="C608" s="9">
        <v>100252</v>
      </c>
      <c r="D608" s="9" t="s">
        <v>184</v>
      </c>
      <c r="E608" s="9" t="s">
        <v>24</v>
      </c>
      <c r="F608" s="9" t="s">
        <v>25</v>
      </c>
      <c r="G608" s="9">
        <v>1000164406</v>
      </c>
      <c r="H608" s="9">
        <v>120</v>
      </c>
      <c r="I608" s="9">
        <v>70184359</v>
      </c>
      <c r="J608" s="9">
        <v>10552</v>
      </c>
      <c r="K608" s="9">
        <v>20</v>
      </c>
      <c r="L608" s="9">
        <v>8.4</v>
      </c>
      <c r="M608" s="11">
        <v>43326</v>
      </c>
      <c r="N608" s="9">
        <v>50</v>
      </c>
      <c r="O608" s="9">
        <v>642.9</v>
      </c>
      <c r="P608" s="9">
        <v>9996.4</v>
      </c>
      <c r="Q608" s="9">
        <v>90</v>
      </c>
      <c r="R608" s="9">
        <v>1399.5</v>
      </c>
      <c r="S608" s="9">
        <v>180</v>
      </c>
      <c r="T608" s="9">
        <v>3240</v>
      </c>
    </row>
    <row r="609" spans="1:20" x14ac:dyDescent="0.35">
      <c r="A609" s="9" t="s">
        <v>181</v>
      </c>
      <c r="B609" s="9">
        <v>7000173862</v>
      </c>
      <c r="C609" s="9">
        <v>100252</v>
      </c>
      <c r="D609" s="9" t="s">
        <v>184</v>
      </c>
      <c r="E609" s="9" t="s">
        <v>24</v>
      </c>
      <c r="F609" s="9" t="s">
        <v>25</v>
      </c>
      <c r="G609" s="9">
        <v>1000164406</v>
      </c>
      <c r="H609" s="9">
        <v>120</v>
      </c>
      <c r="I609" s="9">
        <v>70184359</v>
      </c>
      <c r="J609" s="9">
        <v>10552</v>
      </c>
      <c r="K609" s="9">
        <v>20</v>
      </c>
      <c r="L609" s="9">
        <v>8.4</v>
      </c>
      <c r="M609" s="11">
        <v>43327</v>
      </c>
      <c r="N609" s="9">
        <v>50</v>
      </c>
      <c r="O609" s="9">
        <v>555.6</v>
      </c>
      <c r="P609" s="9">
        <v>10552</v>
      </c>
      <c r="Q609" s="9">
        <v>77.8</v>
      </c>
      <c r="R609" s="9">
        <v>1477.3</v>
      </c>
      <c r="S609" s="9">
        <v>155.6</v>
      </c>
      <c r="T609" s="9">
        <v>3395.6</v>
      </c>
    </row>
    <row r="610" spans="1:20" x14ac:dyDescent="0.35">
      <c r="A610" s="9" t="s">
        <v>185</v>
      </c>
      <c r="B610" s="9">
        <v>7000174026</v>
      </c>
      <c r="C610" s="9" t="s">
        <v>68</v>
      </c>
      <c r="D610" s="9" t="s">
        <v>149</v>
      </c>
      <c r="E610" s="9" t="s">
        <v>64</v>
      </c>
      <c r="F610" s="9" t="s">
        <v>25</v>
      </c>
      <c r="G610" s="9">
        <v>2000024319</v>
      </c>
      <c r="H610" s="9">
        <v>50</v>
      </c>
      <c r="I610" s="9">
        <v>8000523885</v>
      </c>
      <c r="J610" s="9">
        <v>10</v>
      </c>
      <c r="K610" s="9">
        <v>20</v>
      </c>
      <c r="L610" s="9">
        <v>12.88</v>
      </c>
      <c r="M610" s="11">
        <v>43245</v>
      </c>
      <c r="N610" s="9">
        <v>0.5</v>
      </c>
      <c r="O610" s="9">
        <v>3.3</v>
      </c>
      <c r="P610" s="9">
        <v>3.3</v>
      </c>
      <c r="Q610" s="9">
        <v>0.7</v>
      </c>
      <c r="R610" s="9">
        <v>0.7</v>
      </c>
      <c r="S610" s="9">
        <v>140</v>
      </c>
      <c r="T610" s="9">
        <v>140</v>
      </c>
    </row>
    <row r="611" spans="1:20" x14ac:dyDescent="0.35">
      <c r="A611" s="9" t="s">
        <v>185</v>
      </c>
      <c r="B611" s="9">
        <v>7000174026</v>
      </c>
      <c r="C611" s="9" t="s">
        <v>68</v>
      </c>
      <c r="D611" s="9" t="s">
        <v>149</v>
      </c>
      <c r="E611" s="9" t="s">
        <v>64</v>
      </c>
      <c r="F611" s="9" t="s">
        <v>25</v>
      </c>
      <c r="G611" s="9">
        <v>2000024319</v>
      </c>
      <c r="H611" s="9">
        <v>50</v>
      </c>
      <c r="I611" s="9">
        <v>8000523885</v>
      </c>
      <c r="J611" s="9">
        <v>10</v>
      </c>
      <c r="K611" s="9">
        <v>20</v>
      </c>
      <c r="L611" s="9">
        <v>12.88</v>
      </c>
      <c r="M611" s="11">
        <v>43250</v>
      </c>
      <c r="N611" s="9">
        <v>0.5</v>
      </c>
      <c r="O611" s="9">
        <v>2.5</v>
      </c>
      <c r="P611" s="9">
        <v>5.8</v>
      </c>
      <c r="Q611" s="9">
        <v>0.5</v>
      </c>
      <c r="R611" s="9">
        <v>1.2</v>
      </c>
      <c r="S611" s="9">
        <v>109.3</v>
      </c>
      <c r="T611" s="9">
        <v>249.3</v>
      </c>
    </row>
    <row r="612" spans="1:20" x14ac:dyDescent="0.35">
      <c r="A612" s="9" t="s">
        <v>185</v>
      </c>
      <c r="B612" s="9">
        <v>7000174026</v>
      </c>
      <c r="C612" s="9" t="s">
        <v>68</v>
      </c>
      <c r="D612" s="9" t="s">
        <v>149</v>
      </c>
      <c r="E612" s="9" t="s">
        <v>64</v>
      </c>
      <c r="F612" s="9" t="s">
        <v>25</v>
      </c>
      <c r="G612" s="9">
        <v>1000161460</v>
      </c>
      <c r="H612" s="9">
        <v>10</v>
      </c>
      <c r="I612" s="9">
        <v>8000521962</v>
      </c>
      <c r="J612" s="9">
        <v>1035</v>
      </c>
      <c r="K612" s="9">
        <v>21</v>
      </c>
      <c r="L612" s="9">
        <v>12.88</v>
      </c>
      <c r="M612" s="11">
        <v>43252</v>
      </c>
      <c r="N612" s="9">
        <v>6.8</v>
      </c>
      <c r="O612" s="9">
        <v>59.9</v>
      </c>
      <c r="P612" s="9">
        <v>59.9</v>
      </c>
      <c r="Q612" s="9">
        <v>12.9</v>
      </c>
      <c r="R612" s="9">
        <v>12.9</v>
      </c>
      <c r="S612" s="9">
        <v>189</v>
      </c>
      <c r="T612" s="9">
        <v>189</v>
      </c>
    </row>
    <row r="613" spans="1:20" x14ac:dyDescent="0.35">
      <c r="A613" s="9" t="s">
        <v>185</v>
      </c>
      <c r="B613" s="9">
        <v>7000174026</v>
      </c>
      <c r="C613" s="9" t="s">
        <v>68</v>
      </c>
      <c r="D613" s="9" t="s">
        <v>149</v>
      </c>
      <c r="E613" s="9" t="s">
        <v>64</v>
      </c>
      <c r="F613" s="9" t="s">
        <v>25</v>
      </c>
      <c r="G613" s="9">
        <v>1000161460</v>
      </c>
      <c r="H613" s="9">
        <v>10</v>
      </c>
      <c r="I613" s="9">
        <v>8000521962</v>
      </c>
      <c r="J613" s="9">
        <v>1035</v>
      </c>
      <c r="K613" s="9">
        <v>21</v>
      </c>
      <c r="L613" s="9">
        <v>12.88</v>
      </c>
      <c r="M613" s="11">
        <v>43255</v>
      </c>
      <c r="N613" s="9">
        <v>11.3</v>
      </c>
      <c r="O613" s="9">
        <v>99.5</v>
      </c>
      <c r="P613" s="9">
        <v>159.4</v>
      </c>
      <c r="Q613" s="9">
        <v>21.4</v>
      </c>
      <c r="R613" s="9">
        <v>34.200000000000003</v>
      </c>
      <c r="S613" s="9">
        <v>189</v>
      </c>
      <c r="T613" s="9">
        <v>378</v>
      </c>
    </row>
    <row r="614" spans="1:20" x14ac:dyDescent="0.35">
      <c r="A614" s="9" t="s">
        <v>185</v>
      </c>
      <c r="B614" s="9">
        <v>7000174026</v>
      </c>
      <c r="C614" s="9" t="s">
        <v>68</v>
      </c>
      <c r="D614" s="9" t="s">
        <v>149</v>
      </c>
      <c r="E614" s="9" t="s">
        <v>64</v>
      </c>
      <c r="F614" s="9" t="s">
        <v>25</v>
      </c>
      <c r="G614" s="9">
        <v>1000161460</v>
      </c>
      <c r="H614" s="9">
        <v>10</v>
      </c>
      <c r="I614" s="9">
        <v>8000521962</v>
      </c>
      <c r="J614" s="9">
        <v>1035</v>
      </c>
      <c r="K614" s="9">
        <v>21</v>
      </c>
      <c r="L614" s="9">
        <v>12.88</v>
      </c>
      <c r="M614" s="11">
        <v>43256</v>
      </c>
      <c r="N614" s="9">
        <v>22.5</v>
      </c>
      <c r="O614" s="9">
        <v>198.1</v>
      </c>
      <c r="P614" s="9">
        <v>357.5</v>
      </c>
      <c r="Q614" s="9">
        <v>42.5</v>
      </c>
      <c r="R614" s="9">
        <v>76.7</v>
      </c>
      <c r="S614" s="9">
        <v>189</v>
      </c>
      <c r="T614" s="9">
        <v>567</v>
      </c>
    </row>
    <row r="615" spans="1:20" x14ac:dyDescent="0.35">
      <c r="A615" s="9" t="s">
        <v>185</v>
      </c>
      <c r="B615" s="9">
        <v>7000174026</v>
      </c>
      <c r="C615" s="9" t="s">
        <v>68</v>
      </c>
      <c r="D615" s="9" t="s">
        <v>149</v>
      </c>
      <c r="E615" s="9" t="s">
        <v>64</v>
      </c>
      <c r="F615" s="9" t="s">
        <v>25</v>
      </c>
      <c r="G615" s="9">
        <v>1000161460</v>
      </c>
      <c r="H615" s="9">
        <v>10</v>
      </c>
      <c r="I615" s="9">
        <v>8000521962</v>
      </c>
      <c r="J615" s="9">
        <v>1035</v>
      </c>
      <c r="K615" s="9">
        <v>21</v>
      </c>
      <c r="L615" s="9">
        <v>12.88</v>
      </c>
      <c r="M615" s="11">
        <v>43257</v>
      </c>
      <c r="N615" s="9">
        <v>33.799999999999997</v>
      </c>
      <c r="O615" s="9">
        <v>214.9</v>
      </c>
      <c r="P615" s="9">
        <v>572.4</v>
      </c>
      <c r="Q615" s="9">
        <v>46.1</v>
      </c>
      <c r="R615" s="9">
        <v>122.9</v>
      </c>
      <c r="S615" s="9">
        <v>136.5</v>
      </c>
      <c r="T615" s="9">
        <v>703.5</v>
      </c>
    </row>
    <row r="616" spans="1:20" x14ac:dyDescent="0.35">
      <c r="A616" s="9" t="s">
        <v>185</v>
      </c>
      <c r="B616" s="9">
        <v>7000174026</v>
      </c>
      <c r="C616" s="9" t="s">
        <v>68</v>
      </c>
      <c r="D616" s="9" t="s">
        <v>149</v>
      </c>
      <c r="E616" s="9" t="s">
        <v>64</v>
      </c>
      <c r="F616" s="9" t="s">
        <v>25</v>
      </c>
      <c r="G616" s="9">
        <v>1000161460</v>
      </c>
      <c r="H616" s="9">
        <v>10</v>
      </c>
      <c r="I616" s="9">
        <v>8000521962</v>
      </c>
      <c r="J616" s="9">
        <v>1035</v>
      </c>
      <c r="K616" s="9">
        <v>21</v>
      </c>
      <c r="L616" s="9">
        <v>12.88</v>
      </c>
      <c r="M616" s="11">
        <v>43258</v>
      </c>
      <c r="N616" s="9">
        <v>40.5</v>
      </c>
      <c r="O616" s="9">
        <v>356.6</v>
      </c>
      <c r="P616" s="9">
        <v>929</v>
      </c>
      <c r="Q616" s="9">
        <v>76.5</v>
      </c>
      <c r="R616" s="9">
        <v>199.4</v>
      </c>
      <c r="S616" s="9">
        <v>189</v>
      </c>
      <c r="T616" s="9">
        <v>892.5</v>
      </c>
    </row>
    <row r="617" spans="1:20" x14ac:dyDescent="0.35">
      <c r="A617" s="9" t="s">
        <v>185</v>
      </c>
      <c r="B617" s="9">
        <v>7000174026</v>
      </c>
      <c r="C617" s="9" t="s">
        <v>68</v>
      </c>
      <c r="D617" s="9" t="s">
        <v>149</v>
      </c>
      <c r="E617" s="9" t="s">
        <v>64</v>
      </c>
      <c r="F617" s="9" t="s">
        <v>25</v>
      </c>
      <c r="G617" s="9">
        <v>1000161460</v>
      </c>
      <c r="H617" s="9">
        <v>10</v>
      </c>
      <c r="I617" s="9">
        <v>8000521962</v>
      </c>
      <c r="J617" s="9">
        <v>1035</v>
      </c>
      <c r="K617" s="9">
        <v>21</v>
      </c>
      <c r="L617" s="9">
        <v>12.88</v>
      </c>
      <c r="M617" s="11">
        <v>43259</v>
      </c>
      <c r="N617" s="9">
        <v>45</v>
      </c>
      <c r="O617" s="9">
        <v>106</v>
      </c>
      <c r="P617" s="9">
        <v>1035</v>
      </c>
      <c r="Q617" s="9">
        <v>22.8</v>
      </c>
      <c r="R617" s="9">
        <v>222.2</v>
      </c>
      <c r="S617" s="9">
        <v>50.6</v>
      </c>
      <c r="T617" s="9">
        <v>943.1</v>
      </c>
    </row>
    <row r="618" spans="1:20" x14ac:dyDescent="0.35">
      <c r="A618" s="9" t="s">
        <v>185</v>
      </c>
      <c r="B618" s="9">
        <v>7000174027</v>
      </c>
      <c r="C618" s="9" t="s">
        <v>68</v>
      </c>
      <c r="D618" s="9" t="s">
        <v>150</v>
      </c>
      <c r="E618" s="9" t="s">
        <v>64</v>
      </c>
      <c r="F618" s="9" t="s">
        <v>25</v>
      </c>
      <c r="G618" s="9">
        <v>1000164479</v>
      </c>
      <c r="H618" s="9">
        <v>10</v>
      </c>
      <c r="I618" s="9">
        <v>8000533331</v>
      </c>
      <c r="J618" s="9">
        <v>1005</v>
      </c>
      <c r="K618" s="9">
        <v>20</v>
      </c>
      <c r="L618" s="9">
        <v>11.44</v>
      </c>
      <c r="M618" s="11">
        <v>43259</v>
      </c>
      <c r="N618" s="9">
        <v>45</v>
      </c>
      <c r="O618" s="9">
        <v>310.3</v>
      </c>
      <c r="P618" s="9">
        <v>310.3</v>
      </c>
      <c r="Q618" s="9">
        <v>59.2</v>
      </c>
      <c r="R618" s="9">
        <v>59.2</v>
      </c>
      <c r="S618" s="9">
        <v>131.5</v>
      </c>
      <c r="T618" s="9">
        <v>131.5</v>
      </c>
    </row>
    <row r="619" spans="1:20" x14ac:dyDescent="0.35">
      <c r="A619" s="9" t="s">
        <v>185</v>
      </c>
      <c r="B619" s="9">
        <v>7000174027</v>
      </c>
      <c r="C619" s="9" t="s">
        <v>68</v>
      </c>
      <c r="D619" s="9" t="s">
        <v>150</v>
      </c>
      <c r="E619" s="9" t="s">
        <v>64</v>
      </c>
      <c r="F619" s="9" t="s">
        <v>25</v>
      </c>
      <c r="G619" s="9">
        <v>1000164479</v>
      </c>
      <c r="H619" s="9">
        <v>10</v>
      </c>
      <c r="I619" s="9">
        <v>8000533331</v>
      </c>
      <c r="J619" s="9">
        <v>1005</v>
      </c>
      <c r="K619" s="9">
        <v>20</v>
      </c>
      <c r="L619" s="9">
        <v>11.44</v>
      </c>
      <c r="M619" s="11">
        <v>43262</v>
      </c>
      <c r="N619" s="9">
        <v>45</v>
      </c>
      <c r="O619" s="9">
        <v>424.8</v>
      </c>
      <c r="P619" s="9">
        <v>735.2</v>
      </c>
      <c r="Q619" s="9">
        <v>81</v>
      </c>
      <c r="R619" s="9">
        <v>140.19999999999999</v>
      </c>
      <c r="S619" s="9">
        <v>180</v>
      </c>
      <c r="T619" s="9">
        <v>311.5</v>
      </c>
    </row>
    <row r="620" spans="1:20" x14ac:dyDescent="0.35">
      <c r="A620" s="9" t="s">
        <v>185</v>
      </c>
      <c r="B620" s="9">
        <v>7000174027</v>
      </c>
      <c r="C620" s="9" t="s">
        <v>68</v>
      </c>
      <c r="D620" s="9" t="s">
        <v>150</v>
      </c>
      <c r="E620" s="9" t="s">
        <v>64</v>
      </c>
      <c r="F620" s="9" t="s">
        <v>25</v>
      </c>
      <c r="G620" s="9">
        <v>1000164479</v>
      </c>
      <c r="H620" s="9">
        <v>10</v>
      </c>
      <c r="I620" s="9">
        <v>8000533331</v>
      </c>
      <c r="J620" s="9">
        <v>1005</v>
      </c>
      <c r="K620" s="9">
        <v>20</v>
      </c>
      <c r="L620" s="9">
        <v>11.44</v>
      </c>
      <c r="M620" s="11">
        <v>43263</v>
      </c>
      <c r="N620" s="9">
        <v>45</v>
      </c>
      <c r="O620" s="9">
        <v>269.8</v>
      </c>
      <c r="P620" s="9">
        <v>1005</v>
      </c>
      <c r="Q620" s="9">
        <v>51.4</v>
      </c>
      <c r="R620" s="9">
        <v>191.6</v>
      </c>
      <c r="S620" s="9">
        <v>114.3</v>
      </c>
      <c r="T620" s="9">
        <v>425.8</v>
      </c>
    </row>
    <row r="621" spans="1:20" x14ac:dyDescent="0.35">
      <c r="A621" s="9" t="s">
        <v>185</v>
      </c>
      <c r="B621" s="9">
        <v>7000174027</v>
      </c>
      <c r="C621" s="9" t="s">
        <v>68</v>
      </c>
      <c r="D621" s="9" t="s">
        <v>150</v>
      </c>
      <c r="E621" s="9" t="s">
        <v>64</v>
      </c>
      <c r="F621" s="9" t="s">
        <v>25</v>
      </c>
      <c r="G621" s="9">
        <v>1000164491</v>
      </c>
      <c r="H621" s="9">
        <v>20</v>
      </c>
      <c r="I621" s="9">
        <v>8000533332</v>
      </c>
      <c r="J621" s="9">
        <v>154</v>
      </c>
      <c r="K621" s="9">
        <v>20</v>
      </c>
      <c r="L621" s="9">
        <v>11.44</v>
      </c>
      <c r="M621" s="11">
        <v>43263</v>
      </c>
      <c r="N621" s="9">
        <v>45</v>
      </c>
      <c r="O621" s="9">
        <v>154</v>
      </c>
      <c r="P621" s="9">
        <v>154</v>
      </c>
      <c r="Q621" s="9">
        <v>29.4</v>
      </c>
      <c r="R621" s="9">
        <v>29.4</v>
      </c>
      <c r="S621" s="9">
        <v>65.2</v>
      </c>
      <c r="T621" s="9">
        <v>65.2</v>
      </c>
    </row>
    <row r="622" spans="1:20" x14ac:dyDescent="0.35">
      <c r="A622" s="9" t="s">
        <v>185</v>
      </c>
      <c r="B622" s="9">
        <v>7000174025</v>
      </c>
      <c r="C622" s="9" t="s">
        <v>68</v>
      </c>
      <c r="D622" s="9" t="s">
        <v>186</v>
      </c>
      <c r="E622" s="9" t="s">
        <v>64</v>
      </c>
      <c r="F622" s="9" t="s">
        <v>25</v>
      </c>
      <c r="G622" s="9">
        <v>1000164491</v>
      </c>
      <c r="H622" s="9">
        <v>10</v>
      </c>
      <c r="I622" s="9">
        <v>8000533333</v>
      </c>
      <c r="J622" s="9">
        <v>98</v>
      </c>
      <c r="K622" s="9">
        <v>20</v>
      </c>
      <c r="L622" s="9">
        <v>11.44</v>
      </c>
      <c r="M622" s="11">
        <v>43264</v>
      </c>
      <c r="N622" s="9">
        <v>22.5</v>
      </c>
      <c r="O622" s="9">
        <v>98</v>
      </c>
      <c r="P622" s="9">
        <v>98</v>
      </c>
      <c r="Q622" s="9">
        <v>18.7</v>
      </c>
      <c r="R622" s="9">
        <v>18.7</v>
      </c>
      <c r="S622" s="9">
        <v>83</v>
      </c>
      <c r="T622" s="9">
        <v>83</v>
      </c>
    </row>
    <row r="623" spans="1:20" x14ac:dyDescent="0.35">
      <c r="A623" s="9" t="s">
        <v>185</v>
      </c>
      <c r="B623" s="9">
        <v>7000156174</v>
      </c>
      <c r="C623" s="9">
        <v>100252</v>
      </c>
      <c r="D623" s="9" t="s">
        <v>187</v>
      </c>
      <c r="E623" s="9" t="s">
        <v>24</v>
      </c>
      <c r="F623" s="9" t="s">
        <v>25</v>
      </c>
      <c r="G623" s="9">
        <v>2000020935</v>
      </c>
      <c r="H623" s="9">
        <v>110</v>
      </c>
      <c r="I623" s="9">
        <v>8000538891</v>
      </c>
      <c r="J623" s="9">
        <v>20</v>
      </c>
      <c r="K623" s="9">
        <v>20</v>
      </c>
      <c r="L623" s="9">
        <v>13.83</v>
      </c>
      <c r="M623" s="11">
        <v>43279</v>
      </c>
      <c r="N623" s="9">
        <v>2</v>
      </c>
      <c r="O623" s="9">
        <v>15.6</v>
      </c>
      <c r="P623" s="9">
        <v>15.6</v>
      </c>
      <c r="Q623" s="9">
        <v>3.6</v>
      </c>
      <c r="R623" s="9">
        <v>3.6</v>
      </c>
      <c r="S623" s="9">
        <v>180</v>
      </c>
      <c r="T623" s="9">
        <v>180</v>
      </c>
    </row>
    <row r="624" spans="1:20" x14ac:dyDescent="0.35">
      <c r="A624" s="9" t="s">
        <v>185</v>
      </c>
      <c r="B624" s="9">
        <v>7000156174</v>
      </c>
      <c r="C624" s="9">
        <v>100252</v>
      </c>
      <c r="D624" s="9" t="s">
        <v>187</v>
      </c>
      <c r="E624" s="9" t="s">
        <v>24</v>
      </c>
      <c r="F624" s="9" t="s">
        <v>25</v>
      </c>
      <c r="G624" s="9">
        <v>2000020935</v>
      </c>
      <c r="H624" s="9">
        <v>110</v>
      </c>
      <c r="I624" s="9">
        <v>8000538891</v>
      </c>
      <c r="J624" s="9">
        <v>20</v>
      </c>
      <c r="K624" s="9">
        <v>20</v>
      </c>
      <c r="L624" s="9">
        <v>13.83</v>
      </c>
      <c r="M624" s="11">
        <v>43280</v>
      </c>
      <c r="N624" s="9">
        <v>2</v>
      </c>
      <c r="O624" s="9">
        <v>4.4000000000000004</v>
      </c>
      <c r="P624" s="9">
        <v>20</v>
      </c>
      <c r="Q624" s="9">
        <v>1</v>
      </c>
      <c r="R624" s="9">
        <v>4.5999999999999996</v>
      </c>
      <c r="S624" s="9">
        <v>50.5</v>
      </c>
      <c r="T624" s="9">
        <v>230.5</v>
      </c>
    </row>
    <row r="625" spans="1:20" x14ac:dyDescent="0.35">
      <c r="A625" s="9" t="s">
        <v>185</v>
      </c>
      <c r="B625" s="9">
        <v>7000156174</v>
      </c>
      <c r="C625" s="9">
        <v>100076</v>
      </c>
      <c r="D625" s="9" t="s">
        <v>187</v>
      </c>
      <c r="E625" s="9" t="s">
        <v>24</v>
      </c>
      <c r="F625" s="9" t="s">
        <v>25</v>
      </c>
      <c r="G625" s="9">
        <v>1000151154</v>
      </c>
      <c r="H625" s="9">
        <v>10</v>
      </c>
      <c r="I625" s="9">
        <v>8000538892</v>
      </c>
      <c r="J625" s="9">
        <v>46</v>
      </c>
      <c r="K625" s="9">
        <v>23</v>
      </c>
      <c r="L625" s="9">
        <v>13.83</v>
      </c>
      <c r="M625" s="11">
        <v>43283</v>
      </c>
      <c r="N625" s="9">
        <v>15</v>
      </c>
      <c r="O625" s="9">
        <v>46</v>
      </c>
      <c r="P625" s="9">
        <v>46</v>
      </c>
      <c r="Q625" s="9">
        <v>10.6</v>
      </c>
      <c r="R625" s="9">
        <v>10.6</v>
      </c>
      <c r="S625" s="9">
        <v>70.7</v>
      </c>
      <c r="T625" s="9">
        <v>70.7</v>
      </c>
    </row>
    <row r="626" spans="1:20" x14ac:dyDescent="0.35">
      <c r="A626" s="9" t="s">
        <v>185</v>
      </c>
      <c r="B626" s="9">
        <v>7000156175</v>
      </c>
      <c r="C626" s="9">
        <v>100300</v>
      </c>
      <c r="D626" s="9" t="s">
        <v>188</v>
      </c>
      <c r="E626" s="9" t="s">
        <v>24</v>
      </c>
      <c r="F626" s="9" t="s">
        <v>25</v>
      </c>
      <c r="G626" s="9">
        <v>1000151151</v>
      </c>
      <c r="H626" s="9">
        <v>50</v>
      </c>
      <c r="I626" s="9">
        <v>8000538893</v>
      </c>
      <c r="J626" s="9">
        <v>44</v>
      </c>
      <c r="K626" s="9">
        <v>23</v>
      </c>
      <c r="L626" s="9">
        <v>13.83</v>
      </c>
      <c r="M626" s="11">
        <v>43283</v>
      </c>
      <c r="N626" s="9">
        <v>15</v>
      </c>
      <c r="O626" s="9">
        <v>44</v>
      </c>
      <c r="P626" s="9">
        <v>44</v>
      </c>
      <c r="Q626" s="9">
        <v>10.1</v>
      </c>
      <c r="R626" s="9">
        <v>10.1</v>
      </c>
      <c r="S626" s="9">
        <v>67.599999999999994</v>
      </c>
      <c r="T626" s="9">
        <v>67.599999999999994</v>
      </c>
    </row>
    <row r="627" spans="1:20" x14ac:dyDescent="0.35">
      <c r="A627" s="9" t="s">
        <v>185</v>
      </c>
      <c r="B627" s="9">
        <v>7000156174</v>
      </c>
      <c r="C627" s="9">
        <v>100300</v>
      </c>
      <c r="D627" s="9" t="s">
        <v>187</v>
      </c>
      <c r="E627" s="9" t="s">
        <v>24</v>
      </c>
      <c r="F627" s="9" t="s">
        <v>25</v>
      </c>
      <c r="G627" s="9">
        <v>1000151151</v>
      </c>
      <c r="H627" s="9">
        <v>60</v>
      </c>
      <c r="I627" s="9">
        <v>8000538894</v>
      </c>
      <c r="J627" s="9">
        <v>116</v>
      </c>
      <c r="K627" s="9">
        <v>23</v>
      </c>
      <c r="L627" s="9">
        <v>13.83</v>
      </c>
      <c r="M627" s="11">
        <v>43283</v>
      </c>
      <c r="N627" s="9">
        <v>15</v>
      </c>
      <c r="O627" s="9">
        <v>41</v>
      </c>
      <c r="P627" s="9">
        <v>41</v>
      </c>
      <c r="Q627" s="9">
        <v>9.4</v>
      </c>
      <c r="R627" s="9">
        <v>9.4</v>
      </c>
      <c r="S627" s="9">
        <v>62.9</v>
      </c>
      <c r="T627" s="9">
        <v>62.9</v>
      </c>
    </row>
    <row r="628" spans="1:20" x14ac:dyDescent="0.35">
      <c r="A628" s="9" t="s">
        <v>185</v>
      </c>
      <c r="B628" s="9">
        <v>7000156174</v>
      </c>
      <c r="C628" s="9">
        <v>100300</v>
      </c>
      <c r="D628" s="9" t="s">
        <v>187</v>
      </c>
      <c r="E628" s="9" t="s">
        <v>24</v>
      </c>
      <c r="F628" s="9" t="s">
        <v>25</v>
      </c>
      <c r="G628" s="9">
        <v>1000151151</v>
      </c>
      <c r="H628" s="9">
        <v>60</v>
      </c>
      <c r="I628" s="9">
        <v>8000538894</v>
      </c>
      <c r="J628" s="9">
        <v>116</v>
      </c>
      <c r="K628" s="9">
        <v>23</v>
      </c>
      <c r="L628" s="9">
        <v>13.83</v>
      </c>
      <c r="M628" s="11">
        <v>43284</v>
      </c>
      <c r="N628" s="9">
        <v>15</v>
      </c>
      <c r="O628" s="9">
        <v>75</v>
      </c>
      <c r="P628" s="9">
        <v>116</v>
      </c>
      <c r="Q628" s="9">
        <v>17.3</v>
      </c>
      <c r="R628" s="9">
        <v>26.7</v>
      </c>
      <c r="S628" s="9">
        <v>115.3</v>
      </c>
      <c r="T628" s="9">
        <v>178.2</v>
      </c>
    </row>
    <row r="629" spans="1:20" x14ac:dyDescent="0.35">
      <c r="A629" s="9" t="s">
        <v>185</v>
      </c>
      <c r="B629" s="9">
        <v>7000156174</v>
      </c>
      <c r="C629" s="9">
        <v>100326</v>
      </c>
      <c r="D629" s="9" t="s">
        <v>187</v>
      </c>
      <c r="E629" s="9" t="s">
        <v>24</v>
      </c>
      <c r="F629" s="9" t="s">
        <v>25</v>
      </c>
      <c r="G629" s="9">
        <v>1000151153</v>
      </c>
      <c r="H629" s="9">
        <v>40</v>
      </c>
      <c r="I629" s="9">
        <v>8000538895</v>
      </c>
      <c r="J629" s="9">
        <v>181</v>
      </c>
      <c r="K629" s="9">
        <v>23</v>
      </c>
      <c r="L629" s="9">
        <v>13.83</v>
      </c>
      <c r="M629" s="11">
        <v>43284</v>
      </c>
      <c r="N629" s="9">
        <v>15</v>
      </c>
      <c r="O629" s="9">
        <v>59.4</v>
      </c>
      <c r="P629" s="9">
        <v>59.4</v>
      </c>
      <c r="Q629" s="9">
        <v>13.7</v>
      </c>
      <c r="R629" s="9">
        <v>13.7</v>
      </c>
      <c r="S629" s="9">
        <v>91.3</v>
      </c>
      <c r="T629" s="9">
        <v>91.3</v>
      </c>
    </row>
    <row r="630" spans="1:20" x14ac:dyDescent="0.35">
      <c r="A630" s="9" t="s">
        <v>185</v>
      </c>
      <c r="B630" s="9">
        <v>7000156174</v>
      </c>
      <c r="C630" s="9">
        <v>100326</v>
      </c>
      <c r="D630" s="9" t="s">
        <v>187</v>
      </c>
      <c r="E630" s="9" t="s">
        <v>24</v>
      </c>
      <c r="F630" s="9" t="s">
        <v>25</v>
      </c>
      <c r="G630" s="9">
        <v>1000151153</v>
      </c>
      <c r="H630" s="9">
        <v>40</v>
      </c>
      <c r="I630" s="9">
        <v>8000538895</v>
      </c>
      <c r="J630" s="9">
        <v>181</v>
      </c>
      <c r="K630" s="9">
        <v>23</v>
      </c>
      <c r="L630" s="9">
        <v>13.83</v>
      </c>
      <c r="M630" s="11">
        <v>43285</v>
      </c>
      <c r="N630" s="9">
        <v>15</v>
      </c>
      <c r="O630" s="9">
        <v>75.3</v>
      </c>
      <c r="P630" s="9">
        <v>134.69999999999999</v>
      </c>
      <c r="Q630" s="9">
        <v>17.399999999999999</v>
      </c>
      <c r="R630" s="9">
        <v>31</v>
      </c>
      <c r="S630" s="9">
        <v>115.7</v>
      </c>
      <c r="T630" s="9">
        <v>207</v>
      </c>
    </row>
    <row r="631" spans="1:20" x14ac:dyDescent="0.35">
      <c r="A631" s="9" t="s">
        <v>185</v>
      </c>
      <c r="B631" s="9">
        <v>7000156174</v>
      </c>
      <c r="C631" s="9">
        <v>100326</v>
      </c>
      <c r="D631" s="9" t="s">
        <v>187</v>
      </c>
      <c r="E631" s="9" t="s">
        <v>24</v>
      </c>
      <c r="F631" s="9" t="s">
        <v>25</v>
      </c>
      <c r="G631" s="9">
        <v>1000151153</v>
      </c>
      <c r="H631" s="9">
        <v>40</v>
      </c>
      <c r="I631" s="9">
        <v>8000538895</v>
      </c>
      <c r="J631" s="9">
        <v>181</v>
      </c>
      <c r="K631" s="9">
        <v>23</v>
      </c>
      <c r="L631" s="9">
        <v>13.83</v>
      </c>
      <c r="M631" s="11">
        <v>43285</v>
      </c>
      <c r="N631" s="9">
        <v>25</v>
      </c>
      <c r="O631" s="9">
        <v>46.3</v>
      </c>
      <c r="P631" s="9">
        <v>181</v>
      </c>
      <c r="Q631" s="9">
        <v>10.7</v>
      </c>
      <c r="R631" s="9">
        <v>41.7</v>
      </c>
      <c r="S631" s="9">
        <v>42.7</v>
      </c>
      <c r="T631" s="9">
        <v>249.7</v>
      </c>
    </row>
    <row r="632" spans="1:20" x14ac:dyDescent="0.35">
      <c r="A632" s="9" t="s">
        <v>185</v>
      </c>
      <c r="B632" s="9">
        <v>7000156174</v>
      </c>
      <c r="C632" s="9">
        <v>100252</v>
      </c>
      <c r="D632" s="9" t="s">
        <v>187</v>
      </c>
      <c r="E632" s="9" t="s">
        <v>24</v>
      </c>
      <c r="F632" s="9" t="s">
        <v>25</v>
      </c>
      <c r="G632" s="9">
        <v>1000151148</v>
      </c>
      <c r="H632" s="9">
        <v>60</v>
      </c>
      <c r="I632" s="9">
        <v>8000538896</v>
      </c>
      <c r="J632" s="9">
        <v>350</v>
      </c>
      <c r="K632" s="9">
        <v>23</v>
      </c>
      <c r="L632" s="9">
        <v>13.83</v>
      </c>
      <c r="M632" s="11">
        <v>43285</v>
      </c>
      <c r="N632" s="9">
        <v>25</v>
      </c>
      <c r="O632" s="9">
        <v>52.3</v>
      </c>
      <c r="P632" s="9">
        <v>52.3</v>
      </c>
      <c r="Q632" s="9">
        <v>12.1</v>
      </c>
      <c r="R632" s="9">
        <v>12.1</v>
      </c>
      <c r="S632" s="9">
        <v>48.3</v>
      </c>
      <c r="T632" s="9">
        <v>48.3</v>
      </c>
    </row>
    <row r="633" spans="1:20" x14ac:dyDescent="0.35">
      <c r="A633" s="9" t="s">
        <v>185</v>
      </c>
      <c r="B633" s="9">
        <v>7000156174</v>
      </c>
      <c r="C633" s="9">
        <v>100252</v>
      </c>
      <c r="D633" s="9" t="s">
        <v>187</v>
      </c>
      <c r="E633" s="9" t="s">
        <v>24</v>
      </c>
      <c r="F633" s="9" t="s">
        <v>25</v>
      </c>
      <c r="G633" s="9">
        <v>1000151148</v>
      </c>
      <c r="H633" s="9">
        <v>60</v>
      </c>
      <c r="I633" s="9">
        <v>8000538896</v>
      </c>
      <c r="J633" s="9">
        <v>350</v>
      </c>
      <c r="K633" s="9">
        <v>23</v>
      </c>
      <c r="L633" s="9">
        <v>13.83</v>
      </c>
      <c r="M633" s="11">
        <v>43290</v>
      </c>
      <c r="N633" s="9">
        <v>25</v>
      </c>
      <c r="O633" s="9">
        <v>172.2</v>
      </c>
      <c r="P633" s="9">
        <v>224.5</v>
      </c>
      <c r="Q633" s="9">
        <v>39.700000000000003</v>
      </c>
      <c r="R633" s="9">
        <v>51.8</v>
      </c>
      <c r="S633" s="9">
        <v>158.69999999999999</v>
      </c>
      <c r="T633" s="9">
        <v>207</v>
      </c>
    </row>
    <row r="634" spans="1:20" x14ac:dyDescent="0.35">
      <c r="A634" s="9" t="s">
        <v>185</v>
      </c>
      <c r="B634" s="9">
        <v>7000156174</v>
      </c>
      <c r="C634" s="9">
        <v>100252</v>
      </c>
      <c r="D634" s="9" t="s">
        <v>187</v>
      </c>
      <c r="E634" s="9" t="s">
        <v>24</v>
      </c>
      <c r="F634" s="9" t="s">
        <v>25</v>
      </c>
      <c r="G634" s="9">
        <v>1000151148</v>
      </c>
      <c r="H634" s="9">
        <v>60</v>
      </c>
      <c r="I634" s="9">
        <v>8000538896</v>
      </c>
      <c r="J634" s="9">
        <v>350</v>
      </c>
      <c r="K634" s="9">
        <v>23</v>
      </c>
      <c r="L634" s="9">
        <v>13.83</v>
      </c>
      <c r="M634" s="11">
        <v>43290</v>
      </c>
      <c r="N634" s="9">
        <v>35</v>
      </c>
      <c r="O634" s="9">
        <v>73.3</v>
      </c>
      <c r="P634" s="9">
        <v>297.8</v>
      </c>
      <c r="Q634" s="9">
        <v>16.899999999999999</v>
      </c>
      <c r="R634" s="9">
        <v>68.599999999999994</v>
      </c>
      <c r="S634" s="9">
        <v>48.3</v>
      </c>
      <c r="T634" s="9">
        <v>255.3</v>
      </c>
    </row>
    <row r="635" spans="1:20" x14ac:dyDescent="0.35">
      <c r="A635" s="9" t="s">
        <v>185</v>
      </c>
      <c r="B635" s="9">
        <v>7000156174</v>
      </c>
      <c r="C635" s="9">
        <v>100252</v>
      </c>
      <c r="D635" s="9" t="s">
        <v>187</v>
      </c>
      <c r="E635" s="9" t="s">
        <v>24</v>
      </c>
      <c r="F635" s="9" t="s">
        <v>25</v>
      </c>
      <c r="G635" s="9">
        <v>1000151148</v>
      </c>
      <c r="H635" s="9">
        <v>60</v>
      </c>
      <c r="I635" s="9">
        <v>8000538896</v>
      </c>
      <c r="J635" s="9">
        <v>350</v>
      </c>
      <c r="K635" s="9">
        <v>23</v>
      </c>
      <c r="L635" s="9">
        <v>13.83</v>
      </c>
      <c r="M635" s="11">
        <v>43291</v>
      </c>
      <c r="N635" s="9">
        <v>35</v>
      </c>
      <c r="O635" s="9">
        <v>52.2</v>
      </c>
      <c r="P635" s="9">
        <v>350</v>
      </c>
      <c r="Q635" s="9">
        <v>12</v>
      </c>
      <c r="R635" s="9">
        <v>80.7</v>
      </c>
      <c r="S635" s="9">
        <v>34.4</v>
      </c>
      <c r="T635" s="9">
        <v>289.60000000000002</v>
      </c>
    </row>
    <row r="636" spans="1:20" x14ac:dyDescent="0.35">
      <c r="A636" s="9" t="s">
        <v>185</v>
      </c>
      <c r="B636" s="9">
        <v>7000156175</v>
      </c>
      <c r="C636" s="9">
        <v>100252</v>
      </c>
      <c r="D636" s="9" t="s">
        <v>188</v>
      </c>
      <c r="E636" s="9" t="s">
        <v>24</v>
      </c>
      <c r="F636" s="9" t="s">
        <v>25</v>
      </c>
      <c r="G636" s="9">
        <v>1000151148</v>
      </c>
      <c r="H636" s="9">
        <v>50</v>
      </c>
      <c r="I636" s="9">
        <v>8000538897</v>
      </c>
      <c r="J636" s="9">
        <v>941</v>
      </c>
      <c r="K636" s="9">
        <v>23</v>
      </c>
      <c r="L636" s="9">
        <v>13.83</v>
      </c>
      <c r="M636" s="11">
        <v>43291</v>
      </c>
      <c r="N636" s="9">
        <v>35</v>
      </c>
      <c r="O636" s="9">
        <v>261.5</v>
      </c>
      <c r="P636" s="9">
        <v>261.5</v>
      </c>
      <c r="Q636" s="9">
        <v>60.3</v>
      </c>
      <c r="R636" s="9">
        <v>60.3</v>
      </c>
      <c r="S636" s="9">
        <v>172.2</v>
      </c>
      <c r="T636" s="9">
        <v>172.2</v>
      </c>
    </row>
    <row r="637" spans="1:20" x14ac:dyDescent="0.35">
      <c r="A637" s="9" t="s">
        <v>185</v>
      </c>
      <c r="B637" s="9">
        <v>7000156175</v>
      </c>
      <c r="C637" s="9">
        <v>100252</v>
      </c>
      <c r="D637" s="9" t="s">
        <v>188</v>
      </c>
      <c r="E637" s="9" t="s">
        <v>24</v>
      </c>
      <c r="F637" s="9" t="s">
        <v>25</v>
      </c>
      <c r="G637" s="9">
        <v>1000151148</v>
      </c>
      <c r="H637" s="9">
        <v>50</v>
      </c>
      <c r="I637" s="9">
        <v>8000538897</v>
      </c>
      <c r="J637" s="9">
        <v>941</v>
      </c>
      <c r="K637" s="9">
        <v>23</v>
      </c>
      <c r="L637" s="9">
        <v>13.83</v>
      </c>
      <c r="M637" s="11">
        <v>43292</v>
      </c>
      <c r="N637" s="9">
        <v>35</v>
      </c>
      <c r="O637" s="9">
        <v>52.8</v>
      </c>
      <c r="P637" s="9">
        <v>314.3</v>
      </c>
      <c r="Q637" s="9">
        <v>12.2</v>
      </c>
      <c r="R637" s="9">
        <v>72.5</v>
      </c>
      <c r="S637" s="9">
        <v>34.799999999999997</v>
      </c>
      <c r="T637" s="9">
        <v>207</v>
      </c>
    </row>
    <row r="638" spans="1:20" x14ac:dyDescent="0.35">
      <c r="A638" s="9" t="s">
        <v>185</v>
      </c>
      <c r="B638" s="9">
        <v>7000156175</v>
      </c>
      <c r="C638" s="9">
        <v>100252</v>
      </c>
      <c r="D638" s="9" t="s">
        <v>188</v>
      </c>
      <c r="E638" s="9" t="s">
        <v>24</v>
      </c>
      <c r="F638" s="9" t="s">
        <v>25</v>
      </c>
      <c r="G638" s="9">
        <v>1000151148</v>
      </c>
      <c r="H638" s="9">
        <v>50</v>
      </c>
      <c r="I638" s="9">
        <v>8000538897</v>
      </c>
      <c r="J638" s="9">
        <v>941</v>
      </c>
      <c r="K638" s="9">
        <v>23</v>
      </c>
      <c r="L638" s="9">
        <v>13.83</v>
      </c>
      <c r="M638" s="11">
        <v>43292</v>
      </c>
      <c r="N638" s="9">
        <v>40</v>
      </c>
      <c r="O638" s="9">
        <v>298.89999999999998</v>
      </c>
      <c r="P638" s="9">
        <v>613.20000000000005</v>
      </c>
      <c r="Q638" s="9">
        <v>68.900000000000006</v>
      </c>
      <c r="R638" s="9">
        <v>141.30000000000001</v>
      </c>
      <c r="S638" s="9">
        <v>172.2</v>
      </c>
      <c r="T638" s="9">
        <v>379.2</v>
      </c>
    </row>
    <row r="639" spans="1:20" x14ac:dyDescent="0.35">
      <c r="A639" s="9" t="s">
        <v>185</v>
      </c>
      <c r="B639" s="9">
        <v>7000156175</v>
      </c>
      <c r="C639" s="9">
        <v>100252</v>
      </c>
      <c r="D639" s="9" t="s">
        <v>188</v>
      </c>
      <c r="E639" s="9" t="s">
        <v>24</v>
      </c>
      <c r="F639" s="9" t="s">
        <v>25</v>
      </c>
      <c r="G639" s="9">
        <v>1000151148</v>
      </c>
      <c r="H639" s="9">
        <v>50</v>
      </c>
      <c r="I639" s="9">
        <v>8000538897</v>
      </c>
      <c r="J639" s="9">
        <v>941</v>
      </c>
      <c r="K639" s="9">
        <v>23</v>
      </c>
      <c r="L639" s="9">
        <v>13.83</v>
      </c>
      <c r="M639" s="11">
        <v>43293</v>
      </c>
      <c r="N639" s="9">
        <v>40</v>
      </c>
      <c r="O639" s="9">
        <v>60.3</v>
      </c>
      <c r="P639" s="9">
        <v>673.5</v>
      </c>
      <c r="Q639" s="9">
        <v>13.9</v>
      </c>
      <c r="R639" s="9">
        <v>155.19999999999999</v>
      </c>
      <c r="S639" s="9">
        <v>34.799999999999997</v>
      </c>
      <c r="T639" s="9">
        <v>414</v>
      </c>
    </row>
    <row r="640" spans="1:20" x14ac:dyDescent="0.35">
      <c r="A640" s="9" t="s">
        <v>185</v>
      </c>
      <c r="B640" s="9">
        <v>7000156175</v>
      </c>
      <c r="C640" s="9">
        <v>100252</v>
      </c>
      <c r="D640" s="9" t="s">
        <v>188</v>
      </c>
      <c r="E640" s="9" t="s">
        <v>24</v>
      </c>
      <c r="F640" s="9" t="s">
        <v>25</v>
      </c>
      <c r="G640" s="9">
        <v>1000151148</v>
      </c>
      <c r="H640" s="9">
        <v>50</v>
      </c>
      <c r="I640" s="9">
        <v>8000538897</v>
      </c>
      <c r="J640" s="9">
        <v>941</v>
      </c>
      <c r="K640" s="9">
        <v>23</v>
      </c>
      <c r="L640" s="9">
        <v>13.83</v>
      </c>
      <c r="M640" s="11">
        <v>43293</v>
      </c>
      <c r="N640" s="9">
        <v>45</v>
      </c>
      <c r="O640" s="9">
        <v>267.5</v>
      </c>
      <c r="P640" s="9">
        <v>941</v>
      </c>
      <c r="Q640" s="9">
        <v>61.7</v>
      </c>
      <c r="R640" s="9">
        <v>216.9</v>
      </c>
      <c r="S640" s="9">
        <v>137</v>
      </c>
      <c r="T640" s="9">
        <v>551</v>
      </c>
    </row>
    <row r="641" spans="1:20" x14ac:dyDescent="0.35">
      <c r="A641" s="9" t="s">
        <v>185</v>
      </c>
      <c r="B641" s="9">
        <v>7000156174</v>
      </c>
      <c r="C641" s="9">
        <v>100076</v>
      </c>
      <c r="D641" s="9" t="s">
        <v>187</v>
      </c>
      <c r="E641" s="9" t="s">
        <v>24</v>
      </c>
      <c r="F641" s="9" t="s">
        <v>25</v>
      </c>
      <c r="G641" s="9">
        <v>1000151155</v>
      </c>
      <c r="H641" s="9">
        <v>20</v>
      </c>
      <c r="I641" s="9">
        <v>8000538898</v>
      </c>
      <c r="J641" s="9">
        <v>96</v>
      </c>
      <c r="K641" s="9">
        <v>23</v>
      </c>
      <c r="L641" s="9">
        <v>13.83</v>
      </c>
      <c r="M641" s="11">
        <v>43293</v>
      </c>
      <c r="N641" s="9">
        <v>45</v>
      </c>
      <c r="O641" s="9">
        <v>68</v>
      </c>
      <c r="P641" s="9">
        <v>68</v>
      </c>
      <c r="Q641" s="9">
        <v>15.7</v>
      </c>
      <c r="R641" s="9">
        <v>15.7</v>
      </c>
      <c r="S641" s="9">
        <v>34.9</v>
      </c>
      <c r="T641" s="9">
        <v>34.9</v>
      </c>
    </row>
    <row r="642" spans="1:20" x14ac:dyDescent="0.35">
      <c r="A642" s="9" t="s">
        <v>185</v>
      </c>
      <c r="B642" s="9">
        <v>7000156174</v>
      </c>
      <c r="C642" s="9">
        <v>100076</v>
      </c>
      <c r="D642" s="9" t="s">
        <v>187</v>
      </c>
      <c r="E642" s="9" t="s">
        <v>24</v>
      </c>
      <c r="F642" s="9" t="s">
        <v>25</v>
      </c>
      <c r="G642" s="9">
        <v>1000151155</v>
      </c>
      <c r="H642" s="9">
        <v>20</v>
      </c>
      <c r="I642" s="9">
        <v>8000538898</v>
      </c>
      <c r="J642" s="9">
        <v>96</v>
      </c>
      <c r="K642" s="9">
        <v>23</v>
      </c>
      <c r="L642" s="9">
        <v>13.83</v>
      </c>
      <c r="M642" s="11">
        <v>43294</v>
      </c>
      <c r="N642" s="9">
        <v>45</v>
      </c>
      <c r="O642" s="9">
        <v>28</v>
      </c>
      <c r="P642" s="9">
        <v>96</v>
      </c>
      <c r="Q642" s="9">
        <v>6.4</v>
      </c>
      <c r="R642" s="9">
        <v>22.1</v>
      </c>
      <c r="S642" s="9">
        <v>14.3</v>
      </c>
      <c r="T642" s="9">
        <v>49.2</v>
      </c>
    </row>
    <row r="643" spans="1:20" x14ac:dyDescent="0.35">
      <c r="A643" s="9" t="s">
        <v>185</v>
      </c>
      <c r="B643" s="9">
        <v>7000173866</v>
      </c>
      <c r="C643" s="9">
        <v>100252</v>
      </c>
      <c r="D643" s="9" t="s">
        <v>189</v>
      </c>
      <c r="E643" s="9" t="s">
        <v>24</v>
      </c>
      <c r="F643" s="9" t="s">
        <v>25</v>
      </c>
      <c r="G643" s="9">
        <v>1000164406</v>
      </c>
      <c r="H643" s="9">
        <v>40</v>
      </c>
      <c r="I643" s="9">
        <v>70184363</v>
      </c>
      <c r="J643" s="9">
        <v>5121</v>
      </c>
      <c r="K643" s="9">
        <v>23</v>
      </c>
      <c r="L643" s="9">
        <v>13.75</v>
      </c>
      <c r="M643" s="11">
        <v>43298</v>
      </c>
      <c r="N643" s="9">
        <v>15</v>
      </c>
      <c r="O643" s="9">
        <v>135.5</v>
      </c>
      <c r="P643" s="9">
        <v>135.5</v>
      </c>
      <c r="Q643" s="9">
        <v>31</v>
      </c>
      <c r="R643" s="9">
        <v>31</v>
      </c>
      <c r="S643" s="9">
        <v>207</v>
      </c>
      <c r="T643" s="9">
        <v>207</v>
      </c>
    </row>
    <row r="644" spans="1:20" x14ac:dyDescent="0.35">
      <c r="A644" s="9" t="s">
        <v>185</v>
      </c>
      <c r="B644" s="9">
        <v>7000173866</v>
      </c>
      <c r="C644" s="9">
        <v>100252</v>
      </c>
      <c r="D644" s="9" t="s">
        <v>189</v>
      </c>
      <c r="E644" s="9" t="s">
        <v>24</v>
      </c>
      <c r="F644" s="9" t="s">
        <v>25</v>
      </c>
      <c r="G644" s="9">
        <v>1000164406</v>
      </c>
      <c r="H644" s="9">
        <v>40</v>
      </c>
      <c r="I644" s="9">
        <v>70184363</v>
      </c>
      <c r="J644" s="9">
        <v>5121</v>
      </c>
      <c r="K644" s="9">
        <v>23</v>
      </c>
      <c r="L644" s="9">
        <v>13.75</v>
      </c>
      <c r="M644" s="11">
        <v>43299</v>
      </c>
      <c r="N644" s="9">
        <v>25</v>
      </c>
      <c r="O644" s="9">
        <v>225.8</v>
      </c>
      <c r="P644" s="9">
        <v>361.3</v>
      </c>
      <c r="Q644" s="9">
        <v>51.8</v>
      </c>
      <c r="R644" s="9">
        <v>82.8</v>
      </c>
      <c r="S644" s="9">
        <v>207</v>
      </c>
      <c r="T644" s="9">
        <v>414</v>
      </c>
    </row>
    <row r="645" spans="1:20" x14ac:dyDescent="0.35">
      <c r="A645" s="9" t="s">
        <v>185</v>
      </c>
      <c r="B645" s="9">
        <v>7000173866</v>
      </c>
      <c r="C645" s="9">
        <v>100252</v>
      </c>
      <c r="D645" s="9" t="s">
        <v>189</v>
      </c>
      <c r="E645" s="9" t="s">
        <v>24</v>
      </c>
      <c r="F645" s="9" t="s">
        <v>25</v>
      </c>
      <c r="G645" s="9">
        <v>1000164406</v>
      </c>
      <c r="H645" s="9">
        <v>40</v>
      </c>
      <c r="I645" s="9">
        <v>70184363</v>
      </c>
      <c r="J645" s="9">
        <v>5121</v>
      </c>
      <c r="K645" s="9">
        <v>23</v>
      </c>
      <c r="L645" s="9">
        <v>13.75</v>
      </c>
      <c r="M645" s="11">
        <v>43304</v>
      </c>
      <c r="N645" s="9">
        <v>35</v>
      </c>
      <c r="O645" s="9">
        <v>316.10000000000002</v>
      </c>
      <c r="P645" s="9">
        <v>677.5</v>
      </c>
      <c r="Q645" s="9">
        <v>72.5</v>
      </c>
      <c r="R645" s="9">
        <v>155.19999999999999</v>
      </c>
      <c r="S645" s="9">
        <v>207</v>
      </c>
      <c r="T645" s="9">
        <v>621</v>
      </c>
    </row>
    <row r="646" spans="1:20" x14ac:dyDescent="0.35">
      <c r="A646" s="9" t="s">
        <v>185</v>
      </c>
      <c r="B646" s="9">
        <v>7000173866</v>
      </c>
      <c r="C646" s="9">
        <v>100252</v>
      </c>
      <c r="D646" s="9" t="s">
        <v>189</v>
      </c>
      <c r="E646" s="9" t="s">
        <v>24</v>
      </c>
      <c r="F646" s="9" t="s">
        <v>25</v>
      </c>
      <c r="G646" s="9">
        <v>1000164406</v>
      </c>
      <c r="H646" s="9">
        <v>40</v>
      </c>
      <c r="I646" s="9">
        <v>70184363</v>
      </c>
      <c r="J646" s="9">
        <v>5121</v>
      </c>
      <c r="K646" s="9">
        <v>23</v>
      </c>
      <c r="L646" s="9">
        <v>13.75</v>
      </c>
      <c r="M646" s="11">
        <v>43305</v>
      </c>
      <c r="N646" s="9">
        <v>40</v>
      </c>
      <c r="O646" s="9">
        <v>361.3</v>
      </c>
      <c r="P646" s="9">
        <v>1038.8</v>
      </c>
      <c r="Q646" s="9">
        <v>82.8</v>
      </c>
      <c r="R646" s="9">
        <v>238</v>
      </c>
      <c r="S646" s="9">
        <v>207</v>
      </c>
      <c r="T646" s="9">
        <v>828</v>
      </c>
    </row>
    <row r="647" spans="1:20" x14ac:dyDescent="0.35">
      <c r="A647" s="9" t="s">
        <v>185</v>
      </c>
      <c r="B647" s="9">
        <v>7000173866</v>
      </c>
      <c r="C647" s="9">
        <v>100252</v>
      </c>
      <c r="D647" s="9" t="s">
        <v>189</v>
      </c>
      <c r="E647" s="9" t="s">
        <v>24</v>
      </c>
      <c r="F647" s="9" t="s">
        <v>25</v>
      </c>
      <c r="G647" s="9">
        <v>1000164406</v>
      </c>
      <c r="H647" s="9">
        <v>40</v>
      </c>
      <c r="I647" s="9">
        <v>70184363</v>
      </c>
      <c r="J647" s="9">
        <v>5121</v>
      </c>
      <c r="K647" s="9">
        <v>23</v>
      </c>
      <c r="L647" s="9">
        <v>13.75</v>
      </c>
      <c r="M647" s="11">
        <v>43306</v>
      </c>
      <c r="N647" s="9">
        <v>45</v>
      </c>
      <c r="O647" s="9">
        <v>406.5</v>
      </c>
      <c r="P647" s="9">
        <v>1445.2</v>
      </c>
      <c r="Q647" s="9">
        <v>93.2</v>
      </c>
      <c r="R647" s="9">
        <v>331.2</v>
      </c>
      <c r="S647" s="9">
        <v>207</v>
      </c>
      <c r="T647" s="9">
        <v>1035</v>
      </c>
    </row>
    <row r="648" spans="1:20" x14ac:dyDescent="0.35">
      <c r="A648" s="9" t="s">
        <v>185</v>
      </c>
      <c r="B648" s="9">
        <v>7000173866</v>
      </c>
      <c r="C648" s="9">
        <v>100252</v>
      </c>
      <c r="D648" s="9" t="s">
        <v>189</v>
      </c>
      <c r="E648" s="9" t="s">
        <v>24</v>
      </c>
      <c r="F648" s="9" t="s">
        <v>25</v>
      </c>
      <c r="G648" s="9">
        <v>1000164406</v>
      </c>
      <c r="H648" s="9">
        <v>40</v>
      </c>
      <c r="I648" s="9">
        <v>70184363</v>
      </c>
      <c r="J648" s="9">
        <v>5121</v>
      </c>
      <c r="K648" s="9">
        <v>23</v>
      </c>
      <c r="L648" s="9">
        <v>13.75</v>
      </c>
      <c r="M648" s="11">
        <v>43307</v>
      </c>
      <c r="N648" s="9">
        <v>45</v>
      </c>
      <c r="O648" s="9">
        <v>406.5</v>
      </c>
      <c r="P648" s="9">
        <v>1851.7</v>
      </c>
      <c r="Q648" s="9">
        <v>93.2</v>
      </c>
      <c r="R648" s="9">
        <v>424.4</v>
      </c>
      <c r="S648" s="9">
        <v>207</v>
      </c>
      <c r="T648" s="9">
        <v>1242</v>
      </c>
    </row>
    <row r="649" spans="1:20" x14ac:dyDescent="0.35">
      <c r="A649" s="9" t="s">
        <v>185</v>
      </c>
      <c r="B649" s="9">
        <v>7000173866</v>
      </c>
      <c r="C649" s="9">
        <v>100252</v>
      </c>
      <c r="D649" s="9" t="s">
        <v>189</v>
      </c>
      <c r="E649" s="9" t="s">
        <v>24</v>
      </c>
      <c r="F649" s="9" t="s">
        <v>25</v>
      </c>
      <c r="G649" s="9">
        <v>1000164406</v>
      </c>
      <c r="H649" s="9">
        <v>40</v>
      </c>
      <c r="I649" s="9">
        <v>70184363</v>
      </c>
      <c r="J649" s="9">
        <v>5121</v>
      </c>
      <c r="K649" s="9">
        <v>23</v>
      </c>
      <c r="L649" s="9">
        <v>13.75</v>
      </c>
      <c r="M649" s="11">
        <v>43311</v>
      </c>
      <c r="N649" s="9">
        <v>45</v>
      </c>
      <c r="O649" s="9">
        <v>406.5</v>
      </c>
      <c r="P649" s="9">
        <v>2258.1999999999998</v>
      </c>
      <c r="Q649" s="9">
        <v>93.2</v>
      </c>
      <c r="R649" s="9">
        <v>517.5</v>
      </c>
      <c r="S649" s="9">
        <v>207</v>
      </c>
      <c r="T649" s="9">
        <v>1449</v>
      </c>
    </row>
    <row r="650" spans="1:20" x14ac:dyDescent="0.35">
      <c r="A650" s="9" t="s">
        <v>185</v>
      </c>
      <c r="B650" s="9">
        <v>7000173866</v>
      </c>
      <c r="C650" s="9">
        <v>100252</v>
      </c>
      <c r="D650" s="9" t="s">
        <v>189</v>
      </c>
      <c r="E650" s="9" t="s">
        <v>24</v>
      </c>
      <c r="F650" s="9" t="s">
        <v>25</v>
      </c>
      <c r="G650" s="9">
        <v>1000164406</v>
      </c>
      <c r="H650" s="9">
        <v>40</v>
      </c>
      <c r="I650" s="9">
        <v>70184363</v>
      </c>
      <c r="J650" s="9">
        <v>5121</v>
      </c>
      <c r="K650" s="9">
        <v>23</v>
      </c>
      <c r="L650" s="9">
        <v>13.75</v>
      </c>
      <c r="M650" s="11">
        <v>43312</v>
      </c>
      <c r="N650" s="9">
        <v>50</v>
      </c>
      <c r="O650" s="9">
        <v>451.6</v>
      </c>
      <c r="P650" s="9">
        <v>2709.8</v>
      </c>
      <c r="Q650" s="9">
        <v>103.5</v>
      </c>
      <c r="R650" s="9">
        <v>621</v>
      </c>
      <c r="S650" s="9">
        <v>207</v>
      </c>
      <c r="T650" s="9">
        <v>1656</v>
      </c>
    </row>
    <row r="651" spans="1:20" x14ac:dyDescent="0.35">
      <c r="A651" s="9" t="s">
        <v>185</v>
      </c>
      <c r="B651" s="9">
        <v>7000173866</v>
      </c>
      <c r="C651" s="9">
        <v>100252</v>
      </c>
      <c r="D651" s="9" t="s">
        <v>189</v>
      </c>
      <c r="E651" s="9" t="s">
        <v>24</v>
      </c>
      <c r="F651" s="9" t="s">
        <v>25</v>
      </c>
      <c r="G651" s="9">
        <v>1000164406</v>
      </c>
      <c r="H651" s="9">
        <v>40</v>
      </c>
      <c r="I651" s="9">
        <v>70184363</v>
      </c>
      <c r="J651" s="9">
        <v>5121</v>
      </c>
      <c r="K651" s="9">
        <v>23</v>
      </c>
      <c r="L651" s="9">
        <v>13.75</v>
      </c>
      <c r="M651" s="11">
        <v>43313</v>
      </c>
      <c r="N651" s="9">
        <v>50</v>
      </c>
      <c r="O651" s="9">
        <v>451.6</v>
      </c>
      <c r="P651" s="9">
        <v>3161.5</v>
      </c>
      <c r="Q651" s="9">
        <v>103.5</v>
      </c>
      <c r="R651" s="9">
        <v>724.5</v>
      </c>
      <c r="S651" s="9">
        <v>207</v>
      </c>
      <c r="T651" s="9">
        <v>1863</v>
      </c>
    </row>
    <row r="652" spans="1:20" x14ac:dyDescent="0.35">
      <c r="A652" s="9" t="s">
        <v>185</v>
      </c>
      <c r="B652" s="9">
        <v>7000173866</v>
      </c>
      <c r="C652" s="9">
        <v>100252</v>
      </c>
      <c r="D652" s="9" t="s">
        <v>189</v>
      </c>
      <c r="E652" s="9" t="s">
        <v>24</v>
      </c>
      <c r="F652" s="9" t="s">
        <v>25</v>
      </c>
      <c r="G652" s="9">
        <v>1000164406</v>
      </c>
      <c r="H652" s="9">
        <v>40</v>
      </c>
      <c r="I652" s="9">
        <v>70184363</v>
      </c>
      <c r="J652" s="9">
        <v>5121</v>
      </c>
      <c r="K652" s="9">
        <v>23</v>
      </c>
      <c r="L652" s="9">
        <v>13.75</v>
      </c>
      <c r="M652" s="11">
        <v>43314</v>
      </c>
      <c r="N652" s="9">
        <v>50</v>
      </c>
      <c r="O652" s="9">
        <v>451.6</v>
      </c>
      <c r="P652" s="9">
        <v>3613.1</v>
      </c>
      <c r="Q652" s="9">
        <v>103.5</v>
      </c>
      <c r="R652" s="9">
        <v>828</v>
      </c>
      <c r="S652" s="9">
        <v>207</v>
      </c>
      <c r="T652" s="9">
        <v>2070</v>
      </c>
    </row>
    <row r="653" spans="1:20" x14ac:dyDescent="0.35">
      <c r="A653" s="9" t="s">
        <v>185</v>
      </c>
      <c r="B653" s="9">
        <v>7000173866</v>
      </c>
      <c r="C653" s="9">
        <v>100252</v>
      </c>
      <c r="D653" s="9" t="s">
        <v>189</v>
      </c>
      <c r="E653" s="9" t="s">
        <v>24</v>
      </c>
      <c r="F653" s="9" t="s">
        <v>25</v>
      </c>
      <c r="G653" s="9">
        <v>1000164406</v>
      </c>
      <c r="H653" s="9">
        <v>40</v>
      </c>
      <c r="I653" s="9">
        <v>70184363</v>
      </c>
      <c r="J653" s="9">
        <v>5121</v>
      </c>
      <c r="K653" s="9">
        <v>23</v>
      </c>
      <c r="L653" s="9">
        <v>13.75</v>
      </c>
      <c r="M653" s="11">
        <v>43315</v>
      </c>
      <c r="N653" s="9">
        <v>50</v>
      </c>
      <c r="O653" s="9">
        <v>451.6</v>
      </c>
      <c r="P653" s="9">
        <v>4064.7</v>
      </c>
      <c r="Q653" s="9">
        <v>103.5</v>
      </c>
      <c r="R653" s="9">
        <v>931.5</v>
      </c>
      <c r="S653" s="9">
        <v>207</v>
      </c>
      <c r="T653" s="9">
        <v>2277</v>
      </c>
    </row>
    <row r="654" spans="1:20" x14ac:dyDescent="0.35">
      <c r="A654" s="9" t="s">
        <v>185</v>
      </c>
      <c r="B654" s="9">
        <v>7000173866</v>
      </c>
      <c r="C654" s="9">
        <v>100252</v>
      </c>
      <c r="D654" s="9" t="s">
        <v>189</v>
      </c>
      <c r="E654" s="9" t="s">
        <v>24</v>
      </c>
      <c r="F654" s="9" t="s">
        <v>25</v>
      </c>
      <c r="G654" s="9">
        <v>1000164406</v>
      </c>
      <c r="H654" s="9">
        <v>40</v>
      </c>
      <c r="I654" s="9">
        <v>70184363</v>
      </c>
      <c r="J654" s="9">
        <v>5121</v>
      </c>
      <c r="K654" s="9">
        <v>23</v>
      </c>
      <c r="L654" s="9">
        <v>13.75</v>
      </c>
      <c r="M654" s="11">
        <v>43318</v>
      </c>
      <c r="N654" s="9">
        <v>50</v>
      </c>
      <c r="O654" s="9">
        <v>451.6</v>
      </c>
      <c r="P654" s="9">
        <v>4516.3999999999996</v>
      </c>
      <c r="Q654" s="9">
        <v>103.5</v>
      </c>
      <c r="R654" s="9">
        <v>1035</v>
      </c>
      <c r="S654" s="9">
        <v>207</v>
      </c>
      <c r="T654" s="9">
        <v>2484</v>
      </c>
    </row>
    <row r="655" spans="1:20" x14ac:dyDescent="0.35">
      <c r="A655" s="9" t="s">
        <v>185</v>
      </c>
      <c r="B655" s="9">
        <v>7000173866</v>
      </c>
      <c r="C655" s="9">
        <v>100252</v>
      </c>
      <c r="D655" s="9" t="s">
        <v>189</v>
      </c>
      <c r="E655" s="9" t="s">
        <v>24</v>
      </c>
      <c r="F655" s="9" t="s">
        <v>25</v>
      </c>
      <c r="G655" s="9">
        <v>1000164406</v>
      </c>
      <c r="H655" s="9">
        <v>40</v>
      </c>
      <c r="I655" s="9">
        <v>70184363</v>
      </c>
      <c r="J655" s="9">
        <v>5121</v>
      </c>
      <c r="K655" s="9">
        <v>23</v>
      </c>
      <c r="L655" s="9">
        <v>13.75</v>
      </c>
      <c r="M655" s="11">
        <v>43319</v>
      </c>
      <c r="N655" s="9">
        <v>50</v>
      </c>
      <c r="O655" s="9">
        <v>451.6</v>
      </c>
      <c r="P655" s="9">
        <v>4968</v>
      </c>
      <c r="Q655" s="9">
        <v>103.5</v>
      </c>
      <c r="R655" s="9">
        <v>1138.5</v>
      </c>
      <c r="S655" s="9">
        <v>207</v>
      </c>
      <c r="T655" s="9">
        <v>2691</v>
      </c>
    </row>
    <row r="656" spans="1:20" x14ac:dyDescent="0.35">
      <c r="A656" s="9" t="s">
        <v>185</v>
      </c>
      <c r="B656" s="9">
        <v>7000173866</v>
      </c>
      <c r="C656" s="9">
        <v>100252</v>
      </c>
      <c r="D656" s="9" t="s">
        <v>189</v>
      </c>
      <c r="E656" s="9" t="s">
        <v>24</v>
      </c>
      <c r="F656" s="9" t="s">
        <v>25</v>
      </c>
      <c r="G656" s="9">
        <v>1000164406</v>
      </c>
      <c r="H656" s="9">
        <v>40</v>
      </c>
      <c r="I656" s="9">
        <v>70184363</v>
      </c>
      <c r="J656" s="9">
        <v>5121</v>
      </c>
      <c r="K656" s="9">
        <v>23</v>
      </c>
      <c r="L656" s="9">
        <v>13.75</v>
      </c>
      <c r="M656" s="11">
        <v>43320</v>
      </c>
      <c r="N656" s="9">
        <v>50</v>
      </c>
      <c r="O656" s="9">
        <v>153</v>
      </c>
      <c r="P656" s="9">
        <v>5121</v>
      </c>
      <c r="Q656" s="9">
        <v>35.1</v>
      </c>
      <c r="R656" s="9">
        <v>1173.5999999999999</v>
      </c>
      <c r="S656" s="9">
        <v>70.099999999999994</v>
      </c>
      <c r="T656" s="9">
        <v>2761.1</v>
      </c>
    </row>
    <row r="657" spans="1:20" x14ac:dyDescent="0.35">
      <c r="A657" s="9" t="s">
        <v>190</v>
      </c>
      <c r="B657" s="9"/>
      <c r="C657" s="9" t="s">
        <v>122</v>
      </c>
      <c r="D657" s="9" t="s">
        <v>191</v>
      </c>
      <c r="E657" s="9" t="s">
        <v>110</v>
      </c>
      <c r="F657" s="9"/>
      <c r="G657" s="9"/>
      <c r="H657" s="9" t="s">
        <v>124</v>
      </c>
      <c r="I657" s="9">
        <v>309115832</v>
      </c>
      <c r="J657" s="9">
        <v>6500</v>
      </c>
      <c r="K657" s="9">
        <v>21</v>
      </c>
      <c r="L657" s="9">
        <v>9.984</v>
      </c>
      <c r="M657" s="11">
        <v>43245</v>
      </c>
      <c r="N657" s="9">
        <v>45</v>
      </c>
      <c r="O657" s="9">
        <v>397.5</v>
      </c>
      <c r="P657" s="9">
        <v>397.5</v>
      </c>
      <c r="Q657" s="9">
        <v>66.2</v>
      </c>
      <c r="R657" s="9">
        <v>66.2</v>
      </c>
      <c r="S657" s="9">
        <v>147</v>
      </c>
      <c r="T657" s="9">
        <v>147</v>
      </c>
    </row>
    <row r="658" spans="1:20" x14ac:dyDescent="0.35">
      <c r="A658" s="9" t="s">
        <v>190</v>
      </c>
      <c r="B658" s="9"/>
      <c r="C658" s="9" t="s">
        <v>122</v>
      </c>
      <c r="D658" s="9" t="s">
        <v>191</v>
      </c>
      <c r="E658" s="9" t="s">
        <v>110</v>
      </c>
      <c r="F658" s="9"/>
      <c r="G658" s="9"/>
      <c r="H658" s="9" t="s">
        <v>124</v>
      </c>
      <c r="I658" s="9">
        <v>309115832</v>
      </c>
      <c r="J658" s="9">
        <v>6500</v>
      </c>
      <c r="K658" s="9">
        <v>21</v>
      </c>
      <c r="L658" s="9">
        <v>9.984</v>
      </c>
      <c r="M658" s="11">
        <v>43250</v>
      </c>
      <c r="N658" s="9">
        <v>45</v>
      </c>
      <c r="O658" s="9">
        <v>41.7</v>
      </c>
      <c r="P658" s="9">
        <v>439.3</v>
      </c>
      <c r="Q658" s="9">
        <v>6.9</v>
      </c>
      <c r="R658" s="9">
        <v>73.099999999999994</v>
      </c>
      <c r="S658" s="9">
        <v>15.4</v>
      </c>
      <c r="T658" s="9">
        <v>162.4</v>
      </c>
    </row>
    <row r="659" spans="1:20" x14ac:dyDescent="0.35">
      <c r="A659" s="9" t="s">
        <v>190</v>
      </c>
      <c r="B659" s="9"/>
      <c r="C659" s="9" t="s">
        <v>122</v>
      </c>
      <c r="D659" s="9" t="s">
        <v>191</v>
      </c>
      <c r="E659" s="9" t="s">
        <v>110</v>
      </c>
      <c r="F659" s="9"/>
      <c r="G659" s="9"/>
      <c r="H659" s="9" t="s">
        <v>124</v>
      </c>
      <c r="I659" s="9">
        <v>309115832</v>
      </c>
      <c r="J659" s="9">
        <v>6500</v>
      </c>
      <c r="K659" s="9">
        <v>21</v>
      </c>
      <c r="L659" s="9">
        <v>9.984</v>
      </c>
      <c r="M659" s="11">
        <v>43250</v>
      </c>
      <c r="N659" s="9">
        <v>50</v>
      </c>
      <c r="O659" s="9">
        <v>521.5</v>
      </c>
      <c r="P659" s="9">
        <v>960.8</v>
      </c>
      <c r="Q659" s="9">
        <v>86.8</v>
      </c>
      <c r="R659" s="9">
        <v>159.9</v>
      </c>
      <c r="S659" s="9">
        <v>173.6</v>
      </c>
      <c r="T659" s="9">
        <v>336</v>
      </c>
    </row>
    <row r="660" spans="1:20" x14ac:dyDescent="0.35">
      <c r="A660" s="9" t="s">
        <v>190</v>
      </c>
      <c r="B660" s="9"/>
      <c r="C660" s="9" t="s">
        <v>122</v>
      </c>
      <c r="D660" s="9" t="s">
        <v>191</v>
      </c>
      <c r="E660" s="9" t="s">
        <v>110</v>
      </c>
      <c r="F660" s="9"/>
      <c r="G660" s="9"/>
      <c r="H660" s="9" t="s">
        <v>124</v>
      </c>
      <c r="I660" s="9">
        <v>309115832</v>
      </c>
      <c r="J660" s="9">
        <v>6500</v>
      </c>
      <c r="K660" s="9">
        <v>21</v>
      </c>
      <c r="L660" s="9">
        <v>9.984</v>
      </c>
      <c r="M660" s="11">
        <v>43251</v>
      </c>
      <c r="N660" s="9">
        <v>50</v>
      </c>
      <c r="O660" s="9">
        <v>567.9</v>
      </c>
      <c r="P660" s="9">
        <v>1528.7</v>
      </c>
      <c r="Q660" s="9">
        <v>94.5</v>
      </c>
      <c r="R660" s="9">
        <v>254.4</v>
      </c>
      <c r="S660" s="9">
        <v>189</v>
      </c>
      <c r="T660" s="9">
        <v>525</v>
      </c>
    </row>
    <row r="661" spans="1:20" x14ac:dyDescent="0.35">
      <c r="A661" s="9" t="s">
        <v>190</v>
      </c>
      <c r="B661" s="9"/>
      <c r="C661" s="9" t="s">
        <v>122</v>
      </c>
      <c r="D661" s="9" t="s">
        <v>191</v>
      </c>
      <c r="E661" s="9" t="s">
        <v>110</v>
      </c>
      <c r="F661" s="9"/>
      <c r="G661" s="9"/>
      <c r="H661" s="9" t="s">
        <v>124</v>
      </c>
      <c r="I661" s="9">
        <v>309115832</v>
      </c>
      <c r="J661" s="9">
        <v>6500</v>
      </c>
      <c r="K661" s="9">
        <v>21</v>
      </c>
      <c r="L661" s="9">
        <v>9.984</v>
      </c>
      <c r="M661" s="11">
        <v>43252</v>
      </c>
      <c r="N661" s="9">
        <v>50</v>
      </c>
      <c r="O661" s="9">
        <v>567.9</v>
      </c>
      <c r="P661" s="9">
        <v>2096.6</v>
      </c>
      <c r="Q661" s="9">
        <v>94.5</v>
      </c>
      <c r="R661" s="9">
        <v>348.9</v>
      </c>
      <c r="S661" s="9">
        <v>189</v>
      </c>
      <c r="T661" s="9">
        <v>714</v>
      </c>
    </row>
    <row r="662" spans="1:20" x14ac:dyDescent="0.35">
      <c r="A662" s="9" t="s">
        <v>190</v>
      </c>
      <c r="B662" s="9"/>
      <c r="C662" s="9" t="s">
        <v>122</v>
      </c>
      <c r="D662" s="9" t="s">
        <v>191</v>
      </c>
      <c r="E662" s="9" t="s">
        <v>110</v>
      </c>
      <c r="F662" s="9"/>
      <c r="G662" s="9"/>
      <c r="H662" s="9" t="s">
        <v>124</v>
      </c>
      <c r="I662" s="9">
        <v>309115832</v>
      </c>
      <c r="J662" s="9">
        <v>6500</v>
      </c>
      <c r="K662" s="9">
        <v>21</v>
      </c>
      <c r="L662" s="9">
        <v>9.984</v>
      </c>
      <c r="M662" s="11">
        <v>43255</v>
      </c>
      <c r="N662" s="9">
        <v>50</v>
      </c>
      <c r="O662" s="9">
        <v>567.9</v>
      </c>
      <c r="P662" s="9">
        <v>2664.5</v>
      </c>
      <c r="Q662" s="9">
        <v>94.5</v>
      </c>
      <c r="R662" s="9">
        <v>443.4</v>
      </c>
      <c r="S662" s="9">
        <v>189</v>
      </c>
      <c r="T662" s="9">
        <v>903</v>
      </c>
    </row>
    <row r="663" spans="1:20" x14ac:dyDescent="0.35">
      <c r="A663" s="9" t="s">
        <v>190</v>
      </c>
      <c r="B663" s="9"/>
      <c r="C663" s="9" t="s">
        <v>122</v>
      </c>
      <c r="D663" s="9" t="s">
        <v>191</v>
      </c>
      <c r="E663" s="9" t="s">
        <v>110</v>
      </c>
      <c r="F663" s="9"/>
      <c r="G663" s="9"/>
      <c r="H663" s="9" t="s">
        <v>124</v>
      </c>
      <c r="I663" s="9">
        <v>309115832</v>
      </c>
      <c r="J663" s="9">
        <v>6500</v>
      </c>
      <c r="K663" s="9">
        <v>21</v>
      </c>
      <c r="L663" s="9">
        <v>9.984</v>
      </c>
      <c r="M663" s="11">
        <v>43256</v>
      </c>
      <c r="N663" s="9">
        <v>50</v>
      </c>
      <c r="O663" s="9">
        <v>567.9</v>
      </c>
      <c r="P663" s="9">
        <v>3232.4</v>
      </c>
      <c r="Q663" s="9">
        <v>94.5</v>
      </c>
      <c r="R663" s="9">
        <v>537.9</v>
      </c>
      <c r="S663" s="9">
        <v>189</v>
      </c>
      <c r="T663" s="9">
        <v>1092</v>
      </c>
    </row>
    <row r="664" spans="1:20" x14ac:dyDescent="0.35">
      <c r="A664" s="9" t="s">
        <v>190</v>
      </c>
      <c r="B664" s="9"/>
      <c r="C664" s="9" t="s">
        <v>122</v>
      </c>
      <c r="D664" s="9" t="s">
        <v>191</v>
      </c>
      <c r="E664" s="9" t="s">
        <v>110</v>
      </c>
      <c r="F664" s="9"/>
      <c r="G664" s="9"/>
      <c r="H664" s="9" t="s">
        <v>124</v>
      </c>
      <c r="I664" s="9">
        <v>309115832</v>
      </c>
      <c r="J664" s="9">
        <v>6500</v>
      </c>
      <c r="K664" s="9">
        <v>21</v>
      </c>
      <c r="L664" s="9">
        <v>9.984</v>
      </c>
      <c r="M664" s="11">
        <v>43257</v>
      </c>
      <c r="N664" s="9">
        <v>50</v>
      </c>
      <c r="O664" s="9">
        <v>410.2</v>
      </c>
      <c r="P664" s="9">
        <v>3642.6</v>
      </c>
      <c r="Q664" s="9">
        <v>68.3</v>
      </c>
      <c r="R664" s="9">
        <v>606.1</v>
      </c>
      <c r="S664" s="9">
        <v>136.5</v>
      </c>
      <c r="T664" s="9">
        <v>1228.5</v>
      </c>
    </row>
    <row r="665" spans="1:20" x14ac:dyDescent="0.35">
      <c r="A665" s="9" t="s">
        <v>190</v>
      </c>
      <c r="B665" s="9"/>
      <c r="C665" s="9" t="s">
        <v>122</v>
      </c>
      <c r="D665" s="9" t="s">
        <v>191</v>
      </c>
      <c r="E665" s="9" t="s">
        <v>110</v>
      </c>
      <c r="F665" s="9"/>
      <c r="G665" s="9"/>
      <c r="H665" s="9" t="s">
        <v>124</v>
      </c>
      <c r="I665" s="9">
        <v>309115832</v>
      </c>
      <c r="J665" s="9">
        <v>6500</v>
      </c>
      <c r="K665" s="9">
        <v>21</v>
      </c>
      <c r="L665" s="9">
        <v>9.984</v>
      </c>
      <c r="M665" s="11">
        <v>43258</v>
      </c>
      <c r="N665" s="9">
        <v>50</v>
      </c>
      <c r="O665" s="9">
        <v>567.9</v>
      </c>
      <c r="P665" s="9">
        <v>4210.5</v>
      </c>
      <c r="Q665" s="9">
        <v>94.5</v>
      </c>
      <c r="R665" s="9">
        <v>700.6</v>
      </c>
      <c r="S665" s="9">
        <v>189</v>
      </c>
      <c r="T665" s="9">
        <v>1417.5</v>
      </c>
    </row>
    <row r="666" spans="1:20" x14ac:dyDescent="0.35">
      <c r="A666" s="9" t="s">
        <v>190</v>
      </c>
      <c r="B666" s="9"/>
      <c r="C666" s="9" t="s">
        <v>122</v>
      </c>
      <c r="D666" s="9" t="s">
        <v>191</v>
      </c>
      <c r="E666" s="9" t="s">
        <v>110</v>
      </c>
      <c r="F666" s="9"/>
      <c r="G666" s="9"/>
      <c r="H666" s="9" t="s">
        <v>124</v>
      </c>
      <c r="I666" s="9">
        <v>309115832</v>
      </c>
      <c r="J666" s="9">
        <v>6500</v>
      </c>
      <c r="K666" s="9">
        <v>21</v>
      </c>
      <c r="L666" s="9">
        <v>9.984</v>
      </c>
      <c r="M666" s="11">
        <v>43259</v>
      </c>
      <c r="N666" s="9">
        <v>50</v>
      </c>
      <c r="O666" s="9">
        <v>2.8</v>
      </c>
      <c r="P666" s="9">
        <v>4213.3</v>
      </c>
      <c r="Q666" s="9">
        <v>0.5</v>
      </c>
      <c r="R666" s="9">
        <v>701.1</v>
      </c>
      <c r="S666" s="9">
        <v>0.9</v>
      </c>
      <c r="T666" s="9">
        <v>1418.4</v>
      </c>
    </row>
    <row r="667" spans="1:20" x14ac:dyDescent="0.35">
      <c r="A667" s="9" t="s">
        <v>190</v>
      </c>
      <c r="B667" s="9"/>
      <c r="C667" s="9" t="s">
        <v>122</v>
      </c>
      <c r="D667" s="9" t="s">
        <v>192</v>
      </c>
      <c r="E667" s="9" t="s">
        <v>110</v>
      </c>
      <c r="F667" s="9"/>
      <c r="G667" s="9"/>
      <c r="H667" s="9" t="s">
        <v>124</v>
      </c>
      <c r="I667" s="9">
        <v>220122034</v>
      </c>
      <c r="J667" s="9">
        <v>4300</v>
      </c>
      <c r="K667" s="9">
        <v>21</v>
      </c>
      <c r="L667" s="9">
        <v>26.76</v>
      </c>
      <c r="M667" s="11">
        <v>43279</v>
      </c>
      <c r="N667" s="9">
        <v>155</v>
      </c>
      <c r="O667" s="9">
        <v>656.8</v>
      </c>
      <c r="P667" s="9">
        <v>656.8</v>
      </c>
      <c r="Q667" s="9">
        <v>293</v>
      </c>
      <c r="R667" s="9">
        <v>293</v>
      </c>
      <c r="S667" s="9">
        <v>189</v>
      </c>
      <c r="T667" s="9">
        <v>189</v>
      </c>
    </row>
    <row r="668" spans="1:20" x14ac:dyDescent="0.35">
      <c r="A668" s="9" t="s">
        <v>190</v>
      </c>
      <c r="B668" s="9"/>
      <c r="C668" s="9" t="s">
        <v>122</v>
      </c>
      <c r="D668" s="9" t="s">
        <v>192</v>
      </c>
      <c r="E668" s="9" t="s">
        <v>110</v>
      </c>
      <c r="F668" s="9"/>
      <c r="G668" s="9"/>
      <c r="H668" s="9" t="s">
        <v>124</v>
      </c>
      <c r="I668" s="9">
        <v>220122034</v>
      </c>
      <c r="J668" s="9">
        <v>4300</v>
      </c>
      <c r="K668" s="9">
        <v>21</v>
      </c>
      <c r="L668" s="9">
        <v>26.76</v>
      </c>
      <c r="M668" s="11">
        <v>43280</v>
      </c>
      <c r="N668" s="9">
        <v>155</v>
      </c>
      <c r="O668" s="9">
        <v>656.8</v>
      </c>
      <c r="P668" s="9">
        <v>1313.7</v>
      </c>
      <c r="Q668" s="9">
        <v>293</v>
      </c>
      <c r="R668" s="9">
        <v>585.9</v>
      </c>
      <c r="S668" s="9">
        <v>189</v>
      </c>
      <c r="T668" s="9">
        <v>378</v>
      </c>
    </row>
    <row r="669" spans="1:20" x14ac:dyDescent="0.35">
      <c r="A669" s="9" t="s">
        <v>190</v>
      </c>
      <c r="B669" s="9"/>
      <c r="C669" s="9" t="s">
        <v>122</v>
      </c>
      <c r="D669" s="9" t="s">
        <v>192</v>
      </c>
      <c r="E669" s="9" t="s">
        <v>110</v>
      </c>
      <c r="F669" s="9"/>
      <c r="G669" s="9"/>
      <c r="H669" s="9" t="s">
        <v>124</v>
      </c>
      <c r="I669" s="9">
        <v>220122034</v>
      </c>
      <c r="J669" s="9">
        <v>4300</v>
      </c>
      <c r="K669" s="9">
        <v>21</v>
      </c>
      <c r="L669" s="9">
        <v>26.76</v>
      </c>
      <c r="M669" s="11">
        <v>43283</v>
      </c>
      <c r="N669" s="9">
        <v>155</v>
      </c>
      <c r="O669" s="9">
        <v>656.8</v>
      </c>
      <c r="P669" s="9">
        <v>1970.5</v>
      </c>
      <c r="Q669" s="9">
        <v>293</v>
      </c>
      <c r="R669" s="9">
        <v>878.9</v>
      </c>
      <c r="S669" s="9">
        <v>189</v>
      </c>
      <c r="T669" s="9">
        <v>567</v>
      </c>
    </row>
    <row r="670" spans="1:20" x14ac:dyDescent="0.35">
      <c r="A670" s="9" t="s">
        <v>190</v>
      </c>
      <c r="B670" s="9"/>
      <c r="C670" s="9" t="s">
        <v>122</v>
      </c>
      <c r="D670" s="9" t="s">
        <v>192</v>
      </c>
      <c r="E670" s="9" t="s">
        <v>110</v>
      </c>
      <c r="F670" s="9"/>
      <c r="G670" s="9"/>
      <c r="H670" s="9" t="s">
        <v>124</v>
      </c>
      <c r="I670" s="9">
        <v>220122034</v>
      </c>
      <c r="J670" s="9">
        <v>4300</v>
      </c>
      <c r="K670" s="9">
        <v>21</v>
      </c>
      <c r="L670" s="9">
        <v>26.76</v>
      </c>
      <c r="M670" s="11">
        <v>43284</v>
      </c>
      <c r="N670" s="9">
        <v>155</v>
      </c>
      <c r="O670" s="9">
        <v>656.8</v>
      </c>
      <c r="P670" s="9">
        <v>2627.4</v>
      </c>
      <c r="Q670" s="9">
        <v>293</v>
      </c>
      <c r="R670" s="9">
        <v>1171.8</v>
      </c>
      <c r="S670" s="9">
        <v>189</v>
      </c>
      <c r="T670" s="9">
        <v>756</v>
      </c>
    </row>
    <row r="671" spans="1:20" x14ac:dyDescent="0.35">
      <c r="A671" s="9" t="s">
        <v>190</v>
      </c>
      <c r="B671" s="9"/>
      <c r="C671" s="9" t="s">
        <v>122</v>
      </c>
      <c r="D671" s="9" t="s">
        <v>192</v>
      </c>
      <c r="E671" s="9" t="s">
        <v>110</v>
      </c>
      <c r="F671" s="9"/>
      <c r="G671" s="9"/>
      <c r="H671" s="9" t="s">
        <v>124</v>
      </c>
      <c r="I671" s="9">
        <v>220122034</v>
      </c>
      <c r="J671" s="9">
        <v>4300</v>
      </c>
      <c r="K671" s="9">
        <v>21</v>
      </c>
      <c r="L671" s="9">
        <v>26.76</v>
      </c>
      <c r="M671" s="11">
        <v>43285</v>
      </c>
      <c r="N671" s="9">
        <v>155</v>
      </c>
      <c r="O671" s="9">
        <v>656.8</v>
      </c>
      <c r="P671" s="9">
        <v>3284.2</v>
      </c>
      <c r="Q671" s="9">
        <v>293</v>
      </c>
      <c r="R671" s="9">
        <v>1464.8</v>
      </c>
      <c r="S671" s="9">
        <v>189</v>
      </c>
      <c r="T671" s="9">
        <v>945</v>
      </c>
    </row>
    <row r="672" spans="1:20" x14ac:dyDescent="0.35">
      <c r="A672" s="9" t="s">
        <v>190</v>
      </c>
      <c r="B672" s="9"/>
      <c r="C672" s="9" t="s">
        <v>122</v>
      </c>
      <c r="D672" s="9" t="s">
        <v>192</v>
      </c>
      <c r="E672" s="9" t="s">
        <v>110</v>
      </c>
      <c r="F672" s="9"/>
      <c r="G672" s="9"/>
      <c r="H672" s="9" t="s">
        <v>124</v>
      </c>
      <c r="I672" s="9">
        <v>220122034</v>
      </c>
      <c r="J672" s="9">
        <v>4300</v>
      </c>
      <c r="K672" s="9">
        <v>21</v>
      </c>
      <c r="L672" s="9">
        <v>26.76</v>
      </c>
      <c r="M672" s="11">
        <v>43290</v>
      </c>
      <c r="N672" s="9">
        <v>155</v>
      </c>
      <c r="O672" s="9">
        <v>656.8</v>
      </c>
      <c r="P672" s="9">
        <v>3941</v>
      </c>
      <c r="Q672" s="9">
        <v>293</v>
      </c>
      <c r="R672" s="9">
        <v>1757.7</v>
      </c>
      <c r="S672" s="9">
        <v>189</v>
      </c>
      <c r="T672" s="9">
        <v>1134</v>
      </c>
    </row>
    <row r="673" spans="1:20" x14ac:dyDescent="0.35">
      <c r="A673" s="13" t="s">
        <v>190</v>
      </c>
      <c r="B673" s="13"/>
      <c r="C673" s="9" t="s">
        <v>122</v>
      </c>
      <c r="D673" s="13" t="s">
        <v>192</v>
      </c>
      <c r="E673" s="13" t="s">
        <v>110</v>
      </c>
      <c r="F673" s="13"/>
      <c r="G673" s="13"/>
      <c r="H673" s="13" t="s">
        <v>124</v>
      </c>
      <c r="I673" s="9">
        <v>220122034</v>
      </c>
      <c r="J673" s="9">
        <v>4300</v>
      </c>
      <c r="K673" s="9">
        <v>21</v>
      </c>
      <c r="L673" s="9">
        <v>26.76</v>
      </c>
      <c r="M673" s="11">
        <v>43291</v>
      </c>
      <c r="N673" s="9">
        <v>155</v>
      </c>
      <c r="O673" s="9">
        <v>359</v>
      </c>
      <c r="P673" s="9">
        <v>4300</v>
      </c>
      <c r="Q673" s="9">
        <v>160.1</v>
      </c>
      <c r="R673" s="9">
        <v>1917.8</v>
      </c>
      <c r="S673" s="9">
        <v>103.3</v>
      </c>
      <c r="T673" s="9">
        <v>1237.3</v>
      </c>
    </row>
  </sheetData>
  <autoFilter ref="A4:I673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M27"/>
  <sheetViews>
    <sheetView zoomScale="85" zoomScaleNormal="85" workbookViewId="0">
      <selection activeCell="L19" sqref="B4:L19"/>
    </sheetView>
  </sheetViews>
  <sheetFormatPr defaultColWidth="9.1796875" defaultRowHeight="14.5" x14ac:dyDescent="0.35"/>
  <cols>
    <col min="1" max="1" width="18.453125" style="38" customWidth="1"/>
    <col min="2" max="12" width="11.26953125" style="38" customWidth="1"/>
    <col min="13" max="16384" width="9.1796875" style="38"/>
  </cols>
  <sheetData>
    <row r="3" spans="1:13" x14ac:dyDescent="0.35">
      <c r="A3" s="41" t="s">
        <v>361</v>
      </c>
      <c r="B3" s="42">
        <v>43250</v>
      </c>
      <c r="C3" s="42">
        <v>43251</v>
      </c>
      <c r="D3" s="42">
        <v>43252</v>
      </c>
      <c r="E3" s="42">
        <v>43255</v>
      </c>
      <c r="F3" s="42">
        <v>43256</v>
      </c>
      <c r="G3" s="42">
        <v>43257</v>
      </c>
      <c r="H3" s="42">
        <v>43258</v>
      </c>
      <c r="I3" s="42">
        <v>43259</v>
      </c>
      <c r="J3" s="42">
        <v>43262</v>
      </c>
      <c r="K3" s="42">
        <v>43263</v>
      </c>
      <c r="L3" s="42">
        <v>43264</v>
      </c>
      <c r="M3" s="41" t="s">
        <v>341</v>
      </c>
    </row>
    <row r="4" spans="1:13" x14ac:dyDescent="0.35">
      <c r="A4" s="44" t="s">
        <v>22</v>
      </c>
      <c r="B4" s="40">
        <v>8.6999999999999993</v>
      </c>
      <c r="C4" s="40">
        <v>8.1999999999999993</v>
      </c>
      <c r="D4" s="40">
        <v>7.6</v>
      </c>
      <c r="E4" s="40">
        <v>11.6</v>
      </c>
      <c r="F4" s="40">
        <v>13.8</v>
      </c>
      <c r="G4" s="40">
        <v>1.2</v>
      </c>
      <c r="H4" s="40"/>
      <c r="I4" s="40"/>
      <c r="J4" s="40"/>
      <c r="K4" s="40"/>
      <c r="L4" s="40"/>
      <c r="M4" s="45">
        <f>SUM(B4:L4)</f>
        <v>51.100000000000009</v>
      </c>
    </row>
    <row r="5" spans="1:13" x14ac:dyDescent="0.35">
      <c r="A5" s="44" t="s">
        <v>40</v>
      </c>
      <c r="B5" s="40">
        <v>364.8</v>
      </c>
      <c r="C5" s="40">
        <v>195</v>
      </c>
      <c r="D5" s="40"/>
      <c r="E5" s="40"/>
      <c r="F5" s="40"/>
      <c r="G5" s="40"/>
      <c r="H5" s="40"/>
      <c r="I5" s="40">
        <v>389</v>
      </c>
      <c r="J5" s="40">
        <v>486</v>
      </c>
      <c r="K5" s="40">
        <v>583.20000000000005</v>
      </c>
      <c r="L5" s="40">
        <v>583.20000000000005</v>
      </c>
      <c r="M5" s="45">
        <f t="shared" ref="M5:M19" si="0">SUM(B5:L5)</f>
        <v>2601.1999999999998</v>
      </c>
    </row>
    <row r="6" spans="1:13" x14ac:dyDescent="0.35">
      <c r="A6" s="44" t="s">
        <v>51</v>
      </c>
      <c r="B6" s="35">
        <v>5</v>
      </c>
      <c r="C6" s="35">
        <v>5.1000000000000005</v>
      </c>
      <c r="D6" s="35">
        <v>4.3</v>
      </c>
      <c r="E6" s="35">
        <v>8.1</v>
      </c>
      <c r="F6" s="35">
        <v>9.1</v>
      </c>
      <c r="G6" s="35">
        <v>3.3</v>
      </c>
      <c r="H6" s="35"/>
      <c r="I6" s="35"/>
      <c r="J6" s="35"/>
      <c r="K6" s="35"/>
      <c r="L6" s="35"/>
      <c r="M6" s="45">
        <f t="shared" si="0"/>
        <v>34.9</v>
      </c>
    </row>
    <row r="7" spans="1:13" x14ac:dyDescent="0.35">
      <c r="A7" s="44" t="s">
        <v>75</v>
      </c>
      <c r="B7" s="40">
        <v>708.3</v>
      </c>
      <c r="C7" s="40">
        <v>708.3</v>
      </c>
      <c r="D7" s="40">
        <v>708.3</v>
      </c>
      <c r="E7" s="40">
        <v>708.3</v>
      </c>
      <c r="F7" s="40">
        <v>120.1</v>
      </c>
      <c r="G7" s="40"/>
      <c r="H7" s="40"/>
      <c r="I7" s="40"/>
      <c r="J7" s="40"/>
      <c r="K7" s="40"/>
      <c r="L7" s="40"/>
      <c r="M7" s="45">
        <f t="shared" si="0"/>
        <v>2953.2999999999997</v>
      </c>
    </row>
    <row r="8" spans="1:13" x14ac:dyDescent="0.35">
      <c r="A8" s="44" t="s">
        <v>80</v>
      </c>
      <c r="B8" s="40">
        <v>5.6</v>
      </c>
      <c r="C8" s="40">
        <v>5.3</v>
      </c>
      <c r="D8" s="40">
        <v>7</v>
      </c>
      <c r="E8" s="40">
        <v>5.0999999999999996</v>
      </c>
      <c r="F8" s="40">
        <v>4.5</v>
      </c>
      <c r="G8" s="40">
        <v>3.1</v>
      </c>
      <c r="H8" s="40">
        <v>19.7</v>
      </c>
      <c r="I8" s="40">
        <v>19.899999999999999</v>
      </c>
      <c r="J8" s="40">
        <v>20.599999999999998</v>
      </c>
      <c r="K8" s="40">
        <v>24.2</v>
      </c>
      <c r="L8" s="40">
        <v>23.700000000000003</v>
      </c>
      <c r="M8" s="45">
        <f t="shared" si="0"/>
        <v>138.69999999999999</v>
      </c>
    </row>
    <row r="9" spans="1:13" x14ac:dyDescent="0.35">
      <c r="A9" s="44" t="s">
        <v>107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5">
        <f t="shared" si="0"/>
        <v>0</v>
      </c>
    </row>
    <row r="10" spans="1:13" x14ac:dyDescent="0.35">
      <c r="A10" s="44" t="s">
        <v>121</v>
      </c>
      <c r="B10" s="40">
        <v>569.5</v>
      </c>
      <c r="C10" s="40">
        <v>148.6</v>
      </c>
      <c r="D10" s="40"/>
      <c r="E10" s="40"/>
      <c r="F10" s="40">
        <v>8.1</v>
      </c>
      <c r="G10" s="40">
        <v>3.9</v>
      </c>
      <c r="H10" s="40">
        <v>4.0999999999999996</v>
      </c>
      <c r="I10" s="40">
        <v>4</v>
      </c>
      <c r="J10" s="40"/>
      <c r="K10" s="40"/>
      <c r="L10" s="40"/>
      <c r="M10" s="45">
        <f t="shared" si="0"/>
        <v>738.2</v>
      </c>
    </row>
    <row r="11" spans="1:13" x14ac:dyDescent="0.35">
      <c r="A11" s="44" t="s">
        <v>129</v>
      </c>
      <c r="B11" s="40">
        <v>830.4</v>
      </c>
      <c r="C11" s="40">
        <v>262.60000000000002</v>
      </c>
      <c r="D11" s="24"/>
      <c r="E11" s="24"/>
      <c r="F11" s="24"/>
      <c r="G11" s="40"/>
      <c r="H11" s="40"/>
      <c r="I11" s="40"/>
      <c r="J11" s="40"/>
      <c r="K11" s="40"/>
      <c r="L11" s="40"/>
      <c r="M11" s="45">
        <f t="shared" si="0"/>
        <v>1093</v>
      </c>
    </row>
    <row r="12" spans="1:13" x14ac:dyDescent="0.35">
      <c r="A12" s="44" t="s">
        <v>136</v>
      </c>
      <c r="B12" s="40">
        <v>4.5999999999999996</v>
      </c>
      <c r="C12" s="40">
        <v>7.5</v>
      </c>
      <c r="D12" s="40">
        <v>8.8999999999999986</v>
      </c>
      <c r="E12" s="40">
        <v>8.9</v>
      </c>
      <c r="F12" s="40">
        <v>9</v>
      </c>
      <c r="G12" s="40">
        <v>2.5</v>
      </c>
      <c r="H12" s="40"/>
      <c r="I12" s="40"/>
      <c r="J12" s="40"/>
      <c r="K12" s="40"/>
      <c r="L12" s="40"/>
      <c r="M12" s="45">
        <f t="shared" si="0"/>
        <v>41.4</v>
      </c>
    </row>
    <row r="13" spans="1:13" x14ac:dyDescent="0.35">
      <c r="A13" s="44" t="s">
        <v>148</v>
      </c>
      <c r="B13" s="40"/>
      <c r="C13" s="40"/>
      <c r="D13" s="40">
        <v>57</v>
      </c>
      <c r="E13" s="40">
        <v>94.8</v>
      </c>
      <c r="F13" s="40">
        <v>188.29999999999998</v>
      </c>
      <c r="G13" s="40">
        <v>136.30000000000001</v>
      </c>
      <c r="H13" s="40">
        <v>312.8</v>
      </c>
      <c r="I13" s="40">
        <v>372</v>
      </c>
      <c r="J13" s="40">
        <v>417.90000000000003</v>
      </c>
      <c r="K13" s="40">
        <v>424.8</v>
      </c>
      <c r="L13" s="40">
        <v>4.0999999999999996</v>
      </c>
      <c r="M13" s="45">
        <f t="shared" si="0"/>
        <v>2008</v>
      </c>
    </row>
    <row r="14" spans="1:13" x14ac:dyDescent="0.35">
      <c r="A14" s="44" t="s">
        <v>154</v>
      </c>
      <c r="B14" s="40"/>
      <c r="C14" s="40"/>
      <c r="D14" s="40">
        <v>47.9</v>
      </c>
      <c r="E14" s="40">
        <v>79.2</v>
      </c>
      <c r="F14" s="40">
        <v>134.5</v>
      </c>
      <c r="G14" s="40">
        <v>153.4</v>
      </c>
      <c r="H14" s="40">
        <v>335.7</v>
      </c>
      <c r="I14" s="40">
        <v>393.5</v>
      </c>
      <c r="J14" s="40">
        <v>424</v>
      </c>
      <c r="K14" s="40">
        <v>424.8</v>
      </c>
      <c r="L14" s="40">
        <v>322.89999999999998</v>
      </c>
      <c r="M14" s="45">
        <f t="shared" si="0"/>
        <v>2315.9</v>
      </c>
    </row>
    <row r="15" spans="1:13" x14ac:dyDescent="0.35">
      <c r="A15" s="44" t="s">
        <v>158</v>
      </c>
      <c r="B15" s="40">
        <v>569.5</v>
      </c>
      <c r="C15" s="40">
        <v>148.6</v>
      </c>
      <c r="D15" s="24"/>
      <c r="E15" s="24"/>
      <c r="F15" s="24"/>
      <c r="G15" s="40"/>
      <c r="H15" s="40"/>
      <c r="I15" s="40">
        <v>379.7</v>
      </c>
      <c r="J15" s="40">
        <v>474.6</v>
      </c>
      <c r="K15" s="40">
        <v>569.5</v>
      </c>
      <c r="L15" s="40">
        <v>569.5</v>
      </c>
      <c r="M15" s="45">
        <f t="shared" si="0"/>
        <v>2711.4</v>
      </c>
    </row>
    <row r="16" spans="1:13" x14ac:dyDescent="0.35">
      <c r="A16" s="44" t="s">
        <v>165</v>
      </c>
      <c r="B16" s="40">
        <v>358</v>
      </c>
      <c r="C16" s="40">
        <v>107.9</v>
      </c>
      <c r="D16" s="40"/>
      <c r="E16" s="40"/>
      <c r="F16" s="40">
        <v>3.4</v>
      </c>
      <c r="G16" s="40">
        <v>2.5</v>
      </c>
      <c r="H16" s="40">
        <v>3.3000000000000003</v>
      </c>
      <c r="I16" s="40">
        <v>2.1</v>
      </c>
      <c r="J16" s="40">
        <v>2.1</v>
      </c>
      <c r="K16" s="40">
        <v>2.1</v>
      </c>
      <c r="L16" s="40">
        <v>2.1</v>
      </c>
      <c r="M16" s="45">
        <f t="shared" si="0"/>
        <v>483.50000000000006</v>
      </c>
    </row>
    <row r="17" spans="1:13" x14ac:dyDescent="0.35">
      <c r="A17" s="44" t="s">
        <v>174</v>
      </c>
      <c r="B17" s="40">
        <v>708.3</v>
      </c>
      <c r="C17" s="40">
        <v>708.3</v>
      </c>
      <c r="D17" s="40">
        <v>708.3</v>
      </c>
      <c r="E17" s="40">
        <v>708.3</v>
      </c>
      <c r="F17" s="40">
        <v>120.1</v>
      </c>
      <c r="G17" s="40"/>
      <c r="H17" s="40"/>
      <c r="I17" s="40"/>
      <c r="J17" s="40"/>
      <c r="K17" s="40"/>
      <c r="L17" s="40"/>
      <c r="M17" s="45">
        <f t="shared" si="0"/>
        <v>2953.2999999999997</v>
      </c>
    </row>
    <row r="18" spans="1:13" x14ac:dyDescent="0.35">
      <c r="A18" s="44" t="s">
        <v>181</v>
      </c>
      <c r="B18" s="40">
        <v>708.3</v>
      </c>
      <c r="C18" s="40">
        <v>708.3</v>
      </c>
      <c r="D18" s="40">
        <v>708.3</v>
      </c>
      <c r="E18" s="40">
        <v>708.3</v>
      </c>
      <c r="F18" s="40">
        <v>120</v>
      </c>
      <c r="G18" s="40"/>
      <c r="H18" s="40"/>
      <c r="I18" s="40"/>
      <c r="J18" s="40"/>
      <c r="K18" s="40"/>
      <c r="L18" s="40"/>
      <c r="M18" s="45">
        <f t="shared" si="0"/>
        <v>2953.2</v>
      </c>
    </row>
    <row r="19" spans="1:13" x14ac:dyDescent="0.35">
      <c r="A19" s="44" t="s">
        <v>185</v>
      </c>
      <c r="B19" s="40"/>
      <c r="C19" s="40"/>
      <c r="D19" s="40">
        <v>59.9</v>
      </c>
      <c r="E19" s="40">
        <v>99.5</v>
      </c>
      <c r="F19" s="40">
        <v>198.1</v>
      </c>
      <c r="G19" s="40">
        <v>214.9</v>
      </c>
      <c r="H19" s="40">
        <v>356.6</v>
      </c>
      <c r="I19" s="40">
        <v>416.3</v>
      </c>
      <c r="J19" s="40">
        <v>424.8</v>
      </c>
      <c r="K19" s="40">
        <v>423.8</v>
      </c>
      <c r="L19" s="40">
        <v>98</v>
      </c>
      <c r="M19" s="45">
        <f t="shared" si="0"/>
        <v>2291.9</v>
      </c>
    </row>
    <row r="20" spans="1:13" x14ac:dyDescent="0.35">
      <c r="A20" s="41" t="s">
        <v>195</v>
      </c>
      <c r="B20" s="43">
        <f>SUM(B4:B19)</f>
        <v>4841</v>
      </c>
      <c r="C20" s="43">
        <f t="shared" ref="C20:L20" si="1">SUM(C4:C19)</f>
        <v>3013.7</v>
      </c>
      <c r="D20" s="43">
        <f t="shared" si="1"/>
        <v>2317.4999999999995</v>
      </c>
      <c r="E20" s="43">
        <f t="shared" si="1"/>
        <v>2432.1</v>
      </c>
      <c r="F20" s="43">
        <f t="shared" si="1"/>
        <v>929</v>
      </c>
      <c r="G20" s="43">
        <f t="shared" si="1"/>
        <v>521.1</v>
      </c>
      <c r="H20" s="43">
        <f t="shared" si="1"/>
        <v>1032.1999999999998</v>
      </c>
      <c r="I20" s="43">
        <f t="shared" si="1"/>
        <v>1976.5</v>
      </c>
      <c r="J20" s="43">
        <f t="shared" si="1"/>
        <v>2250</v>
      </c>
      <c r="K20" s="43">
        <f t="shared" si="1"/>
        <v>2452.4</v>
      </c>
      <c r="L20" s="43">
        <f t="shared" si="1"/>
        <v>1603.5</v>
      </c>
      <c r="M20" s="43">
        <f>SUM(B20:L20)</f>
        <v>23369</v>
      </c>
    </row>
    <row r="21" spans="1:13" x14ac:dyDescent="0.35">
      <c r="A21" s="47" t="s">
        <v>367</v>
      </c>
      <c r="B21" s="49">
        <v>0.35899373718934147</v>
      </c>
      <c r="C21" s="49">
        <v>0.32552177899448131</v>
      </c>
      <c r="D21" s="49">
        <v>0.17991477602053488</v>
      </c>
      <c r="E21" s="49">
        <v>0.20031446906204187</v>
      </c>
      <c r="F21" s="49">
        <v>0.16387773234995456</v>
      </c>
      <c r="G21" s="49">
        <v>0.16703221981647592</v>
      </c>
      <c r="H21" s="49">
        <v>0.20272940266171466</v>
      </c>
      <c r="I21" s="49">
        <v>0.27395935373275054</v>
      </c>
      <c r="J21" s="49">
        <v>0.34370155109143868</v>
      </c>
      <c r="K21" s="49">
        <v>0.35917182366396339</v>
      </c>
      <c r="L21" s="49">
        <v>0.29946068528966568</v>
      </c>
    </row>
    <row r="23" spans="1:13" x14ac:dyDescent="0.35">
      <c r="A23" s="46" t="s">
        <v>362</v>
      </c>
      <c r="B23" s="25">
        <v>4841</v>
      </c>
      <c r="C23" s="25">
        <v>3013.7</v>
      </c>
      <c r="D23" s="25">
        <v>2317.4999999999995</v>
      </c>
      <c r="E23" s="25">
        <v>2432.1</v>
      </c>
      <c r="F23" s="25">
        <v>929</v>
      </c>
      <c r="G23" s="25">
        <v>521.1</v>
      </c>
      <c r="H23" s="25">
        <v>1032.1999999999998</v>
      </c>
      <c r="I23" s="25">
        <v>1976.5</v>
      </c>
      <c r="J23" s="25">
        <v>2250</v>
      </c>
      <c r="K23" s="25">
        <v>2452.4</v>
      </c>
      <c r="L23" s="25">
        <v>1603.5</v>
      </c>
      <c r="M23" s="45">
        <f t="shared" ref="M23:M27" si="2">SUM(B23:L23)</f>
        <v>23369</v>
      </c>
    </row>
    <row r="24" spans="1:13" x14ac:dyDescent="0.35">
      <c r="A24" s="46" t="s">
        <v>363</v>
      </c>
      <c r="B24" s="25">
        <v>632.42596333333336</v>
      </c>
      <c r="C24" s="25">
        <v>365.74252999999993</v>
      </c>
      <c r="D24" s="25">
        <v>262.21641666666665</v>
      </c>
      <c r="E24" s="25">
        <v>285.77059999999994</v>
      </c>
      <c r="F24" s="25">
        <v>154.57155</v>
      </c>
      <c r="G24" s="25">
        <v>107.87065000000001</v>
      </c>
      <c r="H24" s="25">
        <v>209.28210000000001</v>
      </c>
      <c r="I24" s="25">
        <v>343.70714666666663</v>
      </c>
      <c r="J24" s="25">
        <v>383.2867066666667</v>
      </c>
      <c r="K24" s="25">
        <v>411.57691</v>
      </c>
      <c r="L24" s="25">
        <v>249.79647666666665</v>
      </c>
      <c r="M24" s="45">
        <f t="shared" si="2"/>
        <v>3406.2470499999999</v>
      </c>
    </row>
    <row r="25" spans="1:13" x14ac:dyDescent="0.35">
      <c r="A25" s="46" t="s">
        <v>364</v>
      </c>
      <c r="B25" s="25">
        <v>1811.6000000000001</v>
      </c>
      <c r="C25" s="25">
        <v>1264.6000000000001</v>
      </c>
      <c r="D25" s="25">
        <v>1596.4</v>
      </c>
      <c r="E25" s="25">
        <v>1591.2</v>
      </c>
      <c r="F25" s="25">
        <v>1684.4</v>
      </c>
      <c r="G25" s="25">
        <v>905</v>
      </c>
      <c r="H25" s="25">
        <v>1159.5999999999999</v>
      </c>
      <c r="I25" s="25">
        <v>1418.3</v>
      </c>
      <c r="J25" s="25">
        <v>1213.2</v>
      </c>
      <c r="K25" s="25">
        <v>1212.8999999999999</v>
      </c>
      <c r="L25" s="25">
        <v>895.80000000000007</v>
      </c>
      <c r="M25" s="45">
        <f t="shared" si="2"/>
        <v>14753</v>
      </c>
    </row>
    <row r="26" spans="1:13" x14ac:dyDescent="0.35">
      <c r="A26" s="46" t="s">
        <v>365</v>
      </c>
      <c r="B26" s="8">
        <f>305*9+20*7</f>
        <v>2885</v>
      </c>
      <c r="C26" s="8">
        <f t="shared" ref="C26:L26" si="3">305*9+20*7</f>
        <v>2885</v>
      </c>
      <c r="D26" s="8">
        <f t="shared" si="3"/>
        <v>2885</v>
      </c>
      <c r="E26" s="8">
        <f t="shared" si="3"/>
        <v>2885</v>
      </c>
      <c r="F26" s="8">
        <f t="shared" si="3"/>
        <v>2885</v>
      </c>
      <c r="G26" s="8">
        <f t="shared" si="3"/>
        <v>2885</v>
      </c>
      <c r="H26" s="8">
        <f t="shared" si="3"/>
        <v>2885</v>
      </c>
      <c r="I26" s="8">
        <f t="shared" si="3"/>
        <v>2885</v>
      </c>
      <c r="J26" s="8">
        <f t="shared" si="3"/>
        <v>2885</v>
      </c>
      <c r="K26" s="8">
        <f t="shared" si="3"/>
        <v>2885</v>
      </c>
      <c r="L26" s="8">
        <f t="shared" si="3"/>
        <v>2885</v>
      </c>
      <c r="M26" s="45">
        <f>SUM(B26:L26)</f>
        <v>31735</v>
      </c>
    </row>
    <row r="27" spans="1:13" x14ac:dyDescent="0.35">
      <c r="B27" s="48">
        <f>IF(B25&lt;&gt;"",B24/B25,"")</f>
        <v>0.34909801464635309</v>
      </c>
      <c r="C27" s="48">
        <f t="shared" ref="C27:L27" si="4">IF(C25&lt;&gt;"",C24/C25,"")</f>
        <v>0.28921598133797238</v>
      </c>
      <c r="D27" s="48">
        <f t="shared" si="4"/>
        <v>0.16425483379270023</v>
      </c>
      <c r="E27" s="48">
        <f t="shared" si="4"/>
        <v>0.17959439416792353</v>
      </c>
      <c r="F27" s="48">
        <f t="shared" si="4"/>
        <v>9.1766534077416292E-2</v>
      </c>
      <c r="G27" s="48">
        <f t="shared" si="4"/>
        <v>0.11919408839779007</v>
      </c>
      <c r="H27" s="48">
        <f t="shared" si="4"/>
        <v>0.18047783718523633</v>
      </c>
      <c r="I27" s="48">
        <f t="shared" si="4"/>
        <v>0.24233740863475051</v>
      </c>
      <c r="J27" s="48">
        <f t="shared" si="4"/>
        <v>0.31593035498406419</v>
      </c>
      <c r="K27" s="48">
        <f t="shared" si="4"/>
        <v>0.33933292934289722</v>
      </c>
      <c r="L27" s="48">
        <f t="shared" si="4"/>
        <v>0.27885295452854053</v>
      </c>
      <c r="M27" s="45">
        <f t="shared" si="2"/>
        <v>2.5500553310956438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M16"/>
  <sheetViews>
    <sheetView zoomScale="85" zoomScaleNormal="85" workbookViewId="0">
      <selection activeCell="A4" sqref="A4:L8"/>
    </sheetView>
  </sheetViews>
  <sheetFormatPr defaultColWidth="9.1796875" defaultRowHeight="14.5" x14ac:dyDescent="0.35"/>
  <cols>
    <col min="1" max="1" width="18.453125" style="38" customWidth="1"/>
    <col min="2" max="12" width="11.26953125" style="38" customWidth="1"/>
    <col min="13" max="16384" width="9.1796875" style="38"/>
  </cols>
  <sheetData>
    <row r="3" spans="1:13" x14ac:dyDescent="0.35">
      <c r="A3" s="41" t="s">
        <v>361</v>
      </c>
      <c r="B3" s="42">
        <v>43250</v>
      </c>
      <c r="C3" s="42">
        <v>43251</v>
      </c>
      <c r="D3" s="42">
        <v>43252</v>
      </c>
      <c r="E3" s="42">
        <v>43255</v>
      </c>
      <c r="F3" s="42">
        <v>43256</v>
      </c>
      <c r="G3" s="42">
        <v>43257</v>
      </c>
      <c r="H3" s="42">
        <v>43258</v>
      </c>
      <c r="I3" s="42">
        <v>43259</v>
      </c>
      <c r="J3" s="42">
        <v>43262</v>
      </c>
      <c r="K3" s="42">
        <v>43263</v>
      </c>
      <c r="L3" s="42">
        <v>43264</v>
      </c>
      <c r="M3" s="41" t="s">
        <v>341</v>
      </c>
    </row>
    <row r="4" spans="1:13" x14ac:dyDescent="0.35">
      <c r="A4" s="44" t="s">
        <v>60</v>
      </c>
      <c r="B4" s="40">
        <v>546.70000000000005</v>
      </c>
      <c r="C4" s="40">
        <v>636.70000000000005</v>
      </c>
      <c r="D4" s="40">
        <v>643.9</v>
      </c>
      <c r="E4" s="40">
        <v>643.9</v>
      </c>
      <c r="F4" s="40">
        <v>630.79999999999995</v>
      </c>
      <c r="G4" s="40"/>
      <c r="H4" s="40"/>
      <c r="I4" s="40"/>
      <c r="J4" s="40"/>
      <c r="K4" s="40"/>
      <c r="L4" s="40"/>
      <c r="M4" s="45">
        <f>SUM(B4:L4)</f>
        <v>3102</v>
      </c>
    </row>
    <row r="5" spans="1:13" x14ac:dyDescent="0.35">
      <c r="A5" s="44" t="s">
        <v>70</v>
      </c>
      <c r="B5" s="40">
        <v>547</v>
      </c>
      <c r="C5" s="40">
        <v>636.5</v>
      </c>
      <c r="D5" s="40">
        <v>643.9</v>
      </c>
      <c r="E5" s="40">
        <v>643.9</v>
      </c>
      <c r="F5" s="40">
        <v>630.79999999999995</v>
      </c>
      <c r="G5" s="40"/>
      <c r="H5" s="40"/>
      <c r="I5" s="40"/>
      <c r="J5" s="40"/>
      <c r="K5" s="40"/>
      <c r="L5" s="40"/>
      <c r="M5" s="45">
        <f t="shared" ref="M5:M8" si="0">SUM(B5:L5)</f>
        <v>3102.1000000000004</v>
      </c>
    </row>
    <row r="6" spans="1:13" x14ac:dyDescent="0.35">
      <c r="A6" s="44" t="s">
        <v>115</v>
      </c>
      <c r="B6" s="40"/>
      <c r="C6" s="40"/>
      <c r="D6" s="40">
        <v>56.9</v>
      </c>
      <c r="E6" s="40">
        <v>94.5</v>
      </c>
      <c r="F6" s="40">
        <v>188.2</v>
      </c>
      <c r="G6" s="40">
        <v>83.9</v>
      </c>
      <c r="H6" s="40">
        <v>24.6</v>
      </c>
      <c r="I6" s="40">
        <v>200.6</v>
      </c>
      <c r="J6" s="40">
        <v>313.8</v>
      </c>
      <c r="K6" s="40">
        <v>292.79999999999995</v>
      </c>
      <c r="L6" s="40">
        <v>90.1</v>
      </c>
      <c r="M6" s="45">
        <f t="shared" si="0"/>
        <v>1345.3999999999999</v>
      </c>
    </row>
    <row r="7" spans="1:13" x14ac:dyDescent="0.35">
      <c r="A7" s="44" t="s">
        <v>127</v>
      </c>
      <c r="B7" s="40"/>
      <c r="C7" s="40"/>
      <c r="D7" s="40">
        <v>67.8</v>
      </c>
      <c r="E7" s="40">
        <v>112.6</v>
      </c>
      <c r="F7" s="40">
        <v>224.2</v>
      </c>
      <c r="G7" s="40">
        <v>243.3</v>
      </c>
      <c r="H7" s="40">
        <v>403.6</v>
      </c>
      <c r="I7" s="40">
        <v>448.4</v>
      </c>
      <c r="J7" s="40">
        <v>448.4</v>
      </c>
      <c r="K7" s="40">
        <v>448.4</v>
      </c>
      <c r="L7" s="40">
        <v>448.4</v>
      </c>
      <c r="M7" s="45">
        <f t="shared" si="0"/>
        <v>2845.1000000000004</v>
      </c>
    </row>
    <row r="8" spans="1:13" x14ac:dyDescent="0.35">
      <c r="A8" s="44" t="s">
        <v>179</v>
      </c>
      <c r="B8" s="40"/>
      <c r="C8" s="40"/>
      <c r="D8" s="40">
        <v>56.9</v>
      </c>
      <c r="E8" s="40">
        <v>94.5</v>
      </c>
      <c r="F8" s="40">
        <v>188.2</v>
      </c>
      <c r="G8" s="40">
        <v>204.2</v>
      </c>
      <c r="H8" s="40">
        <v>169.1</v>
      </c>
      <c r="I8" s="40">
        <v>347.4</v>
      </c>
      <c r="J8" s="40">
        <v>410.29999999999995</v>
      </c>
      <c r="K8" s="40">
        <v>427.1</v>
      </c>
      <c r="L8" s="40">
        <v>427.1</v>
      </c>
      <c r="M8" s="45">
        <f t="shared" si="0"/>
        <v>2324.7999999999997</v>
      </c>
    </row>
    <row r="9" spans="1:13" x14ac:dyDescent="0.35">
      <c r="A9" s="41" t="s">
        <v>195</v>
      </c>
      <c r="B9" s="43">
        <f>SUM(B4:B8)</f>
        <v>1093.7</v>
      </c>
      <c r="C9" s="43">
        <f t="shared" ref="C9:L9" si="1">SUM(C4:C8)</f>
        <v>1273.2</v>
      </c>
      <c r="D9" s="43">
        <f t="shared" si="1"/>
        <v>1469.4</v>
      </c>
      <c r="E9" s="43">
        <f t="shared" si="1"/>
        <v>1589.3999999999999</v>
      </c>
      <c r="F9" s="43">
        <f t="shared" si="1"/>
        <v>1862.2</v>
      </c>
      <c r="G9" s="43">
        <f t="shared" si="1"/>
        <v>531.40000000000009</v>
      </c>
      <c r="H9" s="43">
        <f t="shared" si="1"/>
        <v>597.30000000000007</v>
      </c>
      <c r="I9" s="43">
        <f t="shared" si="1"/>
        <v>996.4</v>
      </c>
      <c r="J9" s="43">
        <f t="shared" si="1"/>
        <v>1172.5</v>
      </c>
      <c r="K9" s="43">
        <f t="shared" si="1"/>
        <v>1168.3</v>
      </c>
      <c r="L9" s="43">
        <f t="shared" si="1"/>
        <v>965.6</v>
      </c>
      <c r="M9" s="43">
        <f>SUM(B9:L9)</f>
        <v>12719.399999999998</v>
      </c>
    </row>
    <row r="10" spans="1:13" x14ac:dyDescent="0.35">
      <c r="A10" s="47" t="s">
        <v>367</v>
      </c>
      <c r="B10" s="49">
        <v>0.35899373718934147</v>
      </c>
      <c r="C10" s="49">
        <v>0.32552177899448131</v>
      </c>
      <c r="D10" s="49">
        <v>0.17991477602053488</v>
      </c>
      <c r="E10" s="49">
        <v>0.20031446906204187</v>
      </c>
      <c r="F10" s="49">
        <v>0.16387773234995456</v>
      </c>
      <c r="G10" s="49">
        <v>0.16703221981647592</v>
      </c>
      <c r="H10" s="49">
        <v>0.20272940266171466</v>
      </c>
      <c r="I10" s="49">
        <v>0.27395935373275054</v>
      </c>
      <c r="J10" s="49">
        <v>0.34370155109143868</v>
      </c>
      <c r="K10" s="49">
        <v>0.35917182366396339</v>
      </c>
      <c r="L10" s="49">
        <v>0.29946068528966568</v>
      </c>
    </row>
    <row r="12" spans="1:13" x14ac:dyDescent="0.35">
      <c r="A12" s="46" t="s">
        <v>362</v>
      </c>
      <c r="B12" s="25">
        <v>1093.7</v>
      </c>
      <c r="C12" s="25">
        <v>1273.2</v>
      </c>
      <c r="D12" s="25">
        <v>1469.4</v>
      </c>
      <c r="E12" s="25">
        <v>1589.3999999999999</v>
      </c>
      <c r="F12" s="25">
        <v>1862.2</v>
      </c>
      <c r="G12" s="25">
        <v>531.40000000000009</v>
      </c>
      <c r="H12" s="25">
        <v>597.30000000000007</v>
      </c>
      <c r="I12" s="25">
        <v>996.4</v>
      </c>
      <c r="J12" s="25">
        <v>1172.5</v>
      </c>
      <c r="K12" s="25">
        <v>1168.3</v>
      </c>
      <c r="L12" s="25">
        <v>965.6</v>
      </c>
      <c r="M12" s="45">
        <f t="shared" ref="M12:M16" si="2">SUM(B12:L12)</f>
        <v>12719.399999999998</v>
      </c>
    </row>
    <row r="13" spans="1:13" x14ac:dyDescent="0.35">
      <c r="A13" s="46" t="s">
        <v>363</v>
      </c>
      <c r="B13" s="25">
        <v>114.65621666666667</v>
      </c>
      <c r="C13" s="25">
        <v>133.47380000000001</v>
      </c>
      <c r="D13" s="25">
        <v>172.34973333333335</v>
      </c>
      <c r="E13" s="25">
        <v>197.02733333333333</v>
      </c>
      <c r="F13" s="25">
        <v>255.76973333333331</v>
      </c>
      <c r="G13" s="25">
        <v>108.13541666666667</v>
      </c>
      <c r="H13" s="25">
        <v>118.22725</v>
      </c>
      <c r="I13" s="25">
        <v>189.00681666666671</v>
      </c>
      <c r="J13" s="25">
        <v>222.38416666666669</v>
      </c>
      <c r="K13" s="25">
        <v>221.75076666666666</v>
      </c>
      <c r="L13" s="25">
        <v>185.43968333333333</v>
      </c>
      <c r="M13" s="45">
        <f t="shared" si="2"/>
        <v>1918.2209166666669</v>
      </c>
    </row>
    <row r="14" spans="1:13" x14ac:dyDescent="0.35">
      <c r="A14" s="46" t="s">
        <v>364</v>
      </c>
      <c r="B14" s="25">
        <v>270</v>
      </c>
      <c r="C14" s="25">
        <v>269.60000000000002</v>
      </c>
      <c r="D14" s="25">
        <v>819</v>
      </c>
      <c r="E14" s="25">
        <v>819</v>
      </c>
      <c r="F14" s="25">
        <v>810.4</v>
      </c>
      <c r="G14" s="25">
        <v>388.2</v>
      </c>
      <c r="H14" s="25">
        <v>455.9</v>
      </c>
      <c r="I14" s="25">
        <v>526.20000000000005</v>
      </c>
      <c r="J14" s="25">
        <v>549</v>
      </c>
      <c r="K14" s="25">
        <v>550.4</v>
      </c>
      <c r="L14" s="25">
        <v>557.6</v>
      </c>
      <c r="M14" s="45">
        <f t="shared" si="2"/>
        <v>6015.3</v>
      </c>
    </row>
    <row r="15" spans="1:13" x14ac:dyDescent="0.35">
      <c r="A15" s="46" t="s">
        <v>365</v>
      </c>
      <c r="B15" s="8">
        <f>102*9</f>
        <v>918</v>
      </c>
      <c r="C15" s="8">
        <f t="shared" ref="C15:L15" si="3">102*9</f>
        <v>918</v>
      </c>
      <c r="D15" s="8">
        <f t="shared" si="3"/>
        <v>918</v>
      </c>
      <c r="E15" s="8">
        <f t="shared" si="3"/>
        <v>918</v>
      </c>
      <c r="F15" s="8">
        <f t="shared" si="3"/>
        <v>918</v>
      </c>
      <c r="G15" s="8">
        <f t="shared" si="3"/>
        <v>918</v>
      </c>
      <c r="H15" s="8">
        <f t="shared" si="3"/>
        <v>918</v>
      </c>
      <c r="I15" s="8">
        <f t="shared" si="3"/>
        <v>918</v>
      </c>
      <c r="J15" s="8">
        <f t="shared" si="3"/>
        <v>918</v>
      </c>
      <c r="K15" s="8">
        <f t="shared" si="3"/>
        <v>918</v>
      </c>
      <c r="L15" s="8">
        <f t="shared" si="3"/>
        <v>918</v>
      </c>
      <c r="M15" s="45">
        <f t="shared" si="2"/>
        <v>10098</v>
      </c>
    </row>
    <row r="16" spans="1:13" x14ac:dyDescent="0.35">
      <c r="B16" s="48">
        <f>IF(B14&lt;&gt;"",B13/B14,"")</f>
        <v>0.42465265432098764</v>
      </c>
      <c r="C16" s="48">
        <f t="shared" ref="C16:L16" si="4">IF(C14&lt;&gt;"",C13/C14,"")</f>
        <v>0.49508086053412464</v>
      </c>
      <c r="D16" s="48">
        <f t="shared" si="4"/>
        <v>0.21043923483923485</v>
      </c>
      <c r="E16" s="48">
        <f t="shared" si="4"/>
        <v>0.24057061457061457</v>
      </c>
      <c r="F16" s="48">
        <f t="shared" si="4"/>
        <v>0.31560924646265215</v>
      </c>
      <c r="G16" s="48">
        <f t="shared" si="4"/>
        <v>0.2785559419543191</v>
      </c>
      <c r="H16" s="48">
        <f t="shared" si="4"/>
        <v>0.25932715507786797</v>
      </c>
      <c r="I16" s="48">
        <f t="shared" si="4"/>
        <v>0.35919197390092494</v>
      </c>
      <c r="J16" s="48">
        <f t="shared" si="4"/>
        <v>0.40507134183363697</v>
      </c>
      <c r="K16" s="48">
        <f t="shared" si="4"/>
        <v>0.40289020106589146</v>
      </c>
      <c r="L16" s="48">
        <f t="shared" si="4"/>
        <v>0.33256758130081299</v>
      </c>
      <c r="M16" s="45">
        <f t="shared" si="2"/>
        <v>3.723956805861067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117"/>
  <sheetViews>
    <sheetView zoomScale="55" zoomScaleNormal="55" workbookViewId="0">
      <pane ySplit="1" topLeftCell="A86" activePane="bottomLeft" state="frozen"/>
      <selection activeCell="P1" sqref="P1"/>
      <selection pane="bottomLeft" activeCell="AD117" sqref="AD117:AN117"/>
    </sheetView>
  </sheetViews>
  <sheetFormatPr defaultColWidth="9.1796875" defaultRowHeight="14.5" x14ac:dyDescent="0.35"/>
  <cols>
    <col min="1" max="16384" width="9.1796875" style="38"/>
  </cols>
  <sheetData>
    <row r="1" spans="1:49" x14ac:dyDescent="0.35">
      <c r="A1" s="38" t="s">
        <v>3</v>
      </c>
      <c r="B1" s="38" t="s">
        <v>4</v>
      </c>
      <c r="C1" s="38" t="s">
        <v>5</v>
      </c>
      <c r="D1" s="38" t="s">
        <v>6</v>
      </c>
      <c r="E1" s="38" t="s">
        <v>193</v>
      </c>
      <c r="F1" s="38" t="s">
        <v>11</v>
      </c>
      <c r="G1" s="38" t="s">
        <v>12</v>
      </c>
      <c r="H1" s="38" t="s">
        <v>14</v>
      </c>
      <c r="I1" s="38" t="s">
        <v>321</v>
      </c>
      <c r="J1" s="38" t="s">
        <v>322</v>
      </c>
      <c r="K1" s="38" t="s">
        <v>323</v>
      </c>
      <c r="L1" s="38" t="s">
        <v>324</v>
      </c>
      <c r="M1" s="38" t="s">
        <v>325</v>
      </c>
      <c r="N1" s="38" t="s">
        <v>326</v>
      </c>
      <c r="O1" s="38" t="s">
        <v>327</v>
      </c>
      <c r="P1" s="38" t="s">
        <v>328</v>
      </c>
      <c r="Q1" s="38" t="s">
        <v>329</v>
      </c>
      <c r="R1" s="38" t="s">
        <v>330</v>
      </c>
      <c r="S1" s="38" t="s">
        <v>331</v>
      </c>
      <c r="T1" s="38" t="s">
        <v>332</v>
      </c>
      <c r="U1" s="38" t="s">
        <v>333</v>
      </c>
      <c r="V1" s="38" t="s">
        <v>334</v>
      </c>
      <c r="W1" s="38" t="s">
        <v>335</v>
      </c>
      <c r="X1" s="38" t="s">
        <v>336</v>
      </c>
      <c r="Y1" s="38" t="s">
        <v>337</v>
      </c>
      <c r="Z1" s="38" t="s">
        <v>338</v>
      </c>
      <c r="AA1" s="38" t="s">
        <v>339</v>
      </c>
      <c r="AB1" s="38" t="s">
        <v>195</v>
      </c>
      <c r="AD1" s="38" t="s">
        <v>321</v>
      </c>
      <c r="AE1" s="38" t="s">
        <v>322</v>
      </c>
      <c r="AF1" s="38" t="s">
        <v>323</v>
      </c>
      <c r="AG1" s="38" t="s">
        <v>324</v>
      </c>
      <c r="AH1" s="38" t="s">
        <v>325</v>
      </c>
      <c r="AI1" s="38" t="s">
        <v>326</v>
      </c>
      <c r="AJ1" s="38" t="s">
        <v>327</v>
      </c>
      <c r="AK1" s="38" t="s">
        <v>328</v>
      </c>
      <c r="AL1" s="38" t="s">
        <v>329</v>
      </c>
      <c r="AM1" s="38" t="s">
        <v>330</v>
      </c>
      <c r="AN1" s="38" t="s">
        <v>331</v>
      </c>
      <c r="AO1" s="38" t="s">
        <v>332</v>
      </c>
      <c r="AP1" s="38" t="s">
        <v>333</v>
      </c>
      <c r="AQ1" s="38" t="s">
        <v>334</v>
      </c>
      <c r="AR1" s="38" t="s">
        <v>335</v>
      </c>
      <c r="AS1" s="38" t="s">
        <v>336</v>
      </c>
      <c r="AT1" s="38" t="s">
        <v>337</v>
      </c>
      <c r="AU1" s="38" t="s">
        <v>338</v>
      </c>
      <c r="AV1" s="38" t="s">
        <v>339</v>
      </c>
      <c r="AW1" s="38" t="s">
        <v>341</v>
      </c>
    </row>
    <row r="2" spans="1:49" x14ac:dyDescent="0.35">
      <c r="A2" s="38" t="s">
        <v>22</v>
      </c>
      <c r="B2" s="38">
        <v>7000156172</v>
      </c>
      <c r="C2" s="38">
        <v>100300</v>
      </c>
      <c r="D2" s="38" t="s">
        <v>38</v>
      </c>
      <c r="E2" s="38" t="s">
        <v>196</v>
      </c>
      <c r="F2" s="38">
        <v>8000538833</v>
      </c>
      <c r="G2" s="38">
        <v>40</v>
      </c>
      <c r="H2" s="38">
        <v>6.68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>
        <v>28.5</v>
      </c>
      <c r="AA2" s="39">
        <v>11.5</v>
      </c>
      <c r="AB2" s="39">
        <f>SUM(I2:AA2)</f>
        <v>40</v>
      </c>
      <c r="AD2" s="39">
        <f>$H2*I2/60</f>
        <v>0</v>
      </c>
      <c r="AE2" s="39">
        <f t="shared" ref="AE2:AT17" si="0">$H2*J2/60</f>
        <v>0</v>
      </c>
      <c r="AF2" s="39">
        <f t="shared" si="0"/>
        <v>0</v>
      </c>
      <c r="AG2" s="39">
        <f t="shared" si="0"/>
        <v>0</v>
      </c>
      <c r="AH2" s="39">
        <f t="shared" si="0"/>
        <v>0</v>
      </c>
      <c r="AI2" s="39">
        <f t="shared" si="0"/>
        <v>0</v>
      </c>
      <c r="AJ2" s="39">
        <f t="shared" si="0"/>
        <v>0</v>
      </c>
      <c r="AK2" s="39">
        <f t="shared" si="0"/>
        <v>0</v>
      </c>
      <c r="AL2" s="39">
        <f t="shared" si="0"/>
        <v>0</v>
      </c>
      <c r="AM2" s="39">
        <f t="shared" si="0"/>
        <v>0</v>
      </c>
      <c r="AN2" s="39">
        <f t="shared" si="0"/>
        <v>0</v>
      </c>
      <c r="AO2" s="39">
        <f t="shared" si="0"/>
        <v>0</v>
      </c>
      <c r="AP2" s="39">
        <f t="shared" si="0"/>
        <v>0</v>
      </c>
      <c r="AQ2" s="39">
        <f t="shared" si="0"/>
        <v>0</v>
      </c>
      <c r="AR2" s="39">
        <f t="shared" si="0"/>
        <v>0</v>
      </c>
      <c r="AS2" s="39">
        <f t="shared" si="0"/>
        <v>0</v>
      </c>
      <c r="AT2" s="39">
        <f t="shared" si="0"/>
        <v>0</v>
      </c>
      <c r="AU2" s="39">
        <f t="shared" ref="AU2:AV17" si="1">$H2*Z2/60</f>
        <v>3.173</v>
      </c>
      <c r="AV2" s="39">
        <f t="shared" si="1"/>
        <v>1.2803333333333333</v>
      </c>
      <c r="AW2" s="39">
        <f>SUM(AD2:AV2)</f>
        <v>4.4533333333333331</v>
      </c>
    </row>
    <row r="3" spans="1:49" x14ac:dyDescent="0.35">
      <c r="A3" s="38" t="s">
        <v>22</v>
      </c>
      <c r="B3" s="38">
        <v>7000156172</v>
      </c>
      <c r="C3" s="38">
        <v>100326</v>
      </c>
      <c r="D3" s="38" t="s">
        <v>38</v>
      </c>
      <c r="E3" s="38" t="s">
        <v>197</v>
      </c>
      <c r="F3" s="38">
        <v>8000538834</v>
      </c>
      <c r="G3" s="38">
        <v>181</v>
      </c>
      <c r="H3" s="38">
        <v>6.68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>
        <v>176.4</v>
      </c>
      <c r="AB3" s="39">
        <f t="shared" ref="AB3:AB60" si="2">SUM(I3:AA3)</f>
        <v>176.4</v>
      </c>
      <c r="AD3" s="39">
        <f t="shared" ref="AD3:AS30" si="3">$H3*I3/60</f>
        <v>0</v>
      </c>
      <c r="AE3" s="39">
        <f t="shared" si="0"/>
        <v>0</v>
      </c>
      <c r="AF3" s="39">
        <f t="shared" si="0"/>
        <v>0</v>
      </c>
      <c r="AG3" s="39">
        <f t="shared" si="0"/>
        <v>0</v>
      </c>
      <c r="AH3" s="39">
        <f t="shared" si="0"/>
        <v>0</v>
      </c>
      <c r="AI3" s="39">
        <f t="shared" si="0"/>
        <v>0</v>
      </c>
      <c r="AJ3" s="39">
        <f t="shared" si="0"/>
        <v>0</v>
      </c>
      <c r="AK3" s="39">
        <f t="shared" si="0"/>
        <v>0</v>
      </c>
      <c r="AL3" s="39">
        <f t="shared" si="0"/>
        <v>0</v>
      </c>
      <c r="AM3" s="39">
        <f t="shared" si="0"/>
        <v>0</v>
      </c>
      <c r="AN3" s="39">
        <f t="shared" si="0"/>
        <v>0</v>
      </c>
      <c r="AO3" s="39">
        <f t="shared" si="0"/>
        <v>0</v>
      </c>
      <c r="AP3" s="39">
        <f t="shared" si="0"/>
        <v>0</v>
      </c>
      <c r="AQ3" s="39">
        <f t="shared" si="0"/>
        <v>0</v>
      </c>
      <c r="AR3" s="39">
        <f t="shared" si="0"/>
        <v>0</v>
      </c>
      <c r="AS3" s="39">
        <f t="shared" si="0"/>
        <v>0</v>
      </c>
      <c r="AT3" s="39">
        <f t="shared" si="0"/>
        <v>0</v>
      </c>
      <c r="AU3" s="39">
        <f t="shared" si="1"/>
        <v>0</v>
      </c>
      <c r="AV3" s="39">
        <f t="shared" si="1"/>
        <v>19.639200000000002</v>
      </c>
      <c r="AW3" s="39">
        <f t="shared" ref="AW3:AW60" si="4">SUM(AD3:AV3)</f>
        <v>19.639200000000002</v>
      </c>
    </row>
    <row r="4" spans="1:49" x14ac:dyDescent="0.35">
      <c r="A4" s="38" t="s">
        <v>22</v>
      </c>
      <c r="B4" s="38">
        <v>7000156173</v>
      </c>
      <c r="C4" s="38">
        <v>100300</v>
      </c>
      <c r="D4" s="38" t="s">
        <v>37</v>
      </c>
      <c r="E4" s="38" t="s">
        <v>198</v>
      </c>
      <c r="F4" s="38">
        <v>8000538832</v>
      </c>
      <c r="G4" s="38">
        <v>44</v>
      </c>
      <c r="H4" s="38">
        <v>6.68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>
        <v>44</v>
      </c>
      <c r="AA4" s="39"/>
      <c r="AB4" s="39">
        <f t="shared" si="2"/>
        <v>44</v>
      </c>
      <c r="AD4" s="39">
        <f t="shared" si="3"/>
        <v>0</v>
      </c>
      <c r="AE4" s="39">
        <f t="shared" si="0"/>
        <v>0</v>
      </c>
      <c r="AF4" s="39">
        <f t="shared" si="0"/>
        <v>0</v>
      </c>
      <c r="AG4" s="39">
        <f t="shared" si="0"/>
        <v>0</v>
      </c>
      <c r="AH4" s="39">
        <f t="shared" si="0"/>
        <v>0</v>
      </c>
      <c r="AI4" s="39">
        <f t="shared" si="0"/>
        <v>0</v>
      </c>
      <c r="AJ4" s="39">
        <f t="shared" si="0"/>
        <v>0</v>
      </c>
      <c r="AK4" s="39">
        <f t="shared" si="0"/>
        <v>0</v>
      </c>
      <c r="AL4" s="39">
        <f t="shared" si="0"/>
        <v>0</v>
      </c>
      <c r="AM4" s="39">
        <f t="shared" si="0"/>
        <v>0</v>
      </c>
      <c r="AN4" s="39">
        <f t="shared" si="0"/>
        <v>0</v>
      </c>
      <c r="AO4" s="39">
        <f t="shared" si="0"/>
        <v>0</v>
      </c>
      <c r="AP4" s="39">
        <f t="shared" si="0"/>
        <v>0</v>
      </c>
      <c r="AQ4" s="39">
        <f t="shared" si="0"/>
        <v>0</v>
      </c>
      <c r="AR4" s="39">
        <f t="shared" si="0"/>
        <v>0</v>
      </c>
      <c r="AS4" s="39">
        <f t="shared" si="0"/>
        <v>0</v>
      </c>
      <c r="AT4" s="39">
        <f t="shared" si="0"/>
        <v>0</v>
      </c>
      <c r="AU4" s="39">
        <f t="shared" si="1"/>
        <v>4.8986666666666663</v>
      </c>
      <c r="AV4" s="39">
        <f t="shared" si="1"/>
        <v>0</v>
      </c>
      <c r="AW4" s="39">
        <f t="shared" si="4"/>
        <v>4.8986666666666663</v>
      </c>
    </row>
    <row r="5" spans="1:49" x14ac:dyDescent="0.35">
      <c r="A5" s="38" t="s">
        <v>22</v>
      </c>
      <c r="B5" s="38">
        <v>7000173173</v>
      </c>
      <c r="C5" s="38">
        <v>100252</v>
      </c>
      <c r="D5" s="38" t="s">
        <v>27</v>
      </c>
      <c r="E5" s="38" t="s">
        <v>199</v>
      </c>
      <c r="F5" s="38">
        <v>8000533126</v>
      </c>
      <c r="G5" s="38">
        <v>5</v>
      </c>
      <c r="H5" s="38">
        <v>5.26</v>
      </c>
      <c r="I5" s="39">
        <v>5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>
        <f t="shared" si="2"/>
        <v>5</v>
      </c>
      <c r="AD5" s="39">
        <f t="shared" si="3"/>
        <v>0.4383333333333333</v>
      </c>
      <c r="AE5" s="39">
        <f t="shared" si="0"/>
        <v>0</v>
      </c>
      <c r="AF5" s="39">
        <f t="shared" si="0"/>
        <v>0</v>
      </c>
      <c r="AG5" s="39">
        <f t="shared" si="0"/>
        <v>0</v>
      </c>
      <c r="AH5" s="39">
        <f t="shared" si="0"/>
        <v>0</v>
      </c>
      <c r="AI5" s="39">
        <f t="shared" si="0"/>
        <v>0</v>
      </c>
      <c r="AJ5" s="39">
        <f t="shared" si="0"/>
        <v>0</v>
      </c>
      <c r="AK5" s="39">
        <f t="shared" si="0"/>
        <v>0</v>
      </c>
      <c r="AL5" s="39">
        <f t="shared" si="0"/>
        <v>0</v>
      </c>
      <c r="AM5" s="39">
        <f t="shared" si="0"/>
        <v>0</v>
      </c>
      <c r="AN5" s="39">
        <f t="shared" si="0"/>
        <v>0</v>
      </c>
      <c r="AO5" s="39">
        <f t="shared" si="0"/>
        <v>0</v>
      </c>
      <c r="AP5" s="39">
        <f t="shared" si="0"/>
        <v>0</v>
      </c>
      <c r="AQ5" s="39">
        <f t="shared" si="0"/>
        <v>0</v>
      </c>
      <c r="AR5" s="39">
        <f t="shared" si="0"/>
        <v>0</v>
      </c>
      <c r="AS5" s="39">
        <f t="shared" si="0"/>
        <v>0</v>
      </c>
      <c r="AT5" s="39">
        <f t="shared" si="0"/>
        <v>0</v>
      </c>
      <c r="AU5" s="39">
        <f t="shared" si="1"/>
        <v>0</v>
      </c>
      <c r="AV5" s="39">
        <f t="shared" si="1"/>
        <v>0</v>
      </c>
      <c r="AW5" s="39">
        <f t="shared" si="4"/>
        <v>0.4383333333333333</v>
      </c>
    </row>
    <row r="6" spans="1:49" x14ac:dyDescent="0.35">
      <c r="A6" s="38" t="s">
        <v>22</v>
      </c>
      <c r="B6" s="38">
        <v>7000173174</v>
      </c>
      <c r="C6" s="38">
        <v>100252</v>
      </c>
      <c r="D6" s="38" t="s">
        <v>29</v>
      </c>
      <c r="E6" s="38" t="s">
        <v>200</v>
      </c>
      <c r="F6" s="38">
        <v>8000533127</v>
      </c>
      <c r="G6" s="38">
        <v>5</v>
      </c>
      <c r="H6" s="38">
        <v>5.26</v>
      </c>
      <c r="I6" s="39"/>
      <c r="J6" s="39">
        <v>5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>
        <f t="shared" si="2"/>
        <v>5</v>
      </c>
      <c r="AD6" s="39">
        <f t="shared" si="3"/>
        <v>0</v>
      </c>
      <c r="AE6" s="39">
        <f t="shared" si="0"/>
        <v>0.4383333333333333</v>
      </c>
      <c r="AF6" s="39">
        <f t="shared" si="0"/>
        <v>0</v>
      </c>
      <c r="AG6" s="39">
        <f t="shared" si="0"/>
        <v>0</v>
      </c>
      <c r="AH6" s="39">
        <f t="shared" si="0"/>
        <v>0</v>
      </c>
      <c r="AI6" s="39">
        <f t="shared" si="0"/>
        <v>0</v>
      </c>
      <c r="AJ6" s="39">
        <f t="shared" si="0"/>
        <v>0</v>
      </c>
      <c r="AK6" s="39">
        <f t="shared" si="0"/>
        <v>0</v>
      </c>
      <c r="AL6" s="39">
        <f t="shared" si="0"/>
        <v>0</v>
      </c>
      <c r="AM6" s="39">
        <f t="shared" si="0"/>
        <v>0</v>
      </c>
      <c r="AN6" s="39">
        <f t="shared" si="0"/>
        <v>0</v>
      </c>
      <c r="AO6" s="39">
        <f t="shared" si="0"/>
        <v>0</v>
      </c>
      <c r="AP6" s="39">
        <f t="shared" si="0"/>
        <v>0</v>
      </c>
      <c r="AQ6" s="39">
        <f t="shared" si="0"/>
        <v>0</v>
      </c>
      <c r="AR6" s="39">
        <f t="shared" si="0"/>
        <v>0</v>
      </c>
      <c r="AS6" s="39">
        <f t="shared" si="0"/>
        <v>0</v>
      </c>
      <c r="AT6" s="39">
        <f t="shared" si="0"/>
        <v>0</v>
      </c>
      <c r="AU6" s="39">
        <f t="shared" si="1"/>
        <v>0</v>
      </c>
      <c r="AV6" s="39">
        <f t="shared" si="1"/>
        <v>0</v>
      </c>
      <c r="AW6" s="39">
        <f t="shared" si="4"/>
        <v>0.4383333333333333</v>
      </c>
    </row>
    <row r="7" spans="1:49" x14ac:dyDescent="0.35">
      <c r="A7" s="38" t="s">
        <v>22</v>
      </c>
      <c r="B7" s="38">
        <v>7000173175</v>
      </c>
      <c r="C7" s="38">
        <v>100252</v>
      </c>
      <c r="D7" s="38" t="s">
        <v>30</v>
      </c>
      <c r="E7" s="38" t="s">
        <v>201</v>
      </c>
      <c r="F7" s="38">
        <v>8000533128</v>
      </c>
      <c r="G7" s="38">
        <v>5</v>
      </c>
      <c r="H7" s="38">
        <v>5.26</v>
      </c>
      <c r="I7" s="39"/>
      <c r="J7" s="39">
        <v>0.8</v>
      </c>
      <c r="K7" s="39">
        <v>4.2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>
        <f t="shared" si="2"/>
        <v>5</v>
      </c>
      <c r="AD7" s="39">
        <f t="shared" si="3"/>
        <v>0</v>
      </c>
      <c r="AE7" s="39">
        <f t="shared" si="0"/>
        <v>7.0133333333333339E-2</v>
      </c>
      <c r="AF7" s="39">
        <f t="shared" si="0"/>
        <v>0.36819999999999997</v>
      </c>
      <c r="AG7" s="39">
        <f t="shared" si="0"/>
        <v>0</v>
      </c>
      <c r="AH7" s="39">
        <f t="shared" si="0"/>
        <v>0</v>
      </c>
      <c r="AI7" s="39">
        <f t="shared" si="0"/>
        <v>0</v>
      </c>
      <c r="AJ7" s="39">
        <f t="shared" si="0"/>
        <v>0</v>
      </c>
      <c r="AK7" s="39">
        <f t="shared" si="0"/>
        <v>0</v>
      </c>
      <c r="AL7" s="39">
        <f t="shared" si="0"/>
        <v>0</v>
      </c>
      <c r="AM7" s="39">
        <f t="shared" si="0"/>
        <v>0</v>
      </c>
      <c r="AN7" s="39">
        <f t="shared" si="0"/>
        <v>0</v>
      </c>
      <c r="AO7" s="39">
        <f t="shared" si="0"/>
        <v>0</v>
      </c>
      <c r="AP7" s="39">
        <f t="shared" si="0"/>
        <v>0</v>
      </c>
      <c r="AQ7" s="39">
        <f t="shared" si="0"/>
        <v>0</v>
      </c>
      <c r="AR7" s="39">
        <f t="shared" si="0"/>
        <v>0</v>
      </c>
      <c r="AS7" s="39">
        <f t="shared" si="0"/>
        <v>0</v>
      </c>
      <c r="AT7" s="39">
        <f t="shared" si="0"/>
        <v>0</v>
      </c>
      <c r="AU7" s="39">
        <f t="shared" si="1"/>
        <v>0</v>
      </c>
      <c r="AV7" s="39">
        <f t="shared" si="1"/>
        <v>0</v>
      </c>
      <c r="AW7" s="39">
        <f t="shared" si="4"/>
        <v>0.4383333333333333</v>
      </c>
    </row>
    <row r="8" spans="1:49" x14ac:dyDescent="0.35">
      <c r="A8" s="38" t="s">
        <v>22</v>
      </c>
      <c r="B8" s="38">
        <v>7000173176</v>
      </c>
      <c r="C8" s="38">
        <v>100252</v>
      </c>
      <c r="D8" s="38" t="s">
        <v>26</v>
      </c>
      <c r="E8" s="38" t="s">
        <v>202</v>
      </c>
      <c r="F8" s="38">
        <v>8000533129</v>
      </c>
      <c r="G8" s="38">
        <v>5</v>
      </c>
      <c r="H8" s="38">
        <v>5.26</v>
      </c>
      <c r="I8" s="39">
        <v>1.1000000000000001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2"/>
        <v>1.1000000000000001</v>
      </c>
      <c r="AD8" s="39">
        <f t="shared" si="3"/>
        <v>9.6433333333333343E-2</v>
      </c>
      <c r="AE8" s="39">
        <f t="shared" si="0"/>
        <v>0</v>
      </c>
      <c r="AF8" s="39">
        <f t="shared" si="0"/>
        <v>0</v>
      </c>
      <c r="AG8" s="39">
        <f t="shared" si="0"/>
        <v>0</v>
      </c>
      <c r="AH8" s="39">
        <f t="shared" si="0"/>
        <v>0</v>
      </c>
      <c r="AI8" s="39">
        <f t="shared" si="0"/>
        <v>0</v>
      </c>
      <c r="AJ8" s="39">
        <f t="shared" si="0"/>
        <v>0</v>
      </c>
      <c r="AK8" s="39">
        <f t="shared" si="0"/>
        <v>0</v>
      </c>
      <c r="AL8" s="39">
        <f t="shared" si="0"/>
        <v>0</v>
      </c>
      <c r="AM8" s="39">
        <f t="shared" si="0"/>
        <v>0</v>
      </c>
      <c r="AN8" s="39">
        <f t="shared" si="0"/>
        <v>0</v>
      </c>
      <c r="AO8" s="39">
        <f t="shared" si="0"/>
        <v>0</v>
      </c>
      <c r="AP8" s="39">
        <f t="shared" si="0"/>
        <v>0</v>
      </c>
      <c r="AQ8" s="39">
        <f t="shared" si="0"/>
        <v>0</v>
      </c>
      <c r="AR8" s="39">
        <f t="shared" si="0"/>
        <v>0</v>
      </c>
      <c r="AS8" s="39">
        <f t="shared" si="0"/>
        <v>0</v>
      </c>
      <c r="AT8" s="39">
        <f t="shared" si="0"/>
        <v>0</v>
      </c>
      <c r="AU8" s="39">
        <f t="shared" si="1"/>
        <v>0</v>
      </c>
      <c r="AV8" s="39">
        <f t="shared" si="1"/>
        <v>0</v>
      </c>
      <c r="AW8" s="39">
        <f t="shared" si="4"/>
        <v>9.6433333333333343E-2</v>
      </c>
    </row>
    <row r="9" spans="1:49" x14ac:dyDescent="0.35">
      <c r="A9" s="38" t="s">
        <v>22</v>
      </c>
      <c r="B9" s="38">
        <v>7000173177</v>
      </c>
      <c r="C9" s="38">
        <v>100252</v>
      </c>
      <c r="D9" s="38" t="s">
        <v>28</v>
      </c>
      <c r="E9" s="38" t="s">
        <v>203</v>
      </c>
      <c r="F9" s="38">
        <v>8000533130</v>
      </c>
      <c r="G9" s="38">
        <v>5</v>
      </c>
      <c r="H9" s="38">
        <v>5.26</v>
      </c>
      <c r="I9" s="39">
        <v>2.6</v>
      </c>
      <c r="J9" s="39">
        <v>2.4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>
        <f t="shared" si="2"/>
        <v>5</v>
      </c>
      <c r="AD9" s="39">
        <f t="shared" si="3"/>
        <v>0.22793333333333335</v>
      </c>
      <c r="AE9" s="39">
        <f t="shared" si="0"/>
        <v>0.21039999999999998</v>
      </c>
      <c r="AF9" s="39">
        <f t="shared" si="0"/>
        <v>0</v>
      </c>
      <c r="AG9" s="39">
        <f t="shared" si="0"/>
        <v>0</v>
      </c>
      <c r="AH9" s="39">
        <f t="shared" si="0"/>
        <v>0</v>
      </c>
      <c r="AI9" s="39">
        <f t="shared" si="0"/>
        <v>0</v>
      </c>
      <c r="AJ9" s="39">
        <f t="shared" si="0"/>
        <v>0</v>
      </c>
      <c r="AK9" s="39">
        <f t="shared" si="0"/>
        <v>0</v>
      </c>
      <c r="AL9" s="39">
        <f t="shared" si="0"/>
        <v>0</v>
      </c>
      <c r="AM9" s="39">
        <f t="shared" si="0"/>
        <v>0</v>
      </c>
      <c r="AN9" s="39">
        <f t="shared" si="0"/>
        <v>0</v>
      </c>
      <c r="AO9" s="39">
        <f t="shared" si="0"/>
        <v>0</v>
      </c>
      <c r="AP9" s="39">
        <f t="shared" si="0"/>
        <v>0</v>
      </c>
      <c r="AQ9" s="39">
        <f t="shared" si="0"/>
        <v>0</v>
      </c>
      <c r="AR9" s="39">
        <f t="shared" si="0"/>
        <v>0</v>
      </c>
      <c r="AS9" s="39">
        <f t="shared" si="0"/>
        <v>0</v>
      </c>
      <c r="AT9" s="39">
        <f t="shared" si="0"/>
        <v>0</v>
      </c>
      <c r="AU9" s="39">
        <f t="shared" si="1"/>
        <v>0</v>
      </c>
      <c r="AV9" s="39">
        <f t="shared" si="1"/>
        <v>0</v>
      </c>
      <c r="AW9" s="39">
        <f t="shared" si="4"/>
        <v>0.43833333333333335</v>
      </c>
    </row>
    <row r="10" spans="1:49" x14ac:dyDescent="0.35">
      <c r="A10" s="38" t="s">
        <v>22</v>
      </c>
      <c r="B10" s="38">
        <v>7000173178</v>
      </c>
      <c r="C10" s="38">
        <v>100252</v>
      </c>
      <c r="D10" s="38" t="s">
        <v>31</v>
      </c>
      <c r="E10" s="38" t="s">
        <v>204</v>
      </c>
      <c r="F10" s="38">
        <v>8000533131</v>
      </c>
      <c r="G10" s="38">
        <v>5</v>
      </c>
      <c r="H10" s="38">
        <v>6.23</v>
      </c>
      <c r="I10" s="39"/>
      <c r="J10" s="39"/>
      <c r="K10" s="39">
        <v>3.4</v>
      </c>
      <c r="L10" s="39">
        <v>1.6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>
        <f t="shared" si="2"/>
        <v>5</v>
      </c>
      <c r="AD10" s="39">
        <f t="shared" si="3"/>
        <v>0</v>
      </c>
      <c r="AE10" s="39">
        <f t="shared" si="0"/>
        <v>0</v>
      </c>
      <c r="AF10" s="39">
        <f t="shared" si="0"/>
        <v>0.35303333333333337</v>
      </c>
      <c r="AG10" s="39">
        <f t="shared" si="0"/>
        <v>0.16613333333333336</v>
      </c>
      <c r="AH10" s="39">
        <f t="shared" si="0"/>
        <v>0</v>
      </c>
      <c r="AI10" s="39">
        <f t="shared" si="0"/>
        <v>0</v>
      </c>
      <c r="AJ10" s="39">
        <f t="shared" si="0"/>
        <v>0</v>
      </c>
      <c r="AK10" s="39">
        <f t="shared" si="0"/>
        <v>0</v>
      </c>
      <c r="AL10" s="39">
        <f t="shared" si="0"/>
        <v>0</v>
      </c>
      <c r="AM10" s="39">
        <f t="shared" si="0"/>
        <v>0</v>
      </c>
      <c r="AN10" s="39">
        <f t="shared" si="0"/>
        <v>0</v>
      </c>
      <c r="AO10" s="39">
        <f t="shared" si="0"/>
        <v>0</v>
      </c>
      <c r="AP10" s="39">
        <f t="shared" si="0"/>
        <v>0</v>
      </c>
      <c r="AQ10" s="39">
        <f t="shared" si="0"/>
        <v>0</v>
      </c>
      <c r="AR10" s="39">
        <f t="shared" si="0"/>
        <v>0</v>
      </c>
      <c r="AS10" s="39">
        <f t="shared" si="0"/>
        <v>0</v>
      </c>
      <c r="AT10" s="39">
        <f t="shared" si="0"/>
        <v>0</v>
      </c>
      <c r="AU10" s="39">
        <f t="shared" si="1"/>
        <v>0</v>
      </c>
      <c r="AV10" s="39">
        <f t="shared" si="1"/>
        <v>0</v>
      </c>
      <c r="AW10" s="39">
        <f t="shared" si="4"/>
        <v>0.51916666666666678</v>
      </c>
    </row>
    <row r="11" spans="1:49" x14ac:dyDescent="0.35">
      <c r="A11" s="38" t="s">
        <v>22</v>
      </c>
      <c r="B11" s="38">
        <v>7000173179</v>
      </c>
      <c r="C11" s="38">
        <v>100252</v>
      </c>
      <c r="D11" s="38" t="s">
        <v>32</v>
      </c>
      <c r="E11" s="38" t="s">
        <v>205</v>
      </c>
      <c r="F11" s="38">
        <v>8000533132</v>
      </c>
      <c r="G11" s="38">
        <v>5</v>
      </c>
      <c r="H11" s="38">
        <v>6.23</v>
      </c>
      <c r="I11" s="39"/>
      <c r="J11" s="39"/>
      <c r="K11" s="39"/>
      <c r="L11" s="39">
        <v>5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>
        <f t="shared" si="2"/>
        <v>5</v>
      </c>
      <c r="AD11" s="39">
        <f t="shared" si="3"/>
        <v>0</v>
      </c>
      <c r="AE11" s="39">
        <f t="shared" si="0"/>
        <v>0</v>
      </c>
      <c r="AF11" s="39">
        <f t="shared" si="0"/>
        <v>0</v>
      </c>
      <c r="AG11" s="39">
        <f t="shared" si="0"/>
        <v>0.51916666666666667</v>
      </c>
      <c r="AH11" s="39">
        <f t="shared" si="0"/>
        <v>0</v>
      </c>
      <c r="AI11" s="39">
        <f t="shared" si="0"/>
        <v>0</v>
      </c>
      <c r="AJ11" s="39">
        <f t="shared" si="0"/>
        <v>0</v>
      </c>
      <c r="AK11" s="39">
        <f t="shared" si="0"/>
        <v>0</v>
      </c>
      <c r="AL11" s="39">
        <f t="shared" si="0"/>
        <v>0</v>
      </c>
      <c r="AM11" s="39">
        <f t="shared" si="0"/>
        <v>0</v>
      </c>
      <c r="AN11" s="39">
        <f t="shared" si="0"/>
        <v>0</v>
      </c>
      <c r="AO11" s="39">
        <f t="shared" si="0"/>
        <v>0</v>
      </c>
      <c r="AP11" s="39">
        <f t="shared" si="0"/>
        <v>0</v>
      </c>
      <c r="AQ11" s="39">
        <f t="shared" si="0"/>
        <v>0</v>
      </c>
      <c r="AR11" s="39">
        <f t="shared" si="0"/>
        <v>0</v>
      </c>
      <c r="AS11" s="39">
        <f t="shared" si="0"/>
        <v>0</v>
      </c>
      <c r="AT11" s="39">
        <f t="shared" si="0"/>
        <v>0</v>
      </c>
      <c r="AU11" s="39">
        <f t="shared" si="1"/>
        <v>0</v>
      </c>
      <c r="AV11" s="39">
        <f t="shared" si="1"/>
        <v>0</v>
      </c>
      <c r="AW11" s="39">
        <f t="shared" si="4"/>
        <v>0.51916666666666667</v>
      </c>
    </row>
    <row r="12" spans="1:49" x14ac:dyDescent="0.35">
      <c r="A12" s="38" t="s">
        <v>22</v>
      </c>
      <c r="B12" s="38">
        <v>7000173180</v>
      </c>
      <c r="C12" s="38">
        <v>100252</v>
      </c>
      <c r="D12" s="38" t="s">
        <v>33</v>
      </c>
      <c r="E12" s="38" t="s">
        <v>206</v>
      </c>
      <c r="F12" s="38">
        <v>8000533133</v>
      </c>
      <c r="G12" s="38">
        <v>5</v>
      </c>
      <c r="H12" s="38">
        <v>6.23</v>
      </c>
      <c r="I12" s="39"/>
      <c r="J12" s="39"/>
      <c r="K12" s="39"/>
      <c r="L12" s="39">
        <v>5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>
        <f t="shared" si="2"/>
        <v>5</v>
      </c>
      <c r="AD12" s="39">
        <f t="shared" si="3"/>
        <v>0</v>
      </c>
      <c r="AE12" s="39">
        <f t="shared" si="0"/>
        <v>0</v>
      </c>
      <c r="AF12" s="39">
        <f t="shared" si="0"/>
        <v>0</v>
      </c>
      <c r="AG12" s="39">
        <f t="shared" si="0"/>
        <v>0.51916666666666667</v>
      </c>
      <c r="AH12" s="39">
        <f t="shared" si="0"/>
        <v>0</v>
      </c>
      <c r="AI12" s="39">
        <f t="shared" si="0"/>
        <v>0</v>
      </c>
      <c r="AJ12" s="39">
        <f t="shared" si="0"/>
        <v>0</v>
      </c>
      <c r="AK12" s="39">
        <f t="shared" si="0"/>
        <v>0</v>
      </c>
      <c r="AL12" s="39">
        <f t="shared" si="0"/>
        <v>0</v>
      </c>
      <c r="AM12" s="39">
        <f t="shared" si="0"/>
        <v>0</v>
      </c>
      <c r="AN12" s="39">
        <f t="shared" si="0"/>
        <v>0</v>
      </c>
      <c r="AO12" s="39">
        <f t="shared" si="0"/>
        <v>0</v>
      </c>
      <c r="AP12" s="39">
        <f t="shared" si="0"/>
        <v>0</v>
      </c>
      <c r="AQ12" s="39">
        <f t="shared" si="0"/>
        <v>0</v>
      </c>
      <c r="AR12" s="39">
        <f t="shared" si="0"/>
        <v>0</v>
      </c>
      <c r="AS12" s="39">
        <f t="shared" si="0"/>
        <v>0</v>
      </c>
      <c r="AT12" s="39">
        <f t="shared" si="0"/>
        <v>0</v>
      </c>
      <c r="AU12" s="39">
        <f t="shared" si="1"/>
        <v>0</v>
      </c>
      <c r="AV12" s="39">
        <f t="shared" si="1"/>
        <v>0</v>
      </c>
      <c r="AW12" s="39">
        <f t="shared" si="4"/>
        <v>0.51916666666666667</v>
      </c>
    </row>
    <row r="13" spans="1:49" x14ac:dyDescent="0.35">
      <c r="A13" s="38" t="s">
        <v>22</v>
      </c>
      <c r="B13" s="38">
        <v>7000173181</v>
      </c>
      <c r="C13" s="38">
        <v>100252</v>
      </c>
      <c r="D13" s="38" t="s">
        <v>34</v>
      </c>
      <c r="E13" s="38" t="s">
        <v>207</v>
      </c>
      <c r="F13" s="38">
        <v>8000533134</v>
      </c>
      <c r="G13" s="38">
        <v>5</v>
      </c>
      <c r="H13" s="38">
        <v>6.23</v>
      </c>
      <c r="I13" s="39"/>
      <c r="J13" s="39"/>
      <c r="K13" s="39"/>
      <c r="L13" s="39">
        <v>0</v>
      </c>
      <c r="M13" s="39">
        <v>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>
        <f t="shared" si="2"/>
        <v>5</v>
      </c>
      <c r="AD13" s="39">
        <f t="shared" si="3"/>
        <v>0</v>
      </c>
      <c r="AE13" s="39">
        <f t="shared" si="0"/>
        <v>0</v>
      </c>
      <c r="AF13" s="39">
        <f t="shared" si="0"/>
        <v>0</v>
      </c>
      <c r="AG13" s="39">
        <f t="shared" si="0"/>
        <v>0</v>
      </c>
      <c r="AH13" s="39">
        <f t="shared" si="0"/>
        <v>0.51916666666666667</v>
      </c>
      <c r="AI13" s="39">
        <f t="shared" si="0"/>
        <v>0</v>
      </c>
      <c r="AJ13" s="39">
        <f t="shared" si="0"/>
        <v>0</v>
      </c>
      <c r="AK13" s="39">
        <f t="shared" si="0"/>
        <v>0</v>
      </c>
      <c r="AL13" s="39">
        <f t="shared" si="0"/>
        <v>0</v>
      </c>
      <c r="AM13" s="39">
        <f t="shared" si="0"/>
        <v>0</v>
      </c>
      <c r="AN13" s="39">
        <f t="shared" si="0"/>
        <v>0</v>
      </c>
      <c r="AO13" s="39">
        <f t="shared" si="0"/>
        <v>0</v>
      </c>
      <c r="AP13" s="39">
        <f t="shared" si="0"/>
        <v>0</v>
      </c>
      <c r="AQ13" s="39">
        <f t="shared" si="0"/>
        <v>0</v>
      </c>
      <c r="AR13" s="39">
        <f t="shared" si="0"/>
        <v>0</v>
      </c>
      <c r="AS13" s="39">
        <f t="shared" si="0"/>
        <v>0</v>
      </c>
      <c r="AT13" s="39">
        <f t="shared" si="0"/>
        <v>0</v>
      </c>
      <c r="AU13" s="39">
        <f t="shared" si="1"/>
        <v>0</v>
      </c>
      <c r="AV13" s="39">
        <f t="shared" si="1"/>
        <v>0</v>
      </c>
      <c r="AW13" s="39">
        <f t="shared" si="4"/>
        <v>0.51916666666666667</v>
      </c>
    </row>
    <row r="14" spans="1:49" x14ac:dyDescent="0.35">
      <c r="A14" s="38" t="s">
        <v>22</v>
      </c>
      <c r="B14" s="38">
        <v>7000173182</v>
      </c>
      <c r="C14" s="38">
        <v>100252</v>
      </c>
      <c r="D14" s="38" t="s">
        <v>35</v>
      </c>
      <c r="E14" s="38" t="s">
        <v>208</v>
      </c>
      <c r="F14" s="38">
        <v>8000533135</v>
      </c>
      <c r="G14" s="38">
        <v>5</v>
      </c>
      <c r="H14" s="38">
        <v>6.23</v>
      </c>
      <c r="I14" s="39"/>
      <c r="J14" s="39"/>
      <c r="K14" s="39"/>
      <c r="L14" s="39"/>
      <c r="M14" s="39"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>
        <f t="shared" si="2"/>
        <v>5</v>
      </c>
      <c r="AD14" s="39">
        <f t="shared" si="3"/>
        <v>0</v>
      </c>
      <c r="AE14" s="39">
        <f t="shared" si="0"/>
        <v>0</v>
      </c>
      <c r="AF14" s="39">
        <f t="shared" si="0"/>
        <v>0</v>
      </c>
      <c r="AG14" s="39">
        <f t="shared" si="0"/>
        <v>0</v>
      </c>
      <c r="AH14" s="39">
        <f t="shared" si="0"/>
        <v>0.51916666666666667</v>
      </c>
      <c r="AI14" s="39">
        <f t="shared" si="0"/>
        <v>0</v>
      </c>
      <c r="AJ14" s="39">
        <f t="shared" si="0"/>
        <v>0</v>
      </c>
      <c r="AK14" s="39">
        <f t="shared" si="0"/>
        <v>0</v>
      </c>
      <c r="AL14" s="39">
        <f t="shared" si="0"/>
        <v>0</v>
      </c>
      <c r="AM14" s="39">
        <f t="shared" si="0"/>
        <v>0</v>
      </c>
      <c r="AN14" s="39">
        <f t="shared" si="0"/>
        <v>0</v>
      </c>
      <c r="AO14" s="39">
        <f t="shared" si="0"/>
        <v>0</v>
      </c>
      <c r="AP14" s="39">
        <f t="shared" si="0"/>
        <v>0</v>
      </c>
      <c r="AQ14" s="39">
        <f t="shared" si="0"/>
        <v>0</v>
      </c>
      <c r="AR14" s="39">
        <f t="shared" si="0"/>
        <v>0</v>
      </c>
      <c r="AS14" s="39">
        <f t="shared" si="0"/>
        <v>0</v>
      </c>
      <c r="AT14" s="39">
        <f t="shared" si="0"/>
        <v>0</v>
      </c>
      <c r="AU14" s="39">
        <f t="shared" si="1"/>
        <v>0</v>
      </c>
      <c r="AV14" s="39">
        <f t="shared" si="1"/>
        <v>0</v>
      </c>
      <c r="AW14" s="39">
        <f t="shared" si="4"/>
        <v>0.51916666666666667</v>
      </c>
    </row>
    <row r="15" spans="1:49" x14ac:dyDescent="0.35">
      <c r="A15" s="38" t="s">
        <v>22</v>
      </c>
      <c r="B15" s="38">
        <v>7000173183</v>
      </c>
      <c r="C15" s="38">
        <v>100252</v>
      </c>
      <c r="D15" s="38" t="s">
        <v>36</v>
      </c>
      <c r="E15" s="38" t="s">
        <v>209</v>
      </c>
      <c r="F15" s="38">
        <v>8000533136</v>
      </c>
      <c r="G15" s="38">
        <v>5</v>
      </c>
      <c r="H15" s="38">
        <v>6.23</v>
      </c>
      <c r="I15" s="39"/>
      <c r="J15" s="39"/>
      <c r="K15" s="39"/>
      <c r="L15" s="39"/>
      <c r="M15" s="39">
        <v>3.8</v>
      </c>
      <c r="N15" s="39">
        <v>1.2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>
        <f t="shared" si="2"/>
        <v>5</v>
      </c>
      <c r="AD15" s="39">
        <f t="shared" si="3"/>
        <v>0</v>
      </c>
      <c r="AE15" s="39">
        <f t="shared" si="0"/>
        <v>0</v>
      </c>
      <c r="AF15" s="39">
        <f t="shared" si="0"/>
        <v>0</v>
      </c>
      <c r="AG15" s="39">
        <f t="shared" si="0"/>
        <v>0</v>
      </c>
      <c r="AH15" s="39">
        <f t="shared" si="0"/>
        <v>0.39456666666666668</v>
      </c>
      <c r="AI15" s="39">
        <f t="shared" si="0"/>
        <v>0.1246</v>
      </c>
      <c r="AJ15" s="39">
        <f t="shared" si="0"/>
        <v>0</v>
      </c>
      <c r="AK15" s="39">
        <f t="shared" si="0"/>
        <v>0</v>
      </c>
      <c r="AL15" s="39">
        <f t="shared" si="0"/>
        <v>0</v>
      </c>
      <c r="AM15" s="39">
        <f t="shared" si="0"/>
        <v>0</v>
      </c>
      <c r="AN15" s="39">
        <f t="shared" si="0"/>
        <v>0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0</v>
      </c>
      <c r="AS15" s="39">
        <f t="shared" si="0"/>
        <v>0</v>
      </c>
      <c r="AT15" s="39">
        <f t="shared" si="0"/>
        <v>0</v>
      </c>
      <c r="AU15" s="39">
        <f t="shared" si="1"/>
        <v>0</v>
      </c>
      <c r="AV15" s="39">
        <f t="shared" si="1"/>
        <v>0</v>
      </c>
      <c r="AW15" s="39">
        <f t="shared" si="4"/>
        <v>0.51916666666666667</v>
      </c>
    </row>
    <row r="16" spans="1:49" x14ac:dyDescent="0.35">
      <c r="A16" s="38" t="s">
        <v>40</v>
      </c>
      <c r="B16" s="38">
        <v>7000172216</v>
      </c>
      <c r="C16" s="38">
        <v>100010</v>
      </c>
      <c r="D16" s="38" t="s">
        <v>47</v>
      </c>
      <c r="E16" s="38" t="s">
        <v>210</v>
      </c>
      <c r="F16" s="38">
        <v>8000538838</v>
      </c>
      <c r="G16" s="38">
        <v>830</v>
      </c>
      <c r="H16" s="38">
        <v>8.6609999999999996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>
        <v>495.4</v>
      </c>
      <c r="AB16" s="39">
        <f t="shared" si="2"/>
        <v>495.4</v>
      </c>
      <c r="AD16" s="39">
        <f t="shared" si="3"/>
        <v>0</v>
      </c>
      <c r="AE16" s="39">
        <f t="shared" si="0"/>
        <v>0</v>
      </c>
      <c r="AF16" s="39">
        <f t="shared" si="0"/>
        <v>0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0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0</v>
      </c>
      <c r="AQ16" s="39">
        <f t="shared" si="0"/>
        <v>0</v>
      </c>
      <c r="AR16" s="39">
        <f t="shared" si="0"/>
        <v>0</v>
      </c>
      <c r="AS16" s="39">
        <f t="shared" si="0"/>
        <v>0</v>
      </c>
      <c r="AT16" s="39">
        <f t="shared" si="0"/>
        <v>0</v>
      </c>
      <c r="AU16" s="39">
        <f t="shared" si="1"/>
        <v>0</v>
      </c>
      <c r="AV16" s="39">
        <f t="shared" si="1"/>
        <v>71.510989999999993</v>
      </c>
      <c r="AW16" s="39">
        <f t="shared" si="4"/>
        <v>71.510989999999993</v>
      </c>
    </row>
    <row r="17" spans="1:49" x14ac:dyDescent="0.35">
      <c r="A17" s="38" t="s">
        <v>40</v>
      </c>
      <c r="B17" s="38">
        <v>7000173860</v>
      </c>
      <c r="C17" s="38">
        <v>100274</v>
      </c>
      <c r="D17" s="38" t="s">
        <v>41</v>
      </c>
      <c r="E17" s="38" t="s">
        <v>211</v>
      </c>
      <c r="F17" s="38">
        <v>8000523283</v>
      </c>
      <c r="G17" s="38">
        <v>137</v>
      </c>
      <c r="H17" s="38">
        <v>15.94</v>
      </c>
      <c r="I17" s="39">
        <v>137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>
        <f t="shared" si="2"/>
        <v>137</v>
      </c>
      <c r="AD17" s="39">
        <f t="shared" si="3"/>
        <v>36.396333333333331</v>
      </c>
      <c r="AE17" s="39">
        <f t="shared" si="0"/>
        <v>0</v>
      </c>
      <c r="AF17" s="39">
        <f t="shared" si="0"/>
        <v>0</v>
      </c>
      <c r="AG17" s="39">
        <f t="shared" si="0"/>
        <v>0</v>
      </c>
      <c r="AH17" s="39">
        <f t="shared" si="0"/>
        <v>0</v>
      </c>
      <c r="AI17" s="39">
        <f t="shared" si="0"/>
        <v>0</v>
      </c>
      <c r="AJ17" s="39">
        <f t="shared" si="0"/>
        <v>0</v>
      </c>
      <c r="AK17" s="39">
        <f t="shared" si="0"/>
        <v>0</v>
      </c>
      <c r="AL17" s="39">
        <f t="shared" si="0"/>
        <v>0</v>
      </c>
      <c r="AM17" s="39">
        <f t="shared" si="0"/>
        <v>0</v>
      </c>
      <c r="AN17" s="39">
        <f t="shared" si="0"/>
        <v>0</v>
      </c>
      <c r="AO17" s="39">
        <f t="shared" si="0"/>
        <v>0</v>
      </c>
      <c r="AP17" s="39">
        <f t="shared" si="0"/>
        <v>0</v>
      </c>
      <c r="AQ17" s="39">
        <f t="shared" si="0"/>
        <v>0</v>
      </c>
      <c r="AR17" s="39">
        <f t="shared" si="0"/>
        <v>0</v>
      </c>
      <c r="AS17" s="39">
        <f t="shared" si="0"/>
        <v>0</v>
      </c>
      <c r="AT17" s="39">
        <f t="shared" ref="AT17:AV67" si="5">$H17*Y17/60</f>
        <v>0</v>
      </c>
      <c r="AU17" s="39">
        <f t="shared" si="1"/>
        <v>0</v>
      </c>
      <c r="AV17" s="39">
        <f t="shared" si="1"/>
        <v>0</v>
      </c>
      <c r="AW17" s="39">
        <f t="shared" si="4"/>
        <v>36.396333333333331</v>
      </c>
    </row>
    <row r="18" spans="1:49" x14ac:dyDescent="0.35">
      <c r="A18" s="38" t="s">
        <v>40</v>
      </c>
      <c r="B18" s="38">
        <v>7000173860</v>
      </c>
      <c r="C18" s="38">
        <v>100274</v>
      </c>
      <c r="D18" s="38" t="s">
        <v>41</v>
      </c>
      <c r="E18" s="38" t="s">
        <v>212</v>
      </c>
      <c r="F18" s="38">
        <v>8000535302</v>
      </c>
      <c r="G18" s="38">
        <v>4</v>
      </c>
      <c r="H18" s="38">
        <v>15.94</v>
      </c>
      <c r="I18" s="39">
        <v>1.8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>
        <f t="shared" si="2"/>
        <v>1.8</v>
      </c>
      <c r="AD18" s="39">
        <f t="shared" si="3"/>
        <v>0.47820000000000001</v>
      </c>
      <c r="AE18" s="39">
        <f t="shared" si="3"/>
        <v>0</v>
      </c>
      <c r="AF18" s="39">
        <f t="shared" si="3"/>
        <v>0</v>
      </c>
      <c r="AG18" s="39">
        <f t="shared" si="3"/>
        <v>0</v>
      </c>
      <c r="AH18" s="39">
        <f t="shared" si="3"/>
        <v>0</v>
      </c>
      <c r="AI18" s="39">
        <f t="shared" si="3"/>
        <v>0</v>
      </c>
      <c r="AJ18" s="39">
        <f t="shared" si="3"/>
        <v>0</v>
      </c>
      <c r="AK18" s="39">
        <f t="shared" si="3"/>
        <v>0</v>
      </c>
      <c r="AL18" s="39">
        <f t="shared" si="3"/>
        <v>0</v>
      </c>
      <c r="AM18" s="39">
        <f t="shared" si="3"/>
        <v>0</v>
      </c>
      <c r="AN18" s="39">
        <f t="shared" si="3"/>
        <v>0</v>
      </c>
      <c r="AO18" s="39">
        <f t="shared" si="3"/>
        <v>0</v>
      </c>
      <c r="AP18" s="39">
        <f t="shared" si="3"/>
        <v>0</v>
      </c>
      <c r="AQ18" s="39">
        <f t="shared" si="3"/>
        <v>0</v>
      </c>
      <c r="AR18" s="39">
        <f t="shared" si="3"/>
        <v>0</v>
      </c>
      <c r="AS18" s="39">
        <f t="shared" si="3"/>
        <v>0</v>
      </c>
      <c r="AT18" s="39">
        <f t="shared" si="5"/>
        <v>0</v>
      </c>
      <c r="AU18" s="39">
        <f t="shared" si="5"/>
        <v>0</v>
      </c>
      <c r="AV18" s="39">
        <f t="shared" si="5"/>
        <v>0</v>
      </c>
      <c r="AW18" s="39">
        <f t="shared" si="4"/>
        <v>0.47820000000000001</v>
      </c>
    </row>
    <row r="19" spans="1:49" x14ac:dyDescent="0.35">
      <c r="A19" s="38" t="s">
        <v>40</v>
      </c>
      <c r="B19" s="38">
        <v>7000173861</v>
      </c>
      <c r="C19" s="38">
        <v>100274</v>
      </c>
      <c r="D19" s="38" t="s">
        <v>41</v>
      </c>
      <c r="E19" s="38" t="s">
        <v>213</v>
      </c>
      <c r="F19" s="38">
        <v>8000523282</v>
      </c>
      <c r="G19" s="38">
        <v>417</v>
      </c>
      <c r="H19" s="38">
        <v>15.94</v>
      </c>
      <c r="I19" s="39">
        <v>222</v>
      </c>
      <c r="J19" s="39">
        <v>195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>
        <f t="shared" si="2"/>
        <v>417</v>
      </c>
      <c r="AD19" s="39">
        <f t="shared" si="3"/>
        <v>58.977999999999994</v>
      </c>
      <c r="AE19" s="39">
        <f t="shared" si="3"/>
        <v>51.804999999999993</v>
      </c>
      <c r="AF19" s="39">
        <f t="shared" si="3"/>
        <v>0</v>
      </c>
      <c r="AG19" s="39">
        <f t="shared" si="3"/>
        <v>0</v>
      </c>
      <c r="AH19" s="39">
        <f t="shared" si="3"/>
        <v>0</v>
      </c>
      <c r="AI19" s="39">
        <f t="shared" si="3"/>
        <v>0</v>
      </c>
      <c r="AJ19" s="39">
        <f t="shared" si="3"/>
        <v>0</v>
      </c>
      <c r="AK19" s="39">
        <f t="shared" si="3"/>
        <v>0</v>
      </c>
      <c r="AL19" s="39">
        <f t="shared" si="3"/>
        <v>0</v>
      </c>
      <c r="AM19" s="39">
        <f t="shared" si="3"/>
        <v>0</v>
      </c>
      <c r="AN19" s="39">
        <f t="shared" si="3"/>
        <v>0</v>
      </c>
      <c r="AO19" s="39">
        <f t="shared" si="3"/>
        <v>0</v>
      </c>
      <c r="AP19" s="39">
        <f t="shared" si="3"/>
        <v>0</v>
      </c>
      <c r="AQ19" s="39">
        <f t="shared" si="3"/>
        <v>0</v>
      </c>
      <c r="AR19" s="39">
        <f t="shared" si="3"/>
        <v>0</v>
      </c>
      <c r="AS19" s="39">
        <f t="shared" si="3"/>
        <v>0</v>
      </c>
      <c r="AT19" s="39">
        <f t="shared" si="5"/>
        <v>0</v>
      </c>
      <c r="AU19" s="39">
        <f t="shared" si="5"/>
        <v>0</v>
      </c>
      <c r="AV19" s="39">
        <f t="shared" si="5"/>
        <v>0</v>
      </c>
      <c r="AW19" s="39">
        <f t="shared" si="4"/>
        <v>110.78299999999999</v>
      </c>
    </row>
    <row r="20" spans="1:49" x14ac:dyDescent="0.35">
      <c r="A20" s="38" t="s">
        <v>40</v>
      </c>
      <c r="B20" s="38">
        <v>7000173861</v>
      </c>
      <c r="C20" s="38">
        <v>100274</v>
      </c>
      <c r="D20" s="38" t="s">
        <v>41</v>
      </c>
      <c r="E20" s="38" t="s">
        <v>214</v>
      </c>
      <c r="F20" s="38">
        <v>8000535303</v>
      </c>
      <c r="G20" s="38">
        <v>4</v>
      </c>
      <c r="H20" s="38">
        <v>15.94</v>
      </c>
      <c r="I20" s="39">
        <v>4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>
        <f t="shared" si="2"/>
        <v>4</v>
      </c>
      <c r="AD20" s="39">
        <f t="shared" si="3"/>
        <v>1.0626666666666666</v>
      </c>
      <c r="AE20" s="39">
        <f t="shared" si="3"/>
        <v>0</v>
      </c>
      <c r="AF20" s="39">
        <f t="shared" si="3"/>
        <v>0</v>
      </c>
      <c r="AG20" s="39">
        <f t="shared" si="3"/>
        <v>0</v>
      </c>
      <c r="AH20" s="39">
        <f t="shared" si="3"/>
        <v>0</v>
      </c>
      <c r="AI20" s="39">
        <f t="shared" si="3"/>
        <v>0</v>
      </c>
      <c r="AJ20" s="39">
        <f t="shared" si="3"/>
        <v>0</v>
      </c>
      <c r="AK20" s="39">
        <f t="shared" si="3"/>
        <v>0</v>
      </c>
      <c r="AL20" s="39">
        <f t="shared" si="3"/>
        <v>0</v>
      </c>
      <c r="AM20" s="39">
        <f t="shared" si="3"/>
        <v>0</v>
      </c>
      <c r="AN20" s="39">
        <f t="shared" si="3"/>
        <v>0</v>
      </c>
      <c r="AO20" s="39">
        <f t="shared" si="3"/>
        <v>0</v>
      </c>
      <c r="AP20" s="39">
        <f t="shared" si="3"/>
        <v>0</v>
      </c>
      <c r="AQ20" s="39">
        <f t="shared" si="3"/>
        <v>0</v>
      </c>
      <c r="AR20" s="39">
        <f t="shared" si="3"/>
        <v>0</v>
      </c>
      <c r="AS20" s="39">
        <f t="shared" si="3"/>
        <v>0</v>
      </c>
      <c r="AT20" s="39">
        <f t="shared" si="5"/>
        <v>0</v>
      </c>
      <c r="AU20" s="39">
        <f t="shared" si="5"/>
        <v>0</v>
      </c>
      <c r="AV20" s="39">
        <f t="shared" si="5"/>
        <v>0</v>
      </c>
      <c r="AW20" s="39">
        <f t="shared" si="4"/>
        <v>1.0626666666666666</v>
      </c>
    </row>
    <row r="21" spans="1:49" x14ac:dyDescent="0.35">
      <c r="A21" s="38" t="s">
        <v>40</v>
      </c>
      <c r="B21" s="38">
        <v>7000173940</v>
      </c>
      <c r="C21" s="38">
        <v>100010</v>
      </c>
      <c r="D21" s="38" t="s">
        <v>43</v>
      </c>
      <c r="E21" s="38" t="s">
        <v>215</v>
      </c>
      <c r="F21" s="38">
        <v>8000533137</v>
      </c>
      <c r="G21" s="38">
        <v>4060</v>
      </c>
      <c r="H21" s="38">
        <v>8.3330000000000002</v>
      </c>
      <c r="I21" s="39"/>
      <c r="J21" s="39"/>
      <c r="K21" s="39"/>
      <c r="L21" s="39"/>
      <c r="M21" s="39"/>
      <c r="N21" s="39"/>
      <c r="O21" s="39"/>
      <c r="P21" s="39">
        <v>389</v>
      </c>
      <c r="Q21" s="39">
        <v>486</v>
      </c>
      <c r="R21" s="39">
        <v>583.20000000000005</v>
      </c>
      <c r="S21" s="39">
        <v>583.20000000000005</v>
      </c>
      <c r="T21" s="39">
        <v>583.20000000000005</v>
      </c>
      <c r="U21" s="39">
        <v>583.20000000000005</v>
      </c>
      <c r="V21" s="39">
        <v>560.70000000000005</v>
      </c>
      <c r="W21" s="39"/>
      <c r="X21" s="39"/>
      <c r="Y21" s="39"/>
      <c r="Z21" s="39"/>
      <c r="AA21" s="39"/>
      <c r="AB21" s="39">
        <f t="shared" si="2"/>
        <v>3768.5</v>
      </c>
      <c r="AD21" s="39">
        <f t="shared" si="3"/>
        <v>0</v>
      </c>
      <c r="AE21" s="39">
        <f t="shared" si="3"/>
        <v>0</v>
      </c>
      <c r="AF21" s="39">
        <f t="shared" si="3"/>
        <v>0</v>
      </c>
      <c r="AG21" s="39">
        <f t="shared" si="3"/>
        <v>0</v>
      </c>
      <c r="AH21" s="39">
        <f t="shared" si="3"/>
        <v>0</v>
      </c>
      <c r="AI21" s="39">
        <f t="shared" si="3"/>
        <v>0</v>
      </c>
      <c r="AJ21" s="39">
        <f t="shared" si="3"/>
        <v>0</v>
      </c>
      <c r="AK21" s="39">
        <f t="shared" si="3"/>
        <v>54.025616666666672</v>
      </c>
      <c r="AL21" s="39">
        <f t="shared" si="3"/>
        <v>67.49730000000001</v>
      </c>
      <c r="AM21" s="39">
        <f t="shared" si="3"/>
        <v>80.996760000000009</v>
      </c>
      <c r="AN21" s="39">
        <f t="shared" si="3"/>
        <v>80.996760000000009</v>
      </c>
      <c r="AO21" s="39">
        <f t="shared" si="3"/>
        <v>80.996760000000009</v>
      </c>
      <c r="AP21" s="39">
        <f t="shared" si="3"/>
        <v>80.996760000000009</v>
      </c>
      <c r="AQ21" s="39">
        <f t="shared" si="3"/>
        <v>77.871885000000006</v>
      </c>
      <c r="AR21" s="39">
        <f t="shared" si="3"/>
        <v>0</v>
      </c>
      <c r="AS21" s="39">
        <f t="shared" si="3"/>
        <v>0</v>
      </c>
      <c r="AT21" s="39">
        <f t="shared" si="5"/>
        <v>0</v>
      </c>
      <c r="AU21" s="39">
        <f t="shared" si="5"/>
        <v>0</v>
      </c>
      <c r="AV21" s="39">
        <f t="shared" si="5"/>
        <v>0</v>
      </c>
      <c r="AW21" s="39">
        <f t="shared" si="4"/>
        <v>523.38184166666667</v>
      </c>
    </row>
    <row r="22" spans="1:49" x14ac:dyDescent="0.35">
      <c r="A22" s="38" t="s">
        <v>40</v>
      </c>
      <c r="B22" s="38">
        <v>7000173941</v>
      </c>
      <c r="C22" s="38">
        <v>100010</v>
      </c>
      <c r="D22" s="38" t="s">
        <v>45</v>
      </c>
      <c r="E22" s="38" t="s">
        <v>216</v>
      </c>
      <c r="F22" s="38">
        <v>8000533124</v>
      </c>
      <c r="G22" s="38">
        <v>1378</v>
      </c>
      <c r="H22" s="38">
        <v>8.3330000000000002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>
        <v>21.5</v>
      </c>
      <c r="W22" s="39">
        <v>583.20000000000005</v>
      </c>
      <c r="X22" s="39">
        <v>583.20000000000005</v>
      </c>
      <c r="Y22" s="39">
        <v>190.1</v>
      </c>
      <c r="Z22" s="39"/>
      <c r="AA22" s="39"/>
      <c r="AB22" s="39">
        <f t="shared" si="2"/>
        <v>1378</v>
      </c>
      <c r="AD22" s="39">
        <f t="shared" si="3"/>
        <v>0</v>
      </c>
      <c r="AE22" s="39">
        <f t="shared" si="3"/>
        <v>0</v>
      </c>
      <c r="AF22" s="39">
        <f t="shared" si="3"/>
        <v>0</v>
      </c>
      <c r="AG22" s="39">
        <f t="shared" si="3"/>
        <v>0</v>
      </c>
      <c r="AH22" s="39">
        <f t="shared" si="3"/>
        <v>0</v>
      </c>
      <c r="AI22" s="39">
        <f t="shared" si="3"/>
        <v>0</v>
      </c>
      <c r="AJ22" s="39">
        <f t="shared" si="3"/>
        <v>0</v>
      </c>
      <c r="AK22" s="39">
        <f t="shared" si="3"/>
        <v>0</v>
      </c>
      <c r="AL22" s="39">
        <f t="shared" si="3"/>
        <v>0</v>
      </c>
      <c r="AM22" s="39">
        <f t="shared" si="3"/>
        <v>0</v>
      </c>
      <c r="AN22" s="39">
        <f t="shared" si="3"/>
        <v>0</v>
      </c>
      <c r="AO22" s="39">
        <f t="shared" si="3"/>
        <v>0</v>
      </c>
      <c r="AP22" s="39">
        <f t="shared" si="3"/>
        <v>0</v>
      </c>
      <c r="AQ22" s="39">
        <f t="shared" si="3"/>
        <v>2.9859916666666666</v>
      </c>
      <c r="AR22" s="39">
        <f t="shared" si="3"/>
        <v>80.996760000000009</v>
      </c>
      <c r="AS22" s="39">
        <f t="shared" si="3"/>
        <v>80.996760000000009</v>
      </c>
      <c r="AT22" s="39">
        <f t="shared" si="5"/>
        <v>26.401721666666667</v>
      </c>
      <c r="AU22" s="39">
        <f t="shared" si="5"/>
        <v>0</v>
      </c>
      <c r="AV22" s="39">
        <f t="shared" si="5"/>
        <v>0</v>
      </c>
      <c r="AW22" s="39">
        <f t="shared" si="4"/>
        <v>191.38123333333334</v>
      </c>
    </row>
    <row r="23" spans="1:49" x14ac:dyDescent="0.35">
      <c r="A23" s="38" t="s">
        <v>40</v>
      </c>
      <c r="B23" s="38">
        <v>7000173943</v>
      </c>
      <c r="C23" s="38">
        <v>100009</v>
      </c>
      <c r="D23" s="38" t="s">
        <v>46</v>
      </c>
      <c r="E23" s="38" t="s">
        <v>217</v>
      </c>
      <c r="F23" s="38">
        <v>8000534879</v>
      </c>
      <c r="G23" s="38">
        <v>1018</v>
      </c>
      <c r="H23" s="38">
        <v>8.5340000000000007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>
        <v>382.9</v>
      </c>
      <c r="Z23" s="39">
        <v>569.5</v>
      </c>
      <c r="AA23" s="39">
        <v>65.7</v>
      </c>
      <c r="AB23" s="39">
        <f t="shared" si="2"/>
        <v>1018.1</v>
      </c>
      <c r="AD23" s="39">
        <f t="shared" si="3"/>
        <v>0</v>
      </c>
      <c r="AE23" s="39">
        <f t="shared" si="3"/>
        <v>0</v>
      </c>
      <c r="AF23" s="39">
        <f t="shared" si="3"/>
        <v>0</v>
      </c>
      <c r="AG23" s="39">
        <f t="shared" si="3"/>
        <v>0</v>
      </c>
      <c r="AH23" s="39">
        <f t="shared" si="3"/>
        <v>0</v>
      </c>
      <c r="AI23" s="39">
        <f t="shared" si="3"/>
        <v>0</v>
      </c>
      <c r="AJ23" s="39">
        <f t="shared" si="3"/>
        <v>0</v>
      </c>
      <c r="AK23" s="39">
        <f t="shared" si="3"/>
        <v>0</v>
      </c>
      <c r="AL23" s="39">
        <f t="shared" si="3"/>
        <v>0</v>
      </c>
      <c r="AM23" s="39">
        <f t="shared" si="3"/>
        <v>0</v>
      </c>
      <c r="AN23" s="39">
        <f t="shared" si="3"/>
        <v>0</v>
      </c>
      <c r="AO23" s="39">
        <f t="shared" si="3"/>
        <v>0</v>
      </c>
      <c r="AP23" s="39">
        <f t="shared" si="3"/>
        <v>0</v>
      </c>
      <c r="AQ23" s="39">
        <f t="shared" si="3"/>
        <v>0</v>
      </c>
      <c r="AR23" s="39">
        <f t="shared" si="3"/>
        <v>0</v>
      </c>
      <c r="AS23" s="39">
        <f t="shared" si="3"/>
        <v>0</v>
      </c>
      <c r="AT23" s="39">
        <f t="shared" si="5"/>
        <v>54.461143333333332</v>
      </c>
      <c r="AU23" s="39">
        <f t="shared" si="5"/>
        <v>81.001883333333339</v>
      </c>
      <c r="AV23" s="39">
        <f t="shared" si="5"/>
        <v>9.3447300000000002</v>
      </c>
      <c r="AW23" s="39">
        <f t="shared" si="4"/>
        <v>144.80775666666668</v>
      </c>
    </row>
    <row r="24" spans="1:49" x14ac:dyDescent="0.35">
      <c r="A24" s="38" t="s">
        <v>51</v>
      </c>
      <c r="B24" s="38">
        <v>7000173151</v>
      </c>
      <c r="C24" s="38">
        <v>100252</v>
      </c>
      <c r="D24" s="38" t="s">
        <v>58</v>
      </c>
      <c r="E24" s="38" t="s">
        <v>218</v>
      </c>
      <c r="F24" s="38">
        <v>8000533304</v>
      </c>
      <c r="G24" s="38">
        <v>5</v>
      </c>
      <c r="H24" s="38">
        <v>9</v>
      </c>
      <c r="I24" s="39"/>
      <c r="J24" s="39"/>
      <c r="K24" s="39"/>
      <c r="L24" s="39"/>
      <c r="M24" s="39">
        <v>5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>
        <f t="shared" si="2"/>
        <v>5</v>
      </c>
      <c r="AD24" s="39">
        <f t="shared" si="3"/>
        <v>0</v>
      </c>
      <c r="AE24" s="39">
        <f t="shared" si="3"/>
        <v>0</v>
      </c>
      <c r="AF24" s="39">
        <f t="shared" si="3"/>
        <v>0</v>
      </c>
      <c r="AG24" s="39">
        <f t="shared" si="3"/>
        <v>0</v>
      </c>
      <c r="AH24" s="39">
        <f t="shared" si="3"/>
        <v>0.75</v>
      </c>
      <c r="AI24" s="39">
        <f t="shared" si="3"/>
        <v>0</v>
      </c>
      <c r="AJ24" s="39">
        <f t="shared" si="3"/>
        <v>0</v>
      </c>
      <c r="AK24" s="39">
        <f t="shared" si="3"/>
        <v>0</v>
      </c>
      <c r="AL24" s="39">
        <f t="shared" si="3"/>
        <v>0</v>
      </c>
      <c r="AM24" s="39">
        <f t="shared" si="3"/>
        <v>0</v>
      </c>
      <c r="AN24" s="39">
        <f t="shared" si="3"/>
        <v>0</v>
      </c>
      <c r="AO24" s="39">
        <f t="shared" si="3"/>
        <v>0</v>
      </c>
      <c r="AP24" s="39">
        <f t="shared" si="3"/>
        <v>0</v>
      </c>
      <c r="AQ24" s="39">
        <f t="shared" si="3"/>
        <v>0</v>
      </c>
      <c r="AR24" s="39">
        <f t="shared" si="3"/>
        <v>0</v>
      </c>
      <c r="AS24" s="39">
        <f t="shared" si="3"/>
        <v>0</v>
      </c>
      <c r="AT24" s="39">
        <f t="shared" si="5"/>
        <v>0</v>
      </c>
      <c r="AU24" s="39">
        <f t="shared" si="5"/>
        <v>0</v>
      </c>
      <c r="AV24" s="39">
        <f t="shared" si="5"/>
        <v>0</v>
      </c>
      <c r="AW24" s="39">
        <f t="shared" si="4"/>
        <v>0.75</v>
      </c>
    </row>
    <row r="25" spans="1:49" x14ac:dyDescent="0.35">
      <c r="A25" s="38" t="s">
        <v>51</v>
      </c>
      <c r="B25" s="38">
        <v>7000173153</v>
      </c>
      <c r="C25" s="38">
        <v>100252</v>
      </c>
      <c r="D25" s="38" t="s">
        <v>59</v>
      </c>
      <c r="E25" s="38" t="s">
        <v>219</v>
      </c>
      <c r="F25" s="38">
        <v>8000533305</v>
      </c>
      <c r="G25" s="38">
        <v>5</v>
      </c>
      <c r="H25" s="38">
        <v>9</v>
      </c>
      <c r="I25" s="39"/>
      <c r="J25" s="39"/>
      <c r="K25" s="39"/>
      <c r="L25" s="39"/>
      <c r="M25" s="39">
        <v>1.7</v>
      </c>
      <c r="N25" s="39">
        <v>3.3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>
        <f t="shared" si="2"/>
        <v>5</v>
      </c>
      <c r="AD25" s="39">
        <f t="shared" si="3"/>
        <v>0</v>
      </c>
      <c r="AE25" s="39">
        <f t="shared" si="3"/>
        <v>0</v>
      </c>
      <c r="AF25" s="39">
        <f t="shared" si="3"/>
        <v>0</v>
      </c>
      <c r="AG25" s="39">
        <f t="shared" si="3"/>
        <v>0</v>
      </c>
      <c r="AH25" s="39">
        <f t="shared" si="3"/>
        <v>0.255</v>
      </c>
      <c r="AI25" s="39">
        <f t="shared" si="3"/>
        <v>0.495</v>
      </c>
      <c r="AJ25" s="39">
        <f t="shared" si="3"/>
        <v>0</v>
      </c>
      <c r="AK25" s="39">
        <f t="shared" si="3"/>
        <v>0</v>
      </c>
      <c r="AL25" s="39">
        <f t="shared" si="3"/>
        <v>0</v>
      </c>
      <c r="AM25" s="39">
        <f t="shared" si="3"/>
        <v>0</v>
      </c>
      <c r="AN25" s="39">
        <f t="shared" si="3"/>
        <v>0</v>
      </c>
      <c r="AO25" s="39">
        <f t="shared" si="3"/>
        <v>0</v>
      </c>
      <c r="AP25" s="39">
        <f t="shared" si="3"/>
        <v>0</v>
      </c>
      <c r="AQ25" s="39">
        <f t="shared" si="3"/>
        <v>0</v>
      </c>
      <c r="AR25" s="39">
        <f t="shared" si="3"/>
        <v>0</v>
      </c>
      <c r="AS25" s="39">
        <f t="shared" si="3"/>
        <v>0</v>
      </c>
      <c r="AT25" s="39">
        <f t="shared" si="5"/>
        <v>0</v>
      </c>
      <c r="AU25" s="39">
        <f t="shared" si="5"/>
        <v>0</v>
      </c>
      <c r="AV25" s="39">
        <f t="shared" si="5"/>
        <v>0</v>
      </c>
      <c r="AW25" s="39">
        <f t="shared" si="4"/>
        <v>0.75</v>
      </c>
    </row>
    <row r="26" spans="1:49" x14ac:dyDescent="0.35">
      <c r="A26" s="38" t="s">
        <v>51</v>
      </c>
      <c r="B26" s="38">
        <v>7000173157</v>
      </c>
      <c r="C26" s="38">
        <v>100252</v>
      </c>
      <c r="D26" s="38" t="s">
        <v>56</v>
      </c>
      <c r="E26" s="38" t="s">
        <v>220</v>
      </c>
      <c r="F26" s="38">
        <v>8000533302</v>
      </c>
      <c r="G26" s="38">
        <v>5</v>
      </c>
      <c r="H26" s="38">
        <v>9.6999999999999993</v>
      </c>
      <c r="I26" s="39"/>
      <c r="J26" s="39"/>
      <c r="K26" s="39"/>
      <c r="L26" s="39">
        <v>5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>
        <f t="shared" si="2"/>
        <v>5</v>
      </c>
      <c r="AD26" s="39">
        <f t="shared" si="3"/>
        <v>0</v>
      </c>
      <c r="AE26" s="39">
        <f t="shared" si="3"/>
        <v>0</v>
      </c>
      <c r="AF26" s="39">
        <f t="shared" si="3"/>
        <v>0</v>
      </c>
      <c r="AG26" s="39">
        <f t="shared" si="3"/>
        <v>0.80833333333333335</v>
      </c>
      <c r="AH26" s="39">
        <f t="shared" si="3"/>
        <v>0</v>
      </c>
      <c r="AI26" s="39">
        <f t="shared" si="3"/>
        <v>0</v>
      </c>
      <c r="AJ26" s="39">
        <f t="shared" si="3"/>
        <v>0</v>
      </c>
      <c r="AK26" s="39">
        <f t="shared" si="3"/>
        <v>0</v>
      </c>
      <c r="AL26" s="39">
        <f t="shared" si="3"/>
        <v>0</v>
      </c>
      <c r="AM26" s="39">
        <f t="shared" si="3"/>
        <v>0</v>
      </c>
      <c r="AN26" s="39">
        <f t="shared" si="3"/>
        <v>0</v>
      </c>
      <c r="AO26" s="39">
        <f t="shared" si="3"/>
        <v>0</v>
      </c>
      <c r="AP26" s="39">
        <f t="shared" si="3"/>
        <v>0</v>
      </c>
      <c r="AQ26" s="39">
        <f t="shared" si="3"/>
        <v>0</v>
      </c>
      <c r="AR26" s="39">
        <f t="shared" si="3"/>
        <v>0</v>
      </c>
      <c r="AS26" s="39">
        <f t="shared" si="3"/>
        <v>0</v>
      </c>
      <c r="AT26" s="39">
        <f t="shared" si="5"/>
        <v>0</v>
      </c>
      <c r="AU26" s="39">
        <f t="shared" si="5"/>
        <v>0</v>
      </c>
      <c r="AV26" s="39">
        <f t="shared" si="5"/>
        <v>0</v>
      </c>
      <c r="AW26" s="39">
        <f t="shared" si="4"/>
        <v>0.80833333333333335</v>
      </c>
    </row>
    <row r="27" spans="1:49" x14ac:dyDescent="0.35">
      <c r="A27" s="38" t="s">
        <v>51</v>
      </c>
      <c r="B27" s="38">
        <v>7000173158</v>
      </c>
      <c r="C27" s="38">
        <v>100252</v>
      </c>
      <c r="D27" s="38" t="s">
        <v>55</v>
      </c>
      <c r="E27" s="38" t="s">
        <v>221</v>
      </c>
      <c r="F27" s="38">
        <v>8000533301</v>
      </c>
      <c r="G27" s="38">
        <v>5</v>
      </c>
      <c r="H27" s="38">
        <v>9.6999999999999993</v>
      </c>
      <c r="I27" s="39"/>
      <c r="J27" s="39">
        <v>0.2</v>
      </c>
      <c r="K27" s="39">
        <v>4.3</v>
      </c>
      <c r="L27" s="39">
        <v>0.5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>
        <f t="shared" si="2"/>
        <v>5</v>
      </c>
      <c r="AD27" s="39">
        <f t="shared" si="3"/>
        <v>0</v>
      </c>
      <c r="AE27" s="39">
        <f t="shared" si="3"/>
        <v>3.2333333333333332E-2</v>
      </c>
      <c r="AF27" s="39">
        <f t="shared" si="3"/>
        <v>0.6951666666666666</v>
      </c>
      <c r="AG27" s="39">
        <f t="shared" si="3"/>
        <v>8.0833333333333326E-2</v>
      </c>
      <c r="AH27" s="39">
        <f t="shared" si="3"/>
        <v>0</v>
      </c>
      <c r="AI27" s="39">
        <f t="shared" si="3"/>
        <v>0</v>
      </c>
      <c r="AJ27" s="39">
        <f t="shared" si="3"/>
        <v>0</v>
      </c>
      <c r="AK27" s="39">
        <f t="shared" si="3"/>
        <v>0</v>
      </c>
      <c r="AL27" s="39">
        <f t="shared" si="3"/>
        <v>0</v>
      </c>
      <c r="AM27" s="39">
        <f t="shared" si="3"/>
        <v>0</v>
      </c>
      <c r="AN27" s="39">
        <f t="shared" si="3"/>
        <v>0</v>
      </c>
      <c r="AO27" s="39">
        <f t="shared" si="3"/>
        <v>0</v>
      </c>
      <c r="AP27" s="39">
        <f t="shared" si="3"/>
        <v>0</v>
      </c>
      <c r="AQ27" s="39">
        <f t="shared" si="3"/>
        <v>0</v>
      </c>
      <c r="AR27" s="39">
        <f t="shared" si="3"/>
        <v>0</v>
      </c>
      <c r="AS27" s="39">
        <f t="shared" si="3"/>
        <v>0</v>
      </c>
      <c r="AT27" s="39">
        <f t="shared" si="5"/>
        <v>0</v>
      </c>
      <c r="AU27" s="39">
        <f t="shared" si="5"/>
        <v>0</v>
      </c>
      <c r="AV27" s="39">
        <f t="shared" si="5"/>
        <v>0</v>
      </c>
      <c r="AW27" s="39">
        <f t="shared" si="4"/>
        <v>0.80833333333333324</v>
      </c>
    </row>
    <row r="28" spans="1:49" x14ac:dyDescent="0.35">
      <c r="A28" s="38" t="s">
        <v>51</v>
      </c>
      <c r="B28" s="38">
        <v>7000173159</v>
      </c>
      <c r="C28" s="38">
        <v>100252</v>
      </c>
      <c r="D28" s="38" t="s">
        <v>57</v>
      </c>
      <c r="E28" s="38" t="s">
        <v>222</v>
      </c>
      <c r="F28" s="38">
        <v>8000533303</v>
      </c>
      <c r="G28" s="38">
        <v>5</v>
      </c>
      <c r="H28" s="38">
        <v>9.6999999999999993</v>
      </c>
      <c r="I28" s="39"/>
      <c r="J28" s="39"/>
      <c r="K28" s="39"/>
      <c r="L28" s="39">
        <v>2.6</v>
      </c>
      <c r="M28" s="39">
        <v>2.4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>
        <f t="shared" si="2"/>
        <v>5</v>
      </c>
      <c r="AD28" s="39">
        <f t="shared" si="3"/>
        <v>0</v>
      </c>
      <c r="AE28" s="39">
        <f t="shared" si="3"/>
        <v>0</v>
      </c>
      <c r="AF28" s="39">
        <f t="shared" si="3"/>
        <v>0</v>
      </c>
      <c r="AG28" s="39">
        <f t="shared" si="3"/>
        <v>0.42033333333333334</v>
      </c>
      <c r="AH28" s="39">
        <f t="shared" si="3"/>
        <v>0.38799999999999996</v>
      </c>
      <c r="AI28" s="39">
        <f t="shared" si="3"/>
        <v>0</v>
      </c>
      <c r="AJ28" s="39">
        <f t="shared" si="3"/>
        <v>0</v>
      </c>
      <c r="AK28" s="39">
        <f t="shared" si="3"/>
        <v>0</v>
      </c>
      <c r="AL28" s="39">
        <f t="shared" si="3"/>
        <v>0</v>
      </c>
      <c r="AM28" s="39">
        <f t="shared" si="3"/>
        <v>0</v>
      </c>
      <c r="AN28" s="39">
        <f t="shared" si="3"/>
        <v>0</v>
      </c>
      <c r="AO28" s="39">
        <f t="shared" si="3"/>
        <v>0</v>
      </c>
      <c r="AP28" s="39">
        <f t="shared" si="3"/>
        <v>0</v>
      </c>
      <c r="AQ28" s="39">
        <f t="shared" si="3"/>
        <v>0</v>
      </c>
      <c r="AR28" s="39">
        <f t="shared" si="3"/>
        <v>0</v>
      </c>
      <c r="AS28" s="39">
        <f t="shared" si="3"/>
        <v>0</v>
      </c>
      <c r="AT28" s="39">
        <f t="shared" si="5"/>
        <v>0</v>
      </c>
      <c r="AU28" s="39">
        <f t="shared" si="5"/>
        <v>0</v>
      </c>
      <c r="AV28" s="39">
        <f t="shared" si="5"/>
        <v>0</v>
      </c>
      <c r="AW28" s="39">
        <f t="shared" si="4"/>
        <v>0.80833333333333335</v>
      </c>
    </row>
    <row r="29" spans="1:49" x14ac:dyDescent="0.35">
      <c r="A29" s="38" t="s">
        <v>51</v>
      </c>
      <c r="B29" s="38">
        <v>7000173169</v>
      </c>
      <c r="C29" s="38">
        <v>100252</v>
      </c>
      <c r="D29" s="38" t="s">
        <v>53</v>
      </c>
      <c r="E29" s="38" t="s">
        <v>223</v>
      </c>
      <c r="F29" s="38">
        <v>8000533139</v>
      </c>
      <c r="G29" s="38">
        <v>5</v>
      </c>
      <c r="H29" s="38">
        <v>8.2799999999999994</v>
      </c>
      <c r="I29" s="39">
        <v>4.9000000000000004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>
        <f t="shared" si="2"/>
        <v>4.9000000000000004</v>
      </c>
      <c r="AD29" s="39">
        <f t="shared" si="3"/>
        <v>0.67620000000000002</v>
      </c>
      <c r="AE29" s="39">
        <f t="shared" si="3"/>
        <v>0</v>
      </c>
      <c r="AF29" s="39">
        <f t="shared" si="3"/>
        <v>0</v>
      </c>
      <c r="AG29" s="39">
        <f t="shared" si="3"/>
        <v>0</v>
      </c>
      <c r="AH29" s="39">
        <f t="shared" si="3"/>
        <v>0</v>
      </c>
      <c r="AI29" s="39">
        <f t="shared" si="3"/>
        <v>0</v>
      </c>
      <c r="AJ29" s="39">
        <f t="shared" si="3"/>
        <v>0</v>
      </c>
      <c r="AK29" s="39">
        <f t="shared" si="3"/>
        <v>0</v>
      </c>
      <c r="AL29" s="39">
        <f t="shared" si="3"/>
        <v>0</v>
      </c>
      <c r="AM29" s="39">
        <f t="shared" si="3"/>
        <v>0</v>
      </c>
      <c r="AN29" s="39">
        <f t="shared" si="3"/>
        <v>0</v>
      </c>
      <c r="AO29" s="39">
        <f t="shared" si="3"/>
        <v>0</v>
      </c>
      <c r="AP29" s="39">
        <f t="shared" si="3"/>
        <v>0</v>
      </c>
      <c r="AQ29" s="39">
        <f t="shared" si="3"/>
        <v>0</v>
      </c>
      <c r="AR29" s="39">
        <f t="shared" si="3"/>
        <v>0</v>
      </c>
      <c r="AS29" s="39">
        <f t="shared" si="3"/>
        <v>0</v>
      </c>
      <c r="AT29" s="39">
        <f t="shared" si="5"/>
        <v>0</v>
      </c>
      <c r="AU29" s="39">
        <f t="shared" si="5"/>
        <v>0</v>
      </c>
      <c r="AV29" s="39">
        <f t="shared" si="5"/>
        <v>0</v>
      </c>
      <c r="AW29" s="39">
        <f t="shared" si="4"/>
        <v>0.67620000000000002</v>
      </c>
    </row>
    <row r="30" spans="1:49" x14ac:dyDescent="0.35">
      <c r="A30" s="38" t="s">
        <v>51</v>
      </c>
      <c r="B30" s="38">
        <v>7000173171</v>
      </c>
      <c r="C30" s="38">
        <v>100252</v>
      </c>
      <c r="D30" s="38" t="s">
        <v>54</v>
      </c>
      <c r="E30" s="38" t="s">
        <v>224</v>
      </c>
      <c r="F30" s="38">
        <v>8000533300</v>
      </c>
      <c r="G30" s="38">
        <v>5</v>
      </c>
      <c r="H30" s="38">
        <v>8.2799999999999994</v>
      </c>
      <c r="I30" s="39">
        <v>0.1</v>
      </c>
      <c r="J30" s="39">
        <v>4.9000000000000004</v>
      </c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>
        <f t="shared" si="2"/>
        <v>5</v>
      </c>
      <c r="AD30" s="39">
        <f t="shared" si="3"/>
        <v>1.38E-2</v>
      </c>
      <c r="AE30" s="39">
        <f t="shared" si="3"/>
        <v>0.67620000000000002</v>
      </c>
      <c r="AF30" s="39">
        <f t="shared" si="3"/>
        <v>0</v>
      </c>
      <c r="AG30" s="39">
        <f t="shared" si="3"/>
        <v>0</v>
      </c>
      <c r="AH30" s="39">
        <f t="shared" si="3"/>
        <v>0</v>
      </c>
      <c r="AI30" s="39">
        <f t="shared" si="3"/>
        <v>0</v>
      </c>
      <c r="AJ30" s="39">
        <f t="shared" si="3"/>
        <v>0</v>
      </c>
      <c r="AK30" s="39">
        <f t="shared" si="3"/>
        <v>0</v>
      </c>
      <c r="AL30" s="39">
        <f t="shared" si="3"/>
        <v>0</v>
      </c>
      <c r="AM30" s="39">
        <f t="shared" si="3"/>
        <v>0</v>
      </c>
      <c r="AN30" s="39">
        <f t="shared" si="3"/>
        <v>0</v>
      </c>
      <c r="AO30" s="39">
        <f t="shared" si="3"/>
        <v>0</v>
      </c>
      <c r="AP30" s="39">
        <f t="shared" si="3"/>
        <v>0</v>
      </c>
      <c r="AQ30" s="39">
        <f t="shared" si="3"/>
        <v>0</v>
      </c>
      <c r="AR30" s="39">
        <f t="shared" si="3"/>
        <v>0</v>
      </c>
      <c r="AS30" s="39">
        <f t="shared" si="3"/>
        <v>0</v>
      </c>
      <c r="AT30" s="39">
        <f t="shared" si="5"/>
        <v>0</v>
      </c>
      <c r="AU30" s="39">
        <f t="shared" si="5"/>
        <v>0</v>
      </c>
      <c r="AV30" s="39">
        <f t="shared" si="5"/>
        <v>0</v>
      </c>
      <c r="AW30" s="39">
        <f t="shared" si="4"/>
        <v>0.69000000000000006</v>
      </c>
    </row>
    <row r="31" spans="1:49" x14ac:dyDescent="0.35">
      <c r="A31" s="38" t="s">
        <v>75</v>
      </c>
      <c r="B31" s="38" t="s">
        <v>79</v>
      </c>
      <c r="C31" s="38" t="s">
        <v>68</v>
      </c>
      <c r="D31" s="38" t="s">
        <v>74</v>
      </c>
      <c r="E31" s="38" t="s">
        <v>228</v>
      </c>
      <c r="F31" s="38">
        <v>71943339</v>
      </c>
      <c r="G31" s="38">
        <v>4952</v>
      </c>
      <c r="H31" s="38">
        <v>5.78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>
        <v>110.9</v>
      </c>
      <c r="Y31" s="39">
        <v>186</v>
      </c>
      <c r="Z31" s="39">
        <v>371.70000000000005</v>
      </c>
      <c r="AA31" s="39">
        <v>558.5</v>
      </c>
      <c r="AB31" s="39">
        <f t="shared" si="2"/>
        <v>1227.0999999999999</v>
      </c>
      <c r="AD31" s="39">
        <f t="shared" ref="AD31:AS42" si="6">$H31*I31/60</f>
        <v>0</v>
      </c>
      <c r="AE31" s="39">
        <f t="shared" si="6"/>
        <v>0</v>
      </c>
      <c r="AF31" s="39">
        <f t="shared" si="6"/>
        <v>0</v>
      </c>
      <c r="AG31" s="39">
        <f t="shared" si="6"/>
        <v>0</v>
      </c>
      <c r="AH31" s="39">
        <f t="shared" si="6"/>
        <v>0</v>
      </c>
      <c r="AI31" s="39">
        <f t="shared" si="6"/>
        <v>0</v>
      </c>
      <c r="AJ31" s="39">
        <f t="shared" si="6"/>
        <v>0</v>
      </c>
      <c r="AK31" s="39">
        <f t="shared" si="6"/>
        <v>0</v>
      </c>
      <c r="AL31" s="39">
        <f t="shared" si="6"/>
        <v>0</v>
      </c>
      <c r="AM31" s="39">
        <f t="shared" si="6"/>
        <v>0</v>
      </c>
      <c r="AN31" s="39">
        <f t="shared" si="6"/>
        <v>0</v>
      </c>
      <c r="AO31" s="39">
        <f t="shared" si="6"/>
        <v>0</v>
      </c>
      <c r="AP31" s="39">
        <f t="shared" si="6"/>
        <v>0</v>
      </c>
      <c r="AQ31" s="39">
        <f t="shared" si="6"/>
        <v>0</v>
      </c>
      <c r="AR31" s="39">
        <f t="shared" si="6"/>
        <v>0</v>
      </c>
      <c r="AS31" s="39">
        <f t="shared" si="6"/>
        <v>10.683366666666668</v>
      </c>
      <c r="AT31" s="39">
        <f t="shared" si="5"/>
        <v>17.918000000000003</v>
      </c>
      <c r="AU31" s="39">
        <f t="shared" si="5"/>
        <v>35.807100000000005</v>
      </c>
      <c r="AV31" s="39">
        <f t="shared" si="5"/>
        <v>53.802166666666672</v>
      </c>
      <c r="AW31" s="39">
        <f t="shared" si="4"/>
        <v>118.21063333333333</v>
      </c>
    </row>
    <row r="32" spans="1:49" x14ac:dyDescent="0.35">
      <c r="A32" s="38" t="s">
        <v>75</v>
      </c>
      <c r="B32" s="38" t="s">
        <v>76</v>
      </c>
      <c r="C32" s="38" t="s">
        <v>62</v>
      </c>
      <c r="D32" s="38" t="s">
        <v>63</v>
      </c>
      <c r="E32" s="38" t="s">
        <v>226</v>
      </c>
      <c r="F32" s="38">
        <v>8000511064</v>
      </c>
      <c r="G32" s="38">
        <v>3072</v>
      </c>
      <c r="H32" s="38">
        <v>6.29</v>
      </c>
      <c r="I32" s="39">
        <v>708.3</v>
      </c>
      <c r="J32" s="39">
        <v>708.3</v>
      </c>
      <c r="K32" s="39">
        <v>708.3</v>
      </c>
      <c r="L32" s="39">
        <v>708.3</v>
      </c>
      <c r="M32" s="39">
        <v>120.1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>
        <f t="shared" si="2"/>
        <v>2953.2999999999997</v>
      </c>
      <c r="AD32" s="39">
        <f t="shared" si="6"/>
        <v>74.253449999999987</v>
      </c>
      <c r="AE32" s="39">
        <f t="shared" si="6"/>
        <v>74.253449999999987</v>
      </c>
      <c r="AF32" s="39">
        <f t="shared" si="6"/>
        <v>74.253449999999987</v>
      </c>
      <c r="AG32" s="39">
        <f t="shared" si="6"/>
        <v>74.253449999999987</v>
      </c>
      <c r="AH32" s="39">
        <f t="shared" si="6"/>
        <v>12.590483333333333</v>
      </c>
      <c r="AI32" s="39">
        <f t="shared" si="6"/>
        <v>0</v>
      </c>
      <c r="AJ32" s="39">
        <f t="shared" si="6"/>
        <v>0</v>
      </c>
      <c r="AK32" s="39">
        <f t="shared" si="6"/>
        <v>0</v>
      </c>
      <c r="AL32" s="39">
        <f t="shared" si="6"/>
        <v>0</v>
      </c>
      <c r="AM32" s="39">
        <f t="shared" si="6"/>
        <v>0</v>
      </c>
      <c r="AN32" s="39">
        <f t="shared" si="6"/>
        <v>0</v>
      </c>
      <c r="AO32" s="39">
        <f t="shared" si="6"/>
        <v>0</v>
      </c>
      <c r="AP32" s="39">
        <f t="shared" si="6"/>
        <v>0</v>
      </c>
      <c r="AQ32" s="39">
        <f t="shared" si="6"/>
        <v>0</v>
      </c>
      <c r="AR32" s="39">
        <f t="shared" si="6"/>
        <v>0</v>
      </c>
      <c r="AS32" s="39">
        <f t="shared" si="6"/>
        <v>0</v>
      </c>
      <c r="AT32" s="39">
        <f t="shared" si="5"/>
        <v>0</v>
      </c>
      <c r="AU32" s="39">
        <f t="shared" si="5"/>
        <v>0</v>
      </c>
      <c r="AV32" s="39">
        <f t="shared" si="5"/>
        <v>0</v>
      </c>
      <c r="AW32" s="39">
        <f t="shared" si="4"/>
        <v>309.60428333333329</v>
      </c>
    </row>
    <row r="33" spans="1:49" x14ac:dyDescent="0.35">
      <c r="A33" s="38" t="s">
        <v>80</v>
      </c>
      <c r="B33" s="38">
        <v>7000162814</v>
      </c>
      <c r="C33" s="38">
        <v>100273</v>
      </c>
      <c r="D33" s="38" t="s">
        <v>88</v>
      </c>
      <c r="E33" s="38" t="s">
        <v>229</v>
      </c>
      <c r="F33" s="38">
        <v>8000523286</v>
      </c>
      <c r="G33" s="38">
        <v>8</v>
      </c>
      <c r="H33" s="38">
        <v>18.8</v>
      </c>
      <c r="I33" s="39"/>
      <c r="J33" s="39"/>
      <c r="K33" s="39"/>
      <c r="L33" s="39"/>
      <c r="M33" s="39"/>
      <c r="N33" s="39"/>
      <c r="O33" s="39">
        <v>8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>
        <f t="shared" si="2"/>
        <v>8</v>
      </c>
      <c r="AD33" s="39">
        <f t="shared" si="6"/>
        <v>0</v>
      </c>
      <c r="AE33" s="39">
        <f t="shared" si="6"/>
        <v>0</v>
      </c>
      <c r="AF33" s="39">
        <f t="shared" si="6"/>
        <v>0</v>
      </c>
      <c r="AG33" s="39">
        <f t="shared" si="6"/>
        <v>0</v>
      </c>
      <c r="AH33" s="39">
        <f t="shared" si="6"/>
        <v>0</v>
      </c>
      <c r="AI33" s="39">
        <f t="shared" si="6"/>
        <v>0</v>
      </c>
      <c r="AJ33" s="39">
        <f t="shared" si="6"/>
        <v>2.5066666666666668</v>
      </c>
      <c r="AK33" s="39">
        <f t="shared" si="6"/>
        <v>0</v>
      </c>
      <c r="AL33" s="39">
        <f t="shared" si="6"/>
        <v>0</v>
      </c>
      <c r="AM33" s="39">
        <f t="shared" si="6"/>
        <v>0</v>
      </c>
      <c r="AN33" s="39">
        <f t="shared" si="6"/>
        <v>0</v>
      </c>
      <c r="AO33" s="39">
        <f t="shared" si="6"/>
        <v>0</v>
      </c>
      <c r="AP33" s="39">
        <f t="shared" si="6"/>
        <v>0</v>
      </c>
      <c r="AQ33" s="39">
        <f t="shared" si="6"/>
        <v>0</v>
      </c>
      <c r="AR33" s="39">
        <f t="shared" si="6"/>
        <v>0</v>
      </c>
      <c r="AS33" s="39">
        <f t="shared" si="6"/>
        <v>0</v>
      </c>
      <c r="AT33" s="39">
        <f t="shared" si="5"/>
        <v>0</v>
      </c>
      <c r="AU33" s="39">
        <f t="shared" si="5"/>
        <v>0</v>
      </c>
      <c r="AV33" s="39">
        <f t="shared" si="5"/>
        <v>0</v>
      </c>
      <c r="AW33" s="39">
        <f t="shared" si="4"/>
        <v>2.5066666666666668</v>
      </c>
    </row>
    <row r="34" spans="1:49" x14ac:dyDescent="0.35">
      <c r="A34" s="38" t="s">
        <v>80</v>
      </c>
      <c r="B34" s="38">
        <v>7000162815</v>
      </c>
      <c r="C34" s="38">
        <v>100273</v>
      </c>
      <c r="D34" s="38" t="s">
        <v>91</v>
      </c>
      <c r="E34" s="38" t="s">
        <v>230</v>
      </c>
      <c r="F34" s="38">
        <v>8000523287</v>
      </c>
      <c r="G34" s="38">
        <v>9</v>
      </c>
      <c r="H34" s="38">
        <v>18.8</v>
      </c>
      <c r="I34" s="39"/>
      <c r="J34" s="39"/>
      <c r="K34" s="39"/>
      <c r="L34" s="39"/>
      <c r="M34" s="39"/>
      <c r="N34" s="39"/>
      <c r="O34" s="39">
        <v>9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>
        <f t="shared" si="2"/>
        <v>9</v>
      </c>
      <c r="AD34" s="39">
        <f t="shared" si="6"/>
        <v>0</v>
      </c>
      <c r="AE34" s="39">
        <f t="shared" si="6"/>
        <v>0</v>
      </c>
      <c r="AF34" s="39">
        <f t="shared" si="6"/>
        <v>0</v>
      </c>
      <c r="AG34" s="39">
        <f t="shared" si="6"/>
        <v>0</v>
      </c>
      <c r="AH34" s="39">
        <f t="shared" si="6"/>
        <v>0</v>
      </c>
      <c r="AI34" s="39">
        <f t="shared" si="6"/>
        <v>0</v>
      </c>
      <c r="AJ34" s="39">
        <f t="shared" si="6"/>
        <v>2.8200000000000003</v>
      </c>
      <c r="AK34" s="39">
        <f t="shared" si="6"/>
        <v>0</v>
      </c>
      <c r="AL34" s="39">
        <f t="shared" si="6"/>
        <v>0</v>
      </c>
      <c r="AM34" s="39">
        <f t="shared" si="6"/>
        <v>0</v>
      </c>
      <c r="AN34" s="39">
        <f t="shared" si="6"/>
        <v>0</v>
      </c>
      <c r="AO34" s="39">
        <f t="shared" si="6"/>
        <v>0</v>
      </c>
      <c r="AP34" s="39">
        <f t="shared" si="6"/>
        <v>0</v>
      </c>
      <c r="AQ34" s="39">
        <f t="shared" si="6"/>
        <v>0</v>
      </c>
      <c r="AR34" s="39">
        <f t="shared" si="6"/>
        <v>0</v>
      </c>
      <c r="AS34" s="39">
        <f t="shared" si="6"/>
        <v>0</v>
      </c>
      <c r="AT34" s="39">
        <f t="shared" si="5"/>
        <v>0</v>
      </c>
      <c r="AU34" s="39">
        <f t="shared" si="5"/>
        <v>0</v>
      </c>
      <c r="AV34" s="39">
        <f t="shared" si="5"/>
        <v>0</v>
      </c>
      <c r="AW34" s="39">
        <f t="shared" si="4"/>
        <v>2.8200000000000003</v>
      </c>
    </row>
    <row r="35" spans="1:49" x14ac:dyDescent="0.35">
      <c r="A35" s="38" t="s">
        <v>80</v>
      </c>
      <c r="B35" s="38">
        <v>7000162816</v>
      </c>
      <c r="C35" s="38">
        <v>100273</v>
      </c>
      <c r="D35" s="38" t="s">
        <v>92</v>
      </c>
      <c r="E35" s="38" t="s">
        <v>231</v>
      </c>
      <c r="F35" s="38">
        <v>8000523288</v>
      </c>
      <c r="G35" s="38">
        <v>8</v>
      </c>
      <c r="H35" s="38">
        <v>18.8</v>
      </c>
      <c r="I35" s="39"/>
      <c r="J35" s="39"/>
      <c r="K35" s="39"/>
      <c r="L35" s="39"/>
      <c r="M35" s="39"/>
      <c r="N35" s="39"/>
      <c r="O35" s="39">
        <v>2.7</v>
      </c>
      <c r="P35" s="39">
        <v>5.3</v>
      </c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>
        <f t="shared" si="2"/>
        <v>8</v>
      </c>
      <c r="AD35" s="39">
        <f t="shared" si="6"/>
        <v>0</v>
      </c>
      <c r="AE35" s="39">
        <f t="shared" si="6"/>
        <v>0</v>
      </c>
      <c r="AF35" s="39">
        <f t="shared" si="6"/>
        <v>0</v>
      </c>
      <c r="AG35" s="39">
        <f t="shared" si="6"/>
        <v>0</v>
      </c>
      <c r="AH35" s="39">
        <f t="shared" si="6"/>
        <v>0</v>
      </c>
      <c r="AI35" s="39">
        <f t="shared" si="6"/>
        <v>0</v>
      </c>
      <c r="AJ35" s="39">
        <f t="shared" si="6"/>
        <v>0.84600000000000009</v>
      </c>
      <c r="AK35" s="39">
        <f t="shared" si="6"/>
        <v>1.6606666666666667</v>
      </c>
      <c r="AL35" s="39">
        <f t="shared" si="6"/>
        <v>0</v>
      </c>
      <c r="AM35" s="39">
        <f t="shared" si="6"/>
        <v>0</v>
      </c>
      <c r="AN35" s="39">
        <f t="shared" si="6"/>
        <v>0</v>
      </c>
      <c r="AO35" s="39">
        <f t="shared" si="6"/>
        <v>0</v>
      </c>
      <c r="AP35" s="39">
        <f t="shared" si="6"/>
        <v>0</v>
      </c>
      <c r="AQ35" s="39">
        <f t="shared" si="6"/>
        <v>0</v>
      </c>
      <c r="AR35" s="39">
        <f t="shared" si="6"/>
        <v>0</v>
      </c>
      <c r="AS35" s="39">
        <f t="shared" si="6"/>
        <v>0</v>
      </c>
      <c r="AT35" s="39">
        <f t="shared" si="5"/>
        <v>0</v>
      </c>
      <c r="AU35" s="39">
        <f t="shared" si="5"/>
        <v>0</v>
      </c>
      <c r="AV35" s="39">
        <f t="shared" si="5"/>
        <v>0</v>
      </c>
      <c r="AW35" s="39">
        <f t="shared" si="4"/>
        <v>2.5066666666666668</v>
      </c>
    </row>
    <row r="36" spans="1:49" x14ac:dyDescent="0.35">
      <c r="A36" s="38" t="s">
        <v>80</v>
      </c>
      <c r="B36" s="38">
        <v>7000162817</v>
      </c>
      <c r="C36" s="38">
        <v>100273</v>
      </c>
      <c r="D36" s="38" t="s">
        <v>93</v>
      </c>
      <c r="E36" s="38" t="s">
        <v>232</v>
      </c>
      <c r="F36" s="38">
        <v>8000523289</v>
      </c>
      <c r="G36" s="38">
        <v>6</v>
      </c>
      <c r="H36" s="38">
        <v>18.600000000000001</v>
      </c>
      <c r="I36" s="39"/>
      <c r="J36" s="39"/>
      <c r="K36" s="39"/>
      <c r="L36" s="39"/>
      <c r="M36" s="39"/>
      <c r="N36" s="39"/>
      <c r="O36" s="39"/>
      <c r="P36" s="39">
        <v>6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>
        <f t="shared" si="2"/>
        <v>6</v>
      </c>
      <c r="AD36" s="39">
        <f t="shared" si="6"/>
        <v>0</v>
      </c>
      <c r="AE36" s="39">
        <f t="shared" si="6"/>
        <v>0</v>
      </c>
      <c r="AF36" s="39">
        <f t="shared" si="6"/>
        <v>0</v>
      </c>
      <c r="AG36" s="39">
        <f t="shared" si="6"/>
        <v>0</v>
      </c>
      <c r="AH36" s="39">
        <f t="shared" si="6"/>
        <v>0</v>
      </c>
      <c r="AI36" s="39">
        <f t="shared" si="6"/>
        <v>0</v>
      </c>
      <c r="AJ36" s="39">
        <f t="shared" si="6"/>
        <v>0</v>
      </c>
      <c r="AK36" s="39">
        <f t="shared" si="6"/>
        <v>1.86</v>
      </c>
      <c r="AL36" s="39">
        <f t="shared" si="6"/>
        <v>0</v>
      </c>
      <c r="AM36" s="39">
        <f t="shared" si="6"/>
        <v>0</v>
      </c>
      <c r="AN36" s="39">
        <f t="shared" si="6"/>
        <v>0</v>
      </c>
      <c r="AO36" s="39">
        <f t="shared" si="6"/>
        <v>0</v>
      </c>
      <c r="AP36" s="39">
        <f t="shared" si="6"/>
        <v>0</v>
      </c>
      <c r="AQ36" s="39">
        <f t="shared" si="6"/>
        <v>0</v>
      </c>
      <c r="AR36" s="39">
        <f t="shared" si="6"/>
        <v>0</v>
      </c>
      <c r="AS36" s="39">
        <f t="shared" si="6"/>
        <v>0</v>
      </c>
      <c r="AT36" s="39">
        <f t="shared" si="5"/>
        <v>0</v>
      </c>
      <c r="AU36" s="39">
        <f t="shared" si="5"/>
        <v>0</v>
      </c>
      <c r="AV36" s="39">
        <f t="shared" si="5"/>
        <v>0</v>
      </c>
      <c r="AW36" s="39">
        <f t="shared" si="4"/>
        <v>1.86</v>
      </c>
    </row>
    <row r="37" spans="1:49" x14ac:dyDescent="0.35">
      <c r="A37" s="38" t="s">
        <v>80</v>
      </c>
      <c r="B37" s="38">
        <v>7000162818</v>
      </c>
      <c r="C37" s="38">
        <v>100273</v>
      </c>
      <c r="D37" s="38" t="s">
        <v>94</v>
      </c>
      <c r="E37" s="38" t="s">
        <v>233</v>
      </c>
      <c r="F37" s="38">
        <v>8000523290</v>
      </c>
      <c r="G37" s="38">
        <v>9</v>
      </c>
      <c r="H37" s="38">
        <v>18.600000000000001</v>
      </c>
      <c r="I37" s="39"/>
      <c r="J37" s="39"/>
      <c r="K37" s="39"/>
      <c r="L37" s="39"/>
      <c r="M37" s="39"/>
      <c r="N37" s="39"/>
      <c r="O37" s="39"/>
      <c r="P37" s="39">
        <v>8.6</v>
      </c>
      <c r="Q37" s="39">
        <v>0.4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>
        <f t="shared" si="2"/>
        <v>9</v>
      </c>
      <c r="AD37" s="39">
        <f t="shared" si="6"/>
        <v>0</v>
      </c>
      <c r="AE37" s="39">
        <f t="shared" si="6"/>
        <v>0</v>
      </c>
      <c r="AF37" s="39">
        <f t="shared" si="6"/>
        <v>0</v>
      </c>
      <c r="AG37" s="39">
        <f t="shared" si="6"/>
        <v>0</v>
      </c>
      <c r="AH37" s="39">
        <f t="shared" si="6"/>
        <v>0</v>
      </c>
      <c r="AI37" s="39">
        <f t="shared" si="6"/>
        <v>0</v>
      </c>
      <c r="AJ37" s="39">
        <f t="shared" si="6"/>
        <v>0</v>
      </c>
      <c r="AK37" s="39">
        <f t="shared" si="6"/>
        <v>2.6659999999999999</v>
      </c>
      <c r="AL37" s="39">
        <f t="shared" si="6"/>
        <v>0.12400000000000003</v>
      </c>
      <c r="AM37" s="39">
        <f t="shared" si="6"/>
        <v>0</v>
      </c>
      <c r="AN37" s="39">
        <f t="shared" si="6"/>
        <v>0</v>
      </c>
      <c r="AO37" s="39">
        <f t="shared" si="6"/>
        <v>0</v>
      </c>
      <c r="AP37" s="39">
        <f t="shared" si="6"/>
        <v>0</v>
      </c>
      <c r="AQ37" s="39">
        <f t="shared" si="6"/>
        <v>0</v>
      </c>
      <c r="AR37" s="39">
        <f t="shared" si="6"/>
        <v>0</v>
      </c>
      <c r="AS37" s="39">
        <f t="shared" si="6"/>
        <v>0</v>
      </c>
      <c r="AT37" s="39">
        <f t="shared" si="5"/>
        <v>0</v>
      </c>
      <c r="AU37" s="39">
        <f t="shared" si="5"/>
        <v>0</v>
      </c>
      <c r="AV37" s="39">
        <f t="shared" si="5"/>
        <v>0</v>
      </c>
      <c r="AW37" s="39">
        <f t="shared" si="4"/>
        <v>2.79</v>
      </c>
    </row>
    <row r="38" spans="1:49" x14ac:dyDescent="0.35">
      <c r="A38" s="38" t="s">
        <v>80</v>
      </c>
      <c r="B38" s="38">
        <v>7000162819</v>
      </c>
      <c r="C38" s="38">
        <v>100273</v>
      </c>
      <c r="D38" s="38" t="s">
        <v>97</v>
      </c>
      <c r="E38" s="38" t="s">
        <v>234</v>
      </c>
      <c r="F38" s="38">
        <v>8000523293</v>
      </c>
      <c r="G38" s="38">
        <v>6</v>
      </c>
      <c r="H38" s="38">
        <v>18.600000000000001</v>
      </c>
      <c r="I38" s="39"/>
      <c r="J38" s="39"/>
      <c r="K38" s="39"/>
      <c r="L38" s="39"/>
      <c r="M38" s="39"/>
      <c r="N38" s="39"/>
      <c r="O38" s="39"/>
      <c r="P38" s="39"/>
      <c r="Q38" s="39">
        <v>6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>
        <f t="shared" si="2"/>
        <v>6</v>
      </c>
      <c r="AD38" s="39">
        <f t="shared" si="6"/>
        <v>0</v>
      </c>
      <c r="AE38" s="39">
        <f t="shared" si="6"/>
        <v>0</v>
      </c>
      <c r="AF38" s="39">
        <f t="shared" si="6"/>
        <v>0</v>
      </c>
      <c r="AG38" s="39">
        <f t="shared" si="6"/>
        <v>0</v>
      </c>
      <c r="AH38" s="39">
        <f t="shared" si="6"/>
        <v>0</v>
      </c>
      <c r="AI38" s="39">
        <f t="shared" si="6"/>
        <v>0</v>
      </c>
      <c r="AJ38" s="39">
        <f t="shared" si="6"/>
        <v>0</v>
      </c>
      <c r="AK38" s="39">
        <f t="shared" si="6"/>
        <v>0</v>
      </c>
      <c r="AL38" s="39">
        <f t="shared" si="6"/>
        <v>1.86</v>
      </c>
      <c r="AM38" s="39">
        <f t="shared" si="6"/>
        <v>0</v>
      </c>
      <c r="AN38" s="39">
        <f t="shared" si="6"/>
        <v>0</v>
      </c>
      <c r="AO38" s="39">
        <f t="shared" si="6"/>
        <v>0</v>
      </c>
      <c r="AP38" s="39">
        <f t="shared" si="6"/>
        <v>0</v>
      </c>
      <c r="AQ38" s="39">
        <f t="shared" si="6"/>
        <v>0</v>
      </c>
      <c r="AR38" s="39">
        <f t="shared" si="6"/>
        <v>0</v>
      </c>
      <c r="AS38" s="39">
        <f t="shared" si="6"/>
        <v>0</v>
      </c>
      <c r="AT38" s="39">
        <f t="shared" si="5"/>
        <v>0</v>
      </c>
      <c r="AU38" s="39">
        <f t="shared" si="5"/>
        <v>0</v>
      </c>
      <c r="AV38" s="39">
        <f t="shared" si="5"/>
        <v>0</v>
      </c>
      <c r="AW38" s="39">
        <f t="shared" si="4"/>
        <v>1.86</v>
      </c>
    </row>
    <row r="39" spans="1:49" x14ac:dyDescent="0.35">
      <c r="A39" s="38" t="s">
        <v>80</v>
      </c>
      <c r="B39" s="38">
        <v>7000162870</v>
      </c>
      <c r="C39" s="38">
        <v>100273</v>
      </c>
      <c r="D39" s="38" t="s">
        <v>96</v>
      </c>
      <c r="E39" s="38" t="s">
        <v>235</v>
      </c>
      <c r="F39" s="38">
        <v>8000523292</v>
      </c>
      <c r="G39" s="38">
        <v>8</v>
      </c>
      <c r="H39" s="38">
        <v>17.7</v>
      </c>
      <c r="I39" s="39"/>
      <c r="J39" s="39"/>
      <c r="K39" s="39"/>
      <c r="L39" s="39"/>
      <c r="M39" s="39"/>
      <c r="N39" s="39"/>
      <c r="O39" s="39"/>
      <c r="P39" s="39"/>
      <c r="Q39" s="39">
        <v>8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>
        <f t="shared" si="2"/>
        <v>8</v>
      </c>
      <c r="AD39" s="39">
        <f t="shared" si="6"/>
        <v>0</v>
      </c>
      <c r="AE39" s="39">
        <f t="shared" si="6"/>
        <v>0</v>
      </c>
      <c r="AF39" s="39">
        <f t="shared" si="6"/>
        <v>0</v>
      </c>
      <c r="AG39" s="39">
        <f t="shared" si="6"/>
        <v>0</v>
      </c>
      <c r="AH39" s="39">
        <f t="shared" si="6"/>
        <v>0</v>
      </c>
      <c r="AI39" s="39">
        <f t="shared" si="6"/>
        <v>0</v>
      </c>
      <c r="AJ39" s="39">
        <f t="shared" si="6"/>
        <v>0</v>
      </c>
      <c r="AK39" s="39">
        <f t="shared" si="6"/>
        <v>0</v>
      </c>
      <c r="AL39" s="39">
        <f t="shared" si="6"/>
        <v>2.36</v>
      </c>
      <c r="AM39" s="39">
        <f t="shared" si="6"/>
        <v>0</v>
      </c>
      <c r="AN39" s="39">
        <f t="shared" si="6"/>
        <v>0</v>
      </c>
      <c r="AO39" s="39">
        <f t="shared" si="6"/>
        <v>0</v>
      </c>
      <c r="AP39" s="39">
        <f t="shared" si="6"/>
        <v>0</v>
      </c>
      <c r="AQ39" s="39">
        <f t="shared" si="6"/>
        <v>0</v>
      </c>
      <c r="AR39" s="39">
        <f t="shared" si="6"/>
        <v>0</v>
      </c>
      <c r="AS39" s="39">
        <f t="shared" si="6"/>
        <v>0</v>
      </c>
      <c r="AT39" s="39">
        <f t="shared" si="5"/>
        <v>0</v>
      </c>
      <c r="AU39" s="39">
        <f t="shared" si="5"/>
        <v>0</v>
      </c>
      <c r="AV39" s="39">
        <f t="shared" si="5"/>
        <v>0</v>
      </c>
      <c r="AW39" s="39">
        <f t="shared" si="4"/>
        <v>2.36</v>
      </c>
    </row>
    <row r="40" spans="1:49" x14ac:dyDescent="0.35">
      <c r="A40" s="38" t="s">
        <v>80</v>
      </c>
      <c r="B40" s="38">
        <v>7000162871</v>
      </c>
      <c r="C40" s="38">
        <v>100273</v>
      </c>
      <c r="D40" s="38" t="s">
        <v>95</v>
      </c>
      <c r="E40" s="38" t="s">
        <v>236</v>
      </c>
      <c r="F40" s="38">
        <v>8000523291</v>
      </c>
      <c r="G40" s="38">
        <v>6</v>
      </c>
      <c r="H40" s="38">
        <v>17.7</v>
      </c>
      <c r="I40" s="39"/>
      <c r="J40" s="39"/>
      <c r="K40" s="39"/>
      <c r="L40" s="39"/>
      <c r="M40" s="39"/>
      <c r="N40" s="39"/>
      <c r="O40" s="39"/>
      <c r="P40" s="39"/>
      <c r="Q40" s="39">
        <v>6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>
        <f t="shared" si="2"/>
        <v>6</v>
      </c>
      <c r="AD40" s="39">
        <f t="shared" si="6"/>
        <v>0</v>
      </c>
      <c r="AE40" s="39">
        <f t="shared" si="6"/>
        <v>0</v>
      </c>
      <c r="AF40" s="39">
        <f t="shared" si="6"/>
        <v>0</v>
      </c>
      <c r="AG40" s="39">
        <f t="shared" si="6"/>
        <v>0</v>
      </c>
      <c r="AH40" s="39">
        <f t="shared" si="6"/>
        <v>0</v>
      </c>
      <c r="AI40" s="39">
        <f t="shared" si="6"/>
        <v>0</v>
      </c>
      <c r="AJ40" s="39">
        <f t="shared" si="6"/>
        <v>0</v>
      </c>
      <c r="AK40" s="39">
        <f t="shared" si="6"/>
        <v>0</v>
      </c>
      <c r="AL40" s="39">
        <f t="shared" si="6"/>
        <v>1.7699999999999998</v>
      </c>
      <c r="AM40" s="39">
        <f t="shared" si="6"/>
        <v>0</v>
      </c>
      <c r="AN40" s="39">
        <f t="shared" si="6"/>
        <v>0</v>
      </c>
      <c r="AO40" s="39">
        <f t="shared" si="6"/>
        <v>0</v>
      </c>
      <c r="AP40" s="39">
        <f t="shared" si="6"/>
        <v>0</v>
      </c>
      <c r="AQ40" s="39">
        <f t="shared" si="6"/>
        <v>0</v>
      </c>
      <c r="AR40" s="39">
        <f t="shared" si="6"/>
        <v>0</v>
      </c>
      <c r="AS40" s="39">
        <f t="shared" si="6"/>
        <v>0</v>
      </c>
      <c r="AT40" s="39">
        <f t="shared" si="5"/>
        <v>0</v>
      </c>
      <c r="AU40" s="39">
        <f t="shared" si="5"/>
        <v>0</v>
      </c>
      <c r="AV40" s="39">
        <f t="shared" si="5"/>
        <v>0</v>
      </c>
      <c r="AW40" s="39">
        <f t="shared" si="4"/>
        <v>1.7699999999999998</v>
      </c>
    </row>
    <row r="41" spans="1:49" x14ac:dyDescent="0.35">
      <c r="A41" s="38" t="s">
        <v>80</v>
      </c>
      <c r="B41" s="38">
        <v>7000162872</v>
      </c>
      <c r="C41" s="38">
        <v>100273</v>
      </c>
      <c r="D41" s="38" t="s">
        <v>98</v>
      </c>
      <c r="E41" s="38" t="s">
        <v>237</v>
      </c>
      <c r="F41" s="38">
        <v>8000523294</v>
      </c>
      <c r="G41" s="38">
        <v>6</v>
      </c>
      <c r="H41" s="38">
        <v>17.7</v>
      </c>
      <c r="I41" s="39"/>
      <c r="J41" s="39"/>
      <c r="K41" s="39"/>
      <c r="L41" s="39"/>
      <c r="M41" s="39"/>
      <c r="N41" s="39"/>
      <c r="O41" s="39"/>
      <c r="P41" s="39"/>
      <c r="Q41" s="39">
        <v>0.2</v>
      </c>
      <c r="R41" s="39">
        <v>5.8</v>
      </c>
      <c r="S41" s="39"/>
      <c r="T41" s="39"/>
      <c r="U41" s="39"/>
      <c r="V41" s="39"/>
      <c r="W41" s="39"/>
      <c r="X41" s="39"/>
      <c r="Y41" s="39"/>
      <c r="Z41" s="39"/>
      <c r="AA41" s="39"/>
      <c r="AB41" s="39">
        <f t="shared" si="2"/>
        <v>6</v>
      </c>
      <c r="AD41" s="39">
        <f t="shared" si="6"/>
        <v>0</v>
      </c>
      <c r="AE41" s="39">
        <f t="shared" si="6"/>
        <v>0</v>
      </c>
      <c r="AF41" s="39">
        <f t="shared" si="6"/>
        <v>0</v>
      </c>
      <c r="AG41" s="39">
        <f t="shared" si="6"/>
        <v>0</v>
      </c>
      <c r="AH41" s="39">
        <f t="shared" si="6"/>
        <v>0</v>
      </c>
      <c r="AI41" s="39">
        <f t="shared" si="6"/>
        <v>0</v>
      </c>
      <c r="AJ41" s="39">
        <f t="shared" si="6"/>
        <v>0</v>
      </c>
      <c r="AK41" s="39">
        <f t="shared" si="6"/>
        <v>0</v>
      </c>
      <c r="AL41" s="39">
        <f t="shared" si="6"/>
        <v>5.9000000000000004E-2</v>
      </c>
      <c r="AM41" s="39">
        <f t="shared" si="6"/>
        <v>1.7109999999999999</v>
      </c>
      <c r="AN41" s="39">
        <f t="shared" si="6"/>
        <v>0</v>
      </c>
      <c r="AO41" s="39">
        <f t="shared" si="6"/>
        <v>0</v>
      </c>
      <c r="AP41" s="39">
        <f t="shared" si="6"/>
        <v>0</v>
      </c>
      <c r="AQ41" s="39">
        <f t="shared" si="6"/>
        <v>0</v>
      </c>
      <c r="AR41" s="39">
        <f t="shared" si="6"/>
        <v>0</v>
      </c>
      <c r="AS41" s="39">
        <f t="shared" si="6"/>
        <v>0</v>
      </c>
      <c r="AT41" s="39">
        <f t="shared" si="5"/>
        <v>0</v>
      </c>
      <c r="AU41" s="39">
        <f t="shared" si="5"/>
        <v>0</v>
      </c>
      <c r="AV41" s="39">
        <f t="shared" si="5"/>
        <v>0</v>
      </c>
      <c r="AW41" s="39">
        <f t="shared" si="4"/>
        <v>1.7699999999999998</v>
      </c>
    </row>
    <row r="42" spans="1:49" x14ac:dyDescent="0.35">
      <c r="A42" s="38" t="s">
        <v>80</v>
      </c>
      <c r="B42" s="38">
        <v>7000162877</v>
      </c>
      <c r="C42" s="38">
        <v>100273</v>
      </c>
      <c r="D42" s="38" t="s">
        <v>100</v>
      </c>
      <c r="E42" s="38" t="s">
        <v>238</v>
      </c>
      <c r="F42" s="38">
        <v>8000523296</v>
      </c>
      <c r="G42" s="38">
        <v>10</v>
      </c>
      <c r="H42" s="38">
        <v>14.6</v>
      </c>
      <c r="I42" s="39"/>
      <c r="J42" s="39"/>
      <c r="K42" s="39"/>
      <c r="L42" s="39"/>
      <c r="M42" s="39"/>
      <c r="N42" s="39"/>
      <c r="O42" s="39"/>
      <c r="P42" s="39"/>
      <c r="Q42" s="39"/>
      <c r="R42" s="39">
        <v>10</v>
      </c>
      <c r="S42" s="39"/>
      <c r="T42" s="39"/>
      <c r="U42" s="39"/>
      <c r="V42" s="39"/>
      <c r="W42" s="39"/>
      <c r="X42" s="39"/>
      <c r="Y42" s="39"/>
      <c r="Z42" s="39"/>
      <c r="AA42" s="39"/>
      <c r="AB42" s="39">
        <f t="shared" si="2"/>
        <v>10</v>
      </c>
      <c r="AD42" s="39">
        <f t="shared" si="6"/>
        <v>0</v>
      </c>
      <c r="AE42" s="39">
        <f t="shared" si="6"/>
        <v>0</v>
      </c>
      <c r="AF42" s="39">
        <f t="shared" si="6"/>
        <v>0</v>
      </c>
      <c r="AG42" s="39">
        <f t="shared" si="6"/>
        <v>0</v>
      </c>
      <c r="AH42" s="39">
        <f t="shared" si="6"/>
        <v>0</v>
      </c>
      <c r="AI42" s="39">
        <f t="shared" si="6"/>
        <v>0</v>
      </c>
      <c r="AJ42" s="39">
        <f t="shared" si="6"/>
        <v>0</v>
      </c>
      <c r="AK42" s="39">
        <f t="shared" si="6"/>
        <v>0</v>
      </c>
      <c r="AL42" s="39">
        <f t="shared" si="6"/>
        <v>0</v>
      </c>
      <c r="AM42" s="39">
        <f t="shared" si="6"/>
        <v>2.4333333333333331</v>
      </c>
      <c r="AN42" s="39">
        <f t="shared" si="6"/>
        <v>0</v>
      </c>
      <c r="AO42" s="39">
        <f t="shared" si="6"/>
        <v>0</v>
      </c>
      <c r="AP42" s="39">
        <f t="shared" si="6"/>
        <v>0</v>
      </c>
      <c r="AQ42" s="39">
        <f t="shared" si="6"/>
        <v>0</v>
      </c>
      <c r="AR42" s="39">
        <f t="shared" si="6"/>
        <v>0</v>
      </c>
      <c r="AS42" s="39">
        <f t="shared" ref="AS42:AV97" si="7">$H42*X42/60</f>
        <v>0</v>
      </c>
      <c r="AT42" s="39">
        <f t="shared" si="5"/>
        <v>0</v>
      </c>
      <c r="AU42" s="39">
        <f t="shared" si="5"/>
        <v>0</v>
      </c>
      <c r="AV42" s="39">
        <f t="shared" si="5"/>
        <v>0</v>
      </c>
      <c r="AW42" s="39">
        <f t="shared" si="4"/>
        <v>2.4333333333333331</v>
      </c>
    </row>
    <row r="43" spans="1:49" x14ac:dyDescent="0.35">
      <c r="A43" s="38" t="s">
        <v>80</v>
      </c>
      <c r="B43" s="38">
        <v>7000162878</v>
      </c>
      <c r="C43" s="38">
        <v>100273</v>
      </c>
      <c r="D43" s="38" t="s">
        <v>101</v>
      </c>
      <c r="E43" s="38" t="s">
        <v>239</v>
      </c>
      <c r="F43" s="38">
        <v>8000523297</v>
      </c>
      <c r="G43" s="38">
        <v>8</v>
      </c>
      <c r="H43" s="38">
        <v>14.6</v>
      </c>
      <c r="I43" s="39"/>
      <c r="J43" s="39"/>
      <c r="K43" s="39"/>
      <c r="L43" s="39"/>
      <c r="M43" s="39"/>
      <c r="N43" s="39"/>
      <c r="O43" s="39"/>
      <c r="P43" s="39"/>
      <c r="Q43" s="39"/>
      <c r="R43" s="39">
        <v>0.4</v>
      </c>
      <c r="S43" s="39">
        <v>7.6</v>
      </c>
      <c r="T43" s="39"/>
      <c r="U43" s="39"/>
      <c r="V43" s="39"/>
      <c r="W43" s="39"/>
      <c r="X43" s="39"/>
      <c r="Y43" s="39"/>
      <c r="Z43" s="39"/>
      <c r="AA43" s="39"/>
      <c r="AB43" s="39">
        <f t="shared" si="2"/>
        <v>8</v>
      </c>
      <c r="AD43" s="39">
        <f t="shared" ref="AD43:AR59" si="8">$H43*I43/60</f>
        <v>0</v>
      </c>
      <c r="AE43" s="39">
        <f t="shared" si="8"/>
        <v>0</v>
      </c>
      <c r="AF43" s="39">
        <f t="shared" si="8"/>
        <v>0</v>
      </c>
      <c r="AG43" s="39">
        <f t="shared" si="8"/>
        <v>0</v>
      </c>
      <c r="AH43" s="39">
        <f t="shared" si="8"/>
        <v>0</v>
      </c>
      <c r="AI43" s="39">
        <f t="shared" si="8"/>
        <v>0</v>
      </c>
      <c r="AJ43" s="39">
        <f t="shared" si="8"/>
        <v>0</v>
      </c>
      <c r="AK43" s="39">
        <f t="shared" si="8"/>
        <v>0</v>
      </c>
      <c r="AL43" s="39">
        <f t="shared" si="8"/>
        <v>0</v>
      </c>
      <c r="AM43" s="39">
        <f t="shared" si="8"/>
        <v>9.7333333333333327E-2</v>
      </c>
      <c r="AN43" s="39">
        <f t="shared" si="8"/>
        <v>1.8493333333333333</v>
      </c>
      <c r="AO43" s="39">
        <f t="shared" si="8"/>
        <v>0</v>
      </c>
      <c r="AP43" s="39">
        <f t="shared" si="8"/>
        <v>0</v>
      </c>
      <c r="AQ43" s="39">
        <f t="shared" si="8"/>
        <v>0</v>
      </c>
      <c r="AR43" s="39">
        <f t="shared" si="8"/>
        <v>0</v>
      </c>
      <c r="AS43" s="39">
        <f t="shared" si="7"/>
        <v>0</v>
      </c>
      <c r="AT43" s="39">
        <f t="shared" si="5"/>
        <v>0</v>
      </c>
      <c r="AU43" s="39">
        <f t="shared" si="5"/>
        <v>0</v>
      </c>
      <c r="AV43" s="39">
        <f t="shared" si="5"/>
        <v>0</v>
      </c>
      <c r="AW43" s="39">
        <f t="shared" si="4"/>
        <v>1.9466666666666665</v>
      </c>
    </row>
    <row r="44" spans="1:49" x14ac:dyDescent="0.35">
      <c r="A44" s="38" t="s">
        <v>80</v>
      </c>
      <c r="B44" s="38">
        <v>7000162879</v>
      </c>
      <c r="C44" s="38">
        <v>100273</v>
      </c>
      <c r="D44" s="38" t="s">
        <v>99</v>
      </c>
      <c r="E44" s="38" t="s">
        <v>240</v>
      </c>
      <c r="F44" s="38">
        <v>8000523295</v>
      </c>
      <c r="G44" s="38">
        <v>8</v>
      </c>
      <c r="H44" s="38">
        <v>14.6</v>
      </c>
      <c r="I44" s="39"/>
      <c r="J44" s="39"/>
      <c r="K44" s="39"/>
      <c r="L44" s="39"/>
      <c r="M44" s="39"/>
      <c r="N44" s="39"/>
      <c r="O44" s="39"/>
      <c r="P44" s="39"/>
      <c r="Q44" s="39"/>
      <c r="R44" s="39">
        <v>8</v>
      </c>
      <c r="S44" s="39"/>
      <c r="T44" s="39"/>
      <c r="U44" s="39"/>
      <c r="V44" s="39"/>
      <c r="W44" s="39"/>
      <c r="X44" s="39"/>
      <c r="Y44" s="39"/>
      <c r="Z44" s="39"/>
      <c r="AA44" s="39"/>
      <c r="AB44" s="39">
        <f t="shared" si="2"/>
        <v>8</v>
      </c>
      <c r="AD44" s="39">
        <f t="shared" si="8"/>
        <v>0</v>
      </c>
      <c r="AE44" s="39">
        <f t="shared" si="8"/>
        <v>0</v>
      </c>
      <c r="AF44" s="39">
        <f t="shared" si="8"/>
        <v>0</v>
      </c>
      <c r="AG44" s="39">
        <f t="shared" si="8"/>
        <v>0</v>
      </c>
      <c r="AH44" s="39">
        <f t="shared" si="8"/>
        <v>0</v>
      </c>
      <c r="AI44" s="39">
        <f t="shared" si="8"/>
        <v>0</v>
      </c>
      <c r="AJ44" s="39">
        <f t="shared" si="8"/>
        <v>0</v>
      </c>
      <c r="AK44" s="39">
        <f t="shared" si="8"/>
        <v>0</v>
      </c>
      <c r="AL44" s="39">
        <f t="shared" si="8"/>
        <v>0</v>
      </c>
      <c r="AM44" s="39">
        <f t="shared" si="8"/>
        <v>1.9466666666666665</v>
      </c>
      <c r="AN44" s="39">
        <f t="shared" si="8"/>
        <v>0</v>
      </c>
      <c r="AO44" s="39">
        <f t="shared" si="8"/>
        <v>0</v>
      </c>
      <c r="AP44" s="39">
        <f t="shared" si="8"/>
        <v>0</v>
      </c>
      <c r="AQ44" s="39">
        <f t="shared" si="8"/>
        <v>0</v>
      </c>
      <c r="AR44" s="39">
        <f t="shared" si="8"/>
        <v>0</v>
      </c>
      <c r="AS44" s="39">
        <f t="shared" si="7"/>
        <v>0</v>
      </c>
      <c r="AT44" s="39">
        <f t="shared" si="5"/>
        <v>0</v>
      </c>
      <c r="AU44" s="39">
        <f t="shared" si="5"/>
        <v>0</v>
      </c>
      <c r="AV44" s="39">
        <f t="shared" si="5"/>
        <v>0</v>
      </c>
      <c r="AW44" s="39">
        <f t="shared" si="4"/>
        <v>1.9466666666666665</v>
      </c>
    </row>
    <row r="45" spans="1:49" x14ac:dyDescent="0.35">
      <c r="A45" s="38" t="s">
        <v>80</v>
      </c>
      <c r="B45" s="38">
        <v>7000162880</v>
      </c>
      <c r="C45" s="38">
        <v>100273</v>
      </c>
      <c r="D45" s="38" t="s">
        <v>104</v>
      </c>
      <c r="E45" s="38" t="s">
        <v>241</v>
      </c>
      <c r="F45" s="38">
        <v>8000523583</v>
      </c>
      <c r="G45" s="38">
        <v>8</v>
      </c>
      <c r="H45" s="38">
        <v>14.6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>
        <v>8</v>
      </c>
      <c r="U45" s="39"/>
      <c r="V45" s="39"/>
      <c r="W45" s="39"/>
      <c r="X45" s="39"/>
      <c r="Y45" s="39"/>
      <c r="Z45" s="39"/>
      <c r="AA45" s="39"/>
      <c r="AB45" s="39">
        <f t="shared" si="2"/>
        <v>8</v>
      </c>
      <c r="AD45" s="39">
        <f t="shared" si="8"/>
        <v>0</v>
      </c>
      <c r="AE45" s="39">
        <f t="shared" si="8"/>
        <v>0</v>
      </c>
      <c r="AF45" s="39">
        <f t="shared" si="8"/>
        <v>0</v>
      </c>
      <c r="AG45" s="39">
        <f t="shared" si="8"/>
        <v>0</v>
      </c>
      <c r="AH45" s="39">
        <f t="shared" si="8"/>
        <v>0</v>
      </c>
      <c r="AI45" s="39">
        <f t="shared" si="8"/>
        <v>0</v>
      </c>
      <c r="AJ45" s="39">
        <f t="shared" si="8"/>
        <v>0</v>
      </c>
      <c r="AK45" s="39">
        <f t="shared" si="8"/>
        <v>0</v>
      </c>
      <c r="AL45" s="39">
        <f t="shared" si="8"/>
        <v>0</v>
      </c>
      <c r="AM45" s="39">
        <f t="shared" si="8"/>
        <v>0</v>
      </c>
      <c r="AN45" s="39">
        <f t="shared" si="8"/>
        <v>0</v>
      </c>
      <c r="AO45" s="39">
        <f t="shared" si="8"/>
        <v>1.9466666666666665</v>
      </c>
      <c r="AP45" s="39">
        <f t="shared" si="8"/>
        <v>0</v>
      </c>
      <c r="AQ45" s="39">
        <f t="shared" si="8"/>
        <v>0</v>
      </c>
      <c r="AR45" s="39">
        <f t="shared" si="8"/>
        <v>0</v>
      </c>
      <c r="AS45" s="39">
        <f t="shared" si="7"/>
        <v>0</v>
      </c>
      <c r="AT45" s="39">
        <f t="shared" si="5"/>
        <v>0</v>
      </c>
      <c r="AU45" s="39">
        <f t="shared" si="5"/>
        <v>0</v>
      </c>
      <c r="AV45" s="39">
        <f t="shared" si="5"/>
        <v>0</v>
      </c>
      <c r="AW45" s="39">
        <f t="shared" si="4"/>
        <v>1.9466666666666665</v>
      </c>
    </row>
    <row r="46" spans="1:49" x14ac:dyDescent="0.35">
      <c r="A46" s="38" t="s">
        <v>80</v>
      </c>
      <c r="B46" s="38">
        <v>7000162885</v>
      </c>
      <c r="C46" s="38">
        <v>100273</v>
      </c>
      <c r="D46" s="38" t="s">
        <v>102</v>
      </c>
      <c r="E46" s="38" t="s">
        <v>242</v>
      </c>
      <c r="F46" s="38">
        <v>8000523581</v>
      </c>
      <c r="G46" s="38">
        <v>10</v>
      </c>
      <c r="H46" s="38">
        <v>16.100000000000001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>
        <v>10</v>
      </c>
      <c r="T46" s="39"/>
      <c r="U46" s="39"/>
      <c r="V46" s="39"/>
      <c r="W46" s="39"/>
      <c r="X46" s="39"/>
      <c r="Y46" s="39"/>
      <c r="Z46" s="39"/>
      <c r="AA46" s="39"/>
      <c r="AB46" s="39">
        <f t="shared" si="2"/>
        <v>10</v>
      </c>
      <c r="AD46" s="39">
        <f t="shared" si="8"/>
        <v>0</v>
      </c>
      <c r="AE46" s="39">
        <f t="shared" si="8"/>
        <v>0</v>
      </c>
      <c r="AF46" s="39">
        <f t="shared" si="8"/>
        <v>0</v>
      </c>
      <c r="AG46" s="39">
        <f t="shared" si="8"/>
        <v>0</v>
      </c>
      <c r="AH46" s="39">
        <f t="shared" si="8"/>
        <v>0</v>
      </c>
      <c r="AI46" s="39">
        <f t="shared" si="8"/>
        <v>0</v>
      </c>
      <c r="AJ46" s="39">
        <f t="shared" si="8"/>
        <v>0</v>
      </c>
      <c r="AK46" s="39">
        <f t="shared" si="8"/>
        <v>0</v>
      </c>
      <c r="AL46" s="39">
        <f t="shared" si="8"/>
        <v>0</v>
      </c>
      <c r="AM46" s="39">
        <f t="shared" si="8"/>
        <v>0</v>
      </c>
      <c r="AN46" s="39">
        <f t="shared" si="8"/>
        <v>2.6833333333333331</v>
      </c>
      <c r="AO46" s="39">
        <f t="shared" si="8"/>
        <v>0</v>
      </c>
      <c r="AP46" s="39">
        <f t="shared" si="8"/>
        <v>0</v>
      </c>
      <c r="AQ46" s="39">
        <f t="shared" si="8"/>
        <v>0</v>
      </c>
      <c r="AR46" s="39">
        <f t="shared" si="8"/>
        <v>0</v>
      </c>
      <c r="AS46" s="39">
        <f t="shared" si="7"/>
        <v>0</v>
      </c>
      <c r="AT46" s="39">
        <f t="shared" si="5"/>
        <v>0</v>
      </c>
      <c r="AU46" s="39">
        <f t="shared" si="5"/>
        <v>0</v>
      </c>
      <c r="AV46" s="39">
        <f t="shared" si="5"/>
        <v>0</v>
      </c>
      <c r="AW46" s="39">
        <f t="shared" si="4"/>
        <v>2.6833333333333331</v>
      </c>
    </row>
    <row r="47" spans="1:49" x14ac:dyDescent="0.35">
      <c r="A47" s="38" t="s">
        <v>80</v>
      </c>
      <c r="B47" s="38">
        <v>7000162886</v>
      </c>
      <c r="C47" s="38">
        <v>100273</v>
      </c>
      <c r="D47" s="38" t="s">
        <v>103</v>
      </c>
      <c r="E47" s="38" t="s">
        <v>243</v>
      </c>
      <c r="F47" s="38">
        <v>8000523582</v>
      </c>
      <c r="G47" s="38">
        <v>10</v>
      </c>
      <c r="H47" s="38">
        <v>16.100000000000001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>
        <v>6.1</v>
      </c>
      <c r="T47" s="39">
        <v>3.9</v>
      </c>
      <c r="U47" s="39"/>
      <c r="V47" s="39"/>
      <c r="W47" s="39"/>
      <c r="X47" s="39"/>
      <c r="Y47" s="39"/>
      <c r="Z47" s="39"/>
      <c r="AA47" s="39"/>
      <c r="AB47" s="39">
        <f t="shared" si="2"/>
        <v>10</v>
      </c>
      <c r="AD47" s="39">
        <f t="shared" si="8"/>
        <v>0</v>
      </c>
      <c r="AE47" s="39">
        <f t="shared" si="8"/>
        <v>0</v>
      </c>
      <c r="AF47" s="39">
        <f t="shared" si="8"/>
        <v>0</v>
      </c>
      <c r="AG47" s="39">
        <f t="shared" si="8"/>
        <v>0</v>
      </c>
      <c r="AH47" s="39">
        <f t="shared" si="8"/>
        <v>0</v>
      </c>
      <c r="AI47" s="39">
        <f t="shared" si="8"/>
        <v>0</v>
      </c>
      <c r="AJ47" s="39">
        <f t="shared" si="8"/>
        <v>0</v>
      </c>
      <c r="AK47" s="39">
        <f t="shared" si="8"/>
        <v>0</v>
      </c>
      <c r="AL47" s="39">
        <f t="shared" si="8"/>
        <v>0</v>
      </c>
      <c r="AM47" s="39">
        <f t="shared" si="8"/>
        <v>0</v>
      </c>
      <c r="AN47" s="39">
        <f t="shared" si="8"/>
        <v>1.6368333333333334</v>
      </c>
      <c r="AO47" s="39">
        <f t="shared" si="8"/>
        <v>1.0465000000000002</v>
      </c>
      <c r="AP47" s="39">
        <f t="shared" si="8"/>
        <v>0</v>
      </c>
      <c r="AQ47" s="39">
        <f t="shared" si="8"/>
        <v>0</v>
      </c>
      <c r="AR47" s="39">
        <f t="shared" si="8"/>
        <v>0</v>
      </c>
      <c r="AS47" s="39">
        <f t="shared" si="7"/>
        <v>0</v>
      </c>
      <c r="AT47" s="39">
        <f t="shared" si="5"/>
        <v>0</v>
      </c>
      <c r="AU47" s="39">
        <f t="shared" si="5"/>
        <v>0</v>
      </c>
      <c r="AV47" s="39">
        <f t="shared" si="5"/>
        <v>0</v>
      </c>
      <c r="AW47" s="39">
        <f t="shared" si="4"/>
        <v>2.6833333333333336</v>
      </c>
    </row>
    <row r="48" spans="1:49" x14ac:dyDescent="0.35">
      <c r="A48" s="38" t="s">
        <v>80</v>
      </c>
      <c r="B48" s="38">
        <v>7000173154</v>
      </c>
      <c r="C48" s="38">
        <v>100252</v>
      </c>
      <c r="D48" s="38" t="s">
        <v>81</v>
      </c>
      <c r="E48" s="38" t="s">
        <v>244</v>
      </c>
      <c r="F48" s="38">
        <v>8000533306</v>
      </c>
      <c r="G48" s="38">
        <v>5</v>
      </c>
      <c r="H48" s="38">
        <v>10.11</v>
      </c>
      <c r="I48" s="39">
        <v>0.6</v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>
        <f t="shared" si="2"/>
        <v>0.6</v>
      </c>
      <c r="AD48" s="39">
        <f t="shared" si="8"/>
        <v>0.1011</v>
      </c>
      <c r="AE48" s="39">
        <f t="shared" si="8"/>
        <v>0</v>
      </c>
      <c r="AF48" s="39">
        <f t="shared" si="8"/>
        <v>0</v>
      </c>
      <c r="AG48" s="39">
        <f t="shared" si="8"/>
        <v>0</v>
      </c>
      <c r="AH48" s="39">
        <f t="shared" si="8"/>
        <v>0</v>
      </c>
      <c r="AI48" s="39">
        <f t="shared" si="8"/>
        <v>0</v>
      </c>
      <c r="AJ48" s="39">
        <f t="shared" si="8"/>
        <v>0</v>
      </c>
      <c r="AK48" s="39">
        <f t="shared" si="8"/>
        <v>0</v>
      </c>
      <c r="AL48" s="39">
        <f t="shared" si="8"/>
        <v>0</v>
      </c>
      <c r="AM48" s="39">
        <f t="shared" si="8"/>
        <v>0</v>
      </c>
      <c r="AN48" s="39">
        <f t="shared" si="8"/>
        <v>0</v>
      </c>
      <c r="AO48" s="39">
        <f t="shared" si="8"/>
        <v>0</v>
      </c>
      <c r="AP48" s="39">
        <f t="shared" si="8"/>
        <v>0</v>
      </c>
      <c r="AQ48" s="39">
        <f t="shared" si="8"/>
        <v>0</v>
      </c>
      <c r="AR48" s="39">
        <f t="shared" si="8"/>
        <v>0</v>
      </c>
      <c r="AS48" s="39">
        <f t="shared" si="7"/>
        <v>0</v>
      </c>
      <c r="AT48" s="39">
        <f t="shared" si="5"/>
        <v>0</v>
      </c>
      <c r="AU48" s="39">
        <f t="shared" si="5"/>
        <v>0</v>
      </c>
      <c r="AV48" s="39">
        <f t="shared" si="5"/>
        <v>0</v>
      </c>
      <c r="AW48" s="39">
        <f t="shared" si="4"/>
        <v>0.1011</v>
      </c>
    </row>
    <row r="49" spans="1:49" x14ac:dyDescent="0.35">
      <c r="A49" s="38" t="s">
        <v>80</v>
      </c>
      <c r="B49" s="38">
        <v>7000173154</v>
      </c>
      <c r="C49" s="38">
        <v>100252</v>
      </c>
      <c r="D49" s="38" t="s">
        <v>81</v>
      </c>
      <c r="E49" s="38" t="s">
        <v>245</v>
      </c>
      <c r="F49" s="38">
        <v>8000538842</v>
      </c>
      <c r="G49" s="38">
        <v>21</v>
      </c>
      <c r="H49" s="38">
        <v>10.11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>
        <v>13.3</v>
      </c>
      <c r="Y49" s="39">
        <v>7.7</v>
      </c>
      <c r="Z49" s="39"/>
      <c r="AA49" s="39"/>
      <c r="AB49" s="39">
        <f t="shared" si="2"/>
        <v>21</v>
      </c>
      <c r="AD49" s="39">
        <f t="shared" si="8"/>
        <v>0</v>
      </c>
      <c r="AE49" s="39">
        <f t="shared" si="8"/>
        <v>0</v>
      </c>
      <c r="AF49" s="39">
        <f t="shared" si="8"/>
        <v>0</v>
      </c>
      <c r="AG49" s="39">
        <f t="shared" si="8"/>
        <v>0</v>
      </c>
      <c r="AH49" s="39">
        <f t="shared" si="8"/>
        <v>0</v>
      </c>
      <c r="AI49" s="39">
        <f t="shared" si="8"/>
        <v>0</v>
      </c>
      <c r="AJ49" s="39">
        <f t="shared" si="8"/>
        <v>0</v>
      </c>
      <c r="AK49" s="39">
        <f t="shared" si="8"/>
        <v>0</v>
      </c>
      <c r="AL49" s="39">
        <f t="shared" si="8"/>
        <v>0</v>
      </c>
      <c r="AM49" s="39">
        <f t="shared" si="8"/>
        <v>0</v>
      </c>
      <c r="AN49" s="39">
        <f t="shared" si="8"/>
        <v>0</v>
      </c>
      <c r="AO49" s="39">
        <f t="shared" si="8"/>
        <v>0</v>
      </c>
      <c r="AP49" s="39">
        <f t="shared" si="8"/>
        <v>0</v>
      </c>
      <c r="AQ49" s="39">
        <f t="shared" si="8"/>
        <v>0</v>
      </c>
      <c r="AR49" s="39">
        <f t="shared" si="8"/>
        <v>0</v>
      </c>
      <c r="AS49" s="39">
        <f t="shared" si="7"/>
        <v>2.24105</v>
      </c>
      <c r="AT49" s="39">
        <f t="shared" si="5"/>
        <v>1.29745</v>
      </c>
      <c r="AU49" s="39">
        <f t="shared" si="5"/>
        <v>0</v>
      </c>
      <c r="AV49" s="39">
        <f t="shared" si="5"/>
        <v>0</v>
      </c>
      <c r="AW49" s="39">
        <f t="shared" si="4"/>
        <v>3.5385</v>
      </c>
    </row>
    <row r="50" spans="1:49" x14ac:dyDescent="0.35">
      <c r="A50" s="38" t="s">
        <v>80</v>
      </c>
      <c r="B50" s="38">
        <v>7000173155</v>
      </c>
      <c r="C50" s="38">
        <v>100252</v>
      </c>
      <c r="D50" s="38" t="s">
        <v>82</v>
      </c>
      <c r="E50" s="38" t="s">
        <v>246</v>
      </c>
      <c r="F50" s="38">
        <v>8000533307</v>
      </c>
      <c r="G50" s="38">
        <v>5</v>
      </c>
      <c r="H50" s="38">
        <v>10.11</v>
      </c>
      <c r="I50" s="39">
        <v>5</v>
      </c>
      <c r="J50" s="39">
        <v>0</v>
      </c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>
        <f t="shared" si="2"/>
        <v>5</v>
      </c>
      <c r="AD50" s="39">
        <f t="shared" si="8"/>
        <v>0.84249999999999992</v>
      </c>
      <c r="AE50" s="39">
        <f t="shared" si="8"/>
        <v>0</v>
      </c>
      <c r="AF50" s="39">
        <f t="shared" si="8"/>
        <v>0</v>
      </c>
      <c r="AG50" s="39">
        <f t="shared" si="8"/>
        <v>0</v>
      </c>
      <c r="AH50" s="39">
        <f t="shared" si="8"/>
        <v>0</v>
      </c>
      <c r="AI50" s="39">
        <f t="shared" si="8"/>
        <v>0</v>
      </c>
      <c r="AJ50" s="39">
        <f t="shared" si="8"/>
        <v>0</v>
      </c>
      <c r="AK50" s="39">
        <f t="shared" si="8"/>
        <v>0</v>
      </c>
      <c r="AL50" s="39">
        <f t="shared" si="8"/>
        <v>0</v>
      </c>
      <c r="AM50" s="39">
        <f t="shared" si="8"/>
        <v>0</v>
      </c>
      <c r="AN50" s="39">
        <f t="shared" si="8"/>
        <v>0</v>
      </c>
      <c r="AO50" s="39">
        <f t="shared" si="8"/>
        <v>0</v>
      </c>
      <c r="AP50" s="39">
        <f t="shared" si="8"/>
        <v>0</v>
      </c>
      <c r="AQ50" s="39">
        <f t="shared" si="8"/>
        <v>0</v>
      </c>
      <c r="AR50" s="39">
        <f t="shared" si="8"/>
        <v>0</v>
      </c>
      <c r="AS50" s="39">
        <f t="shared" si="7"/>
        <v>0</v>
      </c>
      <c r="AT50" s="39">
        <f t="shared" si="5"/>
        <v>0</v>
      </c>
      <c r="AU50" s="39">
        <f t="shared" si="5"/>
        <v>0</v>
      </c>
      <c r="AV50" s="39">
        <f t="shared" si="5"/>
        <v>0</v>
      </c>
      <c r="AW50" s="39">
        <f t="shared" si="4"/>
        <v>0.84249999999999992</v>
      </c>
    </row>
    <row r="51" spans="1:49" x14ac:dyDescent="0.35">
      <c r="A51" s="38" t="s">
        <v>80</v>
      </c>
      <c r="B51" s="38">
        <v>7000173155</v>
      </c>
      <c r="C51" s="38">
        <v>100252</v>
      </c>
      <c r="D51" s="38" t="s">
        <v>82</v>
      </c>
      <c r="E51" s="38" t="s">
        <v>247</v>
      </c>
      <c r="F51" s="38">
        <v>8000538843</v>
      </c>
      <c r="G51" s="38">
        <v>21</v>
      </c>
      <c r="H51" s="38">
        <v>10.11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>
        <v>5.7</v>
      </c>
      <c r="Z51" s="39">
        <v>13.5</v>
      </c>
      <c r="AA51" s="39">
        <v>1.8</v>
      </c>
      <c r="AB51" s="39">
        <f t="shared" si="2"/>
        <v>21</v>
      </c>
      <c r="AD51" s="39">
        <f t="shared" si="8"/>
        <v>0</v>
      </c>
      <c r="AE51" s="39">
        <f t="shared" si="8"/>
        <v>0</v>
      </c>
      <c r="AF51" s="39">
        <f t="shared" si="8"/>
        <v>0</v>
      </c>
      <c r="AG51" s="39">
        <f t="shared" si="8"/>
        <v>0</v>
      </c>
      <c r="AH51" s="39">
        <f t="shared" si="8"/>
        <v>0</v>
      </c>
      <c r="AI51" s="39">
        <f t="shared" si="8"/>
        <v>0</v>
      </c>
      <c r="AJ51" s="39">
        <f t="shared" si="8"/>
        <v>0</v>
      </c>
      <c r="AK51" s="39">
        <f t="shared" si="8"/>
        <v>0</v>
      </c>
      <c r="AL51" s="39">
        <f t="shared" si="8"/>
        <v>0</v>
      </c>
      <c r="AM51" s="39">
        <f t="shared" si="8"/>
        <v>0</v>
      </c>
      <c r="AN51" s="39">
        <f t="shared" si="8"/>
        <v>0</v>
      </c>
      <c r="AO51" s="39">
        <f t="shared" si="8"/>
        <v>0</v>
      </c>
      <c r="AP51" s="39">
        <f t="shared" si="8"/>
        <v>0</v>
      </c>
      <c r="AQ51" s="39">
        <f t="shared" si="8"/>
        <v>0</v>
      </c>
      <c r="AR51" s="39">
        <f t="shared" si="8"/>
        <v>0</v>
      </c>
      <c r="AS51" s="39">
        <f t="shared" si="7"/>
        <v>0</v>
      </c>
      <c r="AT51" s="39">
        <f t="shared" si="5"/>
        <v>0.96044999999999991</v>
      </c>
      <c r="AU51" s="39">
        <f t="shared" si="5"/>
        <v>2.2747499999999996</v>
      </c>
      <c r="AV51" s="39">
        <f t="shared" si="5"/>
        <v>0.30330000000000001</v>
      </c>
      <c r="AW51" s="39">
        <f t="shared" si="4"/>
        <v>3.5384999999999995</v>
      </c>
    </row>
    <row r="52" spans="1:49" x14ac:dyDescent="0.35">
      <c r="A52" s="38" t="s">
        <v>80</v>
      </c>
      <c r="B52" s="38">
        <v>7000173156</v>
      </c>
      <c r="C52" s="38">
        <v>100252</v>
      </c>
      <c r="D52" s="38" t="s">
        <v>83</v>
      </c>
      <c r="E52" s="38" t="s">
        <v>248</v>
      </c>
      <c r="F52" s="38">
        <v>8000533308</v>
      </c>
      <c r="G52" s="38">
        <v>5</v>
      </c>
      <c r="H52" s="38">
        <v>10.11</v>
      </c>
      <c r="I52" s="39"/>
      <c r="J52" s="39">
        <v>5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>
        <f t="shared" si="2"/>
        <v>5</v>
      </c>
      <c r="AD52" s="39">
        <f t="shared" si="8"/>
        <v>0</v>
      </c>
      <c r="AE52" s="39">
        <f t="shared" si="8"/>
        <v>0.84249999999999992</v>
      </c>
      <c r="AF52" s="39">
        <f t="shared" si="8"/>
        <v>0</v>
      </c>
      <c r="AG52" s="39">
        <f t="shared" si="8"/>
        <v>0</v>
      </c>
      <c r="AH52" s="39">
        <f t="shared" si="8"/>
        <v>0</v>
      </c>
      <c r="AI52" s="39">
        <f t="shared" si="8"/>
        <v>0</v>
      </c>
      <c r="AJ52" s="39">
        <f t="shared" si="8"/>
        <v>0</v>
      </c>
      <c r="AK52" s="39">
        <f t="shared" si="8"/>
        <v>0</v>
      </c>
      <c r="AL52" s="39">
        <f t="shared" si="8"/>
        <v>0</v>
      </c>
      <c r="AM52" s="39">
        <f t="shared" si="8"/>
        <v>0</v>
      </c>
      <c r="AN52" s="39">
        <f t="shared" si="8"/>
        <v>0</v>
      </c>
      <c r="AO52" s="39">
        <f t="shared" si="8"/>
        <v>0</v>
      </c>
      <c r="AP52" s="39">
        <f t="shared" si="8"/>
        <v>0</v>
      </c>
      <c r="AQ52" s="39">
        <f t="shared" si="8"/>
        <v>0</v>
      </c>
      <c r="AR52" s="39">
        <f t="shared" si="8"/>
        <v>0</v>
      </c>
      <c r="AS52" s="39">
        <f t="shared" si="7"/>
        <v>0</v>
      </c>
      <c r="AT52" s="39">
        <f t="shared" si="5"/>
        <v>0</v>
      </c>
      <c r="AU52" s="39">
        <f t="shared" si="5"/>
        <v>0</v>
      </c>
      <c r="AV52" s="39">
        <f t="shared" si="5"/>
        <v>0</v>
      </c>
      <c r="AW52" s="39">
        <f t="shared" si="4"/>
        <v>0.84249999999999992</v>
      </c>
    </row>
    <row r="53" spans="1:49" x14ac:dyDescent="0.35">
      <c r="A53" s="38" t="s">
        <v>80</v>
      </c>
      <c r="B53" s="38">
        <v>7000173156</v>
      </c>
      <c r="C53" s="38">
        <v>100252</v>
      </c>
      <c r="D53" s="38" t="s">
        <v>83</v>
      </c>
      <c r="E53" s="38" t="s">
        <v>249</v>
      </c>
      <c r="F53" s="38">
        <v>8000538844</v>
      </c>
      <c r="G53" s="38">
        <v>21</v>
      </c>
      <c r="H53" s="38">
        <v>10.11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>
        <v>21</v>
      </c>
      <c r="AB53" s="39">
        <f t="shared" si="2"/>
        <v>21</v>
      </c>
      <c r="AD53" s="39">
        <f t="shared" si="8"/>
        <v>0</v>
      </c>
      <c r="AE53" s="39">
        <f t="shared" si="8"/>
        <v>0</v>
      </c>
      <c r="AF53" s="39">
        <f t="shared" si="8"/>
        <v>0</v>
      </c>
      <c r="AG53" s="39">
        <f t="shared" si="8"/>
        <v>0</v>
      </c>
      <c r="AH53" s="39">
        <f t="shared" si="8"/>
        <v>0</v>
      </c>
      <c r="AI53" s="39">
        <f t="shared" si="8"/>
        <v>0</v>
      </c>
      <c r="AJ53" s="39">
        <f t="shared" si="8"/>
        <v>0</v>
      </c>
      <c r="AK53" s="39">
        <f t="shared" si="8"/>
        <v>0</v>
      </c>
      <c r="AL53" s="39">
        <f t="shared" si="8"/>
        <v>0</v>
      </c>
      <c r="AM53" s="39">
        <f t="shared" si="8"/>
        <v>0</v>
      </c>
      <c r="AN53" s="39">
        <f t="shared" si="8"/>
        <v>0</v>
      </c>
      <c r="AO53" s="39">
        <f t="shared" si="8"/>
        <v>0</v>
      </c>
      <c r="AP53" s="39">
        <f t="shared" si="8"/>
        <v>0</v>
      </c>
      <c r="AQ53" s="39">
        <f t="shared" si="8"/>
        <v>0</v>
      </c>
      <c r="AR53" s="39">
        <f t="shared" si="8"/>
        <v>0</v>
      </c>
      <c r="AS53" s="39">
        <f t="shared" si="7"/>
        <v>0</v>
      </c>
      <c r="AT53" s="39">
        <f t="shared" si="5"/>
        <v>0</v>
      </c>
      <c r="AU53" s="39">
        <f t="shared" si="5"/>
        <v>0</v>
      </c>
      <c r="AV53" s="39">
        <f t="shared" si="5"/>
        <v>3.5385</v>
      </c>
      <c r="AW53" s="39">
        <f t="shared" si="4"/>
        <v>3.5385</v>
      </c>
    </row>
    <row r="54" spans="1:49" x14ac:dyDescent="0.35">
      <c r="A54" s="38" t="s">
        <v>80</v>
      </c>
      <c r="B54" s="38">
        <v>7000173161</v>
      </c>
      <c r="C54" s="38">
        <v>100252</v>
      </c>
      <c r="D54" s="38" t="s">
        <v>87</v>
      </c>
      <c r="E54" s="38" t="s">
        <v>250</v>
      </c>
      <c r="F54" s="38">
        <v>8000533312</v>
      </c>
      <c r="G54" s="38">
        <v>5</v>
      </c>
      <c r="H54" s="38">
        <v>10.11</v>
      </c>
      <c r="I54" s="39"/>
      <c r="J54" s="39"/>
      <c r="K54" s="39"/>
      <c r="L54" s="39"/>
      <c r="M54" s="39">
        <v>1.9</v>
      </c>
      <c r="N54" s="39">
        <v>3.1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>
        <f t="shared" si="2"/>
        <v>5</v>
      </c>
      <c r="AD54" s="39">
        <f t="shared" si="8"/>
        <v>0</v>
      </c>
      <c r="AE54" s="39">
        <f t="shared" si="8"/>
        <v>0</v>
      </c>
      <c r="AF54" s="39">
        <f t="shared" si="8"/>
        <v>0</v>
      </c>
      <c r="AG54" s="39">
        <f t="shared" si="8"/>
        <v>0</v>
      </c>
      <c r="AH54" s="39">
        <f t="shared" si="8"/>
        <v>0.32014999999999999</v>
      </c>
      <c r="AI54" s="39">
        <f t="shared" si="8"/>
        <v>0.52234999999999998</v>
      </c>
      <c r="AJ54" s="39">
        <f t="shared" si="8"/>
        <v>0</v>
      </c>
      <c r="AK54" s="39">
        <f t="shared" si="8"/>
        <v>0</v>
      </c>
      <c r="AL54" s="39">
        <f t="shared" si="8"/>
        <v>0</v>
      </c>
      <c r="AM54" s="39">
        <f t="shared" si="8"/>
        <v>0</v>
      </c>
      <c r="AN54" s="39">
        <f t="shared" si="8"/>
        <v>0</v>
      </c>
      <c r="AO54" s="39">
        <f t="shared" si="8"/>
        <v>0</v>
      </c>
      <c r="AP54" s="39">
        <f t="shared" si="8"/>
        <v>0</v>
      </c>
      <c r="AQ54" s="39">
        <f t="shared" si="8"/>
        <v>0</v>
      </c>
      <c r="AR54" s="39">
        <f t="shared" si="8"/>
        <v>0</v>
      </c>
      <c r="AS54" s="39">
        <f t="shared" si="7"/>
        <v>0</v>
      </c>
      <c r="AT54" s="39">
        <f t="shared" si="5"/>
        <v>0</v>
      </c>
      <c r="AU54" s="39">
        <f t="shared" si="5"/>
        <v>0</v>
      </c>
      <c r="AV54" s="39">
        <f t="shared" si="5"/>
        <v>0</v>
      </c>
      <c r="AW54" s="39">
        <f t="shared" si="4"/>
        <v>0.84250000000000003</v>
      </c>
    </row>
    <row r="55" spans="1:49" x14ac:dyDescent="0.35">
      <c r="A55" s="38" t="s">
        <v>80</v>
      </c>
      <c r="B55" s="38">
        <v>7000173161</v>
      </c>
      <c r="C55" s="38">
        <v>100252</v>
      </c>
      <c r="D55" s="38" t="s">
        <v>87</v>
      </c>
      <c r="E55" s="38" t="s">
        <v>251</v>
      </c>
      <c r="F55" s="38">
        <v>8000538845</v>
      </c>
      <c r="G55" s="38">
        <v>21</v>
      </c>
      <c r="H55" s="38">
        <v>10.11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>
        <v>4.8</v>
      </c>
      <c r="AB55" s="39">
        <f t="shared" si="2"/>
        <v>4.8</v>
      </c>
      <c r="AD55" s="39">
        <f t="shared" si="8"/>
        <v>0</v>
      </c>
      <c r="AE55" s="39">
        <f t="shared" si="8"/>
        <v>0</v>
      </c>
      <c r="AF55" s="39">
        <f t="shared" si="8"/>
        <v>0</v>
      </c>
      <c r="AG55" s="39">
        <f t="shared" si="8"/>
        <v>0</v>
      </c>
      <c r="AH55" s="39">
        <f t="shared" si="8"/>
        <v>0</v>
      </c>
      <c r="AI55" s="39">
        <f t="shared" si="8"/>
        <v>0</v>
      </c>
      <c r="AJ55" s="39">
        <f t="shared" si="8"/>
        <v>0</v>
      </c>
      <c r="AK55" s="39">
        <f t="shared" si="8"/>
        <v>0</v>
      </c>
      <c r="AL55" s="39">
        <f t="shared" si="8"/>
        <v>0</v>
      </c>
      <c r="AM55" s="39">
        <f t="shared" si="8"/>
        <v>0</v>
      </c>
      <c r="AN55" s="39">
        <f t="shared" si="8"/>
        <v>0</v>
      </c>
      <c r="AO55" s="39">
        <f t="shared" si="8"/>
        <v>0</v>
      </c>
      <c r="AP55" s="39">
        <f t="shared" si="8"/>
        <v>0</v>
      </c>
      <c r="AQ55" s="39">
        <f t="shared" si="8"/>
        <v>0</v>
      </c>
      <c r="AR55" s="39">
        <f t="shared" si="8"/>
        <v>0</v>
      </c>
      <c r="AS55" s="39">
        <f t="shared" si="7"/>
        <v>0</v>
      </c>
      <c r="AT55" s="39">
        <f t="shared" si="5"/>
        <v>0</v>
      </c>
      <c r="AU55" s="39">
        <f t="shared" si="5"/>
        <v>0</v>
      </c>
      <c r="AV55" s="39">
        <f t="shared" si="5"/>
        <v>0.80879999999999996</v>
      </c>
      <c r="AW55" s="39">
        <f t="shared" si="4"/>
        <v>0.80879999999999996</v>
      </c>
    </row>
    <row r="56" spans="1:49" x14ac:dyDescent="0.35">
      <c r="A56" s="38" t="s">
        <v>80</v>
      </c>
      <c r="B56" s="38">
        <v>7000173184</v>
      </c>
      <c r="C56" s="38">
        <v>100252</v>
      </c>
      <c r="D56" s="38" t="s">
        <v>84</v>
      </c>
      <c r="E56" s="38" t="s">
        <v>252</v>
      </c>
      <c r="F56" s="38">
        <v>8000533309</v>
      </c>
      <c r="G56" s="38">
        <v>5</v>
      </c>
      <c r="H56" s="38">
        <v>8.15</v>
      </c>
      <c r="I56" s="39"/>
      <c r="J56" s="39">
        <v>0.3</v>
      </c>
      <c r="K56" s="39">
        <v>4.7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>
        <f t="shared" si="2"/>
        <v>5</v>
      </c>
      <c r="AD56" s="39">
        <f t="shared" si="8"/>
        <v>0</v>
      </c>
      <c r="AE56" s="39">
        <f t="shared" si="8"/>
        <v>4.0749999999999995E-2</v>
      </c>
      <c r="AF56" s="39">
        <f t="shared" si="8"/>
        <v>0.63841666666666663</v>
      </c>
      <c r="AG56" s="39">
        <f t="shared" si="8"/>
        <v>0</v>
      </c>
      <c r="AH56" s="39">
        <f t="shared" si="8"/>
        <v>0</v>
      </c>
      <c r="AI56" s="39">
        <f t="shared" si="8"/>
        <v>0</v>
      </c>
      <c r="AJ56" s="39">
        <f t="shared" si="8"/>
        <v>0</v>
      </c>
      <c r="AK56" s="39">
        <f t="shared" si="8"/>
        <v>0</v>
      </c>
      <c r="AL56" s="39">
        <f t="shared" si="8"/>
        <v>0</v>
      </c>
      <c r="AM56" s="39">
        <f t="shared" si="8"/>
        <v>0</v>
      </c>
      <c r="AN56" s="39">
        <f t="shared" si="8"/>
        <v>0</v>
      </c>
      <c r="AO56" s="39">
        <f t="shared" si="8"/>
        <v>0</v>
      </c>
      <c r="AP56" s="39">
        <f t="shared" si="8"/>
        <v>0</v>
      </c>
      <c r="AQ56" s="39">
        <f t="shared" si="8"/>
        <v>0</v>
      </c>
      <c r="AR56" s="39">
        <f t="shared" si="8"/>
        <v>0</v>
      </c>
      <c r="AS56" s="39">
        <f t="shared" si="7"/>
        <v>0</v>
      </c>
      <c r="AT56" s="39">
        <f t="shared" si="5"/>
        <v>0</v>
      </c>
      <c r="AU56" s="39">
        <f t="shared" si="5"/>
        <v>0</v>
      </c>
      <c r="AV56" s="39">
        <f t="shared" si="5"/>
        <v>0</v>
      </c>
      <c r="AW56" s="39">
        <f t="shared" si="4"/>
        <v>0.67916666666666659</v>
      </c>
    </row>
    <row r="57" spans="1:49" x14ac:dyDescent="0.35">
      <c r="A57" s="38" t="s">
        <v>80</v>
      </c>
      <c r="B57" s="38">
        <v>7000173185</v>
      </c>
      <c r="C57" s="38">
        <v>100252</v>
      </c>
      <c r="D57" s="38" t="s">
        <v>85</v>
      </c>
      <c r="E57" s="38" t="s">
        <v>253</v>
      </c>
      <c r="F57" s="38">
        <v>8000533310</v>
      </c>
      <c r="G57" s="38">
        <v>5</v>
      </c>
      <c r="H57" s="38">
        <v>8.15</v>
      </c>
      <c r="I57" s="39"/>
      <c r="J57" s="39"/>
      <c r="K57" s="39">
        <v>2.2999999999999998</v>
      </c>
      <c r="L57" s="39">
        <v>2.7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>
        <f t="shared" si="2"/>
        <v>5</v>
      </c>
      <c r="AD57" s="39">
        <f t="shared" si="8"/>
        <v>0</v>
      </c>
      <c r="AE57" s="39">
        <f t="shared" si="8"/>
        <v>0</v>
      </c>
      <c r="AF57" s="39">
        <f t="shared" si="8"/>
        <v>0.31241666666666668</v>
      </c>
      <c r="AG57" s="39">
        <f t="shared" si="8"/>
        <v>0.36675000000000002</v>
      </c>
      <c r="AH57" s="39">
        <f t="shared" si="8"/>
        <v>0</v>
      </c>
      <c r="AI57" s="39">
        <f t="shared" si="8"/>
        <v>0</v>
      </c>
      <c r="AJ57" s="39">
        <f t="shared" si="8"/>
        <v>0</v>
      </c>
      <c r="AK57" s="39">
        <f t="shared" si="8"/>
        <v>0</v>
      </c>
      <c r="AL57" s="39">
        <f t="shared" si="8"/>
        <v>0</v>
      </c>
      <c r="AM57" s="39">
        <f t="shared" si="8"/>
        <v>0</v>
      </c>
      <c r="AN57" s="39">
        <f t="shared" si="8"/>
        <v>0</v>
      </c>
      <c r="AO57" s="39">
        <f t="shared" si="8"/>
        <v>0</v>
      </c>
      <c r="AP57" s="39">
        <f t="shared" si="8"/>
        <v>0</v>
      </c>
      <c r="AQ57" s="39">
        <f t="shared" si="8"/>
        <v>0</v>
      </c>
      <c r="AR57" s="39">
        <f t="shared" si="8"/>
        <v>0</v>
      </c>
      <c r="AS57" s="39">
        <f t="shared" si="7"/>
        <v>0</v>
      </c>
      <c r="AT57" s="39">
        <f t="shared" si="5"/>
        <v>0</v>
      </c>
      <c r="AU57" s="39">
        <f t="shared" si="5"/>
        <v>0</v>
      </c>
      <c r="AV57" s="39">
        <f t="shared" si="5"/>
        <v>0</v>
      </c>
      <c r="AW57" s="39">
        <f t="shared" si="4"/>
        <v>0.6791666666666667</v>
      </c>
    </row>
    <row r="58" spans="1:49" x14ac:dyDescent="0.35">
      <c r="A58" s="38" t="s">
        <v>80</v>
      </c>
      <c r="B58" s="38">
        <v>7000173186</v>
      </c>
      <c r="C58" s="38">
        <v>100252</v>
      </c>
      <c r="D58" s="38" t="s">
        <v>86</v>
      </c>
      <c r="E58" s="38" t="s">
        <v>254</v>
      </c>
      <c r="F58" s="38">
        <v>8000533311</v>
      </c>
      <c r="G58" s="38">
        <v>5</v>
      </c>
      <c r="H58" s="38">
        <v>8.15</v>
      </c>
      <c r="I58" s="39"/>
      <c r="J58" s="39"/>
      <c r="K58" s="39"/>
      <c r="L58" s="39">
        <v>2.4</v>
      </c>
      <c r="M58" s="39">
        <v>2.6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>
        <f t="shared" si="2"/>
        <v>5</v>
      </c>
      <c r="AD58" s="39">
        <f t="shared" si="8"/>
        <v>0</v>
      </c>
      <c r="AE58" s="39">
        <f t="shared" si="8"/>
        <v>0</v>
      </c>
      <c r="AF58" s="39">
        <f t="shared" si="8"/>
        <v>0</v>
      </c>
      <c r="AG58" s="39">
        <f t="shared" si="8"/>
        <v>0.32599999999999996</v>
      </c>
      <c r="AH58" s="39">
        <f t="shared" si="8"/>
        <v>0.35316666666666668</v>
      </c>
      <c r="AI58" s="39">
        <f t="shared" si="8"/>
        <v>0</v>
      </c>
      <c r="AJ58" s="39">
        <f t="shared" si="8"/>
        <v>0</v>
      </c>
      <c r="AK58" s="39">
        <f t="shared" si="8"/>
        <v>0</v>
      </c>
      <c r="AL58" s="39">
        <f t="shared" si="8"/>
        <v>0</v>
      </c>
      <c r="AM58" s="39">
        <f t="shared" si="8"/>
        <v>0</v>
      </c>
      <c r="AN58" s="39">
        <f t="shared" si="8"/>
        <v>0</v>
      </c>
      <c r="AO58" s="39">
        <f t="shared" si="8"/>
        <v>0</v>
      </c>
      <c r="AP58" s="39">
        <f t="shared" si="8"/>
        <v>0</v>
      </c>
      <c r="AQ58" s="39">
        <f t="shared" si="8"/>
        <v>0</v>
      </c>
      <c r="AR58" s="39">
        <f t="shared" si="8"/>
        <v>0</v>
      </c>
      <c r="AS58" s="39">
        <f t="shared" si="7"/>
        <v>0</v>
      </c>
      <c r="AT58" s="39">
        <f t="shared" si="5"/>
        <v>0</v>
      </c>
      <c r="AU58" s="39">
        <f t="shared" si="5"/>
        <v>0</v>
      </c>
      <c r="AV58" s="39">
        <f t="shared" si="5"/>
        <v>0</v>
      </c>
      <c r="AW58" s="39">
        <f t="shared" si="4"/>
        <v>0.6791666666666667</v>
      </c>
    </row>
    <row r="59" spans="1:49" x14ac:dyDescent="0.35">
      <c r="A59" s="38" t="s">
        <v>107</v>
      </c>
      <c r="B59" s="38">
        <v>7000156170</v>
      </c>
      <c r="C59" s="38">
        <v>100252</v>
      </c>
      <c r="D59" s="38" t="s">
        <v>111</v>
      </c>
      <c r="E59" s="38" t="s">
        <v>255</v>
      </c>
      <c r="F59" s="38">
        <v>8000538852</v>
      </c>
      <c r="G59" s="38">
        <v>284</v>
      </c>
      <c r="H59" s="38">
        <v>6.91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>
        <v>162</v>
      </c>
      <c r="AB59" s="39">
        <f t="shared" si="2"/>
        <v>162</v>
      </c>
      <c r="AD59" s="39">
        <f t="shared" si="8"/>
        <v>0</v>
      </c>
      <c r="AE59" s="39">
        <f t="shared" si="8"/>
        <v>0</v>
      </c>
      <c r="AF59" s="39">
        <f t="shared" si="8"/>
        <v>0</v>
      </c>
      <c r="AG59" s="39">
        <f t="shared" si="8"/>
        <v>0</v>
      </c>
      <c r="AH59" s="39">
        <f t="shared" si="8"/>
        <v>0</v>
      </c>
      <c r="AI59" s="39">
        <f t="shared" si="8"/>
        <v>0</v>
      </c>
      <c r="AJ59" s="39">
        <f t="shared" si="8"/>
        <v>0</v>
      </c>
      <c r="AK59" s="39">
        <f t="shared" si="8"/>
        <v>0</v>
      </c>
      <c r="AL59" s="39">
        <f t="shared" si="8"/>
        <v>0</v>
      </c>
      <c r="AM59" s="39">
        <f t="shared" si="8"/>
        <v>0</v>
      </c>
      <c r="AN59" s="39">
        <f t="shared" si="8"/>
        <v>0</v>
      </c>
      <c r="AO59" s="39">
        <f t="shared" si="8"/>
        <v>0</v>
      </c>
      <c r="AP59" s="39">
        <f t="shared" si="8"/>
        <v>0</v>
      </c>
      <c r="AQ59" s="39">
        <f t="shared" si="8"/>
        <v>0</v>
      </c>
      <c r="AR59" s="39">
        <f t="shared" si="8"/>
        <v>0</v>
      </c>
      <c r="AS59" s="39">
        <f t="shared" si="7"/>
        <v>0</v>
      </c>
      <c r="AT59" s="39">
        <f t="shared" si="5"/>
        <v>0</v>
      </c>
      <c r="AU59" s="39">
        <f t="shared" si="5"/>
        <v>0</v>
      </c>
      <c r="AV59" s="39">
        <f t="shared" si="5"/>
        <v>18.657</v>
      </c>
      <c r="AW59" s="39">
        <f t="shared" si="4"/>
        <v>18.657</v>
      </c>
    </row>
    <row r="60" spans="1:49" x14ac:dyDescent="0.35">
      <c r="A60" s="38" t="s">
        <v>107</v>
      </c>
      <c r="B60" s="38">
        <v>7000156170</v>
      </c>
      <c r="C60" s="38">
        <v>100300</v>
      </c>
      <c r="D60" s="38" t="s">
        <v>111</v>
      </c>
      <c r="E60" s="38" t="s">
        <v>256</v>
      </c>
      <c r="F60" s="38">
        <v>8000538850</v>
      </c>
      <c r="G60" s="38">
        <v>91</v>
      </c>
      <c r="H60" s="38">
        <v>6.91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>
        <v>91</v>
      </c>
      <c r="AA60" s="39"/>
      <c r="AB60" s="39">
        <f t="shared" si="2"/>
        <v>91</v>
      </c>
      <c r="AD60" s="39">
        <f t="shared" ref="AD60:AR68" si="9">$H60*I60/60</f>
        <v>0</v>
      </c>
      <c r="AE60" s="39">
        <f t="shared" si="9"/>
        <v>0</v>
      </c>
      <c r="AF60" s="39">
        <f t="shared" si="9"/>
        <v>0</v>
      </c>
      <c r="AG60" s="39">
        <f t="shared" si="9"/>
        <v>0</v>
      </c>
      <c r="AH60" s="39">
        <f t="shared" si="9"/>
        <v>0</v>
      </c>
      <c r="AI60" s="39">
        <f t="shared" si="9"/>
        <v>0</v>
      </c>
      <c r="AJ60" s="39">
        <f t="shared" si="9"/>
        <v>0</v>
      </c>
      <c r="AK60" s="39">
        <f t="shared" si="9"/>
        <v>0</v>
      </c>
      <c r="AL60" s="39">
        <f t="shared" si="9"/>
        <v>0</v>
      </c>
      <c r="AM60" s="39">
        <f t="shared" si="9"/>
        <v>0</v>
      </c>
      <c r="AN60" s="39">
        <f t="shared" si="9"/>
        <v>0</v>
      </c>
      <c r="AO60" s="39">
        <f t="shared" si="9"/>
        <v>0</v>
      </c>
      <c r="AP60" s="39">
        <f t="shared" si="9"/>
        <v>0</v>
      </c>
      <c r="AQ60" s="39">
        <f t="shared" si="9"/>
        <v>0</v>
      </c>
      <c r="AR60" s="39">
        <f t="shared" si="9"/>
        <v>0</v>
      </c>
      <c r="AS60" s="39">
        <f t="shared" si="7"/>
        <v>0</v>
      </c>
      <c r="AT60" s="39">
        <f t="shared" si="5"/>
        <v>0</v>
      </c>
      <c r="AU60" s="39">
        <f t="shared" si="5"/>
        <v>10.480166666666667</v>
      </c>
      <c r="AV60" s="39">
        <f t="shared" si="5"/>
        <v>0</v>
      </c>
      <c r="AW60" s="39">
        <f t="shared" si="4"/>
        <v>10.480166666666667</v>
      </c>
    </row>
    <row r="61" spans="1:49" x14ac:dyDescent="0.35">
      <c r="A61" s="38" t="s">
        <v>107</v>
      </c>
      <c r="B61" s="38">
        <v>7000156170</v>
      </c>
      <c r="C61" s="38">
        <v>100326</v>
      </c>
      <c r="D61" s="38" t="s">
        <v>111</v>
      </c>
      <c r="E61" s="38" t="s">
        <v>257</v>
      </c>
      <c r="F61" s="38">
        <v>8000538851</v>
      </c>
      <c r="G61" s="38">
        <v>181</v>
      </c>
      <c r="H61" s="38">
        <v>6.91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>
        <v>92.9</v>
      </c>
      <c r="AA61" s="39">
        <v>88.1</v>
      </c>
      <c r="AB61" s="39">
        <f t="shared" ref="AB61:AB110" si="10">SUM(I61:AA61)</f>
        <v>181</v>
      </c>
      <c r="AD61" s="39">
        <f t="shared" si="9"/>
        <v>0</v>
      </c>
      <c r="AE61" s="39">
        <f t="shared" si="9"/>
        <v>0</v>
      </c>
      <c r="AF61" s="39">
        <f t="shared" si="9"/>
        <v>0</v>
      </c>
      <c r="AG61" s="39">
        <f t="shared" si="9"/>
        <v>0</v>
      </c>
      <c r="AH61" s="39">
        <f t="shared" si="9"/>
        <v>0</v>
      </c>
      <c r="AI61" s="39">
        <f t="shared" si="9"/>
        <v>0</v>
      </c>
      <c r="AJ61" s="39">
        <f t="shared" si="9"/>
        <v>0</v>
      </c>
      <c r="AK61" s="39">
        <f t="shared" si="9"/>
        <v>0</v>
      </c>
      <c r="AL61" s="39">
        <f t="shared" si="9"/>
        <v>0</v>
      </c>
      <c r="AM61" s="39">
        <f t="shared" si="9"/>
        <v>0</v>
      </c>
      <c r="AN61" s="39">
        <f t="shared" si="9"/>
        <v>0</v>
      </c>
      <c r="AO61" s="39">
        <f t="shared" si="9"/>
        <v>0</v>
      </c>
      <c r="AP61" s="39">
        <f t="shared" si="9"/>
        <v>0</v>
      </c>
      <c r="AQ61" s="39">
        <f t="shared" si="9"/>
        <v>0</v>
      </c>
      <c r="AR61" s="39">
        <f t="shared" si="9"/>
        <v>0</v>
      </c>
      <c r="AS61" s="39">
        <f t="shared" si="7"/>
        <v>0</v>
      </c>
      <c r="AT61" s="39">
        <f t="shared" si="5"/>
        <v>0</v>
      </c>
      <c r="AU61" s="39">
        <f t="shared" si="5"/>
        <v>10.698983333333334</v>
      </c>
      <c r="AV61" s="39">
        <f t="shared" si="5"/>
        <v>10.146183333333333</v>
      </c>
      <c r="AW61" s="39">
        <f t="shared" ref="AW61:AW110" si="11">SUM(AD61:AV61)</f>
        <v>20.845166666666668</v>
      </c>
    </row>
    <row r="62" spans="1:49" x14ac:dyDescent="0.35">
      <c r="A62" s="38" t="s">
        <v>121</v>
      </c>
      <c r="B62" s="38">
        <v>7000162887</v>
      </c>
      <c r="C62" s="38">
        <v>100273</v>
      </c>
      <c r="D62" s="38" t="s">
        <v>125</v>
      </c>
      <c r="E62" s="38" t="s">
        <v>265</v>
      </c>
      <c r="F62" s="38">
        <v>8000523284</v>
      </c>
      <c r="G62" s="38">
        <v>10</v>
      </c>
      <c r="H62" s="38">
        <v>15.3</v>
      </c>
      <c r="I62" s="39"/>
      <c r="J62" s="39"/>
      <c r="K62" s="39"/>
      <c r="L62" s="39"/>
      <c r="M62" s="39">
        <v>8.1</v>
      </c>
      <c r="N62" s="39">
        <v>1.9</v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>
        <f t="shared" si="10"/>
        <v>10</v>
      </c>
      <c r="AD62" s="39">
        <f t="shared" si="9"/>
        <v>0</v>
      </c>
      <c r="AE62" s="39">
        <f t="shared" si="9"/>
        <v>0</v>
      </c>
      <c r="AF62" s="39">
        <f t="shared" si="9"/>
        <v>0</v>
      </c>
      <c r="AG62" s="39">
        <f t="shared" si="9"/>
        <v>0</v>
      </c>
      <c r="AH62" s="39">
        <f t="shared" si="9"/>
        <v>2.0655000000000001</v>
      </c>
      <c r="AI62" s="39">
        <f t="shared" si="9"/>
        <v>0.48449999999999999</v>
      </c>
      <c r="AJ62" s="39">
        <f t="shared" si="9"/>
        <v>0</v>
      </c>
      <c r="AK62" s="39">
        <f t="shared" si="9"/>
        <v>0</v>
      </c>
      <c r="AL62" s="39">
        <f t="shared" si="9"/>
        <v>0</v>
      </c>
      <c r="AM62" s="39">
        <f t="shared" si="9"/>
        <v>0</v>
      </c>
      <c r="AN62" s="39">
        <f t="shared" si="9"/>
        <v>0</v>
      </c>
      <c r="AO62" s="39">
        <f t="shared" si="9"/>
        <v>0</v>
      </c>
      <c r="AP62" s="39">
        <f t="shared" si="9"/>
        <v>0</v>
      </c>
      <c r="AQ62" s="39">
        <f t="shared" si="9"/>
        <v>0</v>
      </c>
      <c r="AR62" s="39">
        <f t="shared" si="9"/>
        <v>0</v>
      </c>
      <c r="AS62" s="39">
        <f t="shared" si="7"/>
        <v>0</v>
      </c>
      <c r="AT62" s="39">
        <f t="shared" si="5"/>
        <v>0</v>
      </c>
      <c r="AU62" s="39">
        <f t="shared" si="5"/>
        <v>0</v>
      </c>
      <c r="AV62" s="39">
        <f t="shared" si="5"/>
        <v>0</v>
      </c>
      <c r="AW62" s="39">
        <f t="shared" si="11"/>
        <v>2.5500000000000003</v>
      </c>
    </row>
    <row r="63" spans="1:49" x14ac:dyDescent="0.35">
      <c r="A63" s="38" t="s">
        <v>121</v>
      </c>
      <c r="B63" s="38">
        <v>7000162888</v>
      </c>
      <c r="C63" s="38">
        <v>100273</v>
      </c>
      <c r="D63" s="38" t="s">
        <v>126</v>
      </c>
      <c r="E63" s="38" t="s">
        <v>266</v>
      </c>
      <c r="F63" s="38">
        <v>8000523285</v>
      </c>
      <c r="G63" s="38">
        <v>10</v>
      </c>
      <c r="H63" s="38">
        <v>15.3</v>
      </c>
      <c r="I63" s="39"/>
      <c r="J63" s="39"/>
      <c r="K63" s="39"/>
      <c r="L63" s="39"/>
      <c r="M63" s="39"/>
      <c r="N63" s="39">
        <v>2</v>
      </c>
      <c r="O63" s="39">
        <v>4.0999999999999996</v>
      </c>
      <c r="P63" s="39">
        <v>4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>
        <f t="shared" si="10"/>
        <v>10.1</v>
      </c>
      <c r="AD63" s="39">
        <f t="shared" si="9"/>
        <v>0</v>
      </c>
      <c r="AE63" s="39">
        <f t="shared" si="9"/>
        <v>0</v>
      </c>
      <c r="AF63" s="39">
        <f t="shared" si="9"/>
        <v>0</v>
      </c>
      <c r="AG63" s="39">
        <f t="shared" si="9"/>
        <v>0</v>
      </c>
      <c r="AH63" s="39">
        <f t="shared" si="9"/>
        <v>0</v>
      </c>
      <c r="AI63" s="39">
        <f t="shared" si="9"/>
        <v>0.51</v>
      </c>
      <c r="AJ63" s="39">
        <f t="shared" si="9"/>
        <v>1.0454999999999999</v>
      </c>
      <c r="AK63" s="39">
        <f t="shared" si="9"/>
        <v>1.02</v>
      </c>
      <c r="AL63" s="39">
        <f t="shared" si="9"/>
        <v>0</v>
      </c>
      <c r="AM63" s="39">
        <f t="shared" si="9"/>
        <v>0</v>
      </c>
      <c r="AN63" s="39">
        <f t="shared" si="9"/>
        <v>0</v>
      </c>
      <c r="AO63" s="39">
        <f t="shared" si="9"/>
        <v>0</v>
      </c>
      <c r="AP63" s="39">
        <f t="shared" si="9"/>
        <v>0</v>
      </c>
      <c r="AQ63" s="39">
        <f t="shared" si="9"/>
        <v>0</v>
      </c>
      <c r="AR63" s="39">
        <f t="shared" si="9"/>
        <v>0</v>
      </c>
      <c r="AS63" s="39">
        <f t="shared" si="7"/>
        <v>0</v>
      </c>
      <c r="AT63" s="39">
        <f t="shared" si="5"/>
        <v>0</v>
      </c>
      <c r="AU63" s="39">
        <f t="shared" si="5"/>
        <v>0</v>
      </c>
      <c r="AV63" s="39">
        <f t="shared" si="5"/>
        <v>0</v>
      </c>
      <c r="AW63" s="39">
        <f t="shared" si="11"/>
        <v>2.5754999999999999</v>
      </c>
    </row>
    <row r="64" spans="1:49" x14ac:dyDescent="0.35">
      <c r="A64" s="38" t="s">
        <v>121</v>
      </c>
      <c r="B64" s="38">
        <v>7000164517</v>
      </c>
      <c r="C64" s="38">
        <v>100010</v>
      </c>
      <c r="D64" s="38" t="s">
        <v>164</v>
      </c>
      <c r="E64" s="38" t="s">
        <v>267</v>
      </c>
      <c r="F64" s="38">
        <v>8000498260</v>
      </c>
      <c r="G64" s="38">
        <v>1161</v>
      </c>
      <c r="H64" s="38">
        <v>8.5340000000000007</v>
      </c>
      <c r="I64" s="39">
        <v>569.5</v>
      </c>
      <c r="J64" s="39">
        <v>148.6</v>
      </c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>
        <f t="shared" si="10"/>
        <v>718.1</v>
      </c>
      <c r="AD64" s="39">
        <f t="shared" si="9"/>
        <v>81.001883333333339</v>
      </c>
      <c r="AE64" s="39">
        <f t="shared" si="9"/>
        <v>21.135873333333333</v>
      </c>
      <c r="AF64" s="39">
        <f t="shared" si="9"/>
        <v>0</v>
      </c>
      <c r="AG64" s="39">
        <f t="shared" si="9"/>
        <v>0</v>
      </c>
      <c r="AH64" s="39">
        <f t="shared" si="9"/>
        <v>0</v>
      </c>
      <c r="AI64" s="39">
        <f t="shared" si="9"/>
        <v>0</v>
      </c>
      <c r="AJ64" s="39">
        <f t="shared" si="9"/>
        <v>0</v>
      </c>
      <c r="AK64" s="39">
        <f t="shared" si="9"/>
        <v>0</v>
      </c>
      <c r="AL64" s="39">
        <f t="shared" si="9"/>
        <v>0</v>
      </c>
      <c r="AM64" s="39">
        <f t="shared" si="9"/>
        <v>0</v>
      </c>
      <c r="AN64" s="39">
        <f t="shared" si="9"/>
        <v>0</v>
      </c>
      <c r="AO64" s="39">
        <f t="shared" si="9"/>
        <v>0</v>
      </c>
      <c r="AP64" s="39">
        <f t="shared" si="9"/>
        <v>0</v>
      </c>
      <c r="AQ64" s="39">
        <f t="shared" si="9"/>
        <v>0</v>
      </c>
      <c r="AR64" s="39">
        <f t="shared" si="9"/>
        <v>0</v>
      </c>
      <c r="AS64" s="39">
        <f t="shared" si="7"/>
        <v>0</v>
      </c>
      <c r="AT64" s="39">
        <f t="shared" si="5"/>
        <v>0</v>
      </c>
      <c r="AU64" s="39">
        <f t="shared" si="5"/>
        <v>0</v>
      </c>
      <c r="AV64" s="39">
        <f t="shared" si="5"/>
        <v>0</v>
      </c>
      <c r="AW64" s="39">
        <f t="shared" si="11"/>
        <v>102.13775666666668</v>
      </c>
    </row>
    <row r="65" spans="1:49" x14ac:dyDescent="0.35">
      <c r="A65" s="38" t="s">
        <v>121</v>
      </c>
      <c r="B65" s="38">
        <v>7000173157</v>
      </c>
      <c r="C65" s="38">
        <v>100252</v>
      </c>
      <c r="D65" s="38" t="s">
        <v>56</v>
      </c>
      <c r="E65" s="38" t="s">
        <v>268</v>
      </c>
      <c r="F65" s="38">
        <v>8000538856</v>
      </c>
      <c r="G65" s="38">
        <v>21</v>
      </c>
      <c r="H65" s="38">
        <v>9.6999999999999993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>
        <v>6.8</v>
      </c>
      <c r="AA65" s="39">
        <v>14.2</v>
      </c>
      <c r="AB65" s="39">
        <f t="shared" si="10"/>
        <v>21</v>
      </c>
      <c r="AD65" s="39">
        <f t="shared" si="9"/>
        <v>0</v>
      </c>
      <c r="AE65" s="39">
        <f t="shared" si="9"/>
        <v>0</v>
      </c>
      <c r="AF65" s="39">
        <f t="shared" si="9"/>
        <v>0</v>
      </c>
      <c r="AG65" s="39">
        <f t="shared" si="9"/>
        <v>0</v>
      </c>
      <c r="AH65" s="39">
        <f t="shared" si="9"/>
        <v>0</v>
      </c>
      <c r="AI65" s="39">
        <f t="shared" si="9"/>
        <v>0</v>
      </c>
      <c r="AJ65" s="39">
        <f t="shared" si="9"/>
        <v>0</v>
      </c>
      <c r="AK65" s="39">
        <f t="shared" si="9"/>
        <v>0</v>
      </c>
      <c r="AL65" s="39">
        <f t="shared" si="9"/>
        <v>0</v>
      </c>
      <c r="AM65" s="39">
        <f t="shared" si="9"/>
        <v>0</v>
      </c>
      <c r="AN65" s="39">
        <f t="shared" si="9"/>
        <v>0</v>
      </c>
      <c r="AO65" s="39">
        <f t="shared" si="9"/>
        <v>0</v>
      </c>
      <c r="AP65" s="39">
        <f t="shared" si="9"/>
        <v>0</v>
      </c>
      <c r="AQ65" s="39">
        <f t="shared" si="9"/>
        <v>0</v>
      </c>
      <c r="AR65" s="39">
        <f t="shared" si="9"/>
        <v>0</v>
      </c>
      <c r="AS65" s="39">
        <f t="shared" si="7"/>
        <v>0</v>
      </c>
      <c r="AT65" s="39">
        <f t="shared" si="5"/>
        <v>0</v>
      </c>
      <c r="AU65" s="39">
        <f t="shared" si="5"/>
        <v>1.0993333333333333</v>
      </c>
      <c r="AV65" s="39">
        <f t="shared" si="5"/>
        <v>2.2956666666666665</v>
      </c>
      <c r="AW65" s="39">
        <f t="shared" si="11"/>
        <v>3.3949999999999996</v>
      </c>
    </row>
    <row r="66" spans="1:49" x14ac:dyDescent="0.35">
      <c r="A66" s="38" t="s">
        <v>121</v>
      </c>
      <c r="B66" s="38">
        <v>7000173158</v>
      </c>
      <c r="C66" s="38">
        <v>100252</v>
      </c>
      <c r="D66" s="38" t="s">
        <v>55</v>
      </c>
      <c r="E66" s="38" t="s">
        <v>269</v>
      </c>
      <c r="F66" s="38">
        <v>8000538857</v>
      </c>
      <c r="G66" s="38">
        <v>21</v>
      </c>
      <c r="H66" s="38">
        <v>9.6999999999999993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>
        <v>2.2000000000000002</v>
      </c>
      <c r="AB66" s="39">
        <f t="shared" si="10"/>
        <v>2.2000000000000002</v>
      </c>
      <c r="AD66" s="39">
        <f t="shared" si="9"/>
        <v>0</v>
      </c>
      <c r="AE66" s="39">
        <f t="shared" si="9"/>
        <v>0</v>
      </c>
      <c r="AF66" s="39">
        <f t="shared" si="9"/>
        <v>0</v>
      </c>
      <c r="AG66" s="39">
        <f t="shared" si="9"/>
        <v>0</v>
      </c>
      <c r="AH66" s="39">
        <f t="shared" si="9"/>
        <v>0</v>
      </c>
      <c r="AI66" s="39">
        <f t="shared" si="9"/>
        <v>0</v>
      </c>
      <c r="AJ66" s="39">
        <f t="shared" si="9"/>
        <v>0</v>
      </c>
      <c r="AK66" s="39">
        <f t="shared" si="9"/>
        <v>0</v>
      </c>
      <c r="AL66" s="39">
        <f t="shared" si="9"/>
        <v>0</v>
      </c>
      <c r="AM66" s="39">
        <f t="shared" si="9"/>
        <v>0</v>
      </c>
      <c r="AN66" s="39">
        <f t="shared" si="9"/>
        <v>0</v>
      </c>
      <c r="AO66" s="39">
        <f t="shared" si="9"/>
        <v>0</v>
      </c>
      <c r="AP66" s="39">
        <f t="shared" si="9"/>
        <v>0</v>
      </c>
      <c r="AQ66" s="39">
        <f t="shared" si="9"/>
        <v>0</v>
      </c>
      <c r="AR66" s="39">
        <f t="shared" si="9"/>
        <v>0</v>
      </c>
      <c r="AS66" s="39">
        <f t="shared" si="7"/>
        <v>0</v>
      </c>
      <c r="AT66" s="39">
        <f t="shared" si="5"/>
        <v>0</v>
      </c>
      <c r="AU66" s="39">
        <f t="shared" si="5"/>
        <v>0</v>
      </c>
      <c r="AV66" s="39">
        <f t="shared" si="5"/>
        <v>0.35566666666666669</v>
      </c>
      <c r="AW66" s="39">
        <f t="shared" si="11"/>
        <v>0.35566666666666669</v>
      </c>
    </row>
    <row r="67" spans="1:49" x14ac:dyDescent="0.35">
      <c r="A67" s="38" t="s">
        <v>121</v>
      </c>
      <c r="B67" s="38">
        <v>7000173159</v>
      </c>
      <c r="C67" s="38">
        <v>100252</v>
      </c>
      <c r="D67" s="38" t="s">
        <v>57</v>
      </c>
      <c r="E67" s="38" t="s">
        <v>270</v>
      </c>
      <c r="F67" s="38">
        <v>8000538855</v>
      </c>
      <c r="G67" s="38">
        <v>21</v>
      </c>
      <c r="H67" s="38">
        <v>9.6999999999999993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>
        <v>13.4</v>
      </c>
      <c r="Z67" s="39">
        <v>7.6</v>
      </c>
      <c r="AA67" s="39"/>
      <c r="AB67" s="39">
        <f t="shared" si="10"/>
        <v>21</v>
      </c>
      <c r="AD67" s="39">
        <f t="shared" si="9"/>
        <v>0</v>
      </c>
      <c r="AE67" s="39">
        <f t="shared" si="9"/>
        <v>0</v>
      </c>
      <c r="AF67" s="39">
        <f t="shared" si="9"/>
        <v>0</v>
      </c>
      <c r="AG67" s="39">
        <f t="shared" si="9"/>
        <v>0</v>
      </c>
      <c r="AH67" s="39">
        <f t="shared" si="9"/>
        <v>0</v>
      </c>
      <c r="AI67" s="39">
        <f t="shared" si="9"/>
        <v>0</v>
      </c>
      <c r="AJ67" s="39">
        <f t="shared" si="9"/>
        <v>0</v>
      </c>
      <c r="AK67" s="39">
        <f t="shared" si="9"/>
        <v>0</v>
      </c>
      <c r="AL67" s="39">
        <f t="shared" si="9"/>
        <v>0</v>
      </c>
      <c r="AM67" s="39">
        <f t="shared" si="9"/>
        <v>0</v>
      </c>
      <c r="AN67" s="39">
        <f t="shared" si="9"/>
        <v>0</v>
      </c>
      <c r="AO67" s="39">
        <f t="shared" si="9"/>
        <v>0</v>
      </c>
      <c r="AP67" s="39">
        <f t="shared" si="9"/>
        <v>0</v>
      </c>
      <c r="AQ67" s="39">
        <f t="shared" si="9"/>
        <v>0</v>
      </c>
      <c r="AR67" s="39">
        <f t="shared" si="9"/>
        <v>0</v>
      </c>
      <c r="AS67" s="39">
        <f t="shared" si="7"/>
        <v>0</v>
      </c>
      <c r="AT67" s="39">
        <f t="shared" si="5"/>
        <v>2.1663333333333332</v>
      </c>
      <c r="AU67" s="39">
        <f t="shared" si="5"/>
        <v>1.2286666666666664</v>
      </c>
      <c r="AV67" s="39">
        <f t="shared" si="5"/>
        <v>0</v>
      </c>
      <c r="AW67" s="39">
        <f t="shared" si="11"/>
        <v>3.3949999999999996</v>
      </c>
    </row>
    <row r="68" spans="1:49" x14ac:dyDescent="0.35">
      <c r="A68" s="38" t="s">
        <v>129</v>
      </c>
      <c r="B68" s="38">
        <v>4600076843</v>
      </c>
      <c r="C68" s="38" t="s">
        <v>122</v>
      </c>
      <c r="D68" s="38" t="s">
        <v>132</v>
      </c>
      <c r="E68" s="38" t="s">
        <v>272</v>
      </c>
      <c r="F68" s="38">
        <v>8000511126</v>
      </c>
      <c r="G68" s="38">
        <v>1093</v>
      </c>
      <c r="H68" s="38">
        <v>4.1619999999999999</v>
      </c>
      <c r="I68" s="39">
        <v>830.4</v>
      </c>
      <c r="J68" s="39">
        <v>262.60000000000002</v>
      </c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>
        <f t="shared" si="10"/>
        <v>1093</v>
      </c>
      <c r="AD68" s="39">
        <f t="shared" si="9"/>
        <v>57.602080000000001</v>
      </c>
      <c r="AE68" s="39">
        <f t="shared" si="9"/>
        <v>18.215686666666667</v>
      </c>
      <c r="AF68" s="39">
        <f t="shared" si="9"/>
        <v>0</v>
      </c>
      <c r="AG68" s="39">
        <f t="shared" si="9"/>
        <v>0</v>
      </c>
      <c r="AH68" s="39">
        <f t="shared" si="9"/>
        <v>0</v>
      </c>
      <c r="AI68" s="39">
        <f t="shared" si="9"/>
        <v>0</v>
      </c>
      <c r="AJ68" s="39">
        <f t="shared" si="9"/>
        <v>0</v>
      </c>
      <c r="AK68" s="39">
        <f t="shared" si="9"/>
        <v>0</v>
      </c>
      <c r="AL68" s="39">
        <f t="shared" si="9"/>
        <v>0</v>
      </c>
      <c r="AM68" s="39">
        <f t="shared" si="9"/>
        <v>0</v>
      </c>
      <c r="AN68" s="39">
        <f t="shared" si="9"/>
        <v>0</v>
      </c>
      <c r="AO68" s="39">
        <f t="shared" si="9"/>
        <v>0</v>
      </c>
      <c r="AP68" s="39">
        <f t="shared" si="9"/>
        <v>0</v>
      </c>
      <c r="AQ68" s="39">
        <f t="shared" si="9"/>
        <v>0</v>
      </c>
      <c r="AR68" s="39">
        <f t="shared" si="9"/>
        <v>0</v>
      </c>
      <c r="AS68" s="39">
        <f t="shared" si="7"/>
        <v>0</v>
      </c>
      <c r="AT68" s="39">
        <f t="shared" si="7"/>
        <v>0</v>
      </c>
      <c r="AU68" s="39">
        <f t="shared" si="7"/>
        <v>0</v>
      </c>
      <c r="AV68" s="39">
        <f t="shared" si="7"/>
        <v>0</v>
      </c>
      <c r="AW68" s="39">
        <f t="shared" si="11"/>
        <v>75.817766666666671</v>
      </c>
    </row>
    <row r="69" spans="1:49" x14ac:dyDescent="0.35">
      <c r="A69" s="38" t="s">
        <v>129</v>
      </c>
      <c r="B69" s="38">
        <v>7000173172</v>
      </c>
      <c r="C69" s="38">
        <v>100252</v>
      </c>
      <c r="D69" s="38" t="s">
        <v>23</v>
      </c>
      <c r="E69" s="38" t="s">
        <v>273</v>
      </c>
      <c r="F69" s="38">
        <v>8000538863</v>
      </c>
      <c r="G69" s="38">
        <v>21</v>
      </c>
      <c r="H69" s="38">
        <v>5.26</v>
      </c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>
        <v>21</v>
      </c>
      <c r="Z69" s="39"/>
      <c r="AA69" s="39"/>
      <c r="AB69" s="39">
        <f t="shared" si="10"/>
        <v>21</v>
      </c>
      <c r="AD69" s="39">
        <f t="shared" ref="AD69:AR85" si="12">$H69*I69/60</f>
        <v>0</v>
      </c>
      <c r="AE69" s="39">
        <f t="shared" si="12"/>
        <v>0</v>
      </c>
      <c r="AF69" s="39">
        <f t="shared" si="12"/>
        <v>0</v>
      </c>
      <c r="AG69" s="39">
        <f t="shared" si="12"/>
        <v>0</v>
      </c>
      <c r="AH69" s="39">
        <f t="shared" si="12"/>
        <v>0</v>
      </c>
      <c r="AI69" s="39">
        <f t="shared" si="12"/>
        <v>0</v>
      </c>
      <c r="AJ69" s="39">
        <f t="shared" si="12"/>
        <v>0</v>
      </c>
      <c r="AK69" s="39">
        <f t="shared" si="12"/>
        <v>0</v>
      </c>
      <c r="AL69" s="39">
        <f t="shared" si="12"/>
        <v>0</v>
      </c>
      <c r="AM69" s="39">
        <f t="shared" si="12"/>
        <v>0</v>
      </c>
      <c r="AN69" s="39">
        <f t="shared" si="12"/>
        <v>0</v>
      </c>
      <c r="AO69" s="39">
        <f t="shared" si="12"/>
        <v>0</v>
      </c>
      <c r="AP69" s="39">
        <f t="shared" si="12"/>
        <v>0</v>
      </c>
      <c r="AQ69" s="39">
        <f t="shared" si="12"/>
        <v>0</v>
      </c>
      <c r="AR69" s="39">
        <f t="shared" si="12"/>
        <v>0</v>
      </c>
      <c r="AS69" s="39">
        <f t="shared" si="7"/>
        <v>0</v>
      </c>
      <c r="AT69" s="39">
        <f t="shared" si="7"/>
        <v>1.841</v>
      </c>
      <c r="AU69" s="39">
        <f t="shared" si="7"/>
        <v>0</v>
      </c>
      <c r="AV69" s="39">
        <f t="shared" si="7"/>
        <v>0</v>
      </c>
      <c r="AW69" s="39">
        <f t="shared" si="11"/>
        <v>1.841</v>
      </c>
    </row>
    <row r="70" spans="1:49" x14ac:dyDescent="0.35">
      <c r="A70" s="38" t="s">
        <v>129</v>
      </c>
      <c r="B70" s="38">
        <v>7000173173</v>
      </c>
      <c r="C70" s="38">
        <v>100252</v>
      </c>
      <c r="D70" s="38" t="s">
        <v>27</v>
      </c>
      <c r="E70" s="38" t="s">
        <v>274</v>
      </c>
      <c r="F70" s="38">
        <v>8000538864</v>
      </c>
      <c r="G70" s="38">
        <v>21</v>
      </c>
      <c r="H70" s="38">
        <v>5.26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>
        <v>11.1</v>
      </c>
      <c r="Z70" s="39">
        <v>9.9</v>
      </c>
      <c r="AA70" s="39"/>
      <c r="AB70" s="39">
        <f t="shared" si="10"/>
        <v>21</v>
      </c>
      <c r="AD70" s="39">
        <f t="shared" si="12"/>
        <v>0</v>
      </c>
      <c r="AE70" s="39">
        <f t="shared" si="12"/>
        <v>0</v>
      </c>
      <c r="AF70" s="39">
        <f t="shared" si="12"/>
        <v>0</v>
      </c>
      <c r="AG70" s="39">
        <f t="shared" si="12"/>
        <v>0</v>
      </c>
      <c r="AH70" s="39">
        <f t="shared" si="12"/>
        <v>0</v>
      </c>
      <c r="AI70" s="39">
        <f t="shared" si="12"/>
        <v>0</v>
      </c>
      <c r="AJ70" s="39">
        <f t="shared" si="12"/>
        <v>0</v>
      </c>
      <c r="AK70" s="39">
        <f t="shared" si="12"/>
        <v>0</v>
      </c>
      <c r="AL70" s="39">
        <f t="shared" si="12"/>
        <v>0</v>
      </c>
      <c r="AM70" s="39">
        <f t="shared" si="12"/>
        <v>0</v>
      </c>
      <c r="AN70" s="39">
        <f t="shared" si="12"/>
        <v>0</v>
      </c>
      <c r="AO70" s="39">
        <f t="shared" si="12"/>
        <v>0</v>
      </c>
      <c r="AP70" s="39">
        <f t="shared" si="12"/>
        <v>0</v>
      </c>
      <c r="AQ70" s="39">
        <f t="shared" si="12"/>
        <v>0</v>
      </c>
      <c r="AR70" s="39">
        <f t="shared" si="12"/>
        <v>0</v>
      </c>
      <c r="AS70" s="39">
        <f t="shared" si="7"/>
        <v>0</v>
      </c>
      <c r="AT70" s="39">
        <f t="shared" si="7"/>
        <v>0.97309999999999997</v>
      </c>
      <c r="AU70" s="39">
        <f t="shared" si="7"/>
        <v>0.8679</v>
      </c>
      <c r="AV70" s="39">
        <f t="shared" si="7"/>
        <v>0</v>
      </c>
      <c r="AW70" s="39">
        <f t="shared" si="11"/>
        <v>1.841</v>
      </c>
    </row>
    <row r="71" spans="1:49" x14ac:dyDescent="0.35">
      <c r="A71" s="38" t="s">
        <v>129</v>
      </c>
      <c r="B71" s="38">
        <v>7000173174</v>
      </c>
      <c r="C71" s="38">
        <v>100252</v>
      </c>
      <c r="D71" s="38" t="s">
        <v>29</v>
      </c>
      <c r="E71" s="38" t="s">
        <v>275</v>
      </c>
      <c r="F71" s="38">
        <v>8000538865</v>
      </c>
      <c r="G71" s="38">
        <v>21</v>
      </c>
      <c r="H71" s="38">
        <v>5.26</v>
      </c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>
        <v>21</v>
      </c>
      <c r="AA71" s="39"/>
      <c r="AB71" s="39">
        <f t="shared" si="10"/>
        <v>21</v>
      </c>
      <c r="AD71" s="39">
        <f t="shared" si="12"/>
        <v>0</v>
      </c>
      <c r="AE71" s="39">
        <f t="shared" si="12"/>
        <v>0</v>
      </c>
      <c r="AF71" s="39">
        <f t="shared" si="12"/>
        <v>0</v>
      </c>
      <c r="AG71" s="39">
        <f t="shared" si="12"/>
        <v>0</v>
      </c>
      <c r="AH71" s="39">
        <f t="shared" si="12"/>
        <v>0</v>
      </c>
      <c r="AI71" s="39">
        <f t="shared" si="12"/>
        <v>0</v>
      </c>
      <c r="AJ71" s="39">
        <f t="shared" si="12"/>
        <v>0</v>
      </c>
      <c r="AK71" s="39">
        <f t="shared" si="12"/>
        <v>0</v>
      </c>
      <c r="AL71" s="39">
        <f t="shared" si="12"/>
        <v>0</v>
      </c>
      <c r="AM71" s="39">
        <f t="shared" si="12"/>
        <v>0</v>
      </c>
      <c r="AN71" s="39">
        <f t="shared" si="12"/>
        <v>0</v>
      </c>
      <c r="AO71" s="39">
        <f t="shared" si="12"/>
        <v>0</v>
      </c>
      <c r="AP71" s="39">
        <f t="shared" si="12"/>
        <v>0</v>
      </c>
      <c r="AQ71" s="39">
        <f t="shared" si="12"/>
        <v>0</v>
      </c>
      <c r="AR71" s="39">
        <f t="shared" si="12"/>
        <v>0</v>
      </c>
      <c r="AS71" s="39">
        <f t="shared" si="7"/>
        <v>0</v>
      </c>
      <c r="AT71" s="39">
        <f t="shared" si="7"/>
        <v>0</v>
      </c>
      <c r="AU71" s="39">
        <f t="shared" si="7"/>
        <v>1.841</v>
      </c>
      <c r="AV71" s="39">
        <f t="shared" si="7"/>
        <v>0</v>
      </c>
      <c r="AW71" s="39">
        <f t="shared" si="11"/>
        <v>1.841</v>
      </c>
    </row>
    <row r="72" spans="1:49" x14ac:dyDescent="0.35">
      <c r="A72" s="38" t="s">
        <v>129</v>
      </c>
      <c r="B72" s="38">
        <v>7000173175</v>
      </c>
      <c r="C72" s="38">
        <v>100252</v>
      </c>
      <c r="D72" s="38" t="s">
        <v>30</v>
      </c>
      <c r="E72" s="38" t="s">
        <v>276</v>
      </c>
      <c r="F72" s="38">
        <v>8000538866</v>
      </c>
      <c r="G72" s="38">
        <v>21</v>
      </c>
      <c r="H72" s="38">
        <v>5.26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>
        <v>15.1</v>
      </c>
      <c r="AA72" s="39">
        <v>5.9</v>
      </c>
      <c r="AB72" s="39">
        <f t="shared" si="10"/>
        <v>21</v>
      </c>
      <c r="AD72" s="39">
        <f t="shared" si="12"/>
        <v>0</v>
      </c>
      <c r="AE72" s="39">
        <f t="shared" si="12"/>
        <v>0</v>
      </c>
      <c r="AF72" s="39">
        <f t="shared" si="12"/>
        <v>0</v>
      </c>
      <c r="AG72" s="39">
        <f t="shared" si="12"/>
        <v>0</v>
      </c>
      <c r="AH72" s="39">
        <f t="shared" si="12"/>
        <v>0</v>
      </c>
      <c r="AI72" s="39">
        <f t="shared" si="12"/>
        <v>0</v>
      </c>
      <c r="AJ72" s="39">
        <f t="shared" si="12"/>
        <v>0</v>
      </c>
      <c r="AK72" s="39">
        <f t="shared" si="12"/>
        <v>0</v>
      </c>
      <c r="AL72" s="39">
        <f t="shared" si="12"/>
        <v>0</v>
      </c>
      <c r="AM72" s="39">
        <f t="shared" si="12"/>
        <v>0</v>
      </c>
      <c r="AN72" s="39">
        <f t="shared" si="12"/>
        <v>0</v>
      </c>
      <c r="AO72" s="39">
        <f t="shared" si="12"/>
        <v>0</v>
      </c>
      <c r="AP72" s="39">
        <f t="shared" si="12"/>
        <v>0</v>
      </c>
      <c r="AQ72" s="39">
        <f t="shared" si="12"/>
        <v>0</v>
      </c>
      <c r="AR72" s="39">
        <f t="shared" si="12"/>
        <v>0</v>
      </c>
      <c r="AS72" s="39">
        <f t="shared" si="7"/>
        <v>0</v>
      </c>
      <c r="AT72" s="39">
        <f t="shared" si="7"/>
        <v>0</v>
      </c>
      <c r="AU72" s="39">
        <f t="shared" si="7"/>
        <v>1.3237666666666668</v>
      </c>
      <c r="AV72" s="39">
        <f t="shared" si="7"/>
        <v>0.51723333333333332</v>
      </c>
      <c r="AW72" s="39">
        <f t="shared" si="11"/>
        <v>1.8410000000000002</v>
      </c>
    </row>
    <row r="73" spans="1:49" x14ac:dyDescent="0.35">
      <c r="A73" s="38" t="s">
        <v>129</v>
      </c>
      <c r="B73" s="38">
        <v>7000173176</v>
      </c>
      <c r="C73" s="38">
        <v>100252</v>
      </c>
      <c r="D73" s="38" t="s">
        <v>26</v>
      </c>
      <c r="E73" s="38" t="s">
        <v>277</v>
      </c>
      <c r="F73" s="38">
        <v>8000538867</v>
      </c>
      <c r="G73" s="38">
        <v>21</v>
      </c>
      <c r="H73" s="38">
        <v>5.26</v>
      </c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>
        <v>21</v>
      </c>
      <c r="AB73" s="39">
        <f t="shared" si="10"/>
        <v>21</v>
      </c>
      <c r="AD73" s="39">
        <f t="shared" si="12"/>
        <v>0</v>
      </c>
      <c r="AE73" s="39">
        <f t="shared" si="12"/>
        <v>0</v>
      </c>
      <c r="AF73" s="39">
        <f t="shared" si="12"/>
        <v>0</v>
      </c>
      <c r="AG73" s="39">
        <f t="shared" si="12"/>
        <v>0</v>
      </c>
      <c r="AH73" s="39">
        <f t="shared" si="12"/>
        <v>0</v>
      </c>
      <c r="AI73" s="39">
        <f t="shared" si="12"/>
        <v>0</v>
      </c>
      <c r="AJ73" s="39">
        <f t="shared" si="12"/>
        <v>0</v>
      </c>
      <c r="AK73" s="39">
        <f t="shared" si="12"/>
        <v>0</v>
      </c>
      <c r="AL73" s="39">
        <f t="shared" si="12"/>
        <v>0</v>
      </c>
      <c r="AM73" s="39">
        <f t="shared" si="12"/>
        <v>0</v>
      </c>
      <c r="AN73" s="39">
        <f t="shared" si="12"/>
        <v>0</v>
      </c>
      <c r="AO73" s="39">
        <f t="shared" si="12"/>
        <v>0</v>
      </c>
      <c r="AP73" s="39">
        <f t="shared" si="12"/>
        <v>0</v>
      </c>
      <c r="AQ73" s="39">
        <f t="shared" si="12"/>
        <v>0</v>
      </c>
      <c r="AR73" s="39">
        <f t="shared" si="12"/>
        <v>0</v>
      </c>
      <c r="AS73" s="39">
        <f t="shared" si="7"/>
        <v>0</v>
      </c>
      <c r="AT73" s="39">
        <f t="shared" si="7"/>
        <v>0</v>
      </c>
      <c r="AU73" s="39">
        <f t="shared" si="7"/>
        <v>0</v>
      </c>
      <c r="AV73" s="39">
        <f t="shared" si="7"/>
        <v>1.841</v>
      </c>
      <c r="AW73" s="39">
        <f t="shared" si="11"/>
        <v>1.841</v>
      </c>
    </row>
    <row r="74" spans="1:49" x14ac:dyDescent="0.35">
      <c r="A74" s="38" t="s">
        <v>129</v>
      </c>
      <c r="B74" s="38">
        <v>7000173177</v>
      </c>
      <c r="C74" s="38">
        <v>100252</v>
      </c>
      <c r="D74" s="38" t="s">
        <v>28</v>
      </c>
      <c r="E74" s="38" t="s">
        <v>278</v>
      </c>
      <c r="F74" s="38">
        <v>8000538868</v>
      </c>
      <c r="G74" s="38">
        <v>21</v>
      </c>
      <c r="H74" s="38">
        <v>5.26</v>
      </c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>
        <v>21</v>
      </c>
      <c r="AB74" s="39">
        <f t="shared" si="10"/>
        <v>21</v>
      </c>
      <c r="AD74" s="39">
        <f t="shared" si="12"/>
        <v>0</v>
      </c>
      <c r="AE74" s="39">
        <f t="shared" si="12"/>
        <v>0</v>
      </c>
      <c r="AF74" s="39">
        <f t="shared" si="12"/>
        <v>0</v>
      </c>
      <c r="AG74" s="39">
        <f t="shared" si="12"/>
        <v>0</v>
      </c>
      <c r="AH74" s="39">
        <f t="shared" si="12"/>
        <v>0</v>
      </c>
      <c r="AI74" s="39">
        <f t="shared" si="12"/>
        <v>0</v>
      </c>
      <c r="AJ74" s="39">
        <f t="shared" si="12"/>
        <v>0</v>
      </c>
      <c r="AK74" s="39">
        <f t="shared" si="12"/>
        <v>0</v>
      </c>
      <c r="AL74" s="39">
        <f t="shared" si="12"/>
        <v>0</v>
      </c>
      <c r="AM74" s="39">
        <f t="shared" si="12"/>
        <v>0</v>
      </c>
      <c r="AN74" s="39">
        <f t="shared" si="12"/>
        <v>0</v>
      </c>
      <c r="AO74" s="39">
        <f t="shared" si="12"/>
        <v>0</v>
      </c>
      <c r="AP74" s="39">
        <f t="shared" si="12"/>
        <v>0</v>
      </c>
      <c r="AQ74" s="39">
        <f t="shared" si="12"/>
        <v>0</v>
      </c>
      <c r="AR74" s="39">
        <f t="shared" si="12"/>
        <v>0</v>
      </c>
      <c r="AS74" s="39">
        <f t="shared" si="7"/>
        <v>0</v>
      </c>
      <c r="AT74" s="39">
        <f t="shared" si="7"/>
        <v>0</v>
      </c>
      <c r="AU74" s="39">
        <f t="shared" si="7"/>
        <v>0</v>
      </c>
      <c r="AV74" s="39">
        <f t="shared" si="7"/>
        <v>1.841</v>
      </c>
      <c r="AW74" s="39">
        <f t="shared" si="11"/>
        <v>1.841</v>
      </c>
    </row>
    <row r="75" spans="1:49" x14ac:dyDescent="0.35">
      <c r="A75" s="38" t="s">
        <v>129</v>
      </c>
      <c r="B75" s="38">
        <v>7000173183</v>
      </c>
      <c r="C75" s="38">
        <v>100252</v>
      </c>
      <c r="D75" s="38" t="s">
        <v>36</v>
      </c>
      <c r="E75" s="38" t="s">
        <v>279</v>
      </c>
      <c r="F75" s="38">
        <v>8000538869</v>
      </c>
      <c r="G75" s="38">
        <v>21</v>
      </c>
      <c r="H75" s="38">
        <v>6.23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>
        <v>1.8</v>
      </c>
      <c r="AB75" s="39">
        <f t="shared" si="10"/>
        <v>1.8</v>
      </c>
      <c r="AD75" s="39">
        <f t="shared" si="12"/>
        <v>0</v>
      </c>
      <c r="AE75" s="39">
        <f t="shared" si="12"/>
        <v>0</v>
      </c>
      <c r="AF75" s="39">
        <f t="shared" si="12"/>
        <v>0</v>
      </c>
      <c r="AG75" s="39">
        <f t="shared" si="12"/>
        <v>0</v>
      </c>
      <c r="AH75" s="39">
        <f t="shared" si="12"/>
        <v>0</v>
      </c>
      <c r="AI75" s="39">
        <f t="shared" si="12"/>
        <v>0</v>
      </c>
      <c r="AJ75" s="39">
        <f t="shared" si="12"/>
        <v>0</v>
      </c>
      <c r="AK75" s="39">
        <f t="shared" si="12"/>
        <v>0</v>
      </c>
      <c r="AL75" s="39">
        <f t="shared" si="12"/>
        <v>0</v>
      </c>
      <c r="AM75" s="39">
        <f t="shared" si="12"/>
        <v>0</v>
      </c>
      <c r="AN75" s="39">
        <f t="shared" si="12"/>
        <v>0</v>
      </c>
      <c r="AO75" s="39">
        <f t="shared" si="12"/>
        <v>0</v>
      </c>
      <c r="AP75" s="39">
        <f t="shared" si="12"/>
        <v>0</v>
      </c>
      <c r="AQ75" s="39">
        <f t="shared" si="12"/>
        <v>0</v>
      </c>
      <c r="AR75" s="39">
        <f t="shared" si="12"/>
        <v>0</v>
      </c>
      <c r="AS75" s="39">
        <f t="shared" si="7"/>
        <v>0</v>
      </c>
      <c r="AT75" s="39">
        <f t="shared" si="7"/>
        <v>0</v>
      </c>
      <c r="AU75" s="39">
        <f t="shared" si="7"/>
        <v>0</v>
      </c>
      <c r="AV75" s="39">
        <f t="shared" si="7"/>
        <v>0.18690000000000001</v>
      </c>
      <c r="AW75" s="39">
        <f t="shared" si="11"/>
        <v>0.18690000000000001</v>
      </c>
    </row>
    <row r="76" spans="1:49" x14ac:dyDescent="0.35">
      <c r="A76" s="38" t="s">
        <v>136</v>
      </c>
      <c r="B76" s="38">
        <v>7000173147</v>
      </c>
      <c r="C76" s="38">
        <v>100252</v>
      </c>
      <c r="D76" s="38" t="s">
        <v>137</v>
      </c>
      <c r="E76" s="38" t="s">
        <v>280</v>
      </c>
      <c r="F76" s="38">
        <v>8000533317</v>
      </c>
      <c r="G76" s="38">
        <v>5</v>
      </c>
      <c r="H76" s="38">
        <v>9.9</v>
      </c>
      <c r="I76" s="39">
        <v>1.4</v>
      </c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>
        <f t="shared" si="10"/>
        <v>1.4</v>
      </c>
      <c r="AD76" s="39">
        <f t="shared" si="12"/>
        <v>0.23099999999999998</v>
      </c>
      <c r="AE76" s="39">
        <f t="shared" si="12"/>
        <v>0</v>
      </c>
      <c r="AF76" s="39">
        <f t="shared" si="12"/>
        <v>0</v>
      </c>
      <c r="AG76" s="39">
        <f t="shared" si="12"/>
        <v>0</v>
      </c>
      <c r="AH76" s="39">
        <f t="shared" si="12"/>
        <v>0</v>
      </c>
      <c r="AI76" s="39">
        <f t="shared" si="12"/>
        <v>0</v>
      </c>
      <c r="AJ76" s="39">
        <f t="shared" si="12"/>
        <v>0</v>
      </c>
      <c r="AK76" s="39">
        <f t="shared" si="12"/>
        <v>0</v>
      </c>
      <c r="AL76" s="39">
        <f t="shared" si="12"/>
        <v>0</v>
      </c>
      <c r="AM76" s="39">
        <f t="shared" si="12"/>
        <v>0</v>
      </c>
      <c r="AN76" s="39">
        <f t="shared" si="12"/>
        <v>0</v>
      </c>
      <c r="AO76" s="39">
        <f t="shared" si="12"/>
        <v>0</v>
      </c>
      <c r="AP76" s="39">
        <f t="shared" si="12"/>
        <v>0</v>
      </c>
      <c r="AQ76" s="39">
        <f t="shared" si="12"/>
        <v>0</v>
      </c>
      <c r="AR76" s="39">
        <f t="shared" si="12"/>
        <v>0</v>
      </c>
      <c r="AS76" s="39">
        <f t="shared" si="7"/>
        <v>0</v>
      </c>
      <c r="AT76" s="39">
        <f t="shared" si="7"/>
        <v>0</v>
      </c>
      <c r="AU76" s="39">
        <f t="shared" si="7"/>
        <v>0</v>
      </c>
      <c r="AV76" s="39">
        <f t="shared" si="7"/>
        <v>0</v>
      </c>
      <c r="AW76" s="39">
        <f t="shared" si="11"/>
        <v>0.23099999999999998</v>
      </c>
    </row>
    <row r="77" spans="1:49" x14ac:dyDescent="0.35">
      <c r="A77" s="38" t="s">
        <v>136</v>
      </c>
      <c r="B77" s="38">
        <v>7000173148</v>
      </c>
      <c r="C77" s="38">
        <v>100252</v>
      </c>
      <c r="D77" s="38" t="s">
        <v>138</v>
      </c>
      <c r="E77" s="38" t="s">
        <v>281</v>
      </c>
      <c r="F77" s="38">
        <v>8000533318</v>
      </c>
      <c r="G77" s="38">
        <v>5</v>
      </c>
      <c r="H77" s="38">
        <v>9.9</v>
      </c>
      <c r="I77" s="39">
        <v>3.2</v>
      </c>
      <c r="J77" s="39">
        <v>1.8</v>
      </c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>
        <f t="shared" si="10"/>
        <v>5</v>
      </c>
      <c r="AD77" s="39">
        <f t="shared" si="12"/>
        <v>0.52800000000000002</v>
      </c>
      <c r="AE77" s="39">
        <f t="shared" si="12"/>
        <v>0.29699999999999999</v>
      </c>
      <c r="AF77" s="39">
        <f t="shared" si="12"/>
        <v>0</v>
      </c>
      <c r="AG77" s="39">
        <f t="shared" si="12"/>
        <v>0</v>
      </c>
      <c r="AH77" s="39">
        <f t="shared" si="12"/>
        <v>0</v>
      </c>
      <c r="AI77" s="39">
        <f t="shared" si="12"/>
        <v>0</v>
      </c>
      <c r="AJ77" s="39">
        <f t="shared" si="12"/>
        <v>0</v>
      </c>
      <c r="AK77" s="39">
        <f t="shared" si="12"/>
        <v>0</v>
      </c>
      <c r="AL77" s="39">
        <f t="shared" si="12"/>
        <v>0</v>
      </c>
      <c r="AM77" s="39">
        <f t="shared" si="12"/>
        <v>0</v>
      </c>
      <c r="AN77" s="39">
        <f t="shared" si="12"/>
        <v>0</v>
      </c>
      <c r="AO77" s="39">
        <f t="shared" si="12"/>
        <v>0</v>
      </c>
      <c r="AP77" s="39">
        <f t="shared" si="12"/>
        <v>0</v>
      </c>
      <c r="AQ77" s="39">
        <f t="shared" si="12"/>
        <v>0</v>
      </c>
      <c r="AR77" s="39">
        <f t="shared" si="12"/>
        <v>0</v>
      </c>
      <c r="AS77" s="39">
        <f t="shared" si="7"/>
        <v>0</v>
      </c>
      <c r="AT77" s="39">
        <f t="shared" si="7"/>
        <v>0</v>
      </c>
      <c r="AU77" s="39">
        <f t="shared" si="7"/>
        <v>0</v>
      </c>
      <c r="AV77" s="39">
        <f t="shared" si="7"/>
        <v>0</v>
      </c>
      <c r="AW77" s="39">
        <f t="shared" si="11"/>
        <v>0.82499999999999996</v>
      </c>
    </row>
    <row r="78" spans="1:49" x14ac:dyDescent="0.35">
      <c r="A78" s="38" t="s">
        <v>136</v>
      </c>
      <c r="B78" s="38">
        <v>7000173149</v>
      </c>
      <c r="C78" s="38">
        <v>100252</v>
      </c>
      <c r="D78" s="38" t="s">
        <v>139</v>
      </c>
      <c r="E78" s="38" t="s">
        <v>282</v>
      </c>
      <c r="F78" s="38">
        <v>8000533319</v>
      </c>
      <c r="G78" s="38">
        <v>5</v>
      </c>
      <c r="H78" s="38">
        <v>9.9</v>
      </c>
      <c r="I78" s="39"/>
      <c r="J78" s="39">
        <v>5</v>
      </c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>
        <f t="shared" si="10"/>
        <v>5</v>
      </c>
      <c r="AD78" s="39">
        <f t="shared" si="12"/>
        <v>0</v>
      </c>
      <c r="AE78" s="39">
        <f t="shared" si="12"/>
        <v>0.82499999999999996</v>
      </c>
      <c r="AF78" s="39">
        <f t="shared" si="12"/>
        <v>0</v>
      </c>
      <c r="AG78" s="39">
        <f t="shared" si="12"/>
        <v>0</v>
      </c>
      <c r="AH78" s="39">
        <f t="shared" si="12"/>
        <v>0</v>
      </c>
      <c r="AI78" s="39">
        <f t="shared" si="12"/>
        <v>0</v>
      </c>
      <c r="AJ78" s="39">
        <f t="shared" si="12"/>
        <v>0</v>
      </c>
      <c r="AK78" s="39">
        <f t="shared" si="12"/>
        <v>0</v>
      </c>
      <c r="AL78" s="39">
        <f t="shared" si="12"/>
        <v>0</v>
      </c>
      <c r="AM78" s="39">
        <f t="shared" si="12"/>
        <v>0</v>
      </c>
      <c r="AN78" s="39">
        <f t="shared" si="12"/>
        <v>0</v>
      </c>
      <c r="AO78" s="39">
        <f t="shared" si="12"/>
        <v>0</v>
      </c>
      <c r="AP78" s="39">
        <f t="shared" si="12"/>
        <v>0</v>
      </c>
      <c r="AQ78" s="39">
        <f t="shared" si="12"/>
        <v>0</v>
      </c>
      <c r="AR78" s="39">
        <f t="shared" si="12"/>
        <v>0</v>
      </c>
      <c r="AS78" s="39">
        <f t="shared" si="7"/>
        <v>0</v>
      </c>
      <c r="AT78" s="39">
        <f t="shared" si="7"/>
        <v>0</v>
      </c>
      <c r="AU78" s="39">
        <f t="shared" si="7"/>
        <v>0</v>
      </c>
      <c r="AV78" s="39">
        <f t="shared" si="7"/>
        <v>0</v>
      </c>
      <c r="AW78" s="39">
        <f t="shared" si="11"/>
        <v>0.82499999999999996</v>
      </c>
    </row>
    <row r="79" spans="1:49" x14ac:dyDescent="0.35">
      <c r="A79" s="38" t="s">
        <v>136</v>
      </c>
      <c r="B79" s="38">
        <v>7000173163</v>
      </c>
      <c r="C79" s="38">
        <v>100252</v>
      </c>
      <c r="D79" s="38" t="s">
        <v>140</v>
      </c>
      <c r="E79" s="38" t="s">
        <v>283</v>
      </c>
      <c r="F79" s="38">
        <v>8000533320</v>
      </c>
      <c r="G79" s="38">
        <v>5</v>
      </c>
      <c r="H79" s="38">
        <v>11.54</v>
      </c>
      <c r="I79" s="39"/>
      <c r="J79" s="39">
        <v>0.7</v>
      </c>
      <c r="K79" s="39">
        <v>4.3</v>
      </c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>
        <f t="shared" si="10"/>
        <v>5</v>
      </c>
      <c r="AD79" s="39">
        <f t="shared" si="12"/>
        <v>0</v>
      </c>
      <c r="AE79" s="39">
        <f t="shared" si="12"/>
        <v>0.13463333333333333</v>
      </c>
      <c r="AF79" s="39">
        <f t="shared" si="12"/>
        <v>0.82703333333333318</v>
      </c>
      <c r="AG79" s="39">
        <f t="shared" si="12"/>
        <v>0</v>
      </c>
      <c r="AH79" s="39">
        <f t="shared" si="12"/>
        <v>0</v>
      </c>
      <c r="AI79" s="39">
        <f t="shared" si="12"/>
        <v>0</v>
      </c>
      <c r="AJ79" s="39">
        <f t="shared" si="12"/>
        <v>0</v>
      </c>
      <c r="AK79" s="39">
        <f t="shared" si="12"/>
        <v>0</v>
      </c>
      <c r="AL79" s="39">
        <f t="shared" si="12"/>
        <v>0</v>
      </c>
      <c r="AM79" s="39">
        <f t="shared" si="12"/>
        <v>0</v>
      </c>
      <c r="AN79" s="39">
        <f t="shared" si="12"/>
        <v>0</v>
      </c>
      <c r="AO79" s="39">
        <f t="shared" si="12"/>
        <v>0</v>
      </c>
      <c r="AP79" s="39">
        <f t="shared" si="12"/>
        <v>0</v>
      </c>
      <c r="AQ79" s="39">
        <f t="shared" si="12"/>
        <v>0</v>
      </c>
      <c r="AR79" s="39">
        <f t="shared" si="12"/>
        <v>0</v>
      </c>
      <c r="AS79" s="39">
        <f t="shared" si="7"/>
        <v>0</v>
      </c>
      <c r="AT79" s="39">
        <f t="shared" si="7"/>
        <v>0</v>
      </c>
      <c r="AU79" s="39">
        <f t="shared" si="7"/>
        <v>0</v>
      </c>
      <c r="AV79" s="39">
        <f t="shared" si="7"/>
        <v>0</v>
      </c>
      <c r="AW79" s="39">
        <f t="shared" si="11"/>
        <v>0.96166666666666645</v>
      </c>
    </row>
    <row r="80" spans="1:49" x14ac:dyDescent="0.35">
      <c r="A80" s="38" t="s">
        <v>136</v>
      </c>
      <c r="B80" s="38">
        <v>7000173164</v>
      </c>
      <c r="C80" s="38">
        <v>100252</v>
      </c>
      <c r="D80" s="38" t="s">
        <v>141</v>
      </c>
      <c r="E80" s="38" t="s">
        <v>284</v>
      </c>
      <c r="F80" s="38">
        <v>8000533321</v>
      </c>
      <c r="G80" s="38">
        <v>5</v>
      </c>
      <c r="H80" s="38">
        <v>11.54</v>
      </c>
      <c r="I80" s="39"/>
      <c r="J80" s="39"/>
      <c r="K80" s="39">
        <v>4.5999999999999996</v>
      </c>
      <c r="L80" s="39">
        <v>0.4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>
        <f t="shared" si="10"/>
        <v>5</v>
      </c>
      <c r="AD80" s="39">
        <f t="shared" si="12"/>
        <v>0</v>
      </c>
      <c r="AE80" s="39">
        <f t="shared" si="12"/>
        <v>0</v>
      </c>
      <c r="AF80" s="39">
        <f t="shared" si="12"/>
        <v>0.88473333333333315</v>
      </c>
      <c r="AG80" s="39">
        <f t="shared" si="12"/>
        <v>7.6933333333333326E-2</v>
      </c>
      <c r="AH80" s="39">
        <f t="shared" si="12"/>
        <v>0</v>
      </c>
      <c r="AI80" s="39">
        <f t="shared" si="12"/>
        <v>0</v>
      </c>
      <c r="AJ80" s="39">
        <f t="shared" si="12"/>
        <v>0</v>
      </c>
      <c r="AK80" s="39">
        <f t="shared" si="12"/>
        <v>0</v>
      </c>
      <c r="AL80" s="39">
        <f t="shared" si="12"/>
        <v>0</v>
      </c>
      <c r="AM80" s="39">
        <f t="shared" si="12"/>
        <v>0</v>
      </c>
      <c r="AN80" s="39">
        <f t="shared" si="12"/>
        <v>0</v>
      </c>
      <c r="AO80" s="39">
        <f t="shared" si="12"/>
        <v>0</v>
      </c>
      <c r="AP80" s="39">
        <f t="shared" si="12"/>
        <v>0</v>
      </c>
      <c r="AQ80" s="39">
        <f t="shared" si="12"/>
        <v>0</v>
      </c>
      <c r="AR80" s="39">
        <f t="shared" si="12"/>
        <v>0</v>
      </c>
      <c r="AS80" s="39">
        <f t="shared" si="7"/>
        <v>0</v>
      </c>
      <c r="AT80" s="39">
        <f t="shared" si="7"/>
        <v>0</v>
      </c>
      <c r="AU80" s="39">
        <f t="shared" si="7"/>
        <v>0</v>
      </c>
      <c r="AV80" s="39">
        <f t="shared" si="7"/>
        <v>0</v>
      </c>
      <c r="AW80" s="39">
        <f t="shared" si="11"/>
        <v>0.96166666666666645</v>
      </c>
    </row>
    <row r="81" spans="1:49" x14ac:dyDescent="0.35">
      <c r="A81" s="38" t="s">
        <v>136</v>
      </c>
      <c r="B81" s="38">
        <v>7000173165</v>
      </c>
      <c r="C81" s="38">
        <v>100252</v>
      </c>
      <c r="D81" s="38" t="s">
        <v>142</v>
      </c>
      <c r="E81" s="38" t="s">
        <v>285</v>
      </c>
      <c r="F81" s="38">
        <v>8000533322</v>
      </c>
      <c r="G81" s="38">
        <v>5</v>
      </c>
      <c r="H81" s="38">
        <v>11.54</v>
      </c>
      <c r="I81" s="39"/>
      <c r="J81" s="39"/>
      <c r="K81" s="39"/>
      <c r="L81" s="39">
        <v>5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>
        <f t="shared" si="10"/>
        <v>5</v>
      </c>
      <c r="AD81" s="39">
        <f t="shared" si="12"/>
        <v>0</v>
      </c>
      <c r="AE81" s="39">
        <f t="shared" si="12"/>
        <v>0</v>
      </c>
      <c r="AF81" s="39">
        <f t="shared" si="12"/>
        <v>0</v>
      </c>
      <c r="AG81" s="39">
        <f t="shared" si="12"/>
        <v>0.96166666666666656</v>
      </c>
      <c r="AH81" s="39">
        <f t="shared" si="12"/>
        <v>0</v>
      </c>
      <c r="AI81" s="39">
        <f t="shared" si="12"/>
        <v>0</v>
      </c>
      <c r="AJ81" s="39">
        <f t="shared" si="12"/>
        <v>0</v>
      </c>
      <c r="AK81" s="39">
        <f t="shared" si="12"/>
        <v>0</v>
      </c>
      <c r="AL81" s="39">
        <f t="shared" si="12"/>
        <v>0</v>
      </c>
      <c r="AM81" s="39">
        <f t="shared" si="12"/>
        <v>0</v>
      </c>
      <c r="AN81" s="39">
        <f t="shared" si="12"/>
        <v>0</v>
      </c>
      <c r="AO81" s="39">
        <f t="shared" si="12"/>
        <v>0</v>
      </c>
      <c r="AP81" s="39">
        <f t="shared" si="12"/>
        <v>0</v>
      </c>
      <c r="AQ81" s="39">
        <f t="shared" si="12"/>
        <v>0</v>
      </c>
      <c r="AR81" s="39">
        <f t="shared" si="12"/>
        <v>0</v>
      </c>
      <c r="AS81" s="39">
        <f t="shared" si="7"/>
        <v>0</v>
      </c>
      <c r="AT81" s="39">
        <f t="shared" si="7"/>
        <v>0</v>
      </c>
      <c r="AU81" s="39">
        <f t="shared" si="7"/>
        <v>0</v>
      </c>
      <c r="AV81" s="39">
        <f t="shared" si="7"/>
        <v>0</v>
      </c>
      <c r="AW81" s="39">
        <f t="shared" si="11"/>
        <v>0.96166666666666656</v>
      </c>
    </row>
    <row r="82" spans="1:49" x14ac:dyDescent="0.35">
      <c r="A82" s="38" t="s">
        <v>136</v>
      </c>
      <c r="B82" s="38">
        <v>7000173166</v>
      </c>
      <c r="C82" s="38">
        <v>100252</v>
      </c>
      <c r="D82" s="38" t="s">
        <v>144</v>
      </c>
      <c r="E82" s="38" t="s">
        <v>286</v>
      </c>
      <c r="F82" s="38">
        <v>8000533324</v>
      </c>
      <c r="G82" s="38">
        <v>5</v>
      </c>
      <c r="H82" s="38">
        <v>12.48</v>
      </c>
      <c r="I82" s="39"/>
      <c r="J82" s="39"/>
      <c r="K82" s="39"/>
      <c r="L82" s="39"/>
      <c r="M82" s="39">
        <v>5</v>
      </c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>
        <f t="shared" si="10"/>
        <v>5</v>
      </c>
      <c r="AD82" s="39">
        <f t="shared" si="12"/>
        <v>0</v>
      </c>
      <c r="AE82" s="39">
        <f t="shared" si="12"/>
        <v>0</v>
      </c>
      <c r="AF82" s="39">
        <f t="shared" si="12"/>
        <v>0</v>
      </c>
      <c r="AG82" s="39">
        <f t="shared" si="12"/>
        <v>0</v>
      </c>
      <c r="AH82" s="39">
        <f t="shared" si="12"/>
        <v>1.04</v>
      </c>
      <c r="AI82" s="39">
        <f t="shared" si="12"/>
        <v>0</v>
      </c>
      <c r="AJ82" s="39">
        <f t="shared" si="12"/>
        <v>0</v>
      </c>
      <c r="AK82" s="39">
        <f t="shared" si="12"/>
        <v>0</v>
      </c>
      <c r="AL82" s="39">
        <f t="shared" si="12"/>
        <v>0</v>
      </c>
      <c r="AM82" s="39">
        <f t="shared" si="12"/>
        <v>0</v>
      </c>
      <c r="AN82" s="39">
        <f t="shared" si="12"/>
        <v>0</v>
      </c>
      <c r="AO82" s="39">
        <f t="shared" si="12"/>
        <v>0</v>
      </c>
      <c r="AP82" s="39">
        <f t="shared" si="12"/>
        <v>0</v>
      </c>
      <c r="AQ82" s="39">
        <f t="shared" si="12"/>
        <v>0</v>
      </c>
      <c r="AR82" s="39">
        <f t="shared" si="12"/>
        <v>0</v>
      </c>
      <c r="AS82" s="39">
        <f t="shared" si="7"/>
        <v>0</v>
      </c>
      <c r="AT82" s="39">
        <f t="shared" si="7"/>
        <v>0</v>
      </c>
      <c r="AU82" s="39">
        <f t="shared" si="7"/>
        <v>0</v>
      </c>
      <c r="AV82" s="39">
        <f t="shared" si="7"/>
        <v>0</v>
      </c>
      <c r="AW82" s="39">
        <f t="shared" si="11"/>
        <v>1.04</v>
      </c>
    </row>
    <row r="83" spans="1:49" x14ac:dyDescent="0.35">
      <c r="A83" s="38" t="s">
        <v>136</v>
      </c>
      <c r="B83" s="38">
        <v>7000173166</v>
      </c>
      <c r="C83" s="38">
        <v>100252</v>
      </c>
      <c r="D83" s="38" t="s">
        <v>144</v>
      </c>
      <c r="E83" s="38" t="s">
        <v>287</v>
      </c>
      <c r="F83" s="38">
        <v>8000538875</v>
      </c>
      <c r="G83" s="38">
        <v>21</v>
      </c>
      <c r="H83" s="38">
        <v>12.48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>
        <v>13.6</v>
      </c>
      <c r="Y83" s="39">
        <v>7.4</v>
      </c>
      <c r="Z83" s="39"/>
      <c r="AA83" s="39"/>
      <c r="AB83" s="39">
        <f t="shared" si="10"/>
        <v>21</v>
      </c>
      <c r="AD83" s="39">
        <f t="shared" si="12"/>
        <v>0</v>
      </c>
      <c r="AE83" s="39">
        <f t="shared" si="12"/>
        <v>0</v>
      </c>
      <c r="AF83" s="39">
        <f t="shared" si="12"/>
        <v>0</v>
      </c>
      <c r="AG83" s="39">
        <f t="shared" si="12"/>
        <v>0</v>
      </c>
      <c r="AH83" s="39">
        <f t="shared" si="12"/>
        <v>0</v>
      </c>
      <c r="AI83" s="39">
        <f t="shared" si="12"/>
        <v>0</v>
      </c>
      <c r="AJ83" s="39">
        <f t="shared" si="12"/>
        <v>0</v>
      </c>
      <c r="AK83" s="39">
        <f t="shared" si="12"/>
        <v>0</v>
      </c>
      <c r="AL83" s="39">
        <f t="shared" si="12"/>
        <v>0</v>
      </c>
      <c r="AM83" s="39">
        <f t="shared" si="12"/>
        <v>0</v>
      </c>
      <c r="AN83" s="39">
        <f t="shared" si="12"/>
        <v>0</v>
      </c>
      <c r="AO83" s="39">
        <f t="shared" si="12"/>
        <v>0</v>
      </c>
      <c r="AP83" s="39">
        <f t="shared" si="12"/>
        <v>0</v>
      </c>
      <c r="AQ83" s="39">
        <f t="shared" si="12"/>
        <v>0</v>
      </c>
      <c r="AR83" s="39">
        <f t="shared" si="12"/>
        <v>0</v>
      </c>
      <c r="AS83" s="39">
        <f t="shared" si="7"/>
        <v>2.8288000000000002</v>
      </c>
      <c r="AT83" s="39">
        <f t="shared" si="7"/>
        <v>1.5392000000000001</v>
      </c>
      <c r="AU83" s="39">
        <f t="shared" si="7"/>
        <v>0</v>
      </c>
      <c r="AV83" s="39">
        <f t="shared" si="7"/>
        <v>0</v>
      </c>
      <c r="AW83" s="39">
        <f t="shared" si="11"/>
        <v>4.3680000000000003</v>
      </c>
    </row>
    <row r="84" spans="1:49" x14ac:dyDescent="0.35">
      <c r="A84" s="38" t="s">
        <v>136</v>
      </c>
      <c r="B84" s="38">
        <v>7000173167</v>
      </c>
      <c r="C84" s="38">
        <v>100252</v>
      </c>
      <c r="D84" s="38" t="s">
        <v>143</v>
      </c>
      <c r="E84" s="38" t="s">
        <v>288</v>
      </c>
      <c r="F84" s="38">
        <v>8000533323</v>
      </c>
      <c r="G84" s="38">
        <v>5</v>
      </c>
      <c r="H84" s="38">
        <v>12.48</v>
      </c>
      <c r="I84" s="39"/>
      <c r="J84" s="39"/>
      <c r="K84" s="39"/>
      <c r="L84" s="39">
        <v>3.5</v>
      </c>
      <c r="M84" s="39">
        <v>1.5</v>
      </c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>
        <f t="shared" si="10"/>
        <v>5</v>
      </c>
      <c r="AD84" s="39">
        <f t="shared" si="12"/>
        <v>0</v>
      </c>
      <c r="AE84" s="39">
        <f t="shared" si="12"/>
        <v>0</v>
      </c>
      <c r="AF84" s="39">
        <f t="shared" si="12"/>
        <v>0</v>
      </c>
      <c r="AG84" s="39">
        <f t="shared" si="12"/>
        <v>0.72799999999999998</v>
      </c>
      <c r="AH84" s="39">
        <f t="shared" si="12"/>
        <v>0.312</v>
      </c>
      <c r="AI84" s="39">
        <f t="shared" si="12"/>
        <v>0</v>
      </c>
      <c r="AJ84" s="39">
        <f t="shared" si="12"/>
        <v>0</v>
      </c>
      <c r="AK84" s="39">
        <f t="shared" si="12"/>
        <v>0</v>
      </c>
      <c r="AL84" s="39">
        <f t="shared" si="12"/>
        <v>0</v>
      </c>
      <c r="AM84" s="39">
        <f t="shared" si="12"/>
        <v>0</v>
      </c>
      <c r="AN84" s="39">
        <f t="shared" si="12"/>
        <v>0</v>
      </c>
      <c r="AO84" s="39">
        <f t="shared" si="12"/>
        <v>0</v>
      </c>
      <c r="AP84" s="39">
        <f t="shared" si="12"/>
        <v>0</v>
      </c>
      <c r="AQ84" s="39">
        <f t="shared" si="12"/>
        <v>0</v>
      </c>
      <c r="AR84" s="39">
        <f t="shared" si="12"/>
        <v>0</v>
      </c>
      <c r="AS84" s="39">
        <f t="shared" si="7"/>
        <v>0</v>
      </c>
      <c r="AT84" s="39">
        <f t="shared" si="7"/>
        <v>0</v>
      </c>
      <c r="AU84" s="39">
        <f t="shared" si="7"/>
        <v>0</v>
      </c>
      <c r="AV84" s="39">
        <f t="shared" si="7"/>
        <v>0</v>
      </c>
      <c r="AW84" s="39">
        <f t="shared" si="11"/>
        <v>1.04</v>
      </c>
    </row>
    <row r="85" spans="1:49" x14ac:dyDescent="0.35">
      <c r="A85" s="38" t="s">
        <v>136</v>
      </c>
      <c r="B85" s="38">
        <v>7000173167</v>
      </c>
      <c r="C85" s="38">
        <v>100252</v>
      </c>
      <c r="D85" s="38" t="s">
        <v>143</v>
      </c>
      <c r="E85" s="38" t="s">
        <v>289</v>
      </c>
      <c r="F85" s="38">
        <v>8000538876</v>
      </c>
      <c r="G85" s="38">
        <v>21</v>
      </c>
      <c r="H85" s="38">
        <v>12.48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>
        <v>7.1</v>
      </c>
      <c r="Z85" s="39">
        <v>13.9</v>
      </c>
      <c r="AA85" s="39"/>
      <c r="AB85" s="39">
        <f t="shared" si="10"/>
        <v>21</v>
      </c>
      <c r="AD85" s="39">
        <f t="shared" si="12"/>
        <v>0</v>
      </c>
      <c r="AE85" s="39">
        <f t="shared" si="12"/>
        <v>0</v>
      </c>
      <c r="AF85" s="39">
        <f t="shared" si="12"/>
        <v>0</v>
      </c>
      <c r="AG85" s="39">
        <f t="shared" si="12"/>
        <v>0</v>
      </c>
      <c r="AH85" s="39">
        <f t="shared" si="12"/>
        <v>0</v>
      </c>
      <c r="AI85" s="39">
        <f t="shared" si="12"/>
        <v>0</v>
      </c>
      <c r="AJ85" s="39">
        <f t="shared" si="12"/>
        <v>0</v>
      </c>
      <c r="AK85" s="39">
        <f t="shared" si="12"/>
        <v>0</v>
      </c>
      <c r="AL85" s="39">
        <f t="shared" si="12"/>
        <v>0</v>
      </c>
      <c r="AM85" s="39">
        <f t="shared" si="12"/>
        <v>0</v>
      </c>
      <c r="AN85" s="39">
        <f t="shared" si="12"/>
        <v>0</v>
      </c>
      <c r="AO85" s="39">
        <f t="shared" si="12"/>
        <v>0</v>
      </c>
      <c r="AP85" s="39">
        <f t="shared" si="12"/>
        <v>0</v>
      </c>
      <c r="AQ85" s="39">
        <f t="shared" si="12"/>
        <v>0</v>
      </c>
      <c r="AR85" s="39">
        <f t="shared" si="12"/>
        <v>0</v>
      </c>
      <c r="AS85" s="39">
        <f t="shared" si="7"/>
        <v>0</v>
      </c>
      <c r="AT85" s="39">
        <f t="shared" si="7"/>
        <v>1.4768000000000001</v>
      </c>
      <c r="AU85" s="39">
        <f t="shared" si="7"/>
        <v>2.8912</v>
      </c>
      <c r="AV85" s="39">
        <f t="shared" si="7"/>
        <v>0</v>
      </c>
      <c r="AW85" s="39">
        <f t="shared" si="11"/>
        <v>4.3680000000000003</v>
      </c>
    </row>
    <row r="86" spans="1:49" x14ac:dyDescent="0.35">
      <c r="A86" s="38" t="s">
        <v>136</v>
      </c>
      <c r="B86" s="38">
        <v>7000173168</v>
      </c>
      <c r="C86" s="38">
        <v>100252</v>
      </c>
      <c r="D86" s="38" t="s">
        <v>145</v>
      </c>
      <c r="E86" s="38" t="s">
        <v>290</v>
      </c>
      <c r="F86" s="38">
        <v>8000533325</v>
      </c>
      <c r="G86" s="38">
        <v>5</v>
      </c>
      <c r="H86" s="38">
        <v>12.48</v>
      </c>
      <c r="I86" s="39"/>
      <c r="J86" s="39"/>
      <c r="K86" s="39"/>
      <c r="L86" s="39"/>
      <c r="M86" s="39">
        <v>2.5</v>
      </c>
      <c r="N86" s="39">
        <v>2.5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>
        <f t="shared" si="10"/>
        <v>5</v>
      </c>
      <c r="AD86" s="39">
        <f t="shared" ref="AD86:AS102" si="13">$H86*I86/60</f>
        <v>0</v>
      </c>
      <c r="AE86" s="39">
        <f t="shared" si="13"/>
        <v>0</v>
      </c>
      <c r="AF86" s="39">
        <f t="shared" si="13"/>
        <v>0</v>
      </c>
      <c r="AG86" s="39">
        <f t="shared" si="13"/>
        <v>0</v>
      </c>
      <c r="AH86" s="39">
        <f t="shared" si="13"/>
        <v>0.52</v>
      </c>
      <c r="AI86" s="39">
        <f t="shared" si="13"/>
        <v>0.52</v>
      </c>
      <c r="AJ86" s="39">
        <f t="shared" si="13"/>
        <v>0</v>
      </c>
      <c r="AK86" s="39">
        <f t="shared" si="13"/>
        <v>0</v>
      </c>
      <c r="AL86" s="39">
        <f t="shared" si="13"/>
        <v>0</v>
      </c>
      <c r="AM86" s="39">
        <f t="shared" si="13"/>
        <v>0</v>
      </c>
      <c r="AN86" s="39">
        <f t="shared" si="13"/>
        <v>0</v>
      </c>
      <c r="AO86" s="39">
        <f t="shared" si="13"/>
        <v>0</v>
      </c>
      <c r="AP86" s="39">
        <f t="shared" si="13"/>
        <v>0</v>
      </c>
      <c r="AQ86" s="39">
        <f t="shared" si="13"/>
        <v>0</v>
      </c>
      <c r="AR86" s="39">
        <f t="shared" si="13"/>
        <v>0</v>
      </c>
      <c r="AS86" s="39">
        <f t="shared" si="7"/>
        <v>0</v>
      </c>
      <c r="AT86" s="39">
        <f t="shared" si="7"/>
        <v>0</v>
      </c>
      <c r="AU86" s="39">
        <f t="shared" si="7"/>
        <v>0</v>
      </c>
      <c r="AV86" s="39">
        <f t="shared" si="7"/>
        <v>0</v>
      </c>
      <c r="AW86" s="39">
        <f t="shared" si="11"/>
        <v>1.04</v>
      </c>
    </row>
    <row r="87" spans="1:49" x14ac:dyDescent="0.35">
      <c r="A87" s="38" t="s">
        <v>136</v>
      </c>
      <c r="B87" s="38">
        <v>7000173168</v>
      </c>
      <c r="C87" s="38">
        <v>100252</v>
      </c>
      <c r="D87" s="38" t="s">
        <v>145</v>
      </c>
      <c r="E87" s="38" t="s">
        <v>291</v>
      </c>
      <c r="F87" s="38">
        <v>8000538877</v>
      </c>
      <c r="G87" s="38">
        <v>21</v>
      </c>
      <c r="H87" s="38">
        <v>12.48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>
        <v>1.9</v>
      </c>
      <c r="AA87" s="39">
        <v>19.100000000000001</v>
      </c>
      <c r="AB87" s="39">
        <f t="shared" si="10"/>
        <v>21</v>
      </c>
      <c r="AD87" s="39">
        <f t="shared" si="13"/>
        <v>0</v>
      </c>
      <c r="AE87" s="39">
        <f t="shared" si="13"/>
        <v>0</v>
      </c>
      <c r="AF87" s="39">
        <f t="shared" si="13"/>
        <v>0</v>
      </c>
      <c r="AG87" s="39">
        <f t="shared" si="13"/>
        <v>0</v>
      </c>
      <c r="AH87" s="39">
        <f t="shared" si="13"/>
        <v>0</v>
      </c>
      <c r="AI87" s="39">
        <f t="shared" si="13"/>
        <v>0</v>
      </c>
      <c r="AJ87" s="39">
        <f t="shared" si="13"/>
        <v>0</v>
      </c>
      <c r="AK87" s="39">
        <f t="shared" si="13"/>
        <v>0</v>
      </c>
      <c r="AL87" s="39">
        <f t="shared" si="13"/>
        <v>0</v>
      </c>
      <c r="AM87" s="39">
        <f t="shared" si="13"/>
        <v>0</v>
      </c>
      <c r="AN87" s="39">
        <f t="shared" si="13"/>
        <v>0</v>
      </c>
      <c r="AO87" s="39">
        <f t="shared" si="13"/>
        <v>0</v>
      </c>
      <c r="AP87" s="39">
        <f t="shared" si="13"/>
        <v>0</v>
      </c>
      <c r="AQ87" s="39">
        <f t="shared" si="13"/>
        <v>0</v>
      </c>
      <c r="AR87" s="39">
        <f t="shared" si="13"/>
        <v>0</v>
      </c>
      <c r="AS87" s="39">
        <f t="shared" si="7"/>
        <v>0</v>
      </c>
      <c r="AT87" s="39">
        <f t="shared" si="7"/>
        <v>0</v>
      </c>
      <c r="AU87" s="39">
        <f t="shared" si="7"/>
        <v>0.3952</v>
      </c>
      <c r="AV87" s="39">
        <f t="shared" si="7"/>
        <v>3.9728000000000003</v>
      </c>
      <c r="AW87" s="39">
        <f t="shared" si="11"/>
        <v>4.3680000000000003</v>
      </c>
    </row>
    <row r="88" spans="1:49" x14ac:dyDescent="0.35">
      <c r="A88" s="38" t="s">
        <v>148</v>
      </c>
      <c r="B88" s="38">
        <v>7000174026</v>
      </c>
      <c r="C88" s="38" t="s">
        <v>68</v>
      </c>
      <c r="D88" s="38" t="s">
        <v>149</v>
      </c>
      <c r="E88" s="38" t="s">
        <v>292</v>
      </c>
      <c r="F88" s="38">
        <v>8000536266</v>
      </c>
      <c r="G88" s="38">
        <v>330</v>
      </c>
      <c r="H88" s="38">
        <v>12.88</v>
      </c>
      <c r="I88" s="39"/>
      <c r="J88" s="39"/>
      <c r="K88" s="39">
        <v>57</v>
      </c>
      <c r="L88" s="39">
        <v>94.8</v>
      </c>
      <c r="M88" s="39">
        <v>178.2</v>
      </c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>
        <f t="shared" si="10"/>
        <v>330</v>
      </c>
      <c r="AD88" s="39">
        <f t="shared" si="13"/>
        <v>0</v>
      </c>
      <c r="AE88" s="39">
        <f t="shared" si="13"/>
        <v>0</v>
      </c>
      <c r="AF88" s="39">
        <f t="shared" si="13"/>
        <v>12.236000000000001</v>
      </c>
      <c r="AG88" s="39">
        <f t="shared" si="13"/>
        <v>20.3504</v>
      </c>
      <c r="AH88" s="39">
        <f t="shared" si="13"/>
        <v>38.253599999999999</v>
      </c>
      <c r="AI88" s="39">
        <f t="shared" si="13"/>
        <v>0</v>
      </c>
      <c r="AJ88" s="39">
        <f t="shared" si="13"/>
        <v>0</v>
      </c>
      <c r="AK88" s="39">
        <f t="shared" si="13"/>
        <v>0</v>
      </c>
      <c r="AL88" s="39">
        <f t="shared" si="13"/>
        <v>0</v>
      </c>
      <c r="AM88" s="39">
        <f t="shared" si="13"/>
        <v>0</v>
      </c>
      <c r="AN88" s="39">
        <f t="shared" si="13"/>
        <v>0</v>
      </c>
      <c r="AO88" s="39">
        <f t="shared" si="13"/>
        <v>0</v>
      </c>
      <c r="AP88" s="39">
        <f t="shared" si="13"/>
        <v>0</v>
      </c>
      <c r="AQ88" s="39">
        <f t="shared" si="13"/>
        <v>0</v>
      </c>
      <c r="AR88" s="39">
        <f t="shared" si="13"/>
        <v>0</v>
      </c>
      <c r="AS88" s="39">
        <f t="shared" si="7"/>
        <v>0</v>
      </c>
      <c r="AT88" s="39">
        <f t="shared" si="7"/>
        <v>0</v>
      </c>
      <c r="AU88" s="39">
        <f t="shared" si="7"/>
        <v>0</v>
      </c>
      <c r="AV88" s="39">
        <f t="shared" si="7"/>
        <v>0</v>
      </c>
      <c r="AW88" s="39">
        <f t="shared" si="11"/>
        <v>70.84</v>
      </c>
    </row>
    <row r="89" spans="1:49" x14ac:dyDescent="0.35">
      <c r="A89" s="38" t="s">
        <v>148</v>
      </c>
      <c r="B89" s="38">
        <v>7000174026</v>
      </c>
      <c r="C89" s="38" t="s">
        <v>68</v>
      </c>
      <c r="D89" s="38" t="s">
        <v>149</v>
      </c>
      <c r="E89" s="38" t="s">
        <v>293</v>
      </c>
      <c r="F89" s="38">
        <v>8000536268</v>
      </c>
      <c r="G89" s="38">
        <v>192</v>
      </c>
      <c r="H89" s="38">
        <v>12.88</v>
      </c>
      <c r="I89" s="39"/>
      <c r="J89" s="39"/>
      <c r="K89" s="39"/>
      <c r="L89" s="39"/>
      <c r="M89" s="39">
        <v>10.1</v>
      </c>
      <c r="N89" s="39">
        <v>136.30000000000001</v>
      </c>
      <c r="O89" s="39">
        <v>45.7</v>
      </c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>
        <f t="shared" si="10"/>
        <v>192.10000000000002</v>
      </c>
      <c r="AD89" s="39">
        <f t="shared" si="13"/>
        <v>0</v>
      </c>
      <c r="AE89" s="39">
        <f t="shared" si="13"/>
        <v>0</v>
      </c>
      <c r="AF89" s="39">
        <f t="shared" si="13"/>
        <v>0</v>
      </c>
      <c r="AG89" s="39">
        <f t="shared" si="13"/>
        <v>0</v>
      </c>
      <c r="AH89" s="39">
        <f t="shared" si="13"/>
        <v>2.168133333333333</v>
      </c>
      <c r="AI89" s="39">
        <f t="shared" si="13"/>
        <v>29.259066666666673</v>
      </c>
      <c r="AJ89" s="39">
        <f t="shared" si="13"/>
        <v>9.8102666666666689</v>
      </c>
      <c r="AK89" s="39">
        <f t="shared" si="13"/>
        <v>0</v>
      </c>
      <c r="AL89" s="39">
        <f t="shared" si="13"/>
        <v>0</v>
      </c>
      <c r="AM89" s="39">
        <f t="shared" si="13"/>
        <v>0</v>
      </c>
      <c r="AN89" s="39">
        <f t="shared" si="13"/>
        <v>0</v>
      </c>
      <c r="AO89" s="39">
        <f t="shared" si="13"/>
        <v>0</v>
      </c>
      <c r="AP89" s="39">
        <f t="shared" si="13"/>
        <v>0</v>
      </c>
      <c r="AQ89" s="39">
        <f t="shared" si="13"/>
        <v>0</v>
      </c>
      <c r="AR89" s="39">
        <f t="shared" si="13"/>
        <v>0</v>
      </c>
      <c r="AS89" s="39">
        <f t="shared" si="7"/>
        <v>0</v>
      </c>
      <c r="AT89" s="39">
        <f t="shared" si="7"/>
        <v>0</v>
      </c>
      <c r="AU89" s="39">
        <f t="shared" si="7"/>
        <v>0</v>
      </c>
      <c r="AV89" s="39">
        <f t="shared" si="7"/>
        <v>0</v>
      </c>
      <c r="AW89" s="39">
        <f t="shared" si="11"/>
        <v>41.237466666666677</v>
      </c>
    </row>
    <row r="90" spans="1:49" x14ac:dyDescent="0.35">
      <c r="A90" s="38" t="s">
        <v>148</v>
      </c>
      <c r="B90" s="38">
        <v>7000174027</v>
      </c>
      <c r="C90" s="38" t="s">
        <v>68</v>
      </c>
      <c r="D90" s="38" t="s">
        <v>150</v>
      </c>
      <c r="E90" s="38" t="s">
        <v>294</v>
      </c>
      <c r="F90" s="38">
        <v>8000533159</v>
      </c>
      <c r="G90" s="38">
        <v>1486</v>
      </c>
      <c r="H90" s="38">
        <v>11.44</v>
      </c>
      <c r="I90" s="39"/>
      <c r="J90" s="39"/>
      <c r="K90" s="39"/>
      <c r="L90" s="39"/>
      <c r="M90" s="39"/>
      <c r="N90" s="39"/>
      <c r="O90" s="39">
        <v>267.10000000000002</v>
      </c>
      <c r="P90" s="39">
        <v>372</v>
      </c>
      <c r="Q90" s="39">
        <v>417.90000000000003</v>
      </c>
      <c r="R90" s="39">
        <v>424.8</v>
      </c>
      <c r="S90" s="39">
        <v>4.0999999999999996</v>
      </c>
      <c r="T90" s="39"/>
      <c r="U90" s="39"/>
      <c r="V90" s="39"/>
      <c r="W90" s="39"/>
      <c r="X90" s="39"/>
      <c r="Y90" s="39"/>
      <c r="Z90" s="39"/>
      <c r="AA90" s="39"/>
      <c r="AB90" s="39">
        <f t="shared" si="10"/>
        <v>1485.8999999999999</v>
      </c>
      <c r="AD90" s="39">
        <f t="shared" si="13"/>
        <v>0</v>
      </c>
      <c r="AE90" s="39">
        <f t="shared" si="13"/>
        <v>0</v>
      </c>
      <c r="AF90" s="39">
        <f t="shared" si="13"/>
        <v>0</v>
      </c>
      <c r="AG90" s="39">
        <f t="shared" si="13"/>
        <v>0</v>
      </c>
      <c r="AH90" s="39">
        <f t="shared" si="13"/>
        <v>0</v>
      </c>
      <c r="AI90" s="39">
        <f t="shared" si="13"/>
        <v>0</v>
      </c>
      <c r="AJ90" s="39">
        <f t="shared" si="13"/>
        <v>50.927066666666668</v>
      </c>
      <c r="AK90" s="39">
        <f t="shared" si="13"/>
        <v>70.927999999999983</v>
      </c>
      <c r="AL90" s="39">
        <f t="shared" si="13"/>
        <v>79.679599999999994</v>
      </c>
      <c r="AM90" s="39">
        <f t="shared" si="13"/>
        <v>80.995199999999997</v>
      </c>
      <c r="AN90" s="39">
        <f t="shared" si="13"/>
        <v>0.78173333333333328</v>
      </c>
      <c r="AO90" s="39">
        <f t="shared" si="13"/>
        <v>0</v>
      </c>
      <c r="AP90" s="39">
        <f t="shared" si="13"/>
        <v>0</v>
      </c>
      <c r="AQ90" s="39">
        <f t="shared" si="13"/>
        <v>0</v>
      </c>
      <c r="AR90" s="39">
        <f t="shared" si="13"/>
        <v>0</v>
      </c>
      <c r="AS90" s="39">
        <f t="shared" si="7"/>
        <v>0</v>
      </c>
      <c r="AT90" s="39">
        <f t="shared" si="7"/>
        <v>0</v>
      </c>
      <c r="AU90" s="39">
        <f t="shared" si="7"/>
        <v>0</v>
      </c>
      <c r="AV90" s="39">
        <f t="shared" si="7"/>
        <v>0</v>
      </c>
      <c r="AW90" s="39">
        <f t="shared" si="11"/>
        <v>283.31159999999994</v>
      </c>
    </row>
    <row r="91" spans="1:49" x14ac:dyDescent="0.35">
      <c r="A91" s="38" t="s">
        <v>154</v>
      </c>
      <c r="B91" s="38">
        <v>7000173147</v>
      </c>
      <c r="C91" s="38">
        <v>100252</v>
      </c>
      <c r="D91" s="38" t="s">
        <v>137</v>
      </c>
      <c r="E91" s="38" t="s">
        <v>295</v>
      </c>
      <c r="F91" s="38">
        <v>8000538885</v>
      </c>
      <c r="G91" s="38">
        <v>21</v>
      </c>
      <c r="H91" s="38">
        <v>9.9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>
        <v>13.9</v>
      </c>
      <c r="Y91" s="39">
        <v>7.1</v>
      </c>
      <c r="Z91" s="39"/>
      <c r="AA91" s="39"/>
      <c r="AB91" s="39">
        <f t="shared" si="10"/>
        <v>21</v>
      </c>
      <c r="AD91" s="39">
        <f t="shared" si="13"/>
        <v>0</v>
      </c>
      <c r="AE91" s="39">
        <f t="shared" si="13"/>
        <v>0</v>
      </c>
      <c r="AF91" s="39">
        <f t="shared" si="13"/>
        <v>0</v>
      </c>
      <c r="AG91" s="39">
        <f t="shared" si="13"/>
        <v>0</v>
      </c>
      <c r="AH91" s="39">
        <f t="shared" si="13"/>
        <v>0</v>
      </c>
      <c r="AI91" s="39">
        <f t="shared" si="13"/>
        <v>0</v>
      </c>
      <c r="AJ91" s="39">
        <f t="shared" si="13"/>
        <v>0</v>
      </c>
      <c r="AK91" s="39">
        <f t="shared" si="13"/>
        <v>0</v>
      </c>
      <c r="AL91" s="39">
        <f t="shared" si="13"/>
        <v>0</v>
      </c>
      <c r="AM91" s="39">
        <f t="shared" si="13"/>
        <v>0</v>
      </c>
      <c r="AN91" s="39">
        <f t="shared" si="13"/>
        <v>0</v>
      </c>
      <c r="AO91" s="39">
        <f t="shared" si="13"/>
        <v>0</v>
      </c>
      <c r="AP91" s="39">
        <f t="shared" si="13"/>
        <v>0</v>
      </c>
      <c r="AQ91" s="39">
        <f t="shared" si="13"/>
        <v>0</v>
      </c>
      <c r="AR91" s="39">
        <f t="shared" si="13"/>
        <v>0</v>
      </c>
      <c r="AS91" s="39">
        <f t="shared" si="7"/>
        <v>2.2935000000000003</v>
      </c>
      <c r="AT91" s="39">
        <f t="shared" si="7"/>
        <v>1.1714999999999998</v>
      </c>
      <c r="AU91" s="39">
        <f t="shared" si="7"/>
        <v>0</v>
      </c>
      <c r="AV91" s="39">
        <f t="shared" si="7"/>
        <v>0</v>
      </c>
      <c r="AW91" s="39">
        <f t="shared" si="11"/>
        <v>3.4649999999999999</v>
      </c>
    </row>
    <row r="92" spans="1:49" x14ac:dyDescent="0.35">
      <c r="A92" s="38" t="s">
        <v>154</v>
      </c>
      <c r="B92" s="38">
        <v>7000173148</v>
      </c>
      <c r="C92" s="38">
        <v>100252</v>
      </c>
      <c r="D92" s="38" t="s">
        <v>138</v>
      </c>
      <c r="E92" s="38" t="s">
        <v>296</v>
      </c>
      <c r="F92" s="38">
        <v>8000538886</v>
      </c>
      <c r="G92" s="38">
        <v>21</v>
      </c>
      <c r="H92" s="38">
        <v>9.9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>
        <v>7.7</v>
      </c>
      <c r="Z92" s="39">
        <v>13.3</v>
      </c>
      <c r="AA92" s="39"/>
      <c r="AB92" s="39">
        <f t="shared" si="10"/>
        <v>21</v>
      </c>
      <c r="AD92" s="39">
        <f t="shared" si="13"/>
        <v>0</v>
      </c>
      <c r="AE92" s="39">
        <f t="shared" si="13"/>
        <v>0</v>
      </c>
      <c r="AF92" s="39">
        <f t="shared" si="13"/>
        <v>0</v>
      </c>
      <c r="AG92" s="39">
        <f t="shared" si="13"/>
        <v>0</v>
      </c>
      <c r="AH92" s="39">
        <f t="shared" si="13"/>
        <v>0</v>
      </c>
      <c r="AI92" s="39">
        <f t="shared" si="13"/>
        <v>0</v>
      </c>
      <c r="AJ92" s="39">
        <f t="shared" si="13"/>
        <v>0</v>
      </c>
      <c r="AK92" s="39">
        <f t="shared" si="13"/>
        <v>0</v>
      </c>
      <c r="AL92" s="39">
        <f t="shared" si="13"/>
        <v>0</v>
      </c>
      <c r="AM92" s="39">
        <f t="shared" si="13"/>
        <v>0</v>
      </c>
      <c r="AN92" s="39">
        <f t="shared" si="13"/>
        <v>0</v>
      </c>
      <c r="AO92" s="39">
        <f t="shared" si="13"/>
        <v>0</v>
      </c>
      <c r="AP92" s="39">
        <f t="shared" si="13"/>
        <v>0</v>
      </c>
      <c r="AQ92" s="39">
        <f t="shared" si="13"/>
        <v>0</v>
      </c>
      <c r="AR92" s="39">
        <f t="shared" si="13"/>
        <v>0</v>
      </c>
      <c r="AS92" s="39">
        <f t="shared" si="7"/>
        <v>0</v>
      </c>
      <c r="AT92" s="39">
        <f t="shared" si="7"/>
        <v>1.2705</v>
      </c>
      <c r="AU92" s="39">
        <f t="shared" si="7"/>
        <v>2.1945000000000001</v>
      </c>
      <c r="AV92" s="39">
        <f t="shared" si="7"/>
        <v>0</v>
      </c>
      <c r="AW92" s="39">
        <f t="shared" si="11"/>
        <v>3.4649999999999999</v>
      </c>
    </row>
    <row r="93" spans="1:49" x14ac:dyDescent="0.35">
      <c r="A93" s="38" t="s">
        <v>154</v>
      </c>
      <c r="B93" s="38">
        <v>7000173149</v>
      </c>
      <c r="C93" s="38">
        <v>100252</v>
      </c>
      <c r="D93" s="38" t="s">
        <v>139</v>
      </c>
      <c r="E93" s="38" t="s">
        <v>297</v>
      </c>
      <c r="F93" s="38">
        <v>8000538887</v>
      </c>
      <c r="G93" s="38">
        <v>21</v>
      </c>
      <c r="H93" s="38">
        <v>9.9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>
        <v>2.9</v>
      </c>
      <c r="AA93" s="39">
        <v>18.100000000000001</v>
      </c>
      <c r="AB93" s="39">
        <f t="shared" si="10"/>
        <v>21</v>
      </c>
      <c r="AD93" s="39">
        <f t="shared" si="13"/>
        <v>0</v>
      </c>
      <c r="AE93" s="39">
        <f t="shared" si="13"/>
        <v>0</v>
      </c>
      <c r="AF93" s="39">
        <f t="shared" si="13"/>
        <v>0</v>
      </c>
      <c r="AG93" s="39">
        <f t="shared" si="13"/>
        <v>0</v>
      </c>
      <c r="AH93" s="39">
        <f t="shared" si="13"/>
        <v>0</v>
      </c>
      <c r="AI93" s="39">
        <f t="shared" si="13"/>
        <v>0</v>
      </c>
      <c r="AJ93" s="39">
        <f t="shared" si="13"/>
        <v>0</v>
      </c>
      <c r="AK93" s="39">
        <f t="shared" si="13"/>
        <v>0</v>
      </c>
      <c r="AL93" s="39">
        <f t="shared" si="13"/>
        <v>0</v>
      </c>
      <c r="AM93" s="39">
        <f t="shared" si="13"/>
        <v>0</v>
      </c>
      <c r="AN93" s="39">
        <f t="shared" si="13"/>
        <v>0</v>
      </c>
      <c r="AO93" s="39">
        <f t="shared" si="13"/>
        <v>0</v>
      </c>
      <c r="AP93" s="39">
        <f t="shared" si="13"/>
        <v>0</v>
      </c>
      <c r="AQ93" s="39">
        <f t="shared" si="13"/>
        <v>0</v>
      </c>
      <c r="AR93" s="39">
        <f t="shared" si="13"/>
        <v>0</v>
      </c>
      <c r="AS93" s="39">
        <f t="shared" si="7"/>
        <v>0</v>
      </c>
      <c r="AT93" s="39">
        <f t="shared" si="7"/>
        <v>0</v>
      </c>
      <c r="AU93" s="39">
        <f t="shared" si="7"/>
        <v>0.47850000000000004</v>
      </c>
      <c r="AV93" s="39">
        <f t="shared" si="7"/>
        <v>2.9865000000000004</v>
      </c>
      <c r="AW93" s="39">
        <f t="shared" si="11"/>
        <v>3.4650000000000003</v>
      </c>
    </row>
    <row r="94" spans="1:49" x14ac:dyDescent="0.35">
      <c r="A94" s="38" t="s">
        <v>154</v>
      </c>
      <c r="B94" s="38">
        <v>7000173163</v>
      </c>
      <c r="C94" s="38">
        <v>100252</v>
      </c>
      <c r="D94" s="38" t="s">
        <v>140</v>
      </c>
      <c r="E94" s="38" t="s">
        <v>298</v>
      </c>
      <c r="F94" s="38">
        <v>8000538888</v>
      </c>
      <c r="G94" s="38">
        <v>21</v>
      </c>
      <c r="H94" s="38">
        <v>11.54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>
        <v>0.6</v>
      </c>
      <c r="AB94" s="39">
        <f t="shared" si="10"/>
        <v>0.6</v>
      </c>
      <c r="AD94" s="39">
        <f t="shared" si="13"/>
        <v>0</v>
      </c>
      <c r="AE94" s="39">
        <f t="shared" si="13"/>
        <v>0</v>
      </c>
      <c r="AF94" s="39">
        <f t="shared" si="13"/>
        <v>0</v>
      </c>
      <c r="AG94" s="39">
        <f t="shared" si="13"/>
        <v>0</v>
      </c>
      <c r="AH94" s="39">
        <f t="shared" si="13"/>
        <v>0</v>
      </c>
      <c r="AI94" s="39">
        <f t="shared" si="13"/>
        <v>0</v>
      </c>
      <c r="AJ94" s="39">
        <f t="shared" si="13"/>
        <v>0</v>
      </c>
      <c r="AK94" s="39">
        <f t="shared" si="13"/>
        <v>0</v>
      </c>
      <c r="AL94" s="39">
        <f t="shared" si="13"/>
        <v>0</v>
      </c>
      <c r="AM94" s="39">
        <f t="shared" si="13"/>
        <v>0</v>
      </c>
      <c r="AN94" s="39">
        <f t="shared" si="13"/>
        <v>0</v>
      </c>
      <c r="AO94" s="39">
        <f t="shared" si="13"/>
        <v>0</v>
      </c>
      <c r="AP94" s="39">
        <f t="shared" si="13"/>
        <v>0</v>
      </c>
      <c r="AQ94" s="39">
        <f t="shared" si="13"/>
        <v>0</v>
      </c>
      <c r="AR94" s="39">
        <f t="shared" si="13"/>
        <v>0</v>
      </c>
      <c r="AS94" s="39">
        <f t="shared" si="7"/>
        <v>0</v>
      </c>
      <c r="AT94" s="39">
        <f t="shared" si="7"/>
        <v>0</v>
      </c>
      <c r="AU94" s="39">
        <f t="shared" si="7"/>
        <v>0</v>
      </c>
      <c r="AV94" s="39">
        <f t="shared" si="7"/>
        <v>0.11539999999999999</v>
      </c>
      <c r="AW94" s="39">
        <f t="shared" si="11"/>
        <v>0.11539999999999999</v>
      </c>
    </row>
    <row r="95" spans="1:49" x14ac:dyDescent="0.35">
      <c r="A95" s="38" t="s">
        <v>154</v>
      </c>
      <c r="B95" s="38">
        <v>7000174026</v>
      </c>
      <c r="C95" s="38" t="s">
        <v>68</v>
      </c>
      <c r="D95" s="38" t="s">
        <v>149</v>
      </c>
      <c r="E95" s="38" t="s">
        <v>299</v>
      </c>
      <c r="F95" s="38">
        <v>8000536267</v>
      </c>
      <c r="G95" s="38">
        <v>7</v>
      </c>
      <c r="H95" s="38">
        <v>12.88</v>
      </c>
      <c r="I95" s="39"/>
      <c r="J95" s="39"/>
      <c r="K95" s="39">
        <v>7</v>
      </c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>
        <f t="shared" si="10"/>
        <v>7</v>
      </c>
      <c r="AD95" s="39">
        <f t="shared" si="13"/>
        <v>0</v>
      </c>
      <c r="AE95" s="39">
        <f t="shared" si="13"/>
        <v>0</v>
      </c>
      <c r="AF95" s="39">
        <f t="shared" si="13"/>
        <v>1.5026666666666668</v>
      </c>
      <c r="AG95" s="39">
        <f t="shared" si="13"/>
        <v>0</v>
      </c>
      <c r="AH95" s="39">
        <f t="shared" si="13"/>
        <v>0</v>
      </c>
      <c r="AI95" s="39">
        <f t="shared" si="13"/>
        <v>0</v>
      </c>
      <c r="AJ95" s="39">
        <f t="shared" si="13"/>
        <v>0</v>
      </c>
      <c r="AK95" s="39">
        <f t="shared" si="13"/>
        <v>0</v>
      </c>
      <c r="AL95" s="39">
        <f t="shared" si="13"/>
        <v>0</v>
      </c>
      <c r="AM95" s="39">
        <f t="shared" si="13"/>
        <v>0</v>
      </c>
      <c r="AN95" s="39">
        <f t="shared" si="13"/>
        <v>0</v>
      </c>
      <c r="AO95" s="39">
        <f t="shared" si="13"/>
        <v>0</v>
      </c>
      <c r="AP95" s="39">
        <f t="shared" si="13"/>
        <v>0</v>
      </c>
      <c r="AQ95" s="39">
        <f t="shared" si="13"/>
        <v>0</v>
      </c>
      <c r="AR95" s="39">
        <f t="shared" si="13"/>
        <v>0</v>
      </c>
      <c r="AS95" s="39">
        <f t="shared" si="7"/>
        <v>0</v>
      </c>
      <c r="AT95" s="39">
        <f t="shared" si="7"/>
        <v>0</v>
      </c>
      <c r="AU95" s="39">
        <f t="shared" si="7"/>
        <v>0</v>
      </c>
      <c r="AV95" s="39">
        <f t="shared" si="7"/>
        <v>0</v>
      </c>
      <c r="AW95" s="39">
        <f t="shared" si="11"/>
        <v>1.5026666666666668</v>
      </c>
    </row>
    <row r="96" spans="1:49" x14ac:dyDescent="0.35">
      <c r="A96" s="38" t="s">
        <v>154</v>
      </c>
      <c r="B96" s="38">
        <v>7000174026</v>
      </c>
      <c r="C96" s="38" t="s">
        <v>68</v>
      </c>
      <c r="D96" s="38" t="s">
        <v>149</v>
      </c>
      <c r="E96" s="38" t="s">
        <v>300</v>
      </c>
      <c r="F96" s="38">
        <v>8000536269</v>
      </c>
      <c r="G96" s="38">
        <v>12</v>
      </c>
      <c r="H96" s="38">
        <v>12.88</v>
      </c>
      <c r="I96" s="39"/>
      <c r="J96" s="39"/>
      <c r="K96" s="39">
        <v>12</v>
      </c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>
        <f t="shared" si="10"/>
        <v>12</v>
      </c>
      <c r="AD96" s="39">
        <f t="shared" si="13"/>
        <v>0</v>
      </c>
      <c r="AE96" s="39">
        <f t="shared" si="13"/>
        <v>0</v>
      </c>
      <c r="AF96" s="39">
        <f t="shared" si="13"/>
        <v>2.5760000000000001</v>
      </c>
      <c r="AG96" s="39">
        <f t="shared" si="13"/>
        <v>0</v>
      </c>
      <c r="AH96" s="39">
        <f t="shared" si="13"/>
        <v>0</v>
      </c>
      <c r="AI96" s="39">
        <f t="shared" si="13"/>
        <v>0</v>
      </c>
      <c r="AJ96" s="39">
        <f t="shared" si="13"/>
        <v>0</v>
      </c>
      <c r="AK96" s="39">
        <f t="shared" si="13"/>
        <v>0</v>
      </c>
      <c r="AL96" s="39">
        <f t="shared" si="13"/>
        <v>0</v>
      </c>
      <c r="AM96" s="39">
        <f t="shared" si="13"/>
        <v>0</v>
      </c>
      <c r="AN96" s="39">
        <f t="shared" si="13"/>
        <v>0</v>
      </c>
      <c r="AO96" s="39">
        <f t="shared" si="13"/>
        <v>0</v>
      </c>
      <c r="AP96" s="39">
        <f t="shared" si="13"/>
        <v>0</v>
      </c>
      <c r="AQ96" s="39">
        <f t="shared" si="13"/>
        <v>0</v>
      </c>
      <c r="AR96" s="39">
        <f t="shared" si="13"/>
        <v>0</v>
      </c>
      <c r="AS96" s="39">
        <f t="shared" si="7"/>
        <v>0</v>
      </c>
      <c r="AT96" s="39">
        <f t="shared" si="7"/>
        <v>0</v>
      </c>
      <c r="AU96" s="39">
        <f t="shared" si="7"/>
        <v>0</v>
      </c>
      <c r="AV96" s="39">
        <f t="shared" si="7"/>
        <v>0</v>
      </c>
      <c r="AW96" s="39">
        <f t="shared" si="11"/>
        <v>2.5760000000000001</v>
      </c>
    </row>
    <row r="97" spans="1:49" x14ac:dyDescent="0.35">
      <c r="A97" s="38" t="s">
        <v>154</v>
      </c>
      <c r="B97" s="38">
        <v>7000174026</v>
      </c>
      <c r="C97" s="38" t="s">
        <v>68</v>
      </c>
      <c r="D97" s="38" t="s">
        <v>149</v>
      </c>
      <c r="E97" s="38" t="s">
        <v>301</v>
      </c>
      <c r="F97" s="38">
        <v>8000536270</v>
      </c>
      <c r="G97" s="38">
        <v>80</v>
      </c>
      <c r="H97" s="38">
        <v>12.88</v>
      </c>
      <c r="I97" s="39"/>
      <c r="J97" s="39"/>
      <c r="K97" s="39">
        <v>28.9</v>
      </c>
      <c r="L97" s="39">
        <v>51.1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>
        <f t="shared" si="10"/>
        <v>80</v>
      </c>
      <c r="AD97" s="39">
        <f t="shared" si="13"/>
        <v>0</v>
      </c>
      <c r="AE97" s="39">
        <f t="shared" si="13"/>
        <v>0</v>
      </c>
      <c r="AF97" s="39">
        <f t="shared" si="13"/>
        <v>6.2038666666666673</v>
      </c>
      <c r="AG97" s="39">
        <f t="shared" si="13"/>
        <v>10.969466666666667</v>
      </c>
      <c r="AH97" s="39">
        <f t="shared" si="13"/>
        <v>0</v>
      </c>
      <c r="AI97" s="39">
        <f t="shared" si="13"/>
        <v>0</v>
      </c>
      <c r="AJ97" s="39">
        <f t="shared" si="13"/>
        <v>0</v>
      </c>
      <c r="AK97" s="39">
        <f t="shared" si="13"/>
        <v>0</v>
      </c>
      <c r="AL97" s="39">
        <f t="shared" si="13"/>
        <v>0</v>
      </c>
      <c r="AM97" s="39">
        <f t="shared" si="13"/>
        <v>0</v>
      </c>
      <c r="AN97" s="39">
        <f t="shared" si="13"/>
        <v>0</v>
      </c>
      <c r="AO97" s="39">
        <f t="shared" si="13"/>
        <v>0</v>
      </c>
      <c r="AP97" s="39">
        <f t="shared" si="13"/>
        <v>0</v>
      </c>
      <c r="AQ97" s="39">
        <f t="shared" si="13"/>
        <v>0</v>
      </c>
      <c r="AR97" s="39">
        <f t="shared" si="13"/>
        <v>0</v>
      </c>
      <c r="AS97" s="39">
        <f t="shared" si="7"/>
        <v>0</v>
      </c>
      <c r="AT97" s="39">
        <f t="shared" si="7"/>
        <v>0</v>
      </c>
      <c r="AU97" s="39">
        <f t="shared" si="7"/>
        <v>0</v>
      </c>
      <c r="AV97" s="39">
        <f t="shared" si="7"/>
        <v>0</v>
      </c>
      <c r="AW97" s="39">
        <f t="shared" si="11"/>
        <v>17.173333333333336</v>
      </c>
    </row>
    <row r="98" spans="1:49" x14ac:dyDescent="0.35">
      <c r="A98" s="38" t="s">
        <v>154</v>
      </c>
      <c r="B98" s="38">
        <v>7000174027</v>
      </c>
      <c r="C98" s="38" t="s">
        <v>68</v>
      </c>
      <c r="D98" s="38" t="s">
        <v>150</v>
      </c>
      <c r="E98" s="38" t="s">
        <v>294</v>
      </c>
      <c r="F98" s="38">
        <v>8000533158</v>
      </c>
      <c r="G98" s="38">
        <v>1417</v>
      </c>
      <c r="H98" s="38">
        <v>11.44</v>
      </c>
      <c r="I98" s="39"/>
      <c r="J98" s="39"/>
      <c r="K98" s="39"/>
      <c r="L98" s="39">
        <v>28.1</v>
      </c>
      <c r="M98" s="39">
        <v>134.5</v>
      </c>
      <c r="N98" s="39">
        <v>153.4</v>
      </c>
      <c r="O98" s="39">
        <v>335.7</v>
      </c>
      <c r="P98" s="39">
        <v>393.5</v>
      </c>
      <c r="Q98" s="39">
        <v>371.7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>
        <f t="shared" si="10"/>
        <v>1416.9</v>
      </c>
      <c r="AD98" s="39">
        <f t="shared" si="13"/>
        <v>0</v>
      </c>
      <c r="AE98" s="39">
        <f t="shared" si="13"/>
        <v>0</v>
      </c>
      <c r="AF98" s="39">
        <f t="shared" si="13"/>
        <v>0</v>
      </c>
      <c r="AG98" s="39">
        <f t="shared" si="13"/>
        <v>5.357733333333333</v>
      </c>
      <c r="AH98" s="39">
        <f t="shared" si="13"/>
        <v>25.644666666666662</v>
      </c>
      <c r="AI98" s="39">
        <f t="shared" si="13"/>
        <v>29.248266666666666</v>
      </c>
      <c r="AJ98" s="39">
        <f t="shared" si="13"/>
        <v>64.006799999999998</v>
      </c>
      <c r="AK98" s="39">
        <f t="shared" si="13"/>
        <v>75.027333333333317</v>
      </c>
      <c r="AL98" s="39">
        <f t="shared" si="13"/>
        <v>70.870799999999988</v>
      </c>
      <c r="AM98" s="39">
        <f t="shared" si="13"/>
        <v>0</v>
      </c>
      <c r="AN98" s="39">
        <f t="shared" si="13"/>
        <v>0</v>
      </c>
      <c r="AO98" s="39">
        <f t="shared" si="13"/>
        <v>0</v>
      </c>
      <c r="AP98" s="39">
        <f t="shared" si="13"/>
        <v>0</v>
      </c>
      <c r="AQ98" s="39">
        <f t="shared" si="13"/>
        <v>0</v>
      </c>
      <c r="AR98" s="39">
        <f t="shared" si="13"/>
        <v>0</v>
      </c>
      <c r="AS98" s="39">
        <f t="shared" si="13"/>
        <v>0</v>
      </c>
      <c r="AT98" s="39">
        <f t="shared" ref="AT98:AV116" si="14">$H98*Y98/60</f>
        <v>0</v>
      </c>
      <c r="AU98" s="39">
        <f t="shared" si="14"/>
        <v>0</v>
      </c>
      <c r="AV98" s="39">
        <f t="shared" si="14"/>
        <v>0</v>
      </c>
      <c r="AW98" s="39">
        <f t="shared" si="11"/>
        <v>270.15559999999994</v>
      </c>
    </row>
    <row r="99" spans="1:49" x14ac:dyDescent="0.35">
      <c r="A99" s="38" t="s">
        <v>154</v>
      </c>
      <c r="B99" s="38">
        <v>7000174029</v>
      </c>
      <c r="C99" s="38" t="s">
        <v>68</v>
      </c>
      <c r="D99" s="38" t="s">
        <v>155</v>
      </c>
      <c r="E99" s="38" t="s">
        <v>302</v>
      </c>
      <c r="F99" s="38">
        <v>8000533181</v>
      </c>
      <c r="G99" s="38">
        <v>800</v>
      </c>
      <c r="H99" s="38">
        <v>11.44</v>
      </c>
      <c r="I99" s="39"/>
      <c r="J99" s="39"/>
      <c r="K99" s="39"/>
      <c r="L99" s="39"/>
      <c r="M99" s="39"/>
      <c r="N99" s="39"/>
      <c r="O99" s="39"/>
      <c r="P99" s="39"/>
      <c r="Q99" s="39">
        <v>52.3</v>
      </c>
      <c r="R99" s="39">
        <v>424.8</v>
      </c>
      <c r="S99" s="39">
        <v>322.89999999999998</v>
      </c>
      <c r="T99" s="39"/>
      <c r="U99" s="39"/>
      <c r="V99" s="39"/>
      <c r="W99" s="39"/>
      <c r="X99" s="39"/>
      <c r="Y99" s="39"/>
      <c r="Z99" s="39"/>
      <c r="AA99" s="39"/>
      <c r="AB99" s="39">
        <f t="shared" si="10"/>
        <v>800</v>
      </c>
      <c r="AD99" s="39">
        <f t="shared" si="13"/>
        <v>0</v>
      </c>
      <c r="AE99" s="39">
        <f t="shared" si="13"/>
        <v>0</v>
      </c>
      <c r="AF99" s="39">
        <f t="shared" si="13"/>
        <v>0</v>
      </c>
      <c r="AG99" s="39">
        <f t="shared" si="13"/>
        <v>0</v>
      </c>
      <c r="AH99" s="39">
        <f t="shared" si="13"/>
        <v>0</v>
      </c>
      <c r="AI99" s="39">
        <f t="shared" si="13"/>
        <v>0</v>
      </c>
      <c r="AJ99" s="39">
        <f t="shared" si="13"/>
        <v>0</v>
      </c>
      <c r="AK99" s="39">
        <f t="shared" si="13"/>
        <v>0</v>
      </c>
      <c r="AL99" s="39">
        <f t="shared" si="13"/>
        <v>9.9718666666666653</v>
      </c>
      <c r="AM99" s="39">
        <f t="shared" si="13"/>
        <v>80.995199999999997</v>
      </c>
      <c r="AN99" s="39">
        <f t="shared" si="13"/>
        <v>61.566266666666664</v>
      </c>
      <c r="AO99" s="39">
        <f t="shared" si="13"/>
        <v>0</v>
      </c>
      <c r="AP99" s="39">
        <f t="shared" si="13"/>
        <v>0</v>
      </c>
      <c r="AQ99" s="39">
        <f t="shared" si="13"/>
        <v>0</v>
      </c>
      <c r="AR99" s="39">
        <f t="shared" si="13"/>
        <v>0</v>
      </c>
      <c r="AS99" s="39">
        <f t="shared" si="13"/>
        <v>0</v>
      </c>
      <c r="AT99" s="39">
        <f t="shared" si="14"/>
        <v>0</v>
      </c>
      <c r="AU99" s="39">
        <f t="shared" si="14"/>
        <v>0</v>
      </c>
      <c r="AV99" s="39">
        <f t="shared" si="14"/>
        <v>0</v>
      </c>
      <c r="AW99" s="39">
        <f t="shared" si="11"/>
        <v>152.53333333333333</v>
      </c>
    </row>
    <row r="100" spans="1:49" x14ac:dyDescent="0.35">
      <c r="A100" s="38" t="s">
        <v>158</v>
      </c>
      <c r="B100" s="38">
        <v>7000164517</v>
      </c>
      <c r="C100" s="38">
        <v>100010</v>
      </c>
      <c r="D100" s="38" t="s">
        <v>164</v>
      </c>
      <c r="E100" s="38" t="s">
        <v>267</v>
      </c>
      <c r="F100" s="38">
        <v>8000498260</v>
      </c>
      <c r="G100" s="38">
        <v>1161</v>
      </c>
      <c r="H100" s="38">
        <v>8.5340000000000007</v>
      </c>
      <c r="I100" s="39">
        <v>569.5</v>
      </c>
      <c r="J100" s="39">
        <v>148.6</v>
      </c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>
        <f t="shared" si="10"/>
        <v>718.1</v>
      </c>
      <c r="AD100" s="39">
        <f t="shared" si="13"/>
        <v>81.001883333333339</v>
      </c>
      <c r="AE100" s="39">
        <f t="shared" si="13"/>
        <v>21.135873333333333</v>
      </c>
      <c r="AF100" s="39">
        <f t="shared" si="13"/>
        <v>0</v>
      </c>
      <c r="AG100" s="39">
        <f t="shared" si="13"/>
        <v>0</v>
      </c>
      <c r="AH100" s="39">
        <f t="shared" si="13"/>
        <v>0</v>
      </c>
      <c r="AI100" s="39">
        <f t="shared" si="13"/>
        <v>0</v>
      </c>
      <c r="AJ100" s="39">
        <f t="shared" si="13"/>
        <v>0</v>
      </c>
      <c r="AK100" s="39">
        <f t="shared" si="13"/>
        <v>0</v>
      </c>
      <c r="AL100" s="39">
        <f t="shared" si="13"/>
        <v>0</v>
      </c>
      <c r="AM100" s="39">
        <f t="shared" si="13"/>
        <v>0</v>
      </c>
      <c r="AN100" s="39">
        <f t="shared" si="13"/>
        <v>0</v>
      </c>
      <c r="AO100" s="39">
        <f t="shared" si="13"/>
        <v>0</v>
      </c>
      <c r="AP100" s="39">
        <f t="shared" si="13"/>
        <v>0</v>
      </c>
      <c r="AQ100" s="39">
        <f t="shared" si="13"/>
        <v>0</v>
      </c>
      <c r="AR100" s="39">
        <f t="shared" si="13"/>
        <v>0</v>
      </c>
      <c r="AS100" s="39">
        <f t="shared" si="13"/>
        <v>0</v>
      </c>
      <c r="AT100" s="39">
        <f t="shared" si="14"/>
        <v>0</v>
      </c>
      <c r="AU100" s="39">
        <f t="shared" si="14"/>
        <v>0</v>
      </c>
      <c r="AV100" s="39">
        <f t="shared" si="14"/>
        <v>0</v>
      </c>
      <c r="AW100" s="39">
        <f t="shared" si="11"/>
        <v>102.13775666666668</v>
      </c>
    </row>
    <row r="101" spans="1:49" x14ac:dyDescent="0.35">
      <c r="A101" s="38" t="s">
        <v>158</v>
      </c>
      <c r="B101" s="38">
        <v>7000172215</v>
      </c>
      <c r="C101" s="38">
        <v>100009</v>
      </c>
      <c r="D101" s="38" t="s">
        <v>162</v>
      </c>
      <c r="E101" s="38" t="s">
        <v>304</v>
      </c>
      <c r="F101" s="38">
        <v>8000535593</v>
      </c>
      <c r="G101" s="38">
        <v>1528</v>
      </c>
      <c r="H101" s="38">
        <v>8.8620000000000001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>
        <v>178.8</v>
      </c>
      <c r="W101" s="39">
        <v>767.8</v>
      </c>
      <c r="X101" s="39">
        <v>581.4</v>
      </c>
      <c r="Y101" s="39"/>
      <c r="Z101" s="39"/>
      <c r="AA101" s="39"/>
      <c r="AB101" s="39">
        <f t="shared" si="10"/>
        <v>1528</v>
      </c>
      <c r="AD101" s="39">
        <f t="shared" si="13"/>
        <v>0</v>
      </c>
      <c r="AE101" s="39">
        <f t="shared" si="13"/>
        <v>0</v>
      </c>
      <c r="AF101" s="39">
        <f t="shared" si="13"/>
        <v>0</v>
      </c>
      <c r="AG101" s="39">
        <f t="shared" si="13"/>
        <v>0</v>
      </c>
      <c r="AH101" s="39">
        <f t="shared" si="13"/>
        <v>0</v>
      </c>
      <c r="AI101" s="39">
        <f t="shared" si="13"/>
        <v>0</v>
      </c>
      <c r="AJ101" s="39">
        <f t="shared" si="13"/>
        <v>0</v>
      </c>
      <c r="AK101" s="39">
        <f t="shared" si="13"/>
        <v>0</v>
      </c>
      <c r="AL101" s="39">
        <f t="shared" si="13"/>
        <v>0</v>
      </c>
      <c r="AM101" s="39">
        <f t="shared" si="13"/>
        <v>0</v>
      </c>
      <c r="AN101" s="39">
        <f t="shared" si="13"/>
        <v>0</v>
      </c>
      <c r="AO101" s="39">
        <f t="shared" si="13"/>
        <v>0</v>
      </c>
      <c r="AP101" s="39">
        <f t="shared" si="13"/>
        <v>0</v>
      </c>
      <c r="AQ101" s="39">
        <f t="shared" si="13"/>
        <v>26.408760000000004</v>
      </c>
      <c r="AR101" s="39">
        <f t="shared" si="13"/>
        <v>113.40406</v>
      </c>
      <c r="AS101" s="39">
        <f t="shared" si="13"/>
        <v>85.872779999999992</v>
      </c>
      <c r="AT101" s="39">
        <f t="shared" si="14"/>
        <v>0</v>
      </c>
      <c r="AU101" s="39">
        <f t="shared" si="14"/>
        <v>0</v>
      </c>
      <c r="AV101" s="39">
        <f t="shared" si="14"/>
        <v>0</v>
      </c>
      <c r="AW101" s="39">
        <f t="shared" si="11"/>
        <v>225.68560000000002</v>
      </c>
    </row>
    <row r="102" spans="1:49" x14ac:dyDescent="0.35">
      <c r="A102" s="38" t="s">
        <v>158</v>
      </c>
      <c r="B102" s="38">
        <v>7000173941</v>
      </c>
      <c r="C102" s="38">
        <v>100010</v>
      </c>
      <c r="D102" s="38" t="s">
        <v>45</v>
      </c>
      <c r="E102" s="38" t="s">
        <v>216</v>
      </c>
      <c r="F102" s="38">
        <v>8000534878</v>
      </c>
      <c r="G102" s="38">
        <v>1649</v>
      </c>
      <c r="H102" s="38">
        <v>8.3330000000000002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>
        <v>140.5</v>
      </c>
      <c r="Y102" s="39">
        <v>583.20000000000005</v>
      </c>
      <c r="Z102" s="39">
        <v>583.20000000000005</v>
      </c>
      <c r="AA102" s="39">
        <v>342.1</v>
      </c>
      <c r="AB102" s="39">
        <f t="shared" si="10"/>
        <v>1649</v>
      </c>
      <c r="AD102" s="39">
        <f t="shared" si="13"/>
        <v>0</v>
      </c>
      <c r="AE102" s="39">
        <f t="shared" si="13"/>
        <v>0</v>
      </c>
      <c r="AF102" s="39">
        <f t="shared" si="13"/>
        <v>0</v>
      </c>
      <c r="AG102" s="39">
        <f t="shared" si="13"/>
        <v>0</v>
      </c>
      <c r="AH102" s="39">
        <f t="shared" si="13"/>
        <v>0</v>
      </c>
      <c r="AI102" s="39">
        <f t="shared" si="13"/>
        <v>0</v>
      </c>
      <c r="AJ102" s="39">
        <f t="shared" si="13"/>
        <v>0</v>
      </c>
      <c r="AK102" s="39">
        <f t="shared" si="13"/>
        <v>0</v>
      </c>
      <c r="AL102" s="39">
        <f t="shared" si="13"/>
        <v>0</v>
      </c>
      <c r="AM102" s="39">
        <f t="shared" si="13"/>
        <v>0</v>
      </c>
      <c r="AN102" s="39">
        <f t="shared" si="13"/>
        <v>0</v>
      </c>
      <c r="AO102" s="39">
        <f t="shared" ref="AO102:AS116" si="15">$H102*T102/60</f>
        <v>0</v>
      </c>
      <c r="AP102" s="39">
        <f t="shared" si="15"/>
        <v>0</v>
      </c>
      <c r="AQ102" s="39">
        <f t="shared" si="15"/>
        <v>0</v>
      </c>
      <c r="AR102" s="39">
        <f t="shared" si="15"/>
        <v>0</v>
      </c>
      <c r="AS102" s="39">
        <f t="shared" si="15"/>
        <v>19.513108333333332</v>
      </c>
      <c r="AT102" s="39">
        <f t="shared" si="14"/>
        <v>80.996760000000009</v>
      </c>
      <c r="AU102" s="39">
        <f t="shared" si="14"/>
        <v>80.996760000000009</v>
      </c>
      <c r="AV102" s="39">
        <f t="shared" si="14"/>
        <v>47.511988333333335</v>
      </c>
      <c r="AW102" s="39">
        <f t="shared" si="11"/>
        <v>229.0186166666667</v>
      </c>
    </row>
    <row r="103" spans="1:49" x14ac:dyDescent="0.35">
      <c r="A103" s="38" t="s">
        <v>158</v>
      </c>
      <c r="B103" s="38">
        <v>7000173942</v>
      </c>
      <c r="C103" s="38">
        <v>100009</v>
      </c>
      <c r="D103" s="38" t="s">
        <v>161</v>
      </c>
      <c r="E103" s="38" t="s">
        <v>305</v>
      </c>
      <c r="F103" s="38">
        <v>8000524909</v>
      </c>
      <c r="G103" s="38">
        <v>3568</v>
      </c>
      <c r="H103" s="38">
        <v>8.5340000000000007</v>
      </c>
      <c r="I103" s="39"/>
      <c r="J103" s="39"/>
      <c r="K103" s="39"/>
      <c r="L103" s="39"/>
      <c r="M103" s="39"/>
      <c r="N103" s="39"/>
      <c r="O103" s="39"/>
      <c r="P103" s="39">
        <v>379.7</v>
      </c>
      <c r="Q103" s="39">
        <v>474.6</v>
      </c>
      <c r="R103" s="39">
        <v>569.5</v>
      </c>
      <c r="S103" s="39">
        <v>569.5</v>
      </c>
      <c r="T103" s="39">
        <v>569.5</v>
      </c>
      <c r="U103" s="39">
        <v>569.5</v>
      </c>
      <c r="V103" s="39">
        <v>435.8</v>
      </c>
      <c r="W103" s="39"/>
      <c r="X103" s="39"/>
      <c r="Y103" s="39"/>
      <c r="Z103" s="39"/>
      <c r="AA103" s="39"/>
      <c r="AB103" s="39">
        <f t="shared" si="10"/>
        <v>3568.1000000000004</v>
      </c>
      <c r="AD103" s="39">
        <f t="shared" ref="AD103:AN116" si="16">$H103*I103/60</f>
        <v>0</v>
      </c>
      <c r="AE103" s="39">
        <f t="shared" si="16"/>
        <v>0</v>
      </c>
      <c r="AF103" s="39">
        <f t="shared" si="16"/>
        <v>0</v>
      </c>
      <c r="AG103" s="39">
        <f t="shared" si="16"/>
        <v>0</v>
      </c>
      <c r="AH103" s="39">
        <f t="shared" si="16"/>
        <v>0</v>
      </c>
      <c r="AI103" s="39">
        <f t="shared" si="16"/>
        <v>0</v>
      </c>
      <c r="AJ103" s="39">
        <f t="shared" si="16"/>
        <v>0</v>
      </c>
      <c r="AK103" s="39">
        <f t="shared" si="16"/>
        <v>54.005996666666668</v>
      </c>
      <c r="AL103" s="39">
        <f t="shared" si="16"/>
        <v>67.503940000000014</v>
      </c>
      <c r="AM103" s="39">
        <f t="shared" si="16"/>
        <v>81.001883333333339</v>
      </c>
      <c r="AN103" s="39">
        <f t="shared" si="16"/>
        <v>81.001883333333339</v>
      </c>
      <c r="AO103" s="39">
        <f t="shared" si="15"/>
        <v>81.001883333333339</v>
      </c>
      <c r="AP103" s="39">
        <f t="shared" si="15"/>
        <v>81.001883333333339</v>
      </c>
      <c r="AQ103" s="39">
        <f t="shared" si="15"/>
        <v>61.985286666666674</v>
      </c>
      <c r="AR103" s="39">
        <f t="shared" si="15"/>
        <v>0</v>
      </c>
      <c r="AS103" s="39">
        <f t="shared" si="15"/>
        <v>0</v>
      </c>
      <c r="AT103" s="39">
        <f t="shared" si="14"/>
        <v>0</v>
      </c>
      <c r="AU103" s="39">
        <f t="shared" si="14"/>
        <v>0</v>
      </c>
      <c r="AV103" s="39">
        <f t="shared" si="14"/>
        <v>0</v>
      </c>
      <c r="AW103" s="39">
        <f t="shared" si="11"/>
        <v>507.50275666666676</v>
      </c>
    </row>
    <row r="104" spans="1:49" x14ac:dyDescent="0.35">
      <c r="A104" s="38" t="s">
        <v>165</v>
      </c>
      <c r="B104" s="38">
        <v>7000149671</v>
      </c>
      <c r="C104" s="38">
        <v>100018</v>
      </c>
      <c r="D104" s="38" t="s">
        <v>166</v>
      </c>
      <c r="E104" s="38" t="s">
        <v>306</v>
      </c>
      <c r="F104" s="38">
        <v>8000516916</v>
      </c>
      <c r="G104" s="38">
        <v>682</v>
      </c>
      <c r="H104" s="38">
        <v>15.082000000000001</v>
      </c>
      <c r="I104" s="39">
        <v>358</v>
      </c>
      <c r="J104" s="39">
        <v>107.9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>
        <f t="shared" si="10"/>
        <v>465.9</v>
      </c>
      <c r="AD104" s="39">
        <f t="shared" si="16"/>
        <v>89.98926666666668</v>
      </c>
      <c r="AE104" s="39">
        <f t="shared" si="16"/>
        <v>27.122463333333336</v>
      </c>
      <c r="AF104" s="39">
        <f t="shared" si="16"/>
        <v>0</v>
      </c>
      <c r="AG104" s="39">
        <f t="shared" si="16"/>
        <v>0</v>
      </c>
      <c r="AH104" s="39">
        <f t="shared" si="16"/>
        <v>0</v>
      </c>
      <c r="AI104" s="39">
        <f t="shared" si="16"/>
        <v>0</v>
      </c>
      <c r="AJ104" s="39">
        <f t="shared" si="16"/>
        <v>0</v>
      </c>
      <c r="AK104" s="39">
        <f t="shared" si="16"/>
        <v>0</v>
      </c>
      <c r="AL104" s="39">
        <f t="shared" si="16"/>
        <v>0</v>
      </c>
      <c r="AM104" s="39">
        <f t="shared" si="16"/>
        <v>0</v>
      </c>
      <c r="AN104" s="39">
        <f t="shared" si="16"/>
        <v>0</v>
      </c>
      <c r="AO104" s="39">
        <f t="shared" si="15"/>
        <v>0</v>
      </c>
      <c r="AP104" s="39">
        <f t="shared" si="15"/>
        <v>0</v>
      </c>
      <c r="AQ104" s="39">
        <f t="shared" si="15"/>
        <v>0</v>
      </c>
      <c r="AR104" s="39">
        <f t="shared" si="15"/>
        <v>0</v>
      </c>
      <c r="AS104" s="39">
        <f t="shared" si="15"/>
        <v>0</v>
      </c>
      <c r="AT104" s="39">
        <f t="shared" si="14"/>
        <v>0</v>
      </c>
      <c r="AU104" s="39">
        <f t="shared" si="14"/>
        <v>0</v>
      </c>
      <c r="AV104" s="39">
        <f t="shared" si="14"/>
        <v>0</v>
      </c>
      <c r="AW104" s="39">
        <f t="shared" si="11"/>
        <v>117.11173000000002</v>
      </c>
    </row>
    <row r="105" spans="1:49" x14ac:dyDescent="0.35">
      <c r="A105" s="38" t="s">
        <v>165</v>
      </c>
      <c r="B105" s="38">
        <v>7000162873</v>
      </c>
      <c r="C105" s="38">
        <v>100273</v>
      </c>
      <c r="D105" s="38" t="s">
        <v>168</v>
      </c>
      <c r="E105" s="38" t="s">
        <v>307</v>
      </c>
      <c r="F105" s="38">
        <v>8000523300</v>
      </c>
      <c r="G105" s="38">
        <v>9</v>
      </c>
      <c r="H105" s="38">
        <v>13.8</v>
      </c>
      <c r="I105" s="39"/>
      <c r="J105" s="39"/>
      <c r="K105" s="39"/>
      <c r="L105" s="39"/>
      <c r="M105" s="39">
        <v>3.4</v>
      </c>
      <c r="N105" s="39">
        <v>2.5</v>
      </c>
      <c r="O105" s="39">
        <v>3.1</v>
      </c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>
        <f t="shared" si="10"/>
        <v>9</v>
      </c>
      <c r="AD105" s="39">
        <f t="shared" si="16"/>
        <v>0</v>
      </c>
      <c r="AE105" s="39">
        <f t="shared" si="16"/>
        <v>0</v>
      </c>
      <c r="AF105" s="39">
        <f t="shared" si="16"/>
        <v>0</v>
      </c>
      <c r="AG105" s="39">
        <f t="shared" si="16"/>
        <v>0</v>
      </c>
      <c r="AH105" s="39">
        <f t="shared" si="16"/>
        <v>0.78200000000000003</v>
      </c>
      <c r="AI105" s="39">
        <f t="shared" si="16"/>
        <v>0.57499999999999996</v>
      </c>
      <c r="AJ105" s="39">
        <f t="shared" si="16"/>
        <v>0.71299999999999997</v>
      </c>
      <c r="AK105" s="39">
        <f t="shared" si="16"/>
        <v>0</v>
      </c>
      <c r="AL105" s="39">
        <f t="shared" si="16"/>
        <v>0</v>
      </c>
      <c r="AM105" s="39">
        <f t="shared" si="16"/>
        <v>0</v>
      </c>
      <c r="AN105" s="39">
        <f t="shared" si="16"/>
        <v>0</v>
      </c>
      <c r="AO105" s="39">
        <f t="shared" si="15"/>
        <v>0</v>
      </c>
      <c r="AP105" s="39">
        <f t="shared" si="15"/>
        <v>0</v>
      </c>
      <c r="AQ105" s="39">
        <f t="shared" si="15"/>
        <v>0</v>
      </c>
      <c r="AR105" s="39">
        <f t="shared" si="15"/>
        <v>0</v>
      </c>
      <c r="AS105" s="39">
        <f t="shared" si="15"/>
        <v>0</v>
      </c>
      <c r="AT105" s="39">
        <f t="shared" si="14"/>
        <v>0</v>
      </c>
      <c r="AU105" s="39">
        <f t="shared" si="14"/>
        <v>0</v>
      </c>
      <c r="AV105" s="39">
        <f t="shared" si="14"/>
        <v>0</v>
      </c>
      <c r="AW105" s="39">
        <f t="shared" si="11"/>
        <v>2.0699999999999998</v>
      </c>
    </row>
    <row r="106" spans="1:49" x14ac:dyDescent="0.35">
      <c r="A106" s="38" t="s">
        <v>165</v>
      </c>
      <c r="B106" s="38">
        <v>7000162881</v>
      </c>
      <c r="C106" s="38">
        <v>100273</v>
      </c>
      <c r="D106" s="38" t="s">
        <v>169</v>
      </c>
      <c r="E106" s="38" t="s">
        <v>308</v>
      </c>
      <c r="F106" s="38">
        <v>8000523301</v>
      </c>
      <c r="G106" s="38">
        <v>6</v>
      </c>
      <c r="H106" s="38">
        <v>17</v>
      </c>
      <c r="I106" s="39"/>
      <c r="J106" s="39"/>
      <c r="K106" s="39"/>
      <c r="L106" s="39"/>
      <c r="M106" s="39"/>
      <c r="N106" s="39"/>
      <c r="O106" s="39">
        <v>0.2</v>
      </c>
      <c r="P106" s="39">
        <v>2.1</v>
      </c>
      <c r="Q106" s="39">
        <v>2.1</v>
      </c>
      <c r="R106" s="39">
        <v>1.6</v>
      </c>
      <c r="S106" s="39"/>
      <c r="T106" s="39"/>
      <c r="U106" s="39"/>
      <c r="V106" s="39"/>
      <c r="W106" s="39"/>
      <c r="X106" s="39"/>
      <c r="Y106" s="39"/>
      <c r="Z106" s="39"/>
      <c r="AA106" s="39"/>
      <c r="AB106" s="39">
        <f t="shared" si="10"/>
        <v>6</v>
      </c>
      <c r="AD106" s="39">
        <f t="shared" si="16"/>
        <v>0</v>
      </c>
      <c r="AE106" s="39">
        <f t="shared" si="16"/>
        <v>0</v>
      </c>
      <c r="AF106" s="39">
        <f t="shared" si="16"/>
        <v>0</v>
      </c>
      <c r="AG106" s="39">
        <f t="shared" si="16"/>
        <v>0</v>
      </c>
      <c r="AH106" s="39">
        <f t="shared" si="16"/>
        <v>0</v>
      </c>
      <c r="AI106" s="39">
        <f t="shared" si="16"/>
        <v>0</v>
      </c>
      <c r="AJ106" s="39">
        <f t="shared" si="16"/>
        <v>5.6666666666666671E-2</v>
      </c>
      <c r="AK106" s="39">
        <f t="shared" si="16"/>
        <v>0.59500000000000008</v>
      </c>
      <c r="AL106" s="39">
        <f t="shared" si="16"/>
        <v>0.59500000000000008</v>
      </c>
      <c r="AM106" s="39">
        <f t="shared" si="16"/>
        <v>0.45333333333333337</v>
      </c>
      <c r="AN106" s="39">
        <f t="shared" si="16"/>
        <v>0</v>
      </c>
      <c r="AO106" s="39">
        <f t="shared" si="15"/>
        <v>0</v>
      </c>
      <c r="AP106" s="39">
        <f t="shared" si="15"/>
        <v>0</v>
      </c>
      <c r="AQ106" s="39">
        <f t="shared" si="15"/>
        <v>0</v>
      </c>
      <c r="AR106" s="39">
        <f t="shared" si="15"/>
        <v>0</v>
      </c>
      <c r="AS106" s="39">
        <f t="shared" si="15"/>
        <v>0</v>
      </c>
      <c r="AT106" s="39">
        <f t="shared" si="14"/>
        <v>0</v>
      </c>
      <c r="AU106" s="39">
        <f t="shared" si="14"/>
        <v>0</v>
      </c>
      <c r="AV106" s="39">
        <f t="shared" si="14"/>
        <v>0</v>
      </c>
      <c r="AW106" s="39">
        <f t="shared" si="11"/>
        <v>1.7000000000000002</v>
      </c>
    </row>
    <row r="107" spans="1:49" x14ac:dyDescent="0.35">
      <c r="A107" s="38" t="s">
        <v>165</v>
      </c>
      <c r="B107" s="38">
        <v>7000162882</v>
      </c>
      <c r="C107" s="38">
        <v>100273</v>
      </c>
      <c r="D107" s="38" t="s">
        <v>170</v>
      </c>
      <c r="E107" s="38" t="s">
        <v>309</v>
      </c>
      <c r="F107" s="38">
        <v>8000523592</v>
      </c>
      <c r="G107" s="38">
        <v>6</v>
      </c>
      <c r="H107" s="38">
        <v>17</v>
      </c>
      <c r="I107" s="39"/>
      <c r="J107" s="39"/>
      <c r="K107" s="39"/>
      <c r="L107" s="39"/>
      <c r="M107" s="39"/>
      <c r="N107" s="39"/>
      <c r="O107" s="39"/>
      <c r="P107" s="39"/>
      <c r="Q107" s="39"/>
      <c r="R107" s="39">
        <v>0.5</v>
      </c>
      <c r="S107" s="39">
        <v>2.1</v>
      </c>
      <c r="T107" s="39">
        <v>2.1</v>
      </c>
      <c r="U107" s="39">
        <v>1.3</v>
      </c>
      <c r="V107" s="39"/>
      <c r="W107" s="39"/>
      <c r="X107" s="39"/>
      <c r="Y107" s="39"/>
      <c r="Z107" s="39"/>
      <c r="AA107" s="39"/>
      <c r="AB107" s="39">
        <f t="shared" si="10"/>
        <v>6</v>
      </c>
      <c r="AD107" s="39">
        <f t="shared" si="16"/>
        <v>0</v>
      </c>
      <c r="AE107" s="39">
        <f t="shared" si="16"/>
        <v>0</v>
      </c>
      <c r="AF107" s="39">
        <f t="shared" si="16"/>
        <v>0</v>
      </c>
      <c r="AG107" s="39">
        <f t="shared" si="16"/>
        <v>0</v>
      </c>
      <c r="AH107" s="39">
        <f t="shared" si="16"/>
        <v>0</v>
      </c>
      <c r="AI107" s="39">
        <f t="shared" si="16"/>
        <v>0</v>
      </c>
      <c r="AJ107" s="39">
        <f t="shared" si="16"/>
        <v>0</v>
      </c>
      <c r="AK107" s="39">
        <f t="shared" si="16"/>
        <v>0</v>
      </c>
      <c r="AL107" s="39">
        <f t="shared" si="16"/>
        <v>0</v>
      </c>
      <c r="AM107" s="39">
        <f t="shared" si="16"/>
        <v>0.14166666666666666</v>
      </c>
      <c r="AN107" s="39">
        <f t="shared" si="16"/>
        <v>0.59500000000000008</v>
      </c>
      <c r="AO107" s="39">
        <f t="shared" si="15"/>
        <v>0.59500000000000008</v>
      </c>
      <c r="AP107" s="39">
        <f t="shared" si="15"/>
        <v>0.36833333333333335</v>
      </c>
      <c r="AQ107" s="39">
        <f t="shared" si="15"/>
        <v>0</v>
      </c>
      <c r="AR107" s="39">
        <f t="shared" si="15"/>
        <v>0</v>
      </c>
      <c r="AS107" s="39">
        <f t="shared" si="15"/>
        <v>0</v>
      </c>
      <c r="AT107" s="39">
        <f t="shared" si="14"/>
        <v>0</v>
      </c>
      <c r="AU107" s="39">
        <f t="shared" si="14"/>
        <v>0</v>
      </c>
      <c r="AV107" s="39">
        <f t="shared" si="14"/>
        <v>0</v>
      </c>
      <c r="AW107" s="39">
        <f t="shared" si="11"/>
        <v>1.7000000000000004</v>
      </c>
    </row>
    <row r="108" spans="1:49" x14ac:dyDescent="0.35">
      <c r="A108" s="38" t="s">
        <v>165</v>
      </c>
      <c r="B108" s="38">
        <v>7000162883</v>
      </c>
      <c r="C108" s="38">
        <v>100273</v>
      </c>
      <c r="D108" s="38" t="s">
        <v>171</v>
      </c>
      <c r="E108" s="38" t="s">
        <v>310</v>
      </c>
      <c r="F108" s="38">
        <v>8000523593</v>
      </c>
      <c r="G108" s="38">
        <v>6</v>
      </c>
      <c r="H108" s="38">
        <v>17</v>
      </c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>
        <v>1.6</v>
      </c>
      <c r="V108" s="39">
        <v>4.2</v>
      </c>
      <c r="W108" s="39">
        <v>0.2</v>
      </c>
      <c r="X108" s="39"/>
      <c r="Y108" s="39"/>
      <c r="Z108" s="39"/>
      <c r="AA108" s="39"/>
      <c r="AB108" s="39">
        <f t="shared" si="10"/>
        <v>6.0000000000000009</v>
      </c>
      <c r="AD108" s="39">
        <f t="shared" si="16"/>
        <v>0</v>
      </c>
      <c r="AE108" s="39">
        <f t="shared" si="16"/>
        <v>0</v>
      </c>
      <c r="AF108" s="39">
        <f t="shared" si="16"/>
        <v>0</v>
      </c>
      <c r="AG108" s="39">
        <f t="shared" si="16"/>
        <v>0</v>
      </c>
      <c r="AH108" s="39">
        <f t="shared" si="16"/>
        <v>0</v>
      </c>
      <c r="AI108" s="39">
        <f t="shared" si="16"/>
        <v>0</v>
      </c>
      <c r="AJ108" s="39">
        <f t="shared" si="16"/>
        <v>0</v>
      </c>
      <c r="AK108" s="39">
        <f t="shared" si="16"/>
        <v>0</v>
      </c>
      <c r="AL108" s="39">
        <f t="shared" si="16"/>
        <v>0</v>
      </c>
      <c r="AM108" s="39">
        <f t="shared" si="16"/>
        <v>0</v>
      </c>
      <c r="AN108" s="39">
        <f t="shared" si="16"/>
        <v>0</v>
      </c>
      <c r="AO108" s="39">
        <f t="shared" si="15"/>
        <v>0</v>
      </c>
      <c r="AP108" s="39">
        <f t="shared" si="15"/>
        <v>0.45333333333333337</v>
      </c>
      <c r="AQ108" s="39">
        <f t="shared" si="15"/>
        <v>1.1900000000000002</v>
      </c>
      <c r="AR108" s="39">
        <f t="shared" si="15"/>
        <v>5.6666666666666671E-2</v>
      </c>
      <c r="AS108" s="39">
        <f t="shared" si="15"/>
        <v>0</v>
      </c>
      <c r="AT108" s="39">
        <f t="shared" si="14"/>
        <v>0</v>
      </c>
      <c r="AU108" s="39">
        <f t="shared" si="14"/>
        <v>0</v>
      </c>
      <c r="AV108" s="39">
        <f t="shared" si="14"/>
        <v>0</v>
      </c>
      <c r="AW108" s="39">
        <f t="shared" si="11"/>
        <v>1.7000000000000002</v>
      </c>
    </row>
    <row r="109" spans="1:49" x14ac:dyDescent="0.35">
      <c r="A109" s="38" t="s">
        <v>174</v>
      </c>
      <c r="B109" s="38" t="s">
        <v>175</v>
      </c>
      <c r="C109" s="38" t="s">
        <v>68</v>
      </c>
      <c r="D109" s="38" t="s">
        <v>74</v>
      </c>
      <c r="E109" s="38" t="s">
        <v>228</v>
      </c>
      <c r="F109" s="38">
        <v>71943340</v>
      </c>
      <c r="G109" s="38">
        <v>4952</v>
      </c>
      <c r="H109" s="38">
        <v>5.78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>
        <v>112.1</v>
      </c>
      <c r="Y109" s="39">
        <v>186.9</v>
      </c>
      <c r="Z109" s="39">
        <v>373.7</v>
      </c>
      <c r="AA109" s="39"/>
      <c r="AB109" s="39">
        <f t="shared" si="10"/>
        <v>672.7</v>
      </c>
      <c r="AD109" s="39">
        <f t="shared" si="16"/>
        <v>0</v>
      </c>
      <c r="AE109" s="39">
        <f t="shared" si="16"/>
        <v>0</v>
      </c>
      <c r="AF109" s="39">
        <f t="shared" si="16"/>
        <v>0</v>
      </c>
      <c r="AG109" s="39">
        <f t="shared" si="16"/>
        <v>0</v>
      </c>
      <c r="AH109" s="39">
        <f t="shared" si="16"/>
        <v>0</v>
      </c>
      <c r="AI109" s="39">
        <f t="shared" si="16"/>
        <v>0</v>
      </c>
      <c r="AJ109" s="39">
        <f t="shared" si="16"/>
        <v>0</v>
      </c>
      <c r="AK109" s="39">
        <f t="shared" si="16"/>
        <v>0</v>
      </c>
      <c r="AL109" s="39">
        <f t="shared" si="16"/>
        <v>0</v>
      </c>
      <c r="AM109" s="39">
        <f t="shared" si="16"/>
        <v>0</v>
      </c>
      <c r="AN109" s="39">
        <f t="shared" si="16"/>
        <v>0</v>
      </c>
      <c r="AO109" s="39">
        <f t="shared" si="15"/>
        <v>0</v>
      </c>
      <c r="AP109" s="39">
        <f t="shared" si="15"/>
        <v>0</v>
      </c>
      <c r="AQ109" s="39">
        <f t="shared" si="15"/>
        <v>0</v>
      </c>
      <c r="AR109" s="39">
        <f t="shared" si="15"/>
        <v>0</v>
      </c>
      <c r="AS109" s="39">
        <f t="shared" si="15"/>
        <v>10.798966666666667</v>
      </c>
      <c r="AT109" s="39">
        <f t="shared" si="14"/>
        <v>18.004700000000003</v>
      </c>
      <c r="AU109" s="39">
        <f t="shared" si="14"/>
        <v>35.999766666666666</v>
      </c>
      <c r="AV109" s="39">
        <f t="shared" si="14"/>
        <v>0</v>
      </c>
      <c r="AW109" s="39">
        <f t="shared" si="11"/>
        <v>64.803433333333345</v>
      </c>
    </row>
    <row r="110" spans="1:49" x14ac:dyDescent="0.35">
      <c r="A110" s="38" t="s">
        <v>174</v>
      </c>
      <c r="B110" s="38" t="s">
        <v>71</v>
      </c>
      <c r="C110" s="38" t="s">
        <v>62</v>
      </c>
      <c r="D110" s="38" t="s">
        <v>63</v>
      </c>
      <c r="E110" s="38" t="s">
        <v>226</v>
      </c>
      <c r="F110" s="38">
        <v>8000511069</v>
      </c>
      <c r="G110" s="38">
        <v>3072</v>
      </c>
      <c r="H110" s="38">
        <v>6.29</v>
      </c>
      <c r="I110" s="39">
        <v>708.3</v>
      </c>
      <c r="J110" s="39">
        <v>708.3</v>
      </c>
      <c r="K110" s="39">
        <v>708.3</v>
      </c>
      <c r="L110" s="39">
        <v>708.3</v>
      </c>
      <c r="M110" s="39">
        <v>120.1</v>
      </c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>
        <f t="shared" si="10"/>
        <v>2953.2999999999997</v>
      </c>
      <c r="AD110" s="39">
        <f t="shared" si="16"/>
        <v>74.253449999999987</v>
      </c>
      <c r="AE110" s="39">
        <f t="shared" si="16"/>
        <v>74.253449999999987</v>
      </c>
      <c r="AF110" s="39">
        <f t="shared" si="16"/>
        <v>74.253449999999987</v>
      </c>
      <c r="AG110" s="39">
        <f t="shared" si="16"/>
        <v>74.253449999999987</v>
      </c>
      <c r="AH110" s="39">
        <f t="shared" si="16"/>
        <v>12.590483333333333</v>
      </c>
      <c r="AI110" s="39">
        <f t="shared" si="16"/>
        <v>0</v>
      </c>
      <c r="AJ110" s="39">
        <f t="shared" si="16"/>
        <v>0</v>
      </c>
      <c r="AK110" s="39">
        <f t="shared" si="16"/>
        <v>0</v>
      </c>
      <c r="AL110" s="39">
        <f t="shared" si="16"/>
        <v>0</v>
      </c>
      <c r="AM110" s="39">
        <f t="shared" si="16"/>
        <v>0</v>
      </c>
      <c r="AN110" s="39">
        <f t="shared" si="16"/>
        <v>0</v>
      </c>
      <c r="AO110" s="39">
        <f t="shared" si="15"/>
        <v>0</v>
      </c>
      <c r="AP110" s="39">
        <f t="shared" si="15"/>
        <v>0</v>
      </c>
      <c r="AQ110" s="39">
        <f t="shared" si="15"/>
        <v>0</v>
      </c>
      <c r="AR110" s="39">
        <f t="shared" si="15"/>
        <v>0</v>
      </c>
      <c r="AS110" s="39">
        <f t="shared" si="15"/>
        <v>0</v>
      </c>
      <c r="AT110" s="39">
        <f t="shared" si="14"/>
        <v>0</v>
      </c>
      <c r="AU110" s="39">
        <f t="shared" si="14"/>
        <v>0</v>
      </c>
      <c r="AV110" s="39">
        <f t="shared" si="14"/>
        <v>0</v>
      </c>
      <c r="AW110" s="39">
        <f t="shared" si="11"/>
        <v>309.60428333333329</v>
      </c>
    </row>
    <row r="111" spans="1:49" x14ac:dyDescent="0.35">
      <c r="A111" s="38" t="s">
        <v>181</v>
      </c>
      <c r="B111" s="38">
        <v>4600076843</v>
      </c>
      <c r="C111" s="38" t="s">
        <v>182</v>
      </c>
      <c r="D111" s="38" t="s">
        <v>183</v>
      </c>
      <c r="E111" s="38" t="s">
        <v>303</v>
      </c>
      <c r="F111" s="38">
        <v>507120218</v>
      </c>
      <c r="G111" s="38">
        <v>5000</v>
      </c>
      <c r="H111" s="38">
        <v>5.83</v>
      </c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>
        <v>97.3</v>
      </c>
      <c r="Y111" s="39">
        <v>162.1</v>
      </c>
      <c r="Z111" s="39">
        <v>324.2</v>
      </c>
      <c r="AA111" s="39">
        <v>486.3</v>
      </c>
      <c r="AB111" s="39">
        <f t="shared" ref="AB111:AB117" si="17">SUM(I111:AA111)</f>
        <v>1069.8999999999999</v>
      </c>
      <c r="AD111" s="39">
        <f t="shared" si="16"/>
        <v>0</v>
      </c>
      <c r="AE111" s="39">
        <f t="shared" si="16"/>
        <v>0</v>
      </c>
      <c r="AF111" s="39">
        <f t="shared" si="16"/>
        <v>0</v>
      </c>
      <c r="AG111" s="39">
        <f t="shared" si="16"/>
        <v>0</v>
      </c>
      <c r="AH111" s="39">
        <f t="shared" si="16"/>
        <v>0</v>
      </c>
      <c r="AI111" s="39">
        <f t="shared" si="16"/>
        <v>0</v>
      </c>
      <c r="AJ111" s="39">
        <f t="shared" si="16"/>
        <v>0</v>
      </c>
      <c r="AK111" s="39">
        <f t="shared" si="16"/>
        <v>0</v>
      </c>
      <c r="AL111" s="39">
        <f t="shared" si="16"/>
        <v>0</v>
      </c>
      <c r="AM111" s="39">
        <f t="shared" si="16"/>
        <v>0</v>
      </c>
      <c r="AN111" s="39">
        <f t="shared" si="16"/>
        <v>0</v>
      </c>
      <c r="AO111" s="39">
        <f t="shared" si="15"/>
        <v>0</v>
      </c>
      <c r="AP111" s="39">
        <f t="shared" si="15"/>
        <v>0</v>
      </c>
      <c r="AQ111" s="39">
        <f t="shared" si="15"/>
        <v>0</v>
      </c>
      <c r="AR111" s="39">
        <f t="shared" si="15"/>
        <v>0</v>
      </c>
      <c r="AS111" s="39">
        <f t="shared" si="15"/>
        <v>9.4543166666666671</v>
      </c>
      <c r="AT111" s="39">
        <f t="shared" si="14"/>
        <v>15.750716666666667</v>
      </c>
      <c r="AU111" s="39">
        <f t="shared" si="14"/>
        <v>31.501433333333335</v>
      </c>
      <c r="AV111" s="39">
        <f t="shared" si="14"/>
        <v>47.25215</v>
      </c>
      <c r="AW111" s="39">
        <f t="shared" ref="AW111:AW117" si="18">SUM(AD111:AV111)</f>
        <v>103.95861666666667</v>
      </c>
    </row>
    <row r="112" spans="1:49" x14ac:dyDescent="0.35">
      <c r="A112" s="38" t="s">
        <v>181</v>
      </c>
      <c r="B112" s="38" t="s">
        <v>61</v>
      </c>
      <c r="C112" s="38" t="s">
        <v>62</v>
      </c>
      <c r="D112" s="38" t="s">
        <v>63</v>
      </c>
      <c r="E112" s="38" t="s">
        <v>226</v>
      </c>
      <c r="F112" s="38">
        <v>8000510921</v>
      </c>
      <c r="G112" s="38">
        <v>3072</v>
      </c>
      <c r="H112" s="38">
        <v>6.29</v>
      </c>
      <c r="I112" s="39">
        <v>708.3</v>
      </c>
      <c r="J112" s="39">
        <v>708.3</v>
      </c>
      <c r="K112" s="39">
        <v>708.3</v>
      </c>
      <c r="L112" s="39">
        <v>708.3</v>
      </c>
      <c r="M112" s="39">
        <v>120</v>
      </c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>
        <f t="shared" si="17"/>
        <v>2953.2</v>
      </c>
      <c r="AD112" s="39">
        <f t="shared" si="16"/>
        <v>74.253449999999987</v>
      </c>
      <c r="AE112" s="39">
        <f t="shared" si="16"/>
        <v>74.253449999999987</v>
      </c>
      <c r="AF112" s="39">
        <f t="shared" si="16"/>
        <v>74.253449999999987</v>
      </c>
      <c r="AG112" s="39">
        <f t="shared" si="16"/>
        <v>74.253449999999987</v>
      </c>
      <c r="AH112" s="39">
        <f t="shared" si="16"/>
        <v>12.58</v>
      </c>
      <c r="AI112" s="39">
        <f t="shared" si="16"/>
        <v>0</v>
      </c>
      <c r="AJ112" s="39">
        <f t="shared" si="16"/>
        <v>0</v>
      </c>
      <c r="AK112" s="39">
        <f t="shared" si="16"/>
        <v>0</v>
      </c>
      <c r="AL112" s="39">
        <f t="shared" si="16"/>
        <v>0</v>
      </c>
      <c r="AM112" s="39">
        <f t="shared" si="16"/>
        <v>0</v>
      </c>
      <c r="AN112" s="39">
        <f t="shared" si="16"/>
        <v>0</v>
      </c>
      <c r="AO112" s="39">
        <f t="shared" si="15"/>
        <v>0</v>
      </c>
      <c r="AP112" s="39">
        <f t="shared" si="15"/>
        <v>0</v>
      </c>
      <c r="AQ112" s="39">
        <f t="shared" si="15"/>
        <v>0</v>
      </c>
      <c r="AR112" s="39">
        <f t="shared" si="15"/>
        <v>0</v>
      </c>
      <c r="AS112" s="39">
        <f t="shared" si="15"/>
        <v>0</v>
      </c>
      <c r="AT112" s="39">
        <f t="shared" si="14"/>
        <v>0</v>
      </c>
      <c r="AU112" s="39">
        <f t="shared" si="14"/>
        <v>0</v>
      </c>
      <c r="AV112" s="39">
        <f t="shared" si="14"/>
        <v>0</v>
      </c>
      <c r="AW112" s="39">
        <f t="shared" si="18"/>
        <v>309.59379999999993</v>
      </c>
    </row>
    <row r="113" spans="1:49" x14ac:dyDescent="0.35">
      <c r="A113" s="38" t="s">
        <v>185</v>
      </c>
      <c r="B113" s="38">
        <v>7000174025</v>
      </c>
      <c r="C113" s="38" t="s">
        <v>68</v>
      </c>
      <c r="D113" s="38" t="s">
        <v>186</v>
      </c>
      <c r="E113" s="38" t="s">
        <v>317</v>
      </c>
      <c r="F113" s="38">
        <v>8000533333</v>
      </c>
      <c r="G113" s="38">
        <v>98</v>
      </c>
      <c r="H113" s="38">
        <v>11.44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>
        <v>98</v>
      </c>
      <c r="T113" s="39"/>
      <c r="U113" s="39"/>
      <c r="V113" s="39"/>
      <c r="W113" s="39"/>
      <c r="X113" s="39"/>
      <c r="Y113" s="39"/>
      <c r="Z113" s="39"/>
      <c r="AA113" s="39"/>
      <c r="AB113" s="39">
        <f t="shared" si="17"/>
        <v>98</v>
      </c>
      <c r="AD113" s="39">
        <f t="shared" si="16"/>
        <v>0</v>
      </c>
      <c r="AE113" s="39">
        <f t="shared" si="16"/>
        <v>0</v>
      </c>
      <c r="AF113" s="39">
        <f t="shared" si="16"/>
        <v>0</v>
      </c>
      <c r="AG113" s="39">
        <f t="shared" si="16"/>
        <v>0</v>
      </c>
      <c r="AH113" s="39">
        <f t="shared" si="16"/>
        <v>0</v>
      </c>
      <c r="AI113" s="39">
        <f t="shared" si="16"/>
        <v>0</v>
      </c>
      <c r="AJ113" s="39">
        <f t="shared" si="16"/>
        <v>0</v>
      </c>
      <c r="AK113" s="39">
        <f t="shared" si="16"/>
        <v>0</v>
      </c>
      <c r="AL113" s="39">
        <f t="shared" si="16"/>
        <v>0</v>
      </c>
      <c r="AM113" s="39">
        <f t="shared" si="16"/>
        <v>0</v>
      </c>
      <c r="AN113" s="39">
        <f t="shared" si="16"/>
        <v>18.685333333333332</v>
      </c>
      <c r="AO113" s="39">
        <f t="shared" si="15"/>
        <v>0</v>
      </c>
      <c r="AP113" s="39">
        <f t="shared" si="15"/>
        <v>0</v>
      </c>
      <c r="AQ113" s="39">
        <f t="shared" si="15"/>
        <v>0</v>
      </c>
      <c r="AR113" s="39">
        <f t="shared" si="15"/>
        <v>0</v>
      </c>
      <c r="AS113" s="39">
        <f t="shared" si="15"/>
        <v>0</v>
      </c>
      <c r="AT113" s="39">
        <f t="shared" si="14"/>
        <v>0</v>
      </c>
      <c r="AU113" s="39">
        <f t="shared" si="14"/>
        <v>0</v>
      </c>
      <c r="AV113" s="39">
        <f t="shared" si="14"/>
        <v>0</v>
      </c>
      <c r="AW113" s="39">
        <f t="shared" si="18"/>
        <v>18.685333333333332</v>
      </c>
    </row>
    <row r="114" spans="1:49" x14ac:dyDescent="0.35">
      <c r="A114" s="38" t="s">
        <v>185</v>
      </c>
      <c r="B114" s="38">
        <v>7000174026</v>
      </c>
      <c r="C114" s="38" t="s">
        <v>68</v>
      </c>
      <c r="D114" s="38" t="s">
        <v>149</v>
      </c>
      <c r="E114" s="38" t="s">
        <v>318</v>
      </c>
      <c r="F114" s="38">
        <v>8000521962</v>
      </c>
      <c r="G114" s="38">
        <v>1035</v>
      </c>
      <c r="H114" s="38">
        <v>12.88</v>
      </c>
      <c r="I114" s="39"/>
      <c r="J114" s="39"/>
      <c r="K114" s="39">
        <v>59.9</v>
      </c>
      <c r="L114" s="39">
        <v>99.5</v>
      </c>
      <c r="M114" s="39">
        <v>198.1</v>
      </c>
      <c r="N114" s="39">
        <v>214.9</v>
      </c>
      <c r="O114" s="39">
        <v>356.6</v>
      </c>
      <c r="P114" s="39">
        <v>106</v>
      </c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>
        <f t="shared" si="17"/>
        <v>1035</v>
      </c>
      <c r="AD114" s="39">
        <f t="shared" si="16"/>
        <v>0</v>
      </c>
      <c r="AE114" s="39">
        <f t="shared" si="16"/>
        <v>0</v>
      </c>
      <c r="AF114" s="39">
        <f t="shared" si="16"/>
        <v>12.858533333333334</v>
      </c>
      <c r="AG114" s="39">
        <f t="shared" si="16"/>
        <v>21.359333333333336</v>
      </c>
      <c r="AH114" s="39">
        <f t="shared" si="16"/>
        <v>42.525466666666674</v>
      </c>
      <c r="AI114" s="39">
        <f t="shared" si="16"/>
        <v>46.131866666666674</v>
      </c>
      <c r="AJ114" s="39">
        <f t="shared" si="16"/>
        <v>76.550133333333349</v>
      </c>
      <c r="AK114" s="39">
        <f t="shared" si="16"/>
        <v>22.754666666666665</v>
      </c>
      <c r="AL114" s="39">
        <f t="shared" si="16"/>
        <v>0</v>
      </c>
      <c r="AM114" s="39">
        <f t="shared" si="16"/>
        <v>0</v>
      </c>
      <c r="AN114" s="39">
        <f t="shared" si="16"/>
        <v>0</v>
      </c>
      <c r="AO114" s="39">
        <f t="shared" si="15"/>
        <v>0</v>
      </c>
      <c r="AP114" s="39">
        <f t="shared" si="15"/>
        <v>0</v>
      </c>
      <c r="AQ114" s="39">
        <f t="shared" si="15"/>
        <v>0</v>
      </c>
      <c r="AR114" s="39">
        <f t="shared" si="15"/>
        <v>0</v>
      </c>
      <c r="AS114" s="39">
        <f t="shared" si="15"/>
        <v>0</v>
      </c>
      <c r="AT114" s="39">
        <f t="shared" si="14"/>
        <v>0</v>
      </c>
      <c r="AU114" s="39">
        <f t="shared" si="14"/>
        <v>0</v>
      </c>
      <c r="AV114" s="39">
        <f t="shared" si="14"/>
        <v>0</v>
      </c>
      <c r="AW114" s="39">
        <f t="shared" si="18"/>
        <v>222.18</v>
      </c>
    </row>
    <row r="115" spans="1:49" x14ac:dyDescent="0.35">
      <c r="A115" s="38" t="s">
        <v>185</v>
      </c>
      <c r="B115" s="38">
        <v>7000174027</v>
      </c>
      <c r="C115" s="38" t="s">
        <v>68</v>
      </c>
      <c r="D115" s="38" t="s">
        <v>150</v>
      </c>
      <c r="E115" s="38" t="s">
        <v>294</v>
      </c>
      <c r="F115" s="38">
        <v>8000533331</v>
      </c>
      <c r="G115" s="38">
        <v>1005</v>
      </c>
      <c r="H115" s="38">
        <v>11.44</v>
      </c>
      <c r="I115" s="39"/>
      <c r="J115" s="39"/>
      <c r="K115" s="39"/>
      <c r="L115" s="39"/>
      <c r="M115" s="39"/>
      <c r="N115" s="39"/>
      <c r="O115" s="39"/>
      <c r="P115" s="39">
        <v>310.3</v>
      </c>
      <c r="Q115" s="39">
        <v>424.8</v>
      </c>
      <c r="R115" s="39">
        <v>269.8</v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>
        <f t="shared" si="17"/>
        <v>1004.9000000000001</v>
      </c>
      <c r="AD115" s="39">
        <f t="shared" si="16"/>
        <v>0</v>
      </c>
      <c r="AE115" s="39">
        <f t="shared" si="16"/>
        <v>0</v>
      </c>
      <c r="AF115" s="39">
        <f t="shared" si="16"/>
        <v>0</v>
      </c>
      <c r="AG115" s="39">
        <f t="shared" si="16"/>
        <v>0</v>
      </c>
      <c r="AH115" s="39">
        <f t="shared" si="16"/>
        <v>0</v>
      </c>
      <c r="AI115" s="39">
        <f t="shared" si="16"/>
        <v>0</v>
      </c>
      <c r="AJ115" s="39">
        <f t="shared" si="16"/>
        <v>0</v>
      </c>
      <c r="AK115" s="39">
        <f t="shared" si="16"/>
        <v>59.163866666666664</v>
      </c>
      <c r="AL115" s="39">
        <f t="shared" si="16"/>
        <v>80.995199999999997</v>
      </c>
      <c r="AM115" s="39">
        <f t="shared" si="16"/>
        <v>51.44186666666667</v>
      </c>
      <c r="AN115" s="39">
        <f t="shared" si="16"/>
        <v>0</v>
      </c>
      <c r="AO115" s="39">
        <f t="shared" si="15"/>
        <v>0</v>
      </c>
      <c r="AP115" s="39">
        <f t="shared" si="15"/>
        <v>0</v>
      </c>
      <c r="AQ115" s="39">
        <f t="shared" si="15"/>
        <v>0</v>
      </c>
      <c r="AR115" s="39">
        <f t="shared" si="15"/>
        <v>0</v>
      </c>
      <c r="AS115" s="39">
        <f t="shared" si="15"/>
        <v>0</v>
      </c>
      <c r="AT115" s="39">
        <f t="shared" si="14"/>
        <v>0</v>
      </c>
      <c r="AU115" s="39">
        <f t="shared" si="14"/>
        <v>0</v>
      </c>
      <c r="AV115" s="39">
        <f t="shared" si="14"/>
        <v>0</v>
      </c>
      <c r="AW115" s="39">
        <f t="shared" si="18"/>
        <v>191.60093333333333</v>
      </c>
    </row>
    <row r="116" spans="1:49" x14ac:dyDescent="0.35">
      <c r="A116" s="38" t="s">
        <v>185</v>
      </c>
      <c r="B116" s="38">
        <v>7000174027</v>
      </c>
      <c r="C116" s="38" t="s">
        <v>68</v>
      </c>
      <c r="D116" s="38" t="s">
        <v>150</v>
      </c>
      <c r="E116" s="38" t="s">
        <v>319</v>
      </c>
      <c r="F116" s="38">
        <v>8000533332</v>
      </c>
      <c r="G116" s="38">
        <v>154</v>
      </c>
      <c r="H116" s="38">
        <v>11.44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>
        <v>154</v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>
        <f t="shared" si="17"/>
        <v>154</v>
      </c>
      <c r="AD116" s="39">
        <f t="shared" si="16"/>
        <v>0</v>
      </c>
      <c r="AE116" s="39">
        <f t="shared" si="16"/>
        <v>0</v>
      </c>
      <c r="AF116" s="39">
        <f t="shared" si="16"/>
        <v>0</v>
      </c>
      <c r="AG116" s="39">
        <f t="shared" si="16"/>
        <v>0</v>
      </c>
      <c r="AH116" s="39">
        <f t="shared" si="16"/>
        <v>0</v>
      </c>
      <c r="AI116" s="39">
        <f t="shared" si="16"/>
        <v>0</v>
      </c>
      <c r="AJ116" s="39">
        <f t="shared" si="16"/>
        <v>0</v>
      </c>
      <c r="AK116" s="39">
        <f t="shared" si="16"/>
        <v>0</v>
      </c>
      <c r="AL116" s="39">
        <f t="shared" si="16"/>
        <v>0</v>
      </c>
      <c r="AM116" s="39">
        <f t="shared" si="16"/>
        <v>29.362666666666666</v>
      </c>
      <c r="AN116" s="39">
        <f t="shared" si="16"/>
        <v>0</v>
      </c>
      <c r="AO116" s="39">
        <f t="shared" si="15"/>
        <v>0</v>
      </c>
      <c r="AP116" s="39">
        <f t="shared" si="15"/>
        <v>0</v>
      </c>
      <c r="AQ116" s="39">
        <f t="shared" si="15"/>
        <v>0</v>
      </c>
      <c r="AR116" s="39">
        <f t="shared" si="15"/>
        <v>0</v>
      </c>
      <c r="AS116" s="39">
        <f t="shared" si="15"/>
        <v>0</v>
      </c>
      <c r="AT116" s="39">
        <f t="shared" si="14"/>
        <v>0</v>
      </c>
      <c r="AU116" s="39">
        <f t="shared" si="14"/>
        <v>0</v>
      </c>
      <c r="AV116" s="39">
        <f t="shared" si="14"/>
        <v>0</v>
      </c>
      <c r="AW116" s="39">
        <f t="shared" si="18"/>
        <v>29.362666666666666</v>
      </c>
    </row>
    <row r="117" spans="1:49" x14ac:dyDescent="0.35">
      <c r="A117" s="38" t="s">
        <v>195</v>
      </c>
      <c r="I117" s="39">
        <f t="shared" ref="I117:AA117" si="19">SUM(I2:I116)</f>
        <v>4841</v>
      </c>
      <c r="J117" s="39">
        <f t="shared" si="19"/>
        <v>3013.7</v>
      </c>
      <c r="K117" s="39">
        <f t="shared" si="19"/>
        <v>2317.4999999999995</v>
      </c>
      <c r="L117" s="39">
        <f t="shared" si="19"/>
        <v>2432.1</v>
      </c>
      <c r="M117" s="39">
        <f t="shared" si="19"/>
        <v>929</v>
      </c>
      <c r="N117" s="39">
        <f t="shared" si="19"/>
        <v>521.1</v>
      </c>
      <c r="O117" s="39">
        <f t="shared" si="19"/>
        <v>1032.2</v>
      </c>
      <c r="P117" s="39">
        <f t="shared" si="19"/>
        <v>1976.5</v>
      </c>
      <c r="Q117" s="39">
        <f t="shared" si="19"/>
        <v>2250</v>
      </c>
      <c r="R117" s="39">
        <f t="shared" si="19"/>
        <v>2452.4</v>
      </c>
      <c r="S117" s="39">
        <f t="shared" si="19"/>
        <v>1603.5</v>
      </c>
      <c r="T117" s="39">
        <f t="shared" si="19"/>
        <v>1166.6999999999998</v>
      </c>
      <c r="U117" s="39">
        <f t="shared" si="19"/>
        <v>1155.5999999999999</v>
      </c>
      <c r="V117" s="39">
        <f t="shared" si="19"/>
        <v>1201</v>
      </c>
      <c r="W117" s="39">
        <f t="shared" si="19"/>
        <v>1351.2</v>
      </c>
      <c r="X117" s="39">
        <f t="shared" si="19"/>
        <v>1666.1999999999998</v>
      </c>
      <c r="Y117" s="39">
        <f t="shared" si="19"/>
        <v>1779.4</v>
      </c>
      <c r="Z117" s="39">
        <f t="shared" si="19"/>
        <v>2584.6</v>
      </c>
      <c r="AA117" s="39">
        <f t="shared" si="19"/>
        <v>2517.5</v>
      </c>
      <c r="AB117" s="39">
        <f t="shared" si="17"/>
        <v>36791.200000000004</v>
      </c>
      <c r="AD117" s="39">
        <f t="shared" ref="AD117:AV117" si="20">SUM(AD2:AD116)</f>
        <v>632.42596333333336</v>
      </c>
      <c r="AE117" s="39">
        <f t="shared" si="20"/>
        <v>365.74252999999993</v>
      </c>
      <c r="AF117" s="39">
        <f t="shared" si="20"/>
        <v>262.21641666666665</v>
      </c>
      <c r="AG117" s="39">
        <f t="shared" si="20"/>
        <v>285.77059999999994</v>
      </c>
      <c r="AH117" s="39">
        <f t="shared" si="20"/>
        <v>154.57155</v>
      </c>
      <c r="AI117" s="39">
        <f t="shared" si="20"/>
        <v>107.87065000000001</v>
      </c>
      <c r="AJ117" s="39">
        <f t="shared" si="20"/>
        <v>209.28210000000001</v>
      </c>
      <c r="AK117" s="39">
        <f t="shared" si="20"/>
        <v>343.70714666666663</v>
      </c>
      <c r="AL117" s="39">
        <f t="shared" si="20"/>
        <v>383.2867066666667</v>
      </c>
      <c r="AM117" s="39">
        <f t="shared" si="20"/>
        <v>411.57691</v>
      </c>
      <c r="AN117" s="39">
        <f t="shared" si="20"/>
        <v>249.79647666666665</v>
      </c>
      <c r="AO117" s="39">
        <f t="shared" si="20"/>
        <v>165.58681000000001</v>
      </c>
      <c r="AP117" s="39">
        <f t="shared" si="20"/>
        <v>162.82031000000003</v>
      </c>
      <c r="AQ117" s="39">
        <f t="shared" si="20"/>
        <v>170.44192333333334</v>
      </c>
      <c r="AR117" s="39">
        <f t="shared" si="20"/>
        <v>194.45748666666668</v>
      </c>
      <c r="AS117" s="39">
        <f t="shared" si="20"/>
        <v>224.68264833333333</v>
      </c>
      <c r="AT117" s="39">
        <f t="shared" si="20"/>
        <v>226.229375</v>
      </c>
      <c r="AU117" s="39">
        <f t="shared" si="20"/>
        <v>309.15257666666673</v>
      </c>
      <c r="AV117" s="39">
        <f t="shared" si="20"/>
        <v>297.9075083333334</v>
      </c>
      <c r="AW117" s="39">
        <f t="shared" si="18"/>
        <v>5157.5256883333332</v>
      </c>
    </row>
  </sheetData>
  <autoFilter ref="A1:AW117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22"/>
  <sheetViews>
    <sheetView topLeftCell="D1" zoomScale="55" zoomScaleNormal="55" workbookViewId="0">
      <pane ySplit="1" topLeftCell="A2" activePane="bottomLeft" state="frozen"/>
      <selection activeCell="P1" sqref="P1"/>
      <selection pane="bottomLeft" activeCell="AD22" sqref="AD22:AN22"/>
    </sheetView>
  </sheetViews>
  <sheetFormatPr defaultColWidth="9.1796875" defaultRowHeight="14.5" x14ac:dyDescent="0.35"/>
  <cols>
    <col min="1" max="16384" width="9.1796875" style="38"/>
  </cols>
  <sheetData>
    <row r="1" spans="1:49" x14ac:dyDescent="0.35">
      <c r="A1" s="38" t="s">
        <v>3</v>
      </c>
      <c r="B1" s="38" t="s">
        <v>4</v>
      </c>
      <c r="C1" s="38" t="s">
        <v>5</v>
      </c>
      <c r="D1" s="38" t="s">
        <v>6</v>
      </c>
      <c r="E1" s="38" t="s">
        <v>193</v>
      </c>
      <c r="F1" s="38" t="s">
        <v>11</v>
      </c>
      <c r="G1" s="38" t="s">
        <v>12</v>
      </c>
      <c r="H1" s="38" t="s">
        <v>14</v>
      </c>
      <c r="I1" s="38" t="s">
        <v>321</v>
      </c>
      <c r="J1" s="38" t="s">
        <v>322</v>
      </c>
      <c r="K1" s="38" t="s">
        <v>323</v>
      </c>
      <c r="L1" s="38" t="s">
        <v>324</v>
      </c>
      <c r="M1" s="38" t="s">
        <v>325</v>
      </c>
      <c r="N1" s="38" t="s">
        <v>326</v>
      </c>
      <c r="O1" s="38" t="s">
        <v>327</v>
      </c>
      <c r="P1" s="38" t="s">
        <v>328</v>
      </c>
      <c r="Q1" s="38" t="s">
        <v>329</v>
      </c>
      <c r="R1" s="38" t="s">
        <v>330</v>
      </c>
      <c r="S1" s="38" t="s">
        <v>331</v>
      </c>
      <c r="T1" s="38" t="s">
        <v>332</v>
      </c>
      <c r="U1" s="38" t="s">
        <v>333</v>
      </c>
      <c r="V1" s="38" t="s">
        <v>334</v>
      </c>
      <c r="W1" s="38" t="s">
        <v>335</v>
      </c>
      <c r="X1" s="38" t="s">
        <v>336</v>
      </c>
      <c r="Y1" s="38" t="s">
        <v>337</v>
      </c>
      <c r="Z1" s="38" t="s">
        <v>338</v>
      </c>
      <c r="AA1" s="38" t="s">
        <v>339</v>
      </c>
      <c r="AB1" s="38" t="s">
        <v>195</v>
      </c>
      <c r="AD1" s="38" t="s">
        <v>321</v>
      </c>
      <c r="AE1" s="38" t="s">
        <v>322</v>
      </c>
      <c r="AF1" s="38" t="s">
        <v>323</v>
      </c>
      <c r="AG1" s="38" t="s">
        <v>324</v>
      </c>
      <c r="AH1" s="38" t="s">
        <v>325</v>
      </c>
      <c r="AI1" s="38" t="s">
        <v>326</v>
      </c>
      <c r="AJ1" s="38" t="s">
        <v>327</v>
      </c>
      <c r="AK1" s="38" t="s">
        <v>328</v>
      </c>
      <c r="AL1" s="38" t="s">
        <v>329</v>
      </c>
      <c r="AM1" s="38" t="s">
        <v>330</v>
      </c>
      <c r="AN1" s="38" t="s">
        <v>331</v>
      </c>
      <c r="AO1" s="38" t="s">
        <v>332</v>
      </c>
      <c r="AP1" s="38" t="s">
        <v>333</v>
      </c>
      <c r="AQ1" s="38" t="s">
        <v>334</v>
      </c>
      <c r="AR1" s="38" t="s">
        <v>335</v>
      </c>
      <c r="AS1" s="38" t="s">
        <v>336</v>
      </c>
      <c r="AT1" s="38" t="s">
        <v>337</v>
      </c>
      <c r="AU1" s="38" t="s">
        <v>338</v>
      </c>
      <c r="AV1" s="38" t="s">
        <v>339</v>
      </c>
      <c r="AW1" s="38" t="s">
        <v>341</v>
      </c>
    </row>
    <row r="2" spans="1:49" x14ac:dyDescent="0.35">
      <c r="A2" s="38" t="s">
        <v>60</v>
      </c>
      <c r="B2" s="38" t="s">
        <v>61</v>
      </c>
      <c r="C2" s="38" t="s">
        <v>62</v>
      </c>
      <c r="D2" s="38" t="s">
        <v>63</v>
      </c>
      <c r="E2" s="38" t="s">
        <v>225</v>
      </c>
      <c r="F2" s="38">
        <v>8000510920</v>
      </c>
      <c r="G2" s="38">
        <v>1136</v>
      </c>
      <c r="H2" s="38">
        <v>6.29</v>
      </c>
      <c r="I2" s="39">
        <v>546.70000000000005</v>
      </c>
      <c r="J2" s="39">
        <v>55.2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>
        <f t="shared" ref="AB2:AB7" si="0">SUM(I2:AA2)</f>
        <v>601.90000000000009</v>
      </c>
      <c r="AD2" s="39">
        <f t="shared" ref="AD2:AS3" si="1">$H2*I2/60</f>
        <v>57.312383333333337</v>
      </c>
      <c r="AE2" s="39">
        <f t="shared" si="1"/>
        <v>5.7868000000000004</v>
      </c>
      <c r="AF2" s="39">
        <f t="shared" si="1"/>
        <v>0</v>
      </c>
      <c r="AG2" s="39">
        <f t="shared" si="1"/>
        <v>0</v>
      </c>
      <c r="AH2" s="39">
        <f t="shared" si="1"/>
        <v>0</v>
      </c>
      <c r="AI2" s="39">
        <f t="shared" si="1"/>
        <v>0</v>
      </c>
      <c r="AJ2" s="39">
        <f t="shared" si="1"/>
        <v>0</v>
      </c>
      <c r="AK2" s="39">
        <f t="shared" si="1"/>
        <v>0</v>
      </c>
      <c r="AL2" s="39">
        <f t="shared" si="1"/>
        <v>0</v>
      </c>
      <c r="AM2" s="39">
        <f t="shared" si="1"/>
        <v>0</v>
      </c>
      <c r="AN2" s="39">
        <f t="shared" si="1"/>
        <v>0</v>
      </c>
      <c r="AO2" s="39">
        <f t="shared" si="1"/>
        <v>0</v>
      </c>
      <c r="AP2" s="39">
        <f t="shared" si="1"/>
        <v>0</v>
      </c>
      <c r="AQ2" s="39">
        <f t="shared" si="1"/>
        <v>0</v>
      </c>
      <c r="AR2" s="39">
        <f t="shared" si="1"/>
        <v>0</v>
      </c>
      <c r="AS2" s="39">
        <f t="shared" si="1"/>
        <v>0</v>
      </c>
      <c r="AT2" s="39">
        <f t="shared" ref="AT2:AV14" si="2">$H2*Y2/60</f>
        <v>0</v>
      </c>
      <c r="AU2" s="39">
        <f t="shared" si="2"/>
        <v>0</v>
      </c>
      <c r="AV2" s="39">
        <f t="shared" si="2"/>
        <v>0</v>
      </c>
      <c r="AW2" s="39">
        <f t="shared" ref="AW2:AW7" si="3">SUM(AD2:AV2)</f>
        <v>63.099183333333336</v>
      </c>
    </row>
    <row r="3" spans="1:49" x14ac:dyDescent="0.35">
      <c r="A3" s="38" t="s">
        <v>60</v>
      </c>
      <c r="B3" s="38" t="s">
        <v>61</v>
      </c>
      <c r="C3" s="38" t="s">
        <v>62</v>
      </c>
      <c r="D3" s="38" t="s">
        <v>63</v>
      </c>
      <c r="E3" s="38" t="s">
        <v>226</v>
      </c>
      <c r="F3" s="38">
        <v>8000510922</v>
      </c>
      <c r="G3" s="38">
        <v>2500</v>
      </c>
      <c r="H3" s="38">
        <v>6.29</v>
      </c>
      <c r="I3" s="39"/>
      <c r="J3" s="39">
        <v>581.5</v>
      </c>
      <c r="K3" s="39">
        <v>643.9</v>
      </c>
      <c r="L3" s="39">
        <v>643.9</v>
      </c>
      <c r="M3" s="39">
        <v>630.79999999999995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>
        <f t="shared" si="0"/>
        <v>2500.1000000000004</v>
      </c>
      <c r="AD3" s="39">
        <f t="shared" si="1"/>
        <v>0</v>
      </c>
      <c r="AE3" s="39">
        <f t="shared" si="1"/>
        <v>60.960583333333339</v>
      </c>
      <c r="AF3" s="39">
        <f t="shared" si="1"/>
        <v>67.502183333333335</v>
      </c>
      <c r="AG3" s="39">
        <f t="shared" si="1"/>
        <v>67.502183333333335</v>
      </c>
      <c r="AH3" s="39">
        <f t="shared" si="1"/>
        <v>66.128866666666653</v>
      </c>
      <c r="AI3" s="39">
        <f t="shared" si="1"/>
        <v>0</v>
      </c>
      <c r="AJ3" s="39">
        <f t="shared" si="1"/>
        <v>0</v>
      </c>
      <c r="AK3" s="39">
        <f t="shared" si="1"/>
        <v>0</v>
      </c>
      <c r="AL3" s="39">
        <f t="shared" si="1"/>
        <v>0</v>
      </c>
      <c r="AM3" s="39">
        <f t="shared" si="1"/>
        <v>0</v>
      </c>
      <c r="AN3" s="39">
        <f t="shared" si="1"/>
        <v>0</v>
      </c>
      <c r="AO3" s="39">
        <f t="shared" si="1"/>
        <v>0</v>
      </c>
      <c r="AP3" s="39">
        <f t="shared" si="1"/>
        <v>0</v>
      </c>
      <c r="AQ3" s="39">
        <f t="shared" si="1"/>
        <v>0</v>
      </c>
      <c r="AR3" s="39">
        <f t="shared" si="1"/>
        <v>0</v>
      </c>
      <c r="AS3" s="39">
        <f t="shared" si="1"/>
        <v>0</v>
      </c>
      <c r="AT3" s="39">
        <f t="shared" si="2"/>
        <v>0</v>
      </c>
      <c r="AU3" s="39">
        <f t="shared" si="2"/>
        <v>0</v>
      </c>
      <c r="AV3" s="39">
        <f t="shared" si="2"/>
        <v>0</v>
      </c>
      <c r="AW3" s="39">
        <f t="shared" si="3"/>
        <v>262.09381666666667</v>
      </c>
    </row>
    <row r="4" spans="1:49" x14ac:dyDescent="0.35">
      <c r="A4" s="38" t="s">
        <v>60</v>
      </c>
      <c r="B4" s="38" t="s">
        <v>67</v>
      </c>
      <c r="C4" s="38" t="s">
        <v>68</v>
      </c>
      <c r="D4" s="38" t="s">
        <v>69</v>
      </c>
      <c r="E4" s="38" t="s">
        <v>227</v>
      </c>
      <c r="F4" s="38">
        <v>71492273</v>
      </c>
      <c r="G4" s="38">
        <v>8556</v>
      </c>
      <c r="H4" s="38">
        <v>5.78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>
        <v>140.1</v>
      </c>
      <c r="Y4" s="39">
        <v>233.6</v>
      </c>
      <c r="Z4" s="39">
        <v>467.1</v>
      </c>
      <c r="AA4" s="39">
        <v>700.7</v>
      </c>
      <c r="AB4" s="39">
        <f t="shared" si="0"/>
        <v>1541.5</v>
      </c>
      <c r="AD4" s="39">
        <f t="shared" ref="AD4:AS7" si="4">$H4*I4/60</f>
        <v>0</v>
      </c>
      <c r="AE4" s="39">
        <f t="shared" si="4"/>
        <v>0</v>
      </c>
      <c r="AF4" s="39">
        <f t="shared" si="4"/>
        <v>0</v>
      </c>
      <c r="AG4" s="39">
        <f t="shared" si="4"/>
        <v>0</v>
      </c>
      <c r="AH4" s="39">
        <f t="shared" si="4"/>
        <v>0</v>
      </c>
      <c r="AI4" s="39">
        <f t="shared" si="4"/>
        <v>0</v>
      </c>
      <c r="AJ4" s="39">
        <f t="shared" si="4"/>
        <v>0</v>
      </c>
      <c r="AK4" s="39">
        <f t="shared" si="4"/>
        <v>0</v>
      </c>
      <c r="AL4" s="39">
        <f t="shared" si="4"/>
        <v>0</v>
      </c>
      <c r="AM4" s="39">
        <f t="shared" si="4"/>
        <v>0</v>
      </c>
      <c r="AN4" s="39">
        <f t="shared" si="4"/>
        <v>0</v>
      </c>
      <c r="AO4" s="39">
        <f t="shared" si="4"/>
        <v>0</v>
      </c>
      <c r="AP4" s="39">
        <f t="shared" si="4"/>
        <v>0</v>
      </c>
      <c r="AQ4" s="39">
        <f t="shared" si="4"/>
        <v>0</v>
      </c>
      <c r="AR4" s="39">
        <f t="shared" si="4"/>
        <v>0</v>
      </c>
      <c r="AS4" s="39">
        <f t="shared" si="4"/>
        <v>13.4963</v>
      </c>
      <c r="AT4" s="39">
        <f t="shared" si="2"/>
        <v>22.503466666666668</v>
      </c>
      <c r="AU4" s="39">
        <f t="shared" si="2"/>
        <v>44.997300000000003</v>
      </c>
      <c r="AV4" s="39">
        <f t="shared" si="2"/>
        <v>67.500766666666678</v>
      </c>
      <c r="AW4" s="39">
        <f t="shared" si="3"/>
        <v>148.49783333333335</v>
      </c>
    </row>
    <row r="5" spans="1:49" x14ac:dyDescent="0.35">
      <c r="A5" s="38" t="s">
        <v>70</v>
      </c>
      <c r="B5" s="38" t="s">
        <v>71</v>
      </c>
      <c r="C5" s="38" t="s">
        <v>62</v>
      </c>
      <c r="D5" s="38" t="s">
        <v>63</v>
      </c>
      <c r="E5" s="38" t="s">
        <v>225</v>
      </c>
      <c r="F5" s="38">
        <v>8000511068</v>
      </c>
      <c r="G5" s="38">
        <v>1136</v>
      </c>
      <c r="H5" s="38">
        <v>6.29</v>
      </c>
      <c r="I5" s="39">
        <v>547</v>
      </c>
      <c r="J5" s="39">
        <v>55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>
        <f t="shared" si="0"/>
        <v>602</v>
      </c>
      <c r="AD5" s="39">
        <f t="shared" si="4"/>
        <v>57.343833333333336</v>
      </c>
      <c r="AE5" s="39">
        <f t="shared" si="4"/>
        <v>5.7658333333333331</v>
      </c>
      <c r="AF5" s="39">
        <f t="shared" si="4"/>
        <v>0</v>
      </c>
      <c r="AG5" s="39">
        <f t="shared" si="4"/>
        <v>0</v>
      </c>
      <c r="AH5" s="39">
        <f t="shared" si="4"/>
        <v>0</v>
      </c>
      <c r="AI5" s="39">
        <f t="shared" si="4"/>
        <v>0</v>
      </c>
      <c r="AJ5" s="39">
        <f t="shared" si="4"/>
        <v>0</v>
      </c>
      <c r="AK5" s="39">
        <f t="shared" si="4"/>
        <v>0</v>
      </c>
      <c r="AL5" s="39">
        <f t="shared" si="4"/>
        <v>0</v>
      </c>
      <c r="AM5" s="39">
        <f t="shared" si="4"/>
        <v>0</v>
      </c>
      <c r="AN5" s="39">
        <f t="shared" si="4"/>
        <v>0</v>
      </c>
      <c r="AO5" s="39">
        <f t="shared" si="4"/>
        <v>0</v>
      </c>
      <c r="AP5" s="39">
        <f t="shared" si="4"/>
        <v>0</v>
      </c>
      <c r="AQ5" s="39">
        <f t="shared" si="4"/>
        <v>0</v>
      </c>
      <c r="AR5" s="39">
        <f t="shared" si="4"/>
        <v>0</v>
      </c>
      <c r="AS5" s="39">
        <f t="shared" si="4"/>
        <v>0</v>
      </c>
      <c r="AT5" s="39">
        <f t="shared" si="2"/>
        <v>0</v>
      </c>
      <c r="AU5" s="39">
        <f t="shared" si="2"/>
        <v>0</v>
      </c>
      <c r="AV5" s="39">
        <f t="shared" si="2"/>
        <v>0</v>
      </c>
      <c r="AW5" s="39">
        <f t="shared" si="3"/>
        <v>63.109666666666669</v>
      </c>
    </row>
    <row r="6" spans="1:49" x14ac:dyDescent="0.35">
      <c r="A6" s="38" t="s">
        <v>70</v>
      </c>
      <c r="B6" s="38" t="s">
        <v>71</v>
      </c>
      <c r="C6" s="38" t="s">
        <v>62</v>
      </c>
      <c r="D6" s="38" t="s">
        <v>63</v>
      </c>
      <c r="E6" s="38" t="s">
        <v>226</v>
      </c>
      <c r="F6" s="38">
        <v>8000511070</v>
      </c>
      <c r="G6" s="38">
        <v>2500</v>
      </c>
      <c r="H6" s="38">
        <v>6.29</v>
      </c>
      <c r="I6" s="39"/>
      <c r="J6" s="39">
        <v>581.5</v>
      </c>
      <c r="K6" s="39">
        <v>643.9</v>
      </c>
      <c r="L6" s="39">
        <v>643.9</v>
      </c>
      <c r="M6" s="39">
        <v>630.79999999999995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>
        <f t="shared" si="0"/>
        <v>2500.1000000000004</v>
      </c>
      <c r="AD6" s="39">
        <f t="shared" si="4"/>
        <v>0</v>
      </c>
      <c r="AE6" s="39">
        <f t="shared" si="4"/>
        <v>60.960583333333339</v>
      </c>
      <c r="AF6" s="39">
        <f t="shared" si="4"/>
        <v>67.502183333333335</v>
      </c>
      <c r="AG6" s="39">
        <f t="shared" si="4"/>
        <v>67.502183333333335</v>
      </c>
      <c r="AH6" s="39">
        <f t="shared" si="4"/>
        <v>66.128866666666653</v>
      </c>
      <c r="AI6" s="39">
        <f t="shared" si="4"/>
        <v>0</v>
      </c>
      <c r="AJ6" s="39">
        <f t="shared" si="4"/>
        <v>0</v>
      </c>
      <c r="AK6" s="39">
        <f t="shared" si="4"/>
        <v>0</v>
      </c>
      <c r="AL6" s="39">
        <f t="shared" si="4"/>
        <v>0</v>
      </c>
      <c r="AM6" s="39">
        <f t="shared" si="4"/>
        <v>0</v>
      </c>
      <c r="AN6" s="39">
        <f t="shared" si="4"/>
        <v>0</v>
      </c>
      <c r="AO6" s="39">
        <f t="shared" si="4"/>
        <v>0</v>
      </c>
      <c r="AP6" s="39">
        <f t="shared" si="4"/>
        <v>0</v>
      </c>
      <c r="AQ6" s="39">
        <f t="shared" si="4"/>
        <v>0</v>
      </c>
      <c r="AR6" s="39">
        <f t="shared" si="4"/>
        <v>0</v>
      </c>
      <c r="AS6" s="39">
        <f t="shared" si="4"/>
        <v>0</v>
      </c>
      <c r="AT6" s="39">
        <f t="shared" si="2"/>
        <v>0</v>
      </c>
      <c r="AU6" s="39">
        <f t="shared" si="2"/>
        <v>0</v>
      </c>
      <c r="AV6" s="39">
        <f t="shared" si="2"/>
        <v>0</v>
      </c>
      <c r="AW6" s="39">
        <f t="shared" si="3"/>
        <v>262.09381666666667</v>
      </c>
    </row>
    <row r="7" spans="1:49" x14ac:dyDescent="0.35">
      <c r="A7" s="38" t="s">
        <v>70</v>
      </c>
      <c r="B7" s="38" t="s">
        <v>73</v>
      </c>
      <c r="C7" s="38" t="s">
        <v>68</v>
      </c>
      <c r="D7" s="38" t="s">
        <v>74</v>
      </c>
      <c r="E7" s="38" t="s">
        <v>228</v>
      </c>
      <c r="F7" s="38">
        <v>71943338</v>
      </c>
      <c r="G7" s="38">
        <v>4952</v>
      </c>
      <c r="H7" s="38">
        <v>5.78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>
        <v>140.1</v>
      </c>
      <c r="Y7" s="39">
        <v>233.6</v>
      </c>
      <c r="Z7" s="39">
        <v>467.1</v>
      </c>
      <c r="AA7" s="39"/>
      <c r="AB7" s="39">
        <f t="shared" si="0"/>
        <v>840.8</v>
      </c>
      <c r="AD7" s="39">
        <f t="shared" si="4"/>
        <v>0</v>
      </c>
      <c r="AE7" s="39">
        <f t="shared" si="4"/>
        <v>0</v>
      </c>
      <c r="AF7" s="39">
        <f t="shared" si="4"/>
        <v>0</v>
      </c>
      <c r="AG7" s="39">
        <f t="shared" si="4"/>
        <v>0</v>
      </c>
      <c r="AH7" s="39">
        <f t="shared" si="4"/>
        <v>0</v>
      </c>
      <c r="AI7" s="39">
        <f t="shared" si="4"/>
        <v>0</v>
      </c>
      <c r="AJ7" s="39">
        <f t="shared" si="4"/>
        <v>0</v>
      </c>
      <c r="AK7" s="39">
        <f t="shared" si="4"/>
        <v>0</v>
      </c>
      <c r="AL7" s="39">
        <f t="shared" si="4"/>
        <v>0</v>
      </c>
      <c r="AM7" s="39">
        <f t="shared" si="4"/>
        <v>0</v>
      </c>
      <c r="AN7" s="39">
        <f t="shared" si="4"/>
        <v>0</v>
      </c>
      <c r="AO7" s="39">
        <f t="shared" si="4"/>
        <v>0</v>
      </c>
      <c r="AP7" s="39">
        <f t="shared" si="4"/>
        <v>0</v>
      </c>
      <c r="AQ7" s="39">
        <f t="shared" si="4"/>
        <v>0</v>
      </c>
      <c r="AR7" s="39">
        <f t="shared" si="4"/>
        <v>0</v>
      </c>
      <c r="AS7" s="39">
        <f t="shared" si="4"/>
        <v>13.4963</v>
      </c>
      <c r="AT7" s="39">
        <f t="shared" si="2"/>
        <v>22.503466666666668</v>
      </c>
      <c r="AU7" s="39">
        <f t="shared" si="2"/>
        <v>44.997300000000003</v>
      </c>
      <c r="AV7" s="39">
        <f t="shared" si="2"/>
        <v>0</v>
      </c>
      <c r="AW7" s="39">
        <f t="shared" si="3"/>
        <v>80.997066666666669</v>
      </c>
    </row>
    <row r="8" spans="1:49" x14ac:dyDescent="0.35">
      <c r="A8" s="38" t="s">
        <v>115</v>
      </c>
      <c r="B8" s="38">
        <v>7000174076</v>
      </c>
      <c r="C8" s="38" t="s">
        <v>68</v>
      </c>
      <c r="D8" s="38" t="s">
        <v>119</v>
      </c>
      <c r="E8" s="38" t="s">
        <v>258</v>
      </c>
      <c r="F8" s="38">
        <v>8000533314</v>
      </c>
      <c r="G8" s="38">
        <v>6</v>
      </c>
      <c r="H8" s="38">
        <v>12.91</v>
      </c>
      <c r="I8" s="39"/>
      <c r="J8" s="39"/>
      <c r="K8" s="39"/>
      <c r="L8" s="39"/>
      <c r="M8" s="39"/>
      <c r="N8" s="39"/>
      <c r="O8" s="39"/>
      <c r="P8" s="39"/>
      <c r="Q8" s="39"/>
      <c r="R8" s="39">
        <v>6</v>
      </c>
      <c r="S8" s="39"/>
      <c r="T8" s="39"/>
      <c r="U8" s="39"/>
      <c r="V8" s="39"/>
      <c r="W8" s="39"/>
      <c r="X8" s="39"/>
      <c r="Y8" s="39"/>
      <c r="Z8" s="39"/>
      <c r="AA8" s="39"/>
      <c r="AB8" s="39">
        <f t="shared" ref="AB8:AB21" si="5">SUM(I8:AA8)</f>
        <v>6</v>
      </c>
      <c r="AD8" s="39">
        <f t="shared" ref="AD8:AR15" si="6">$H8*I8/60</f>
        <v>0</v>
      </c>
      <c r="AE8" s="39">
        <f t="shared" si="6"/>
        <v>0</v>
      </c>
      <c r="AF8" s="39">
        <f t="shared" si="6"/>
        <v>0</v>
      </c>
      <c r="AG8" s="39">
        <f t="shared" si="6"/>
        <v>0</v>
      </c>
      <c r="AH8" s="39">
        <f t="shared" si="6"/>
        <v>0</v>
      </c>
      <c r="AI8" s="39">
        <f t="shared" si="6"/>
        <v>0</v>
      </c>
      <c r="AJ8" s="39">
        <f t="shared" si="6"/>
        <v>0</v>
      </c>
      <c r="AK8" s="39">
        <f t="shared" si="6"/>
        <v>0</v>
      </c>
      <c r="AL8" s="39">
        <f t="shared" si="6"/>
        <v>0</v>
      </c>
      <c r="AM8" s="39">
        <f t="shared" si="6"/>
        <v>1.2910000000000001</v>
      </c>
      <c r="AN8" s="39">
        <f t="shared" si="6"/>
        <v>0</v>
      </c>
      <c r="AO8" s="39">
        <f t="shared" si="6"/>
        <v>0</v>
      </c>
      <c r="AP8" s="39">
        <f t="shared" si="6"/>
        <v>0</v>
      </c>
      <c r="AQ8" s="39">
        <f t="shared" si="6"/>
        <v>0</v>
      </c>
      <c r="AR8" s="39">
        <f t="shared" si="6"/>
        <v>0</v>
      </c>
      <c r="AS8" s="39">
        <f t="shared" ref="AS8:AV15" si="7">$H8*X8/60</f>
        <v>0</v>
      </c>
      <c r="AT8" s="39">
        <f t="shared" si="2"/>
        <v>0</v>
      </c>
      <c r="AU8" s="39">
        <f t="shared" si="2"/>
        <v>0</v>
      </c>
      <c r="AV8" s="39">
        <f t="shared" si="2"/>
        <v>0</v>
      </c>
      <c r="AW8" s="39">
        <f t="shared" ref="AW8:AW21" si="8">SUM(AD8:AV8)</f>
        <v>1.2910000000000001</v>
      </c>
    </row>
    <row r="9" spans="1:49" x14ac:dyDescent="0.35">
      <c r="A9" s="38" t="s">
        <v>115</v>
      </c>
      <c r="B9" s="38">
        <v>7000174080</v>
      </c>
      <c r="C9" s="38" t="s">
        <v>68</v>
      </c>
      <c r="D9" s="38" t="s">
        <v>117</v>
      </c>
      <c r="E9" s="38" t="s">
        <v>259</v>
      </c>
      <c r="F9" s="38">
        <v>8000530730</v>
      </c>
      <c r="G9" s="38">
        <v>413</v>
      </c>
      <c r="H9" s="38">
        <v>12.91</v>
      </c>
      <c r="I9" s="39"/>
      <c r="J9" s="39"/>
      <c r="K9" s="39">
        <v>56.9</v>
      </c>
      <c r="L9" s="39">
        <v>94.5</v>
      </c>
      <c r="M9" s="39">
        <v>188.2</v>
      </c>
      <c r="N9" s="39">
        <v>73.400000000000006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>
        <f t="shared" si="5"/>
        <v>413</v>
      </c>
      <c r="AD9" s="39">
        <f t="shared" si="6"/>
        <v>0</v>
      </c>
      <c r="AE9" s="39">
        <f t="shared" si="6"/>
        <v>0</v>
      </c>
      <c r="AF9" s="39">
        <f t="shared" si="6"/>
        <v>12.242983333333333</v>
      </c>
      <c r="AG9" s="39">
        <f t="shared" si="6"/>
        <v>20.333250000000003</v>
      </c>
      <c r="AH9" s="39">
        <f t="shared" si="6"/>
        <v>40.494366666666664</v>
      </c>
      <c r="AI9" s="39">
        <f t="shared" si="6"/>
        <v>15.793233333333335</v>
      </c>
      <c r="AJ9" s="39">
        <f t="shared" si="6"/>
        <v>0</v>
      </c>
      <c r="AK9" s="39">
        <f t="shared" si="6"/>
        <v>0</v>
      </c>
      <c r="AL9" s="39">
        <f t="shared" si="6"/>
        <v>0</v>
      </c>
      <c r="AM9" s="39">
        <f t="shared" si="6"/>
        <v>0</v>
      </c>
      <c r="AN9" s="39">
        <f t="shared" si="6"/>
        <v>0</v>
      </c>
      <c r="AO9" s="39">
        <f t="shared" si="6"/>
        <v>0</v>
      </c>
      <c r="AP9" s="39">
        <f t="shared" si="6"/>
        <v>0</v>
      </c>
      <c r="AQ9" s="39">
        <f t="shared" si="6"/>
        <v>0</v>
      </c>
      <c r="AR9" s="39">
        <f t="shared" si="6"/>
        <v>0</v>
      </c>
      <c r="AS9" s="39">
        <f t="shared" si="7"/>
        <v>0</v>
      </c>
      <c r="AT9" s="39">
        <f t="shared" si="2"/>
        <v>0</v>
      </c>
      <c r="AU9" s="39">
        <f t="shared" si="2"/>
        <v>0</v>
      </c>
      <c r="AV9" s="39">
        <f t="shared" si="2"/>
        <v>0</v>
      </c>
      <c r="AW9" s="39">
        <f t="shared" si="8"/>
        <v>88.863833333333332</v>
      </c>
    </row>
    <row r="10" spans="1:49" x14ac:dyDescent="0.35">
      <c r="A10" s="38" t="s">
        <v>115</v>
      </c>
      <c r="B10" s="38">
        <v>7000174080</v>
      </c>
      <c r="C10" s="38" t="s">
        <v>68</v>
      </c>
      <c r="D10" s="38" t="s">
        <v>117</v>
      </c>
      <c r="E10" s="38" t="s">
        <v>260</v>
      </c>
      <c r="F10" s="38">
        <v>8000536277</v>
      </c>
      <c r="G10" s="38">
        <v>24</v>
      </c>
      <c r="H10" s="38">
        <v>12.91</v>
      </c>
      <c r="I10" s="39"/>
      <c r="J10" s="39"/>
      <c r="K10" s="39"/>
      <c r="L10" s="39"/>
      <c r="M10" s="39"/>
      <c r="N10" s="39"/>
      <c r="O10" s="39">
        <v>23.1</v>
      </c>
      <c r="P10" s="39">
        <v>0.9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>
        <f t="shared" si="5"/>
        <v>24</v>
      </c>
      <c r="AD10" s="39">
        <f t="shared" si="6"/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0</v>
      </c>
      <c r="AJ10" s="39">
        <f t="shared" si="6"/>
        <v>4.9703499999999998</v>
      </c>
      <c r="AK10" s="39">
        <f t="shared" si="6"/>
        <v>0.19364999999999999</v>
      </c>
      <c r="AL10" s="39">
        <f t="shared" si="6"/>
        <v>0</v>
      </c>
      <c r="AM10" s="39">
        <f t="shared" si="6"/>
        <v>0</v>
      </c>
      <c r="AN10" s="39">
        <f t="shared" si="6"/>
        <v>0</v>
      </c>
      <c r="AO10" s="39">
        <f t="shared" si="6"/>
        <v>0</v>
      </c>
      <c r="AP10" s="39">
        <f t="shared" si="6"/>
        <v>0</v>
      </c>
      <c r="AQ10" s="39">
        <f t="shared" si="6"/>
        <v>0</v>
      </c>
      <c r="AR10" s="39">
        <f t="shared" si="6"/>
        <v>0</v>
      </c>
      <c r="AS10" s="39">
        <f t="shared" si="7"/>
        <v>0</v>
      </c>
      <c r="AT10" s="39">
        <f t="shared" si="2"/>
        <v>0</v>
      </c>
      <c r="AU10" s="39">
        <f t="shared" si="2"/>
        <v>0</v>
      </c>
      <c r="AV10" s="39">
        <f t="shared" si="2"/>
        <v>0</v>
      </c>
      <c r="AW10" s="39">
        <f t="shared" si="8"/>
        <v>5.1639999999999997</v>
      </c>
    </row>
    <row r="11" spans="1:49" x14ac:dyDescent="0.35">
      <c r="A11" s="38" t="s">
        <v>115</v>
      </c>
      <c r="B11" s="38">
        <v>7000174080</v>
      </c>
      <c r="C11" s="38" t="s">
        <v>68</v>
      </c>
      <c r="D11" s="38" t="s">
        <v>117</v>
      </c>
      <c r="E11" s="38" t="s">
        <v>261</v>
      </c>
      <c r="F11" s="38">
        <v>8000535891</v>
      </c>
      <c r="G11" s="38">
        <v>12</v>
      </c>
      <c r="H11" s="38">
        <v>12.91</v>
      </c>
      <c r="I11" s="39"/>
      <c r="J11" s="39"/>
      <c r="K11" s="39"/>
      <c r="L11" s="39"/>
      <c r="M11" s="39"/>
      <c r="N11" s="39">
        <v>10.5</v>
      </c>
      <c r="O11" s="39">
        <v>1.5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>
        <f t="shared" si="5"/>
        <v>12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39">
        <f t="shared" si="6"/>
        <v>0</v>
      </c>
      <c r="AH11" s="39">
        <f t="shared" si="6"/>
        <v>0</v>
      </c>
      <c r="AI11" s="39">
        <f t="shared" si="6"/>
        <v>2.2592500000000002</v>
      </c>
      <c r="AJ11" s="39">
        <f t="shared" si="6"/>
        <v>0.32275000000000004</v>
      </c>
      <c r="AK11" s="39">
        <f t="shared" si="6"/>
        <v>0</v>
      </c>
      <c r="AL11" s="39">
        <f t="shared" si="6"/>
        <v>0</v>
      </c>
      <c r="AM11" s="39">
        <f t="shared" si="6"/>
        <v>0</v>
      </c>
      <c r="AN11" s="39">
        <f t="shared" si="6"/>
        <v>0</v>
      </c>
      <c r="AO11" s="39">
        <f t="shared" si="6"/>
        <v>0</v>
      </c>
      <c r="AP11" s="39">
        <f t="shared" si="6"/>
        <v>0</v>
      </c>
      <c r="AQ11" s="39">
        <f t="shared" si="6"/>
        <v>0</v>
      </c>
      <c r="AR11" s="39">
        <f t="shared" si="6"/>
        <v>0</v>
      </c>
      <c r="AS11" s="39">
        <f t="shared" si="7"/>
        <v>0</v>
      </c>
      <c r="AT11" s="39">
        <f t="shared" si="2"/>
        <v>0</v>
      </c>
      <c r="AU11" s="39">
        <f t="shared" si="2"/>
        <v>0</v>
      </c>
      <c r="AV11" s="39">
        <f t="shared" si="2"/>
        <v>0</v>
      </c>
      <c r="AW11" s="39">
        <f t="shared" si="8"/>
        <v>2.5820000000000003</v>
      </c>
    </row>
    <row r="12" spans="1:49" x14ac:dyDescent="0.35">
      <c r="A12" s="38" t="s">
        <v>115</v>
      </c>
      <c r="B12" s="38">
        <v>7000174081</v>
      </c>
      <c r="C12" s="38" t="s">
        <v>68</v>
      </c>
      <c r="D12" s="38" t="s">
        <v>118</v>
      </c>
      <c r="E12" s="38" t="s">
        <v>262</v>
      </c>
      <c r="F12" s="38">
        <v>8000533313</v>
      </c>
      <c r="G12" s="38">
        <v>800</v>
      </c>
      <c r="H12" s="38">
        <v>11.38</v>
      </c>
      <c r="I12" s="39"/>
      <c r="J12" s="39"/>
      <c r="K12" s="39"/>
      <c r="L12" s="39"/>
      <c r="M12" s="39"/>
      <c r="N12" s="39"/>
      <c r="O12" s="39"/>
      <c r="P12" s="39">
        <v>199.7</v>
      </c>
      <c r="Q12" s="39">
        <v>313.8</v>
      </c>
      <c r="R12" s="39">
        <v>286.39999999999998</v>
      </c>
      <c r="S12" s="39"/>
      <c r="T12" s="39"/>
      <c r="U12" s="39"/>
      <c r="V12" s="39"/>
      <c r="W12" s="39"/>
      <c r="X12" s="39"/>
      <c r="Y12" s="39"/>
      <c r="Z12" s="39"/>
      <c r="AA12" s="39"/>
      <c r="AB12" s="39">
        <f t="shared" si="5"/>
        <v>799.9</v>
      </c>
      <c r="AD12" s="39">
        <f t="shared" si="6"/>
        <v>0</v>
      </c>
      <c r="AE12" s="39">
        <f t="shared" si="6"/>
        <v>0</v>
      </c>
      <c r="AF12" s="39">
        <f t="shared" si="6"/>
        <v>0</v>
      </c>
      <c r="AG12" s="39">
        <f t="shared" si="6"/>
        <v>0</v>
      </c>
      <c r="AH12" s="39">
        <f t="shared" si="6"/>
        <v>0</v>
      </c>
      <c r="AI12" s="39">
        <f t="shared" si="6"/>
        <v>0</v>
      </c>
      <c r="AJ12" s="39">
        <f t="shared" si="6"/>
        <v>0</v>
      </c>
      <c r="AK12" s="39">
        <f t="shared" si="6"/>
        <v>37.876433333333338</v>
      </c>
      <c r="AL12" s="39">
        <f t="shared" si="6"/>
        <v>59.517400000000002</v>
      </c>
      <c r="AM12" s="39">
        <f t="shared" si="6"/>
        <v>54.32053333333333</v>
      </c>
      <c r="AN12" s="39">
        <f t="shared" si="6"/>
        <v>0</v>
      </c>
      <c r="AO12" s="39">
        <f t="shared" si="6"/>
        <v>0</v>
      </c>
      <c r="AP12" s="39">
        <f t="shared" si="6"/>
        <v>0</v>
      </c>
      <c r="AQ12" s="39">
        <f t="shared" si="6"/>
        <v>0</v>
      </c>
      <c r="AR12" s="39">
        <f t="shared" si="6"/>
        <v>0</v>
      </c>
      <c r="AS12" s="39">
        <f t="shared" si="7"/>
        <v>0</v>
      </c>
      <c r="AT12" s="39">
        <f t="shared" si="2"/>
        <v>0</v>
      </c>
      <c r="AU12" s="39">
        <f t="shared" si="2"/>
        <v>0</v>
      </c>
      <c r="AV12" s="39">
        <f t="shared" si="2"/>
        <v>0</v>
      </c>
      <c r="AW12" s="39">
        <f t="shared" si="8"/>
        <v>151.71436666666665</v>
      </c>
    </row>
    <row r="13" spans="1:49" x14ac:dyDescent="0.35">
      <c r="A13" s="38" t="s">
        <v>115</v>
      </c>
      <c r="B13" s="38">
        <v>7000174082</v>
      </c>
      <c r="C13" s="38" t="s">
        <v>68</v>
      </c>
      <c r="D13" s="38" t="s">
        <v>120</v>
      </c>
      <c r="E13" s="38" t="s">
        <v>263</v>
      </c>
      <c r="F13" s="38">
        <v>8000533315</v>
      </c>
      <c r="G13" s="38">
        <v>8</v>
      </c>
      <c r="H13" s="38">
        <v>12.91</v>
      </c>
      <c r="I13" s="39"/>
      <c r="J13" s="39"/>
      <c r="K13" s="39"/>
      <c r="L13" s="39"/>
      <c r="M13" s="39"/>
      <c r="N13" s="39"/>
      <c r="O13" s="39"/>
      <c r="P13" s="39"/>
      <c r="Q13" s="39"/>
      <c r="R13" s="39">
        <v>0.4</v>
      </c>
      <c r="S13" s="39">
        <v>7.6</v>
      </c>
      <c r="T13" s="39"/>
      <c r="U13" s="39"/>
      <c r="V13" s="39"/>
      <c r="W13" s="39"/>
      <c r="X13" s="39"/>
      <c r="Y13" s="39"/>
      <c r="Z13" s="39"/>
      <c r="AA13" s="39"/>
      <c r="AB13" s="39">
        <f t="shared" si="5"/>
        <v>8</v>
      </c>
      <c r="AD13" s="39">
        <f t="shared" si="6"/>
        <v>0</v>
      </c>
      <c r="AE13" s="39">
        <f t="shared" si="6"/>
        <v>0</v>
      </c>
      <c r="AF13" s="39">
        <f t="shared" si="6"/>
        <v>0</v>
      </c>
      <c r="AG13" s="39">
        <f t="shared" si="6"/>
        <v>0</v>
      </c>
      <c r="AH13" s="39">
        <f t="shared" si="6"/>
        <v>0</v>
      </c>
      <c r="AI13" s="39">
        <f t="shared" si="6"/>
        <v>0</v>
      </c>
      <c r="AJ13" s="39">
        <f t="shared" si="6"/>
        <v>0</v>
      </c>
      <c r="AK13" s="39">
        <f t="shared" si="6"/>
        <v>0</v>
      </c>
      <c r="AL13" s="39">
        <f t="shared" si="6"/>
        <v>0</v>
      </c>
      <c r="AM13" s="39">
        <f t="shared" si="6"/>
        <v>8.606666666666668E-2</v>
      </c>
      <c r="AN13" s="39">
        <f t="shared" si="6"/>
        <v>1.6352666666666666</v>
      </c>
      <c r="AO13" s="39">
        <f t="shared" si="6"/>
        <v>0</v>
      </c>
      <c r="AP13" s="39">
        <f t="shared" si="6"/>
        <v>0</v>
      </c>
      <c r="AQ13" s="39">
        <f t="shared" si="6"/>
        <v>0</v>
      </c>
      <c r="AR13" s="39">
        <f t="shared" si="6"/>
        <v>0</v>
      </c>
      <c r="AS13" s="39">
        <f t="shared" si="7"/>
        <v>0</v>
      </c>
      <c r="AT13" s="39">
        <f t="shared" si="2"/>
        <v>0</v>
      </c>
      <c r="AU13" s="39">
        <f t="shared" si="2"/>
        <v>0</v>
      </c>
      <c r="AV13" s="39">
        <f t="shared" si="2"/>
        <v>0</v>
      </c>
      <c r="AW13" s="39">
        <f t="shared" si="8"/>
        <v>1.7213333333333334</v>
      </c>
    </row>
    <row r="14" spans="1:49" x14ac:dyDescent="0.35">
      <c r="A14" s="38" t="s">
        <v>115</v>
      </c>
      <c r="B14" s="38">
        <v>7000174082</v>
      </c>
      <c r="C14" s="38" t="s">
        <v>68</v>
      </c>
      <c r="D14" s="38" t="s">
        <v>120</v>
      </c>
      <c r="E14" s="38" t="s">
        <v>264</v>
      </c>
      <c r="F14" s="38">
        <v>8000533316</v>
      </c>
      <c r="G14" s="38">
        <v>87</v>
      </c>
      <c r="H14" s="38">
        <v>12.91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>
        <v>82.5</v>
      </c>
      <c r="T14" s="39">
        <v>4.5</v>
      </c>
      <c r="U14" s="39"/>
      <c r="V14" s="39"/>
      <c r="W14" s="39"/>
      <c r="X14" s="39"/>
      <c r="Y14" s="39"/>
      <c r="Z14" s="39"/>
      <c r="AA14" s="39"/>
      <c r="AB14" s="39">
        <f t="shared" si="5"/>
        <v>87</v>
      </c>
      <c r="AD14" s="39">
        <f t="shared" si="6"/>
        <v>0</v>
      </c>
      <c r="AE14" s="39">
        <f t="shared" si="6"/>
        <v>0</v>
      </c>
      <c r="AF14" s="39">
        <f t="shared" si="6"/>
        <v>0</v>
      </c>
      <c r="AG14" s="39">
        <f t="shared" si="6"/>
        <v>0</v>
      </c>
      <c r="AH14" s="39">
        <f t="shared" si="6"/>
        <v>0</v>
      </c>
      <c r="AI14" s="39">
        <f t="shared" si="6"/>
        <v>0</v>
      </c>
      <c r="AJ14" s="39">
        <f t="shared" si="6"/>
        <v>0</v>
      </c>
      <c r="AK14" s="39">
        <f t="shared" si="6"/>
        <v>0</v>
      </c>
      <c r="AL14" s="39">
        <f t="shared" si="6"/>
        <v>0</v>
      </c>
      <c r="AM14" s="39">
        <f t="shared" si="6"/>
        <v>0</v>
      </c>
      <c r="AN14" s="39">
        <f t="shared" si="6"/>
        <v>17.751250000000002</v>
      </c>
      <c r="AO14" s="39">
        <f t="shared" si="6"/>
        <v>0.96824999999999994</v>
      </c>
      <c r="AP14" s="39">
        <f t="shared" si="6"/>
        <v>0</v>
      </c>
      <c r="AQ14" s="39">
        <f t="shared" si="6"/>
        <v>0</v>
      </c>
      <c r="AR14" s="39">
        <f t="shared" si="6"/>
        <v>0</v>
      </c>
      <c r="AS14" s="39">
        <f t="shared" si="7"/>
        <v>0</v>
      </c>
      <c r="AT14" s="39">
        <f t="shared" si="2"/>
        <v>0</v>
      </c>
      <c r="AU14" s="39">
        <f t="shared" si="2"/>
        <v>0</v>
      </c>
      <c r="AV14" s="39">
        <f t="shared" si="2"/>
        <v>0</v>
      </c>
      <c r="AW14" s="39">
        <f t="shared" si="8"/>
        <v>18.719500000000004</v>
      </c>
    </row>
    <row r="15" spans="1:49" x14ac:dyDescent="0.35">
      <c r="A15" s="38" t="s">
        <v>127</v>
      </c>
      <c r="B15" s="38">
        <v>7000174079</v>
      </c>
      <c r="C15" s="38" t="s">
        <v>68</v>
      </c>
      <c r="D15" s="38" t="s">
        <v>128</v>
      </c>
      <c r="E15" s="38" t="s">
        <v>271</v>
      </c>
      <c r="F15" s="38">
        <v>8000533157</v>
      </c>
      <c r="G15" s="38">
        <v>3256</v>
      </c>
      <c r="H15" s="38">
        <v>11.38</v>
      </c>
      <c r="I15" s="39"/>
      <c r="J15" s="39"/>
      <c r="K15" s="39">
        <v>67.8</v>
      </c>
      <c r="L15" s="39">
        <v>112.6</v>
      </c>
      <c r="M15" s="39">
        <v>224.2</v>
      </c>
      <c r="N15" s="39">
        <v>243.3</v>
      </c>
      <c r="O15" s="39">
        <v>403.6</v>
      </c>
      <c r="P15" s="39">
        <v>448.4</v>
      </c>
      <c r="Q15" s="39">
        <v>448.4</v>
      </c>
      <c r="R15" s="39">
        <v>448.4</v>
      </c>
      <c r="S15" s="39">
        <v>448.4</v>
      </c>
      <c r="T15" s="39">
        <v>410.9</v>
      </c>
      <c r="U15" s="39"/>
      <c r="V15" s="39"/>
      <c r="W15" s="39"/>
      <c r="X15" s="39"/>
      <c r="Y15" s="39"/>
      <c r="Z15" s="39"/>
      <c r="AA15" s="39"/>
      <c r="AB15" s="39">
        <f t="shared" si="5"/>
        <v>3256.0000000000005</v>
      </c>
      <c r="AD15" s="39">
        <f t="shared" si="6"/>
        <v>0</v>
      </c>
      <c r="AE15" s="39">
        <f t="shared" si="6"/>
        <v>0</v>
      </c>
      <c r="AF15" s="39">
        <f t="shared" si="6"/>
        <v>12.859399999999999</v>
      </c>
      <c r="AG15" s="39">
        <f t="shared" si="6"/>
        <v>21.356466666666666</v>
      </c>
      <c r="AH15" s="39">
        <f t="shared" si="6"/>
        <v>42.523266666666672</v>
      </c>
      <c r="AI15" s="39">
        <f t="shared" si="6"/>
        <v>46.145900000000005</v>
      </c>
      <c r="AJ15" s="39">
        <f t="shared" si="6"/>
        <v>76.549466666666675</v>
      </c>
      <c r="AK15" s="39">
        <f t="shared" si="6"/>
        <v>85.046533333333343</v>
      </c>
      <c r="AL15" s="39">
        <f t="shared" si="6"/>
        <v>85.046533333333343</v>
      </c>
      <c r="AM15" s="39">
        <f t="shared" si="6"/>
        <v>85.046533333333343</v>
      </c>
      <c r="AN15" s="39">
        <f t="shared" si="6"/>
        <v>85.046533333333343</v>
      </c>
      <c r="AO15" s="39">
        <f t="shared" si="6"/>
        <v>77.934033333333346</v>
      </c>
      <c r="AP15" s="39">
        <f t="shared" si="6"/>
        <v>0</v>
      </c>
      <c r="AQ15" s="39">
        <f t="shared" si="6"/>
        <v>0</v>
      </c>
      <c r="AR15" s="39">
        <f t="shared" si="6"/>
        <v>0</v>
      </c>
      <c r="AS15" s="39">
        <f t="shared" si="7"/>
        <v>0</v>
      </c>
      <c r="AT15" s="39">
        <f t="shared" si="7"/>
        <v>0</v>
      </c>
      <c r="AU15" s="39">
        <f t="shared" si="7"/>
        <v>0</v>
      </c>
      <c r="AV15" s="39">
        <f t="shared" si="7"/>
        <v>0</v>
      </c>
      <c r="AW15" s="39">
        <f t="shared" si="8"/>
        <v>617.55466666666678</v>
      </c>
    </row>
    <row r="16" spans="1:49" x14ac:dyDescent="0.35">
      <c r="A16" s="38" t="s">
        <v>179</v>
      </c>
      <c r="B16" s="38">
        <v>7000174077</v>
      </c>
      <c r="C16" s="38" t="s">
        <v>68</v>
      </c>
      <c r="D16" s="38" t="s">
        <v>180</v>
      </c>
      <c r="E16" s="38" t="s">
        <v>311</v>
      </c>
      <c r="F16" s="38">
        <v>8000533329</v>
      </c>
      <c r="G16" s="38">
        <v>1960</v>
      </c>
      <c r="H16" s="38">
        <v>11.38</v>
      </c>
      <c r="I16" s="39"/>
      <c r="J16" s="39"/>
      <c r="K16" s="39"/>
      <c r="L16" s="39"/>
      <c r="M16" s="39"/>
      <c r="N16" s="39"/>
      <c r="O16" s="39"/>
      <c r="P16" s="39">
        <v>233.4</v>
      </c>
      <c r="Q16" s="39">
        <v>410.29999999999995</v>
      </c>
      <c r="R16" s="39">
        <v>427.1</v>
      </c>
      <c r="S16" s="39">
        <v>427.1</v>
      </c>
      <c r="T16" s="39">
        <v>427.1</v>
      </c>
      <c r="U16" s="39">
        <v>35.1</v>
      </c>
      <c r="V16" s="39"/>
      <c r="W16" s="39"/>
      <c r="X16" s="39"/>
      <c r="Y16" s="39"/>
      <c r="Z16" s="39"/>
      <c r="AA16" s="39"/>
      <c r="AB16" s="39">
        <f t="shared" si="5"/>
        <v>1960.1</v>
      </c>
      <c r="AD16" s="39">
        <f t="shared" ref="AD16:AN21" si="9">$H16*I16/60</f>
        <v>0</v>
      </c>
      <c r="AE16" s="39">
        <f t="shared" si="9"/>
        <v>0</v>
      </c>
      <c r="AF16" s="39">
        <f t="shared" si="9"/>
        <v>0</v>
      </c>
      <c r="AG16" s="39">
        <f t="shared" si="9"/>
        <v>0</v>
      </c>
      <c r="AH16" s="39">
        <f t="shared" si="9"/>
        <v>0</v>
      </c>
      <c r="AI16" s="39">
        <f t="shared" si="9"/>
        <v>0</v>
      </c>
      <c r="AJ16" s="39">
        <f t="shared" si="9"/>
        <v>0</v>
      </c>
      <c r="AK16" s="39">
        <f t="shared" si="9"/>
        <v>44.2682</v>
      </c>
      <c r="AL16" s="39">
        <f t="shared" si="9"/>
        <v>77.820233333333334</v>
      </c>
      <c r="AM16" s="39">
        <f t="shared" si="9"/>
        <v>81.00663333333334</v>
      </c>
      <c r="AN16" s="39">
        <f t="shared" si="9"/>
        <v>81.00663333333334</v>
      </c>
      <c r="AO16" s="39">
        <f t="shared" ref="AO16:AS21" si="10">$H16*T16/60</f>
        <v>81.00663333333334</v>
      </c>
      <c r="AP16" s="39">
        <f t="shared" si="10"/>
        <v>6.6573000000000011</v>
      </c>
      <c r="AQ16" s="39">
        <f t="shared" si="10"/>
        <v>0</v>
      </c>
      <c r="AR16" s="39">
        <f t="shared" si="10"/>
        <v>0</v>
      </c>
      <c r="AS16" s="39">
        <f t="shared" si="10"/>
        <v>0</v>
      </c>
      <c r="AT16" s="39">
        <f t="shared" ref="AT16:AV21" si="11">$H16*Y16/60</f>
        <v>0</v>
      </c>
      <c r="AU16" s="39">
        <f t="shared" si="11"/>
        <v>0</v>
      </c>
      <c r="AV16" s="39">
        <f t="shared" si="11"/>
        <v>0</v>
      </c>
      <c r="AW16" s="39">
        <f t="shared" si="8"/>
        <v>371.76563333333343</v>
      </c>
    </row>
    <row r="17" spans="1:49" x14ac:dyDescent="0.35">
      <c r="A17" s="38" t="s">
        <v>179</v>
      </c>
      <c r="B17" s="38">
        <v>7000174077</v>
      </c>
      <c r="C17" s="38" t="s">
        <v>68</v>
      </c>
      <c r="D17" s="38" t="s">
        <v>180</v>
      </c>
      <c r="E17" s="38" t="s">
        <v>312</v>
      </c>
      <c r="F17" s="38">
        <v>8000533330</v>
      </c>
      <c r="G17" s="38">
        <v>57</v>
      </c>
      <c r="H17" s="38">
        <v>11.38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>
        <v>57</v>
      </c>
      <c r="V17" s="39"/>
      <c r="W17" s="39"/>
      <c r="X17" s="39"/>
      <c r="Y17" s="39"/>
      <c r="Z17" s="39"/>
      <c r="AA17" s="39"/>
      <c r="AB17" s="39">
        <f t="shared" si="5"/>
        <v>57</v>
      </c>
      <c r="AD17" s="39">
        <f t="shared" si="9"/>
        <v>0</v>
      </c>
      <c r="AE17" s="39">
        <f t="shared" si="9"/>
        <v>0</v>
      </c>
      <c r="AF17" s="39">
        <f t="shared" si="9"/>
        <v>0</v>
      </c>
      <c r="AG17" s="39">
        <f t="shared" si="9"/>
        <v>0</v>
      </c>
      <c r="AH17" s="39">
        <f t="shared" si="9"/>
        <v>0</v>
      </c>
      <c r="AI17" s="39">
        <f t="shared" si="9"/>
        <v>0</v>
      </c>
      <c r="AJ17" s="39">
        <f t="shared" si="9"/>
        <v>0</v>
      </c>
      <c r="AK17" s="39">
        <f t="shared" si="9"/>
        <v>0</v>
      </c>
      <c r="AL17" s="39">
        <f t="shared" si="9"/>
        <v>0</v>
      </c>
      <c r="AM17" s="39">
        <f t="shared" si="9"/>
        <v>0</v>
      </c>
      <c r="AN17" s="39">
        <f t="shared" si="9"/>
        <v>0</v>
      </c>
      <c r="AO17" s="39">
        <f t="shared" si="10"/>
        <v>0</v>
      </c>
      <c r="AP17" s="39">
        <f t="shared" si="10"/>
        <v>10.811000000000002</v>
      </c>
      <c r="AQ17" s="39">
        <f t="shared" si="10"/>
        <v>0</v>
      </c>
      <c r="AR17" s="39">
        <f t="shared" si="10"/>
        <v>0</v>
      </c>
      <c r="AS17" s="39">
        <f t="shared" si="10"/>
        <v>0</v>
      </c>
      <c r="AT17" s="39">
        <f t="shared" si="11"/>
        <v>0</v>
      </c>
      <c r="AU17" s="39">
        <f t="shared" si="11"/>
        <v>0</v>
      </c>
      <c r="AV17" s="39">
        <f t="shared" si="11"/>
        <v>0</v>
      </c>
      <c r="AW17" s="39">
        <f t="shared" si="8"/>
        <v>10.811000000000002</v>
      </c>
    </row>
    <row r="18" spans="1:49" x14ac:dyDescent="0.35">
      <c r="A18" s="38" t="s">
        <v>179</v>
      </c>
      <c r="B18" s="38">
        <v>7000174078</v>
      </c>
      <c r="C18" s="38" t="s">
        <v>68</v>
      </c>
      <c r="D18" s="38" t="s">
        <v>116</v>
      </c>
      <c r="E18" s="38" t="s">
        <v>313</v>
      </c>
      <c r="F18" s="38">
        <v>8000521961</v>
      </c>
      <c r="G18" s="38">
        <v>713</v>
      </c>
      <c r="H18" s="38">
        <v>12.91</v>
      </c>
      <c r="I18" s="39"/>
      <c r="J18" s="39"/>
      <c r="K18" s="39">
        <v>56.9</v>
      </c>
      <c r="L18" s="39">
        <v>94.5</v>
      </c>
      <c r="M18" s="39">
        <v>188.2</v>
      </c>
      <c r="N18" s="39">
        <v>204.2</v>
      </c>
      <c r="O18" s="39">
        <v>169.1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>
        <f t="shared" si="5"/>
        <v>712.9</v>
      </c>
      <c r="AD18" s="39">
        <f t="shared" si="9"/>
        <v>0</v>
      </c>
      <c r="AE18" s="39">
        <f t="shared" si="9"/>
        <v>0</v>
      </c>
      <c r="AF18" s="39">
        <f t="shared" si="9"/>
        <v>12.242983333333333</v>
      </c>
      <c r="AG18" s="39">
        <f t="shared" si="9"/>
        <v>20.333250000000003</v>
      </c>
      <c r="AH18" s="39">
        <f t="shared" si="9"/>
        <v>40.494366666666664</v>
      </c>
      <c r="AI18" s="39">
        <f t="shared" si="9"/>
        <v>43.937033333333332</v>
      </c>
      <c r="AJ18" s="39">
        <f t="shared" si="9"/>
        <v>36.384683333333335</v>
      </c>
      <c r="AK18" s="39">
        <f t="shared" si="9"/>
        <v>0</v>
      </c>
      <c r="AL18" s="39">
        <f t="shared" si="9"/>
        <v>0</v>
      </c>
      <c r="AM18" s="39">
        <f t="shared" si="9"/>
        <v>0</v>
      </c>
      <c r="AN18" s="39">
        <f t="shared" si="9"/>
        <v>0</v>
      </c>
      <c r="AO18" s="39">
        <f t="shared" si="10"/>
        <v>0</v>
      </c>
      <c r="AP18" s="39">
        <f t="shared" si="10"/>
        <v>0</v>
      </c>
      <c r="AQ18" s="39">
        <f t="shared" si="10"/>
        <v>0</v>
      </c>
      <c r="AR18" s="39">
        <f t="shared" si="10"/>
        <v>0</v>
      </c>
      <c r="AS18" s="39">
        <f t="shared" si="10"/>
        <v>0</v>
      </c>
      <c r="AT18" s="39">
        <f t="shared" si="11"/>
        <v>0</v>
      </c>
      <c r="AU18" s="39">
        <f t="shared" si="11"/>
        <v>0</v>
      </c>
      <c r="AV18" s="39">
        <f t="shared" si="11"/>
        <v>0</v>
      </c>
      <c r="AW18" s="39">
        <f t="shared" si="8"/>
        <v>153.39231666666666</v>
      </c>
    </row>
    <row r="19" spans="1:49" x14ac:dyDescent="0.35">
      <c r="A19" s="38" t="s">
        <v>179</v>
      </c>
      <c r="B19" s="38">
        <v>7000174078</v>
      </c>
      <c r="C19" s="38" t="s">
        <v>68</v>
      </c>
      <c r="D19" s="38" t="s">
        <v>116</v>
      </c>
      <c r="E19" s="38" t="s">
        <v>314</v>
      </c>
      <c r="F19" s="38">
        <v>8000533326</v>
      </c>
      <c r="G19" s="38">
        <v>4</v>
      </c>
      <c r="H19" s="38">
        <v>12.91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>
        <v>4</v>
      </c>
      <c r="V19" s="39"/>
      <c r="W19" s="39"/>
      <c r="X19" s="39"/>
      <c r="Y19" s="39"/>
      <c r="Z19" s="39"/>
      <c r="AA19" s="39"/>
      <c r="AB19" s="39">
        <f t="shared" si="5"/>
        <v>4</v>
      </c>
      <c r="AD19" s="39">
        <f t="shared" si="9"/>
        <v>0</v>
      </c>
      <c r="AE19" s="39">
        <f t="shared" si="9"/>
        <v>0</v>
      </c>
      <c r="AF19" s="39">
        <f t="shared" si="9"/>
        <v>0</v>
      </c>
      <c r="AG19" s="39">
        <f t="shared" si="9"/>
        <v>0</v>
      </c>
      <c r="AH19" s="39">
        <f t="shared" si="9"/>
        <v>0</v>
      </c>
      <c r="AI19" s="39">
        <f t="shared" si="9"/>
        <v>0</v>
      </c>
      <c r="AJ19" s="39">
        <f t="shared" si="9"/>
        <v>0</v>
      </c>
      <c r="AK19" s="39">
        <f t="shared" si="9"/>
        <v>0</v>
      </c>
      <c r="AL19" s="39">
        <f t="shared" si="9"/>
        <v>0</v>
      </c>
      <c r="AM19" s="39">
        <f t="shared" si="9"/>
        <v>0</v>
      </c>
      <c r="AN19" s="39">
        <f t="shared" si="9"/>
        <v>0</v>
      </c>
      <c r="AO19" s="39">
        <f t="shared" si="10"/>
        <v>0</v>
      </c>
      <c r="AP19" s="39">
        <f t="shared" si="10"/>
        <v>0.86066666666666669</v>
      </c>
      <c r="AQ19" s="39">
        <f t="shared" si="10"/>
        <v>0</v>
      </c>
      <c r="AR19" s="39">
        <f t="shared" si="10"/>
        <v>0</v>
      </c>
      <c r="AS19" s="39">
        <f t="shared" si="10"/>
        <v>0</v>
      </c>
      <c r="AT19" s="39">
        <f t="shared" si="11"/>
        <v>0</v>
      </c>
      <c r="AU19" s="39">
        <f t="shared" si="11"/>
        <v>0</v>
      </c>
      <c r="AV19" s="39">
        <f t="shared" si="11"/>
        <v>0</v>
      </c>
      <c r="AW19" s="39">
        <f t="shared" si="8"/>
        <v>0.86066666666666669</v>
      </c>
    </row>
    <row r="20" spans="1:49" x14ac:dyDescent="0.35">
      <c r="A20" s="38" t="s">
        <v>179</v>
      </c>
      <c r="B20" s="38">
        <v>7000174078</v>
      </c>
      <c r="C20" s="38" t="s">
        <v>68</v>
      </c>
      <c r="D20" s="38" t="s">
        <v>116</v>
      </c>
      <c r="E20" s="38" t="s">
        <v>315</v>
      </c>
      <c r="F20" s="38">
        <v>8000533327</v>
      </c>
      <c r="G20" s="38">
        <v>12</v>
      </c>
      <c r="H20" s="38">
        <v>12.91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>
        <v>12</v>
      </c>
      <c r="V20" s="39"/>
      <c r="W20" s="39"/>
      <c r="X20" s="39"/>
      <c r="Y20" s="39"/>
      <c r="Z20" s="39"/>
      <c r="AA20" s="39"/>
      <c r="AB20" s="39">
        <f t="shared" si="5"/>
        <v>12</v>
      </c>
      <c r="AD20" s="39">
        <f t="shared" si="9"/>
        <v>0</v>
      </c>
      <c r="AE20" s="39">
        <f t="shared" si="9"/>
        <v>0</v>
      </c>
      <c r="AF20" s="39">
        <f t="shared" si="9"/>
        <v>0</v>
      </c>
      <c r="AG20" s="39">
        <f t="shared" si="9"/>
        <v>0</v>
      </c>
      <c r="AH20" s="39">
        <f t="shared" si="9"/>
        <v>0</v>
      </c>
      <c r="AI20" s="39">
        <f t="shared" si="9"/>
        <v>0</v>
      </c>
      <c r="AJ20" s="39">
        <f t="shared" si="9"/>
        <v>0</v>
      </c>
      <c r="AK20" s="39">
        <f t="shared" si="9"/>
        <v>0</v>
      </c>
      <c r="AL20" s="39">
        <f t="shared" si="9"/>
        <v>0</v>
      </c>
      <c r="AM20" s="39">
        <f t="shared" si="9"/>
        <v>0</v>
      </c>
      <c r="AN20" s="39">
        <f t="shared" si="9"/>
        <v>0</v>
      </c>
      <c r="AO20" s="39">
        <f t="shared" si="10"/>
        <v>0</v>
      </c>
      <c r="AP20" s="39">
        <f t="shared" si="10"/>
        <v>2.5820000000000003</v>
      </c>
      <c r="AQ20" s="39">
        <f t="shared" si="10"/>
        <v>0</v>
      </c>
      <c r="AR20" s="39">
        <f t="shared" si="10"/>
        <v>0</v>
      </c>
      <c r="AS20" s="39">
        <f t="shared" si="10"/>
        <v>0</v>
      </c>
      <c r="AT20" s="39">
        <f t="shared" si="11"/>
        <v>0</v>
      </c>
      <c r="AU20" s="39">
        <f t="shared" si="11"/>
        <v>0</v>
      </c>
      <c r="AV20" s="39">
        <f t="shared" si="11"/>
        <v>0</v>
      </c>
      <c r="AW20" s="39">
        <f t="shared" si="8"/>
        <v>2.5820000000000003</v>
      </c>
    </row>
    <row r="21" spans="1:49" x14ac:dyDescent="0.35">
      <c r="A21" s="38" t="s">
        <v>179</v>
      </c>
      <c r="B21" s="38">
        <v>7000174079</v>
      </c>
      <c r="C21" s="38" t="s">
        <v>68</v>
      </c>
      <c r="D21" s="38" t="s">
        <v>128</v>
      </c>
      <c r="E21" s="38" t="s">
        <v>316</v>
      </c>
      <c r="F21" s="38">
        <v>8000533328</v>
      </c>
      <c r="G21" s="38">
        <v>114</v>
      </c>
      <c r="H21" s="38">
        <v>11.38</v>
      </c>
      <c r="I21" s="39"/>
      <c r="J21" s="39"/>
      <c r="K21" s="39"/>
      <c r="L21" s="39"/>
      <c r="M21" s="39"/>
      <c r="N21" s="39"/>
      <c r="O21" s="39"/>
      <c r="P21" s="39">
        <v>114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>
        <f t="shared" si="5"/>
        <v>114</v>
      </c>
      <c r="AD21" s="39">
        <f t="shared" si="9"/>
        <v>0</v>
      </c>
      <c r="AE21" s="39">
        <f t="shared" si="9"/>
        <v>0</v>
      </c>
      <c r="AF21" s="39">
        <f t="shared" si="9"/>
        <v>0</v>
      </c>
      <c r="AG21" s="39">
        <f t="shared" si="9"/>
        <v>0</v>
      </c>
      <c r="AH21" s="39">
        <f t="shared" si="9"/>
        <v>0</v>
      </c>
      <c r="AI21" s="39">
        <f t="shared" si="9"/>
        <v>0</v>
      </c>
      <c r="AJ21" s="39">
        <f t="shared" si="9"/>
        <v>0</v>
      </c>
      <c r="AK21" s="39">
        <f t="shared" si="9"/>
        <v>21.622000000000003</v>
      </c>
      <c r="AL21" s="39">
        <f t="shared" si="9"/>
        <v>0</v>
      </c>
      <c r="AM21" s="39">
        <f t="shared" si="9"/>
        <v>0</v>
      </c>
      <c r="AN21" s="39">
        <f t="shared" si="9"/>
        <v>0</v>
      </c>
      <c r="AO21" s="39">
        <f t="shared" si="10"/>
        <v>0</v>
      </c>
      <c r="AP21" s="39">
        <f t="shared" si="10"/>
        <v>0</v>
      </c>
      <c r="AQ21" s="39">
        <f t="shared" si="10"/>
        <v>0</v>
      </c>
      <c r="AR21" s="39">
        <f t="shared" si="10"/>
        <v>0</v>
      </c>
      <c r="AS21" s="39">
        <f t="shared" si="10"/>
        <v>0</v>
      </c>
      <c r="AT21" s="39">
        <f t="shared" si="11"/>
        <v>0</v>
      </c>
      <c r="AU21" s="39">
        <f t="shared" si="11"/>
        <v>0</v>
      </c>
      <c r="AV21" s="39">
        <f t="shared" si="11"/>
        <v>0</v>
      </c>
      <c r="AW21" s="39">
        <f t="shared" si="8"/>
        <v>21.622000000000003</v>
      </c>
    </row>
    <row r="22" spans="1:49" x14ac:dyDescent="0.35">
      <c r="A22" s="38" t="s">
        <v>195</v>
      </c>
      <c r="I22" s="39">
        <f t="shared" ref="I22:AA22" si="12">SUM(I2:I21)</f>
        <v>1093.7</v>
      </c>
      <c r="J22" s="39">
        <f t="shared" si="12"/>
        <v>1273.2</v>
      </c>
      <c r="K22" s="39">
        <f t="shared" si="12"/>
        <v>1469.4</v>
      </c>
      <c r="L22" s="39">
        <f t="shared" si="12"/>
        <v>1589.3999999999999</v>
      </c>
      <c r="M22" s="39">
        <f t="shared" si="12"/>
        <v>1862.2</v>
      </c>
      <c r="N22" s="39">
        <f t="shared" si="12"/>
        <v>531.40000000000009</v>
      </c>
      <c r="O22" s="39">
        <f t="shared" si="12"/>
        <v>597.30000000000007</v>
      </c>
      <c r="P22" s="39">
        <f t="shared" si="12"/>
        <v>996.4</v>
      </c>
      <c r="Q22" s="39">
        <f t="shared" si="12"/>
        <v>1172.5</v>
      </c>
      <c r="R22" s="39">
        <f t="shared" si="12"/>
        <v>1168.3</v>
      </c>
      <c r="S22" s="39">
        <f t="shared" si="12"/>
        <v>965.6</v>
      </c>
      <c r="T22" s="39">
        <f t="shared" si="12"/>
        <v>842.5</v>
      </c>
      <c r="U22" s="39">
        <f t="shared" si="12"/>
        <v>108.1</v>
      </c>
      <c r="V22" s="39">
        <f t="shared" si="12"/>
        <v>0</v>
      </c>
      <c r="W22" s="39">
        <f t="shared" si="12"/>
        <v>0</v>
      </c>
      <c r="X22" s="39">
        <f t="shared" si="12"/>
        <v>280.2</v>
      </c>
      <c r="Y22" s="39">
        <f t="shared" si="12"/>
        <v>467.2</v>
      </c>
      <c r="Z22" s="39">
        <f t="shared" si="12"/>
        <v>934.2</v>
      </c>
      <c r="AA22" s="39">
        <f t="shared" si="12"/>
        <v>700.7</v>
      </c>
      <c r="AB22" s="39">
        <f t="shared" ref="AB22" si="13">SUM(I22:AA22)</f>
        <v>16052.300000000001</v>
      </c>
      <c r="AD22" s="39">
        <f t="shared" ref="AD22:AV22" si="14">SUM(AD2:AD21)</f>
        <v>114.65621666666667</v>
      </c>
      <c r="AE22" s="39">
        <f t="shared" si="14"/>
        <v>133.47380000000001</v>
      </c>
      <c r="AF22" s="39">
        <f t="shared" si="14"/>
        <v>172.34973333333335</v>
      </c>
      <c r="AG22" s="39">
        <f t="shared" si="14"/>
        <v>197.02733333333333</v>
      </c>
      <c r="AH22" s="39">
        <f t="shared" si="14"/>
        <v>255.76973333333331</v>
      </c>
      <c r="AI22" s="39">
        <f t="shared" si="14"/>
        <v>108.13541666666667</v>
      </c>
      <c r="AJ22" s="39">
        <f t="shared" si="14"/>
        <v>118.22725</v>
      </c>
      <c r="AK22" s="39">
        <f t="shared" si="14"/>
        <v>189.00681666666671</v>
      </c>
      <c r="AL22" s="39">
        <f t="shared" si="14"/>
        <v>222.38416666666669</v>
      </c>
      <c r="AM22" s="39">
        <f t="shared" si="14"/>
        <v>221.75076666666666</v>
      </c>
      <c r="AN22" s="39">
        <f t="shared" si="14"/>
        <v>185.43968333333333</v>
      </c>
      <c r="AO22" s="39">
        <f t="shared" si="14"/>
        <v>159.9089166666667</v>
      </c>
      <c r="AP22" s="39">
        <f t="shared" si="14"/>
        <v>20.91096666666667</v>
      </c>
      <c r="AQ22" s="39">
        <f t="shared" si="14"/>
        <v>0</v>
      </c>
      <c r="AR22" s="39">
        <f t="shared" si="14"/>
        <v>0</v>
      </c>
      <c r="AS22" s="39">
        <f t="shared" si="14"/>
        <v>26.992599999999999</v>
      </c>
      <c r="AT22" s="39">
        <f t="shared" si="14"/>
        <v>45.006933333333336</v>
      </c>
      <c r="AU22" s="39">
        <f t="shared" si="14"/>
        <v>89.994600000000005</v>
      </c>
      <c r="AV22" s="39">
        <f t="shared" si="14"/>
        <v>67.500766666666678</v>
      </c>
      <c r="AW22" s="39">
        <f t="shared" ref="AW22" si="15">SUM(AD22:AV22)</f>
        <v>2328.5356999999999</v>
      </c>
    </row>
  </sheetData>
  <autoFilter ref="A1:AW22" xr:uid="{00000000-0009-0000-0000-00000C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218"/>
  <sheetViews>
    <sheetView tabSelected="1" zoomScale="70" zoomScaleNormal="70" workbookViewId="0">
      <pane ySplit="4" topLeftCell="A5" activePane="bottomLeft" state="frozen"/>
      <selection pane="bottomLeft" activeCell="D1" sqref="D1"/>
    </sheetView>
  </sheetViews>
  <sheetFormatPr defaultRowHeight="14.5" x14ac:dyDescent="0.35"/>
  <cols>
    <col min="1" max="1" width="10.453125" customWidth="1"/>
    <col min="2" max="2" width="15.1796875" bestFit="1" customWidth="1"/>
    <col min="3" max="3" width="15.54296875" customWidth="1"/>
    <col min="4" max="4" width="45.1796875" bestFit="1" customWidth="1"/>
    <col min="5" max="5" width="21.81640625" bestFit="1" customWidth="1"/>
    <col min="6" max="6" width="10" customWidth="1"/>
    <col min="7" max="7" width="11" customWidth="1"/>
    <col min="8" max="8" width="9.453125" customWidth="1"/>
    <col min="9" max="9" width="16.453125" customWidth="1"/>
    <col min="10" max="10" width="12.7265625" customWidth="1"/>
    <col min="11" max="11" width="13.26953125" customWidth="1"/>
    <col min="12" max="13" width="8" customWidth="1"/>
    <col min="14" max="14" width="11.54296875" customWidth="1"/>
    <col min="15" max="15" width="8.7265625" customWidth="1"/>
    <col min="16" max="16" width="7.26953125" customWidth="1"/>
    <col min="17" max="17" width="11.81640625" customWidth="1"/>
    <col min="18" max="18" width="18.453125" customWidth="1"/>
    <col min="19" max="19" width="22.81640625" customWidth="1"/>
    <col min="20" max="20" width="14.81640625" customWidth="1"/>
    <col min="21" max="21" width="19.453125" customWidth="1"/>
  </cols>
  <sheetData>
    <row r="1" spans="1:21" x14ac:dyDescent="0.35">
      <c r="A1" s="1"/>
      <c r="B1" s="1"/>
      <c r="C1" s="1"/>
      <c r="D1" s="1"/>
      <c r="E1" s="1"/>
      <c r="F1" s="1"/>
      <c r="G1" s="1"/>
      <c r="H1" s="2" t="s">
        <v>2</v>
      </c>
      <c r="I1" s="2"/>
    </row>
    <row r="2" spans="1:21" ht="18.5" x14ac:dyDescent="0.45">
      <c r="A2" s="3"/>
      <c r="B2" s="3"/>
      <c r="C2" s="3"/>
      <c r="D2" s="3"/>
      <c r="E2" s="4" t="s">
        <v>1</v>
      </c>
      <c r="F2" s="4"/>
      <c r="G2" s="4"/>
      <c r="H2" s="5">
        <v>43245</v>
      </c>
      <c r="I2" s="5"/>
    </row>
    <row r="4" spans="1:21" ht="25.5" customHeight="1" x14ac:dyDescent="0.35">
      <c r="A4" s="55" t="s">
        <v>3</v>
      </c>
      <c r="B4" s="56" t="s">
        <v>4</v>
      </c>
      <c r="C4" s="56" t="s">
        <v>5</v>
      </c>
      <c r="D4" s="56" t="s">
        <v>6</v>
      </c>
      <c r="E4" s="56" t="s">
        <v>7</v>
      </c>
      <c r="F4" s="56" t="s">
        <v>8</v>
      </c>
      <c r="G4" s="56" t="s">
        <v>9</v>
      </c>
      <c r="H4" s="56" t="s">
        <v>10</v>
      </c>
      <c r="I4" s="56" t="s">
        <v>193</v>
      </c>
      <c r="J4" s="56" t="s">
        <v>11</v>
      </c>
      <c r="K4" s="57" t="s">
        <v>12</v>
      </c>
      <c r="L4" s="58" t="s">
        <v>13</v>
      </c>
      <c r="M4" s="58" t="s">
        <v>14</v>
      </c>
      <c r="N4" s="58" t="s">
        <v>2</v>
      </c>
      <c r="O4" s="58" t="s">
        <v>15</v>
      </c>
      <c r="P4" s="58" t="s">
        <v>16</v>
      </c>
      <c r="Q4" s="58" t="s">
        <v>17</v>
      </c>
      <c r="R4" s="58" t="s">
        <v>18</v>
      </c>
      <c r="S4" s="58" t="s">
        <v>19</v>
      </c>
      <c r="T4" s="59" t="s">
        <v>20</v>
      </c>
      <c r="U4" s="60" t="s">
        <v>21</v>
      </c>
    </row>
    <row r="5" spans="1:21" x14ac:dyDescent="0.35">
      <c r="A5" s="51" t="s">
        <v>22</v>
      </c>
      <c r="B5" s="9">
        <v>7000173176</v>
      </c>
      <c r="C5" s="9">
        <v>100252</v>
      </c>
      <c r="D5" s="9" t="s">
        <v>26</v>
      </c>
      <c r="E5" s="9" t="s">
        <v>24</v>
      </c>
      <c r="F5" s="9" t="s">
        <v>25</v>
      </c>
      <c r="G5" s="9">
        <v>2000024238</v>
      </c>
      <c r="H5" s="9">
        <v>190</v>
      </c>
      <c r="I5" s="9" t="str">
        <f t="shared" ref="I5:I29" si="0">CONCATENATE(G5&amp;-H5)</f>
        <v>2000024238-190</v>
      </c>
      <c r="J5" s="9">
        <v>8000533129</v>
      </c>
      <c r="K5" s="9">
        <v>5</v>
      </c>
      <c r="L5" s="9">
        <v>16</v>
      </c>
      <c r="M5" s="9">
        <v>5.26</v>
      </c>
      <c r="N5" s="11">
        <v>43250</v>
      </c>
      <c r="O5" s="9">
        <v>1</v>
      </c>
      <c r="P5" s="9">
        <v>1.1000000000000001</v>
      </c>
      <c r="Q5" s="9">
        <v>5</v>
      </c>
      <c r="R5" s="9">
        <v>0.1</v>
      </c>
      <c r="S5" s="9">
        <v>0.4</v>
      </c>
      <c r="T5" s="9">
        <v>10</v>
      </c>
      <c r="U5" s="53">
        <v>43.8</v>
      </c>
    </row>
    <row r="6" spans="1:21" x14ac:dyDescent="0.35">
      <c r="A6" s="51" t="s">
        <v>22</v>
      </c>
      <c r="B6" s="9">
        <v>7000173173</v>
      </c>
      <c r="C6" s="9">
        <v>100252</v>
      </c>
      <c r="D6" s="9" t="s">
        <v>27</v>
      </c>
      <c r="E6" s="9" t="s">
        <v>24</v>
      </c>
      <c r="F6" s="9" t="s">
        <v>25</v>
      </c>
      <c r="G6" s="9">
        <v>2000024238</v>
      </c>
      <c r="H6" s="9">
        <v>160</v>
      </c>
      <c r="I6" s="9" t="str">
        <f t="shared" si="0"/>
        <v>2000024238-160</v>
      </c>
      <c r="J6" s="9">
        <v>8000533126</v>
      </c>
      <c r="K6" s="9">
        <v>5</v>
      </c>
      <c r="L6" s="9">
        <v>16</v>
      </c>
      <c r="M6" s="9">
        <v>5.26</v>
      </c>
      <c r="N6" s="11">
        <v>43250</v>
      </c>
      <c r="O6" s="9">
        <v>0.5</v>
      </c>
      <c r="P6" s="9">
        <v>5</v>
      </c>
      <c r="Q6" s="9">
        <v>5</v>
      </c>
      <c r="R6" s="9">
        <v>0.4</v>
      </c>
      <c r="S6" s="9">
        <v>0.4</v>
      </c>
      <c r="T6" s="9">
        <v>87.7</v>
      </c>
      <c r="U6" s="53">
        <v>87.7</v>
      </c>
    </row>
    <row r="7" spans="1:21" x14ac:dyDescent="0.35">
      <c r="A7" s="51" t="s">
        <v>22</v>
      </c>
      <c r="B7" s="9">
        <v>7000173177</v>
      </c>
      <c r="C7" s="9">
        <v>100252</v>
      </c>
      <c r="D7" s="9" t="s">
        <v>28</v>
      </c>
      <c r="E7" s="9" t="s">
        <v>24</v>
      </c>
      <c r="F7" s="9" t="s">
        <v>25</v>
      </c>
      <c r="G7" s="9">
        <v>2000024238</v>
      </c>
      <c r="H7" s="9">
        <v>200</v>
      </c>
      <c r="I7" s="9" t="str">
        <f t="shared" si="0"/>
        <v>2000024238-200</v>
      </c>
      <c r="J7" s="9">
        <v>8000533130</v>
      </c>
      <c r="K7" s="9">
        <v>5</v>
      </c>
      <c r="L7" s="9">
        <v>16</v>
      </c>
      <c r="M7" s="9">
        <v>5.26</v>
      </c>
      <c r="N7" s="11">
        <v>43250</v>
      </c>
      <c r="O7" s="9">
        <v>0.5</v>
      </c>
      <c r="P7" s="9">
        <v>2.6</v>
      </c>
      <c r="Q7" s="9">
        <v>2.6</v>
      </c>
      <c r="R7" s="9">
        <v>0.2</v>
      </c>
      <c r="S7" s="9">
        <v>0.2</v>
      </c>
      <c r="T7" s="9">
        <v>45.8</v>
      </c>
      <c r="U7" s="53">
        <v>45.8</v>
      </c>
    </row>
    <row r="8" spans="1:21" x14ac:dyDescent="0.35">
      <c r="A8" s="51" t="s">
        <v>22</v>
      </c>
      <c r="B8" s="9">
        <v>7000173177</v>
      </c>
      <c r="C8" s="9">
        <v>100252</v>
      </c>
      <c r="D8" s="9" t="s">
        <v>28</v>
      </c>
      <c r="E8" s="9" t="s">
        <v>24</v>
      </c>
      <c r="F8" s="9" t="s">
        <v>25</v>
      </c>
      <c r="G8" s="9">
        <v>2000024238</v>
      </c>
      <c r="H8" s="9">
        <v>200</v>
      </c>
      <c r="I8" s="9" t="str">
        <f t="shared" si="0"/>
        <v>2000024238-200</v>
      </c>
      <c r="J8" s="9">
        <v>8000533130</v>
      </c>
      <c r="K8" s="9">
        <v>5</v>
      </c>
      <c r="L8" s="9">
        <v>16</v>
      </c>
      <c r="M8" s="9">
        <v>5.26</v>
      </c>
      <c r="N8" s="11">
        <v>43251</v>
      </c>
      <c r="O8" s="9">
        <v>0.5</v>
      </c>
      <c r="P8" s="9">
        <v>2.4</v>
      </c>
      <c r="Q8" s="9">
        <v>5</v>
      </c>
      <c r="R8" s="9">
        <v>0.2</v>
      </c>
      <c r="S8" s="9">
        <v>0.4</v>
      </c>
      <c r="T8" s="9">
        <v>41.9</v>
      </c>
      <c r="U8" s="53">
        <v>87.7</v>
      </c>
    </row>
    <row r="9" spans="1:21" x14ac:dyDescent="0.35">
      <c r="A9" s="51" t="s">
        <v>22</v>
      </c>
      <c r="B9" s="9">
        <v>7000173174</v>
      </c>
      <c r="C9" s="9">
        <v>100252</v>
      </c>
      <c r="D9" s="9" t="s">
        <v>29</v>
      </c>
      <c r="E9" s="9" t="s">
        <v>24</v>
      </c>
      <c r="F9" s="9" t="s">
        <v>25</v>
      </c>
      <c r="G9" s="9">
        <v>2000024238</v>
      </c>
      <c r="H9" s="9">
        <v>170</v>
      </c>
      <c r="I9" s="9" t="str">
        <f t="shared" si="0"/>
        <v>2000024238-170</v>
      </c>
      <c r="J9" s="9">
        <v>8000533127</v>
      </c>
      <c r="K9" s="9">
        <v>5</v>
      </c>
      <c r="L9" s="9">
        <v>16</v>
      </c>
      <c r="M9" s="9">
        <v>5.26</v>
      </c>
      <c r="N9" s="11">
        <v>43251</v>
      </c>
      <c r="O9" s="9">
        <v>0.5</v>
      </c>
      <c r="P9" s="9">
        <v>5</v>
      </c>
      <c r="Q9" s="9">
        <v>5</v>
      </c>
      <c r="R9" s="9">
        <v>0.4</v>
      </c>
      <c r="S9" s="9">
        <v>0.4</v>
      </c>
      <c r="T9" s="9">
        <v>87.7</v>
      </c>
      <c r="U9" s="53">
        <v>87.7</v>
      </c>
    </row>
    <row r="10" spans="1:21" x14ac:dyDescent="0.35">
      <c r="A10" s="51" t="s">
        <v>22</v>
      </c>
      <c r="B10" s="9">
        <v>7000173175</v>
      </c>
      <c r="C10" s="9">
        <v>100252</v>
      </c>
      <c r="D10" s="9" t="s">
        <v>30</v>
      </c>
      <c r="E10" s="9" t="s">
        <v>24</v>
      </c>
      <c r="F10" s="9" t="s">
        <v>25</v>
      </c>
      <c r="G10" s="9">
        <v>2000024238</v>
      </c>
      <c r="H10" s="9">
        <v>180</v>
      </c>
      <c r="I10" s="9" t="str">
        <f t="shared" si="0"/>
        <v>2000024238-180</v>
      </c>
      <c r="J10" s="9">
        <v>8000533128</v>
      </c>
      <c r="K10" s="9">
        <v>5</v>
      </c>
      <c r="L10" s="9">
        <v>16</v>
      </c>
      <c r="M10" s="9">
        <v>5.26</v>
      </c>
      <c r="N10" s="11">
        <v>43251</v>
      </c>
      <c r="O10" s="9">
        <v>0.5</v>
      </c>
      <c r="P10" s="9">
        <v>0.8</v>
      </c>
      <c r="Q10" s="9">
        <v>0.8</v>
      </c>
      <c r="R10" s="9">
        <v>0.1</v>
      </c>
      <c r="S10" s="9">
        <v>0.1</v>
      </c>
      <c r="T10" s="9">
        <v>13.9</v>
      </c>
      <c r="U10" s="53">
        <v>13.9</v>
      </c>
    </row>
    <row r="11" spans="1:21" x14ac:dyDescent="0.35">
      <c r="A11" s="51" t="s">
        <v>22</v>
      </c>
      <c r="B11" s="9">
        <v>7000173175</v>
      </c>
      <c r="C11" s="9">
        <v>100252</v>
      </c>
      <c r="D11" s="9" t="s">
        <v>30</v>
      </c>
      <c r="E11" s="9" t="s">
        <v>24</v>
      </c>
      <c r="F11" s="9" t="s">
        <v>25</v>
      </c>
      <c r="G11" s="9">
        <v>2000024238</v>
      </c>
      <c r="H11" s="9">
        <v>180</v>
      </c>
      <c r="I11" s="9" t="str">
        <f t="shared" si="0"/>
        <v>2000024238-180</v>
      </c>
      <c r="J11" s="9">
        <v>8000533128</v>
      </c>
      <c r="K11" s="9">
        <v>5</v>
      </c>
      <c r="L11" s="9">
        <v>16</v>
      </c>
      <c r="M11" s="9">
        <v>5.26</v>
      </c>
      <c r="N11" s="11">
        <v>43252</v>
      </c>
      <c r="O11" s="9">
        <v>0.5</v>
      </c>
      <c r="P11" s="9">
        <v>4.2</v>
      </c>
      <c r="Q11" s="9">
        <v>5</v>
      </c>
      <c r="R11" s="9">
        <v>0.4</v>
      </c>
      <c r="S11" s="9">
        <v>0.4</v>
      </c>
      <c r="T11" s="9">
        <v>73.8</v>
      </c>
      <c r="U11" s="53">
        <v>87.7</v>
      </c>
    </row>
    <row r="12" spans="1:21" x14ac:dyDescent="0.35">
      <c r="A12" s="51" t="s">
        <v>22</v>
      </c>
      <c r="B12" s="9">
        <v>7000173178</v>
      </c>
      <c r="C12" s="9">
        <v>100252</v>
      </c>
      <c r="D12" s="9" t="s">
        <v>31</v>
      </c>
      <c r="E12" s="9" t="s">
        <v>24</v>
      </c>
      <c r="F12" s="9" t="s">
        <v>25</v>
      </c>
      <c r="G12" s="9">
        <v>2000024238</v>
      </c>
      <c r="H12" s="9">
        <v>210</v>
      </c>
      <c r="I12" s="9" t="str">
        <f t="shared" si="0"/>
        <v>2000024238-210</v>
      </c>
      <c r="J12" s="9">
        <v>8000533131</v>
      </c>
      <c r="K12" s="9">
        <v>5</v>
      </c>
      <c r="L12" s="9">
        <v>16</v>
      </c>
      <c r="M12" s="9">
        <v>6.23</v>
      </c>
      <c r="N12" s="11">
        <v>43252</v>
      </c>
      <c r="O12" s="9">
        <v>0.5</v>
      </c>
      <c r="P12" s="9">
        <v>3.4</v>
      </c>
      <c r="Q12" s="9">
        <v>3.4</v>
      </c>
      <c r="R12" s="9">
        <v>0.3</v>
      </c>
      <c r="S12" s="9">
        <v>0.3</v>
      </c>
      <c r="T12" s="9">
        <v>70</v>
      </c>
      <c r="U12" s="53">
        <v>70</v>
      </c>
    </row>
    <row r="13" spans="1:21" x14ac:dyDescent="0.35">
      <c r="A13" s="51" t="s">
        <v>22</v>
      </c>
      <c r="B13" s="9">
        <v>7000173178</v>
      </c>
      <c r="C13" s="9">
        <v>100252</v>
      </c>
      <c r="D13" s="9" t="s">
        <v>31</v>
      </c>
      <c r="E13" s="9" t="s">
        <v>24</v>
      </c>
      <c r="F13" s="9" t="s">
        <v>25</v>
      </c>
      <c r="G13" s="9">
        <v>2000024238</v>
      </c>
      <c r="H13" s="9">
        <v>210</v>
      </c>
      <c r="I13" s="9" t="str">
        <f t="shared" si="0"/>
        <v>2000024238-210</v>
      </c>
      <c r="J13" s="9">
        <v>8000533131</v>
      </c>
      <c r="K13" s="9">
        <v>5</v>
      </c>
      <c r="L13" s="9">
        <v>16</v>
      </c>
      <c r="M13" s="9">
        <v>6.23</v>
      </c>
      <c r="N13" s="11">
        <v>43255</v>
      </c>
      <c r="O13" s="9">
        <v>0.5</v>
      </c>
      <c r="P13" s="9">
        <v>1.6</v>
      </c>
      <c r="Q13" s="9">
        <v>5</v>
      </c>
      <c r="R13" s="9">
        <v>0.2</v>
      </c>
      <c r="S13" s="9">
        <v>0.5</v>
      </c>
      <c r="T13" s="9">
        <v>33.9</v>
      </c>
      <c r="U13" s="53">
        <v>103.8</v>
      </c>
    </row>
    <row r="14" spans="1:21" x14ac:dyDescent="0.35">
      <c r="A14" s="51" t="s">
        <v>22</v>
      </c>
      <c r="B14" s="9">
        <v>7000173179</v>
      </c>
      <c r="C14" s="9">
        <v>100252</v>
      </c>
      <c r="D14" s="9" t="s">
        <v>32</v>
      </c>
      <c r="E14" s="9" t="s">
        <v>24</v>
      </c>
      <c r="F14" s="9" t="s">
        <v>25</v>
      </c>
      <c r="G14" s="9">
        <v>2000024238</v>
      </c>
      <c r="H14" s="9">
        <v>220</v>
      </c>
      <c r="I14" s="9" t="str">
        <f t="shared" si="0"/>
        <v>2000024238-220</v>
      </c>
      <c r="J14" s="9">
        <v>8000533132</v>
      </c>
      <c r="K14" s="9">
        <v>5</v>
      </c>
      <c r="L14" s="9">
        <v>16</v>
      </c>
      <c r="M14" s="9">
        <v>6.23</v>
      </c>
      <c r="N14" s="11">
        <v>43255</v>
      </c>
      <c r="O14" s="9">
        <v>1</v>
      </c>
      <c r="P14" s="9">
        <v>5</v>
      </c>
      <c r="Q14" s="9">
        <v>5</v>
      </c>
      <c r="R14" s="9">
        <v>0.5</v>
      </c>
      <c r="S14" s="9">
        <v>0.5</v>
      </c>
      <c r="T14" s="9">
        <v>51.9</v>
      </c>
      <c r="U14" s="53">
        <v>51.9</v>
      </c>
    </row>
    <row r="15" spans="1:21" x14ac:dyDescent="0.35">
      <c r="A15" s="51" t="s">
        <v>22</v>
      </c>
      <c r="B15" s="9">
        <v>7000173180</v>
      </c>
      <c r="C15" s="9">
        <v>100252</v>
      </c>
      <c r="D15" s="9" t="s">
        <v>33</v>
      </c>
      <c r="E15" s="9" t="s">
        <v>24</v>
      </c>
      <c r="F15" s="9" t="s">
        <v>25</v>
      </c>
      <c r="G15" s="9">
        <v>2000024238</v>
      </c>
      <c r="H15" s="9">
        <v>240</v>
      </c>
      <c r="I15" s="9" t="str">
        <f t="shared" si="0"/>
        <v>2000024238-240</v>
      </c>
      <c r="J15" s="9">
        <v>8000533133</v>
      </c>
      <c r="K15" s="9">
        <v>5</v>
      </c>
      <c r="L15" s="9">
        <v>16</v>
      </c>
      <c r="M15" s="9">
        <v>6.23</v>
      </c>
      <c r="N15" s="11">
        <v>43255</v>
      </c>
      <c r="O15" s="9">
        <v>1</v>
      </c>
      <c r="P15" s="9">
        <v>5</v>
      </c>
      <c r="Q15" s="9">
        <v>5</v>
      </c>
      <c r="R15" s="9">
        <v>0.5</v>
      </c>
      <c r="S15" s="9">
        <v>0.5</v>
      </c>
      <c r="T15" s="9">
        <v>51.9</v>
      </c>
      <c r="U15" s="53">
        <v>51.9</v>
      </c>
    </row>
    <row r="16" spans="1:21" x14ac:dyDescent="0.35">
      <c r="A16" s="51" t="s">
        <v>22</v>
      </c>
      <c r="B16" s="9">
        <v>7000173181</v>
      </c>
      <c r="C16" s="9">
        <v>100252</v>
      </c>
      <c r="D16" s="9" t="s">
        <v>34</v>
      </c>
      <c r="E16" s="9" t="s">
        <v>24</v>
      </c>
      <c r="F16" s="9" t="s">
        <v>25</v>
      </c>
      <c r="G16" s="9">
        <v>2000024238</v>
      </c>
      <c r="H16" s="9">
        <v>250</v>
      </c>
      <c r="I16" s="9" t="str">
        <f t="shared" si="0"/>
        <v>2000024238-250</v>
      </c>
      <c r="J16" s="9">
        <v>8000533134</v>
      </c>
      <c r="K16" s="9">
        <v>5</v>
      </c>
      <c r="L16" s="9">
        <v>16</v>
      </c>
      <c r="M16" s="9">
        <v>6.23</v>
      </c>
      <c r="N16" s="11">
        <v>43255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53">
        <v>0</v>
      </c>
    </row>
    <row r="17" spans="1:21" x14ac:dyDescent="0.35">
      <c r="A17" s="51" t="s">
        <v>22</v>
      </c>
      <c r="B17" s="9">
        <v>7000173181</v>
      </c>
      <c r="C17" s="9">
        <v>100252</v>
      </c>
      <c r="D17" s="9" t="s">
        <v>34</v>
      </c>
      <c r="E17" s="9" t="s">
        <v>24</v>
      </c>
      <c r="F17" s="9" t="s">
        <v>25</v>
      </c>
      <c r="G17" s="9">
        <v>2000024238</v>
      </c>
      <c r="H17" s="9">
        <v>250</v>
      </c>
      <c r="I17" s="9" t="str">
        <f t="shared" si="0"/>
        <v>2000024238-250</v>
      </c>
      <c r="J17" s="9">
        <v>8000533134</v>
      </c>
      <c r="K17" s="9">
        <v>5</v>
      </c>
      <c r="L17" s="9">
        <v>16</v>
      </c>
      <c r="M17" s="9">
        <v>6.23</v>
      </c>
      <c r="N17" s="11">
        <v>43256</v>
      </c>
      <c r="O17" s="9">
        <v>1</v>
      </c>
      <c r="P17" s="9">
        <v>5</v>
      </c>
      <c r="Q17" s="9">
        <v>5</v>
      </c>
      <c r="R17" s="9">
        <v>0.5</v>
      </c>
      <c r="S17" s="9">
        <v>0.5</v>
      </c>
      <c r="T17" s="9">
        <v>51.9</v>
      </c>
      <c r="U17" s="53">
        <v>51.9</v>
      </c>
    </row>
    <row r="18" spans="1:21" x14ac:dyDescent="0.35">
      <c r="A18" s="51" t="s">
        <v>22</v>
      </c>
      <c r="B18" s="9">
        <v>7000173182</v>
      </c>
      <c r="C18" s="9">
        <v>100252</v>
      </c>
      <c r="D18" s="9" t="s">
        <v>35</v>
      </c>
      <c r="E18" s="9" t="s">
        <v>24</v>
      </c>
      <c r="F18" s="9" t="s">
        <v>25</v>
      </c>
      <c r="G18" s="9">
        <v>2000024238</v>
      </c>
      <c r="H18" s="9">
        <v>260</v>
      </c>
      <c r="I18" s="9" t="str">
        <f t="shared" si="0"/>
        <v>2000024238-260</v>
      </c>
      <c r="J18" s="9">
        <v>8000533135</v>
      </c>
      <c r="K18" s="9">
        <v>5</v>
      </c>
      <c r="L18" s="9">
        <v>16</v>
      </c>
      <c r="M18" s="9">
        <v>6.23</v>
      </c>
      <c r="N18" s="11">
        <v>43256</v>
      </c>
      <c r="O18" s="9">
        <v>1</v>
      </c>
      <c r="P18" s="9">
        <v>5</v>
      </c>
      <c r="Q18" s="9">
        <v>5</v>
      </c>
      <c r="R18" s="9">
        <v>0.5</v>
      </c>
      <c r="S18" s="9">
        <v>0.5</v>
      </c>
      <c r="T18" s="9">
        <v>51.9</v>
      </c>
      <c r="U18" s="53">
        <v>51.9</v>
      </c>
    </row>
    <row r="19" spans="1:21" x14ac:dyDescent="0.35">
      <c r="A19" s="51" t="s">
        <v>22</v>
      </c>
      <c r="B19" s="9">
        <v>7000173183</v>
      </c>
      <c r="C19" s="9">
        <v>100252</v>
      </c>
      <c r="D19" s="9" t="s">
        <v>36</v>
      </c>
      <c r="E19" s="9" t="s">
        <v>24</v>
      </c>
      <c r="F19" s="9" t="s">
        <v>25</v>
      </c>
      <c r="G19" s="9">
        <v>2000024238</v>
      </c>
      <c r="H19" s="9">
        <v>270</v>
      </c>
      <c r="I19" s="9" t="str">
        <f t="shared" si="0"/>
        <v>2000024238-270</v>
      </c>
      <c r="J19" s="9">
        <v>8000533136</v>
      </c>
      <c r="K19" s="9">
        <v>5</v>
      </c>
      <c r="L19" s="9">
        <v>16</v>
      </c>
      <c r="M19" s="9">
        <v>6.23</v>
      </c>
      <c r="N19" s="11">
        <v>43256</v>
      </c>
      <c r="O19" s="9">
        <v>1</v>
      </c>
      <c r="P19" s="9">
        <v>3.8</v>
      </c>
      <c r="Q19" s="9">
        <v>3.8</v>
      </c>
      <c r="R19" s="9">
        <v>0.4</v>
      </c>
      <c r="S19" s="9">
        <v>0.4</v>
      </c>
      <c r="T19" s="9">
        <v>39.6</v>
      </c>
      <c r="U19" s="53">
        <v>39.6</v>
      </c>
    </row>
    <row r="20" spans="1:21" x14ac:dyDescent="0.35">
      <c r="A20" s="51" t="s">
        <v>22</v>
      </c>
      <c r="B20" s="9">
        <v>7000173183</v>
      </c>
      <c r="C20" s="9">
        <v>100252</v>
      </c>
      <c r="D20" s="9" t="s">
        <v>36</v>
      </c>
      <c r="E20" s="9" t="s">
        <v>24</v>
      </c>
      <c r="F20" s="9" t="s">
        <v>25</v>
      </c>
      <c r="G20" s="9">
        <v>2000024238</v>
      </c>
      <c r="H20" s="9">
        <v>270</v>
      </c>
      <c r="I20" s="9" t="str">
        <f t="shared" si="0"/>
        <v>2000024238-270</v>
      </c>
      <c r="J20" s="9">
        <v>8000533136</v>
      </c>
      <c r="K20" s="9">
        <v>5</v>
      </c>
      <c r="L20" s="9">
        <v>16</v>
      </c>
      <c r="M20" s="9">
        <v>6.23</v>
      </c>
      <c r="N20" s="11">
        <v>43257</v>
      </c>
      <c r="O20" s="9">
        <v>1</v>
      </c>
      <c r="P20" s="9">
        <v>1.2</v>
      </c>
      <c r="Q20" s="9">
        <v>5</v>
      </c>
      <c r="R20" s="9">
        <v>0.1</v>
      </c>
      <c r="S20" s="9">
        <v>0.5</v>
      </c>
      <c r="T20" s="9">
        <v>12.3</v>
      </c>
      <c r="U20" s="53">
        <v>51.9</v>
      </c>
    </row>
    <row r="21" spans="1:21" x14ac:dyDescent="0.35">
      <c r="A21" s="51" t="s">
        <v>40</v>
      </c>
      <c r="B21" s="9">
        <v>7000173860</v>
      </c>
      <c r="C21" s="9">
        <v>100274</v>
      </c>
      <c r="D21" s="9" t="s">
        <v>41</v>
      </c>
      <c r="E21" s="9" t="s">
        <v>42</v>
      </c>
      <c r="F21" s="9" t="s">
        <v>25</v>
      </c>
      <c r="G21" s="9">
        <v>2000021943</v>
      </c>
      <c r="H21" s="9">
        <v>70</v>
      </c>
      <c r="I21" s="9" t="str">
        <f t="shared" si="0"/>
        <v>2000021943-70</v>
      </c>
      <c r="J21" s="9">
        <v>8000535302</v>
      </c>
      <c r="K21" s="9">
        <v>4</v>
      </c>
      <c r="L21" s="9">
        <v>21</v>
      </c>
      <c r="M21" s="9">
        <v>15.94</v>
      </c>
      <c r="N21" s="11">
        <v>43250</v>
      </c>
      <c r="O21" s="9">
        <v>5</v>
      </c>
      <c r="P21" s="9">
        <v>1.8</v>
      </c>
      <c r="Q21" s="9">
        <v>4</v>
      </c>
      <c r="R21" s="9">
        <v>0.5</v>
      </c>
      <c r="S21" s="9">
        <v>1.1000000000000001</v>
      </c>
      <c r="T21" s="9">
        <v>9.6999999999999993</v>
      </c>
      <c r="U21" s="53">
        <v>21.3</v>
      </c>
    </row>
    <row r="22" spans="1:21" x14ac:dyDescent="0.35">
      <c r="A22" s="51" t="s">
        <v>40</v>
      </c>
      <c r="B22" s="9">
        <v>7000173860</v>
      </c>
      <c r="C22" s="9">
        <v>100274</v>
      </c>
      <c r="D22" s="9" t="s">
        <v>41</v>
      </c>
      <c r="E22" s="9" t="s">
        <v>42</v>
      </c>
      <c r="F22" s="9" t="s">
        <v>25</v>
      </c>
      <c r="G22" s="9">
        <v>1000160531</v>
      </c>
      <c r="H22" s="9">
        <v>30</v>
      </c>
      <c r="I22" s="9" t="str">
        <f t="shared" si="0"/>
        <v>1000160531-30</v>
      </c>
      <c r="J22" s="9">
        <v>8000523283</v>
      </c>
      <c r="K22" s="9">
        <v>137</v>
      </c>
      <c r="L22" s="9">
        <v>21</v>
      </c>
      <c r="M22" s="9">
        <v>15.94</v>
      </c>
      <c r="N22" s="11">
        <v>43250</v>
      </c>
      <c r="O22" s="9">
        <v>50</v>
      </c>
      <c r="P22" s="9">
        <v>137</v>
      </c>
      <c r="Q22" s="9">
        <v>137</v>
      </c>
      <c r="R22" s="9">
        <v>36.4</v>
      </c>
      <c r="S22" s="9">
        <v>36.4</v>
      </c>
      <c r="T22" s="9">
        <v>72.8</v>
      </c>
      <c r="U22" s="53">
        <v>72.8</v>
      </c>
    </row>
    <row r="23" spans="1:21" x14ac:dyDescent="0.35">
      <c r="A23" s="51" t="s">
        <v>40</v>
      </c>
      <c r="B23" s="9">
        <v>7000173861</v>
      </c>
      <c r="C23" s="9">
        <v>100274</v>
      </c>
      <c r="D23" s="9" t="s">
        <v>41</v>
      </c>
      <c r="E23" s="9" t="s">
        <v>42</v>
      </c>
      <c r="F23" s="9" t="s">
        <v>25</v>
      </c>
      <c r="G23" s="9">
        <v>2000021943</v>
      </c>
      <c r="H23" s="9">
        <v>80</v>
      </c>
      <c r="I23" s="9" t="str">
        <f t="shared" si="0"/>
        <v>2000021943-80</v>
      </c>
      <c r="J23" s="9">
        <v>8000535303</v>
      </c>
      <c r="K23" s="9">
        <v>4</v>
      </c>
      <c r="L23" s="9">
        <v>21</v>
      </c>
      <c r="M23" s="9">
        <v>15.94</v>
      </c>
      <c r="N23" s="11">
        <v>43250</v>
      </c>
      <c r="O23" s="9">
        <v>5</v>
      </c>
      <c r="P23" s="9">
        <v>4</v>
      </c>
      <c r="Q23" s="9">
        <v>4</v>
      </c>
      <c r="R23" s="9">
        <v>1.1000000000000001</v>
      </c>
      <c r="S23" s="9">
        <v>1.1000000000000001</v>
      </c>
      <c r="T23" s="9">
        <v>21.3</v>
      </c>
      <c r="U23" s="53">
        <v>21.3</v>
      </c>
    </row>
    <row r="24" spans="1:21" x14ac:dyDescent="0.35">
      <c r="A24" s="51" t="s">
        <v>40</v>
      </c>
      <c r="B24" s="9">
        <v>7000173861</v>
      </c>
      <c r="C24" s="9">
        <v>100274</v>
      </c>
      <c r="D24" s="9" t="s">
        <v>41</v>
      </c>
      <c r="E24" s="9" t="s">
        <v>42</v>
      </c>
      <c r="F24" s="9" t="s">
        <v>25</v>
      </c>
      <c r="G24" s="9">
        <v>1000160531</v>
      </c>
      <c r="H24" s="9">
        <v>50</v>
      </c>
      <c r="I24" s="9" t="str">
        <f t="shared" si="0"/>
        <v>1000160531-50</v>
      </c>
      <c r="J24" s="9">
        <v>8000523282</v>
      </c>
      <c r="K24" s="9">
        <v>417</v>
      </c>
      <c r="L24" s="9">
        <v>21</v>
      </c>
      <c r="M24" s="9">
        <v>15.94</v>
      </c>
      <c r="N24" s="11">
        <v>43250</v>
      </c>
      <c r="O24" s="9">
        <v>60</v>
      </c>
      <c r="P24" s="9">
        <v>222</v>
      </c>
      <c r="Q24" s="9">
        <v>222</v>
      </c>
      <c r="R24" s="9">
        <v>59</v>
      </c>
      <c r="S24" s="9">
        <v>59</v>
      </c>
      <c r="T24" s="9">
        <v>84.3</v>
      </c>
      <c r="U24" s="53">
        <v>84.3</v>
      </c>
    </row>
    <row r="25" spans="1:21" x14ac:dyDescent="0.35">
      <c r="A25" s="51" t="s">
        <v>40</v>
      </c>
      <c r="B25" s="9">
        <v>7000173861</v>
      </c>
      <c r="C25" s="9">
        <v>100274</v>
      </c>
      <c r="D25" s="9" t="s">
        <v>41</v>
      </c>
      <c r="E25" s="9" t="s">
        <v>42</v>
      </c>
      <c r="F25" s="9" t="s">
        <v>25</v>
      </c>
      <c r="G25" s="9">
        <v>1000160531</v>
      </c>
      <c r="H25" s="9">
        <v>50</v>
      </c>
      <c r="I25" s="9" t="str">
        <f t="shared" si="0"/>
        <v>1000160531-50</v>
      </c>
      <c r="J25" s="9">
        <v>8000523282</v>
      </c>
      <c r="K25" s="9">
        <v>417</v>
      </c>
      <c r="L25" s="9">
        <v>21</v>
      </c>
      <c r="M25" s="9">
        <v>15.94</v>
      </c>
      <c r="N25" s="11">
        <v>43251</v>
      </c>
      <c r="O25" s="9">
        <v>60</v>
      </c>
      <c r="P25" s="9">
        <v>195</v>
      </c>
      <c r="Q25" s="9">
        <v>417</v>
      </c>
      <c r="R25" s="9">
        <v>51.8</v>
      </c>
      <c r="S25" s="9">
        <v>110.8</v>
      </c>
      <c r="T25" s="9">
        <v>74</v>
      </c>
      <c r="U25" s="53">
        <v>158.30000000000001</v>
      </c>
    </row>
    <row r="26" spans="1:21" x14ac:dyDescent="0.35">
      <c r="A26" s="51" t="s">
        <v>40</v>
      </c>
      <c r="B26" s="9">
        <v>7000173940</v>
      </c>
      <c r="C26" s="9">
        <v>100010</v>
      </c>
      <c r="D26" s="9" t="s">
        <v>43</v>
      </c>
      <c r="E26" s="9" t="s">
        <v>44</v>
      </c>
      <c r="F26" s="9" t="s">
        <v>25</v>
      </c>
      <c r="G26" s="9">
        <v>1000161226</v>
      </c>
      <c r="H26" s="9">
        <v>10</v>
      </c>
      <c r="I26" s="9" t="str">
        <f t="shared" si="0"/>
        <v>1000161226-10</v>
      </c>
      <c r="J26" s="9">
        <v>8000533137</v>
      </c>
      <c r="K26" s="9">
        <v>4060</v>
      </c>
      <c r="L26" s="9">
        <v>15</v>
      </c>
      <c r="M26" s="9">
        <v>8.3330000000000002</v>
      </c>
      <c r="N26" s="11">
        <v>43259</v>
      </c>
      <c r="O26" s="9">
        <v>60</v>
      </c>
      <c r="P26" s="9">
        <v>389</v>
      </c>
      <c r="Q26" s="9">
        <v>583.20000000000005</v>
      </c>
      <c r="R26" s="9">
        <v>81</v>
      </c>
      <c r="S26" s="9">
        <v>81</v>
      </c>
      <c r="T26" s="9">
        <v>135</v>
      </c>
      <c r="U26" s="53">
        <v>135</v>
      </c>
    </row>
    <row r="27" spans="1:21" x14ac:dyDescent="0.35">
      <c r="A27" s="51" t="s">
        <v>40</v>
      </c>
      <c r="B27" s="9">
        <v>7000173940</v>
      </c>
      <c r="C27" s="9">
        <v>100010</v>
      </c>
      <c r="D27" s="9" t="s">
        <v>43</v>
      </c>
      <c r="E27" s="9" t="s">
        <v>44</v>
      </c>
      <c r="F27" s="9" t="s">
        <v>25</v>
      </c>
      <c r="G27" s="9">
        <v>1000161226</v>
      </c>
      <c r="H27" s="9">
        <v>10</v>
      </c>
      <c r="I27" s="9" t="str">
        <f t="shared" si="0"/>
        <v>1000161226-10</v>
      </c>
      <c r="J27" s="9">
        <v>8000533137</v>
      </c>
      <c r="K27" s="9">
        <v>4060</v>
      </c>
      <c r="L27" s="9">
        <v>15</v>
      </c>
      <c r="M27" s="9">
        <v>8.3330000000000002</v>
      </c>
      <c r="N27" s="11">
        <v>43262</v>
      </c>
      <c r="O27" s="9">
        <v>60</v>
      </c>
      <c r="P27" s="9">
        <v>486</v>
      </c>
      <c r="Q27" s="9">
        <v>1166.4000000000001</v>
      </c>
      <c r="R27" s="9">
        <v>81</v>
      </c>
      <c r="S27" s="9">
        <v>162</v>
      </c>
      <c r="T27" s="9">
        <v>135</v>
      </c>
      <c r="U27" s="53">
        <v>270</v>
      </c>
    </row>
    <row r="28" spans="1:21" x14ac:dyDescent="0.35">
      <c r="A28" s="51" t="s">
        <v>40</v>
      </c>
      <c r="B28" s="9">
        <v>7000173940</v>
      </c>
      <c r="C28" s="9">
        <v>100010</v>
      </c>
      <c r="D28" s="9" t="s">
        <v>43</v>
      </c>
      <c r="E28" s="9" t="s">
        <v>44</v>
      </c>
      <c r="F28" s="9" t="s">
        <v>25</v>
      </c>
      <c r="G28" s="9">
        <v>1000161226</v>
      </c>
      <c r="H28" s="9">
        <v>10</v>
      </c>
      <c r="I28" s="9" t="str">
        <f t="shared" si="0"/>
        <v>1000161226-10</v>
      </c>
      <c r="J28" s="9">
        <v>8000533137</v>
      </c>
      <c r="K28" s="9">
        <v>4060</v>
      </c>
      <c r="L28" s="9">
        <v>15</v>
      </c>
      <c r="M28" s="9">
        <v>8.3330000000000002</v>
      </c>
      <c r="N28" s="11">
        <v>43263</v>
      </c>
      <c r="O28" s="9">
        <v>60</v>
      </c>
      <c r="P28" s="9">
        <v>583.20000000000005</v>
      </c>
      <c r="Q28" s="9">
        <v>1749.7</v>
      </c>
      <c r="R28" s="9">
        <v>81</v>
      </c>
      <c r="S28" s="9">
        <v>243</v>
      </c>
      <c r="T28" s="9">
        <v>135</v>
      </c>
      <c r="U28" s="53">
        <v>405</v>
      </c>
    </row>
    <row r="29" spans="1:21" x14ac:dyDescent="0.35">
      <c r="A29" s="51" t="s">
        <v>40</v>
      </c>
      <c r="B29" s="9">
        <v>7000173940</v>
      </c>
      <c r="C29" s="9">
        <v>100010</v>
      </c>
      <c r="D29" s="9" t="s">
        <v>43</v>
      </c>
      <c r="E29" s="9" t="s">
        <v>44</v>
      </c>
      <c r="F29" s="9" t="s">
        <v>25</v>
      </c>
      <c r="G29" s="9">
        <v>1000161226</v>
      </c>
      <c r="H29" s="9">
        <v>10</v>
      </c>
      <c r="I29" s="9" t="str">
        <f t="shared" si="0"/>
        <v>1000161226-10</v>
      </c>
      <c r="J29" s="9">
        <v>8000533137</v>
      </c>
      <c r="K29" s="9">
        <v>4060</v>
      </c>
      <c r="L29" s="9">
        <v>15</v>
      </c>
      <c r="M29" s="9">
        <v>8.3330000000000002</v>
      </c>
      <c r="N29" s="11">
        <v>43264</v>
      </c>
      <c r="O29" s="9">
        <v>60</v>
      </c>
      <c r="P29" s="9">
        <v>583.20000000000005</v>
      </c>
      <c r="Q29" s="9">
        <v>2332.9</v>
      </c>
      <c r="R29" s="9">
        <v>81</v>
      </c>
      <c r="S29" s="9">
        <v>324</v>
      </c>
      <c r="T29" s="9">
        <v>135</v>
      </c>
      <c r="U29" s="53">
        <v>540</v>
      </c>
    </row>
    <row r="30" spans="1:21" x14ac:dyDescent="0.35">
      <c r="A30" s="51" t="s">
        <v>51</v>
      </c>
      <c r="B30" s="9">
        <v>7000173169</v>
      </c>
      <c r="C30" s="9">
        <v>100252</v>
      </c>
      <c r="D30" s="9" t="s">
        <v>53</v>
      </c>
      <c r="E30" s="9" t="s">
        <v>24</v>
      </c>
      <c r="F30" s="9" t="s">
        <v>25</v>
      </c>
      <c r="G30" s="9">
        <v>2000024238</v>
      </c>
      <c r="H30" s="9">
        <v>110</v>
      </c>
      <c r="I30" s="9" t="str">
        <f t="shared" ref="I30:I55" si="1">CONCATENATE(G30&amp;-H30)</f>
        <v>2000024238-110</v>
      </c>
      <c r="J30" s="9">
        <v>8000533139</v>
      </c>
      <c r="K30" s="9">
        <v>5</v>
      </c>
      <c r="L30" s="9">
        <v>20</v>
      </c>
      <c r="M30" s="9">
        <v>8.2799999999999994</v>
      </c>
      <c r="N30" s="11">
        <v>43250</v>
      </c>
      <c r="O30" s="9">
        <v>0.5</v>
      </c>
      <c r="P30" s="9">
        <v>4.9000000000000004</v>
      </c>
      <c r="Q30" s="9">
        <v>5</v>
      </c>
      <c r="R30" s="9">
        <v>0.7</v>
      </c>
      <c r="S30" s="9">
        <v>0.7</v>
      </c>
      <c r="T30" s="9">
        <v>136.30000000000001</v>
      </c>
      <c r="U30" s="53">
        <v>138</v>
      </c>
    </row>
    <row r="31" spans="1:21" x14ac:dyDescent="0.35">
      <c r="A31" s="51" t="s">
        <v>51</v>
      </c>
      <c r="B31" s="9">
        <v>7000173171</v>
      </c>
      <c r="C31" s="9">
        <v>100252</v>
      </c>
      <c r="D31" s="9" t="s">
        <v>54</v>
      </c>
      <c r="E31" s="9" t="s">
        <v>24</v>
      </c>
      <c r="F31" s="9" t="s">
        <v>25</v>
      </c>
      <c r="G31" s="9">
        <v>2000024238</v>
      </c>
      <c r="H31" s="9">
        <v>140</v>
      </c>
      <c r="I31" s="9" t="str">
        <f t="shared" si="1"/>
        <v>2000024238-140</v>
      </c>
      <c r="J31" s="9">
        <v>8000533300</v>
      </c>
      <c r="K31" s="9">
        <v>5</v>
      </c>
      <c r="L31" s="9">
        <v>20</v>
      </c>
      <c r="M31" s="9">
        <v>8.2799999999999994</v>
      </c>
      <c r="N31" s="11">
        <v>43250</v>
      </c>
      <c r="O31" s="9">
        <v>0.5</v>
      </c>
      <c r="P31" s="9">
        <v>0.1</v>
      </c>
      <c r="Q31" s="9">
        <v>0.1</v>
      </c>
      <c r="R31" s="9">
        <v>0</v>
      </c>
      <c r="S31" s="9">
        <v>0</v>
      </c>
      <c r="T31" s="9">
        <v>3.3</v>
      </c>
      <c r="U31" s="53">
        <v>3.3</v>
      </c>
    </row>
    <row r="32" spans="1:21" x14ac:dyDescent="0.35">
      <c r="A32" s="51" t="s">
        <v>51</v>
      </c>
      <c r="B32" s="9">
        <v>7000173171</v>
      </c>
      <c r="C32" s="9">
        <v>100252</v>
      </c>
      <c r="D32" s="9" t="s">
        <v>54</v>
      </c>
      <c r="E32" s="9" t="s">
        <v>24</v>
      </c>
      <c r="F32" s="9" t="s">
        <v>25</v>
      </c>
      <c r="G32" s="9">
        <v>2000024238</v>
      </c>
      <c r="H32" s="9">
        <v>140</v>
      </c>
      <c r="I32" s="9" t="str">
        <f t="shared" si="1"/>
        <v>2000024238-140</v>
      </c>
      <c r="J32" s="9">
        <v>8000533300</v>
      </c>
      <c r="K32" s="9">
        <v>5</v>
      </c>
      <c r="L32" s="9">
        <v>20</v>
      </c>
      <c r="M32" s="9">
        <v>8.2799999999999994</v>
      </c>
      <c r="N32" s="11">
        <v>43251</v>
      </c>
      <c r="O32" s="9">
        <v>0.5</v>
      </c>
      <c r="P32" s="9">
        <v>4.9000000000000004</v>
      </c>
      <c r="Q32" s="9">
        <v>5</v>
      </c>
      <c r="R32" s="9">
        <v>0.7</v>
      </c>
      <c r="S32" s="9">
        <v>0.7</v>
      </c>
      <c r="T32" s="9">
        <v>134.69999999999999</v>
      </c>
      <c r="U32" s="53">
        <v>138</v>
      </c>
    </row>
    <row r="33" spans="1:21" x14ac:dyDescent="0.35">
      <c r="A33" s="51" t="s">
        <v>51</v>
      </c>
      <c r="B33" s="9">
        <v>7000173158</v>
      </c>
      <c r="C33" s="9">
        <v>100252</v>
      </c>
      <c r="D33" s="9" t="s">
        <v>55</v>
      </c>
      <c r="E33" s="9" t="s">
        <v>24</v>
      </c>
      <c r="F33" s="9" t="s">
        <v>25</v>
      </c>
      <c r="G33" s="9">
        <v>2000024238</v>
      </c>
      <c r="H33" s="9">
        <v>20</v>
      </c>
      <c r="I33" s="9" t="str">
        <f t="shared" si="1"/>
        <v>2000024238-20</v>
      </c>
      <c r="J33" s="9">
        <v>8000533301</v>
      </c>
      <c r="K33" s="9">
        <v>5</v>
      </c>
      <c r="L33" s="9">
        <v>20</v>
      </c>
      <c r="M33" s="9">
        <v>9.6999999999999993</v>
      </c>
      <c r="N33" s="11">
        <v>43251</v>
      </c>
      <c r="O33" s="9">
        <v>0.5</v>
      </c>
      <c r="P33" s="9">
        <v>0.2</v>
      </c>
      <c r="Q33" s="9">
        <v>0.2</v>
      </c>
      <c r="R33" s="9">
        <v>0</v>
      </c>
      <c r="S33" s="9">
        <v>0</v>
      </c>
      <c r="T33" s="9">
        <v>5</v>
      </c>
      <c r="U33" s="53">
        <v>5</v>
      </c>
    </row>
    <row r="34" spans="1:21" x14ac:dyDescent="0.35">
      <c r="A34" s="51" t="s">
        <v>51</v>
      </c>
      <c r="B34" s="9">
        <v>7000173158</v>
      </c>
      <c r="C34" s="9">
        <v>100252</v>
      </c>
      <c r="D34" s="9" t="s">
        <v>55</v>
      </c>
      <c r="E34" s="9" t="s">
        <v>24</v>
      </c>
      <c r="F34" s="9" t="s">
        <v>25</v>
      </c>
      <c r="G34" s="9">
        <v>2000024238</v>
      </c>
      <c r="H34" s="9">
        <v>20</v>
      </c>
      <c r="I34" s="9" t="str">
        <f t="shared" si="1"/>
        <v>2000024238-20</v>
      </c>
      <c r="J34" s="9">
        <v>8000533301</v>
      </c>
      <c r="K34" s="9">
        <v>5</v>
      </c>
      <c r="L34" s="9">
        <v>20</v>
      </c>
      <c r="M34" s="9">
        <v>9.6999999999999993</v>
      </c>
      <c r="N34" s="11">
        <v>43252</v>
      </c>
      <c r="O34" s="9">
        <v>0.5</v>
      </c>
      <c r="P34" s="9">
        <v>4.3</v>
      </c>
      <c r="Q34" s="9">
        <v>4.5</v>
      </c>
      <c r="R34" s="9">
        <v>0.7</v>
      </c>
      <c r="S34" s="9">
        <v>0.7</v>
      </c>
      <c r="T34" s="9">
        <v>140</v>
      </c>
      <c r="U34" s="53">
        <v>145</v>
      </c>
    </row>
    <row r="35" spans="1:21" x14ac:dyDescent="0.35">
      <c r="A35" s="51" t="s">
        <v>51</v>
      </c>
      <c r="B35" s="9">
        <v>7000173158</v>
      </c>
      <c r="C35" s="9">
        <v>100252</v>
      </c>
      <c r="D35" s="9" t="s">
        <v>55</v>
      </c>
      <c r="E35" s="9" t="s">
        <v>24</v>
      </c>
      <c r="F35" s="9" t="s">
        <v>25</v>
      </c>
      <c r="G35" s="9">
        <v>2000024238</v>
      </c>
      <c r="H35" s="9">
        <v>20</v>
      </c>
      <c r="I35" s="9" t="str">
        <f t="shared" si="1"/>
        <v>2000024238-20</v>
      </c>
      <c r="J35" s="9">
        <v>8000533301</v>
      </c>
      <c r="K35" s="9">
        <v>5</v>
      </c>
      <c r="L35" s="9">
        <v>20</v>
      </c>
      <c r="M35" s="9">
        <v>9.6999999999999993</v>
      </c>
      <c r="N35" s="11">
        <v>43255</v>
      </c>
      <c r="O35" s="9">
        <v>0.5</v>
      </c>
      <c r="P35" s="9">
        <v>0.5</v>
      </c>
      <c r="Q35" s="9">
        <v>5</v>
      </c>
      <c r="R35" s="9">
        <v>0.1</v>
      </c>
      <c r="S35" s="9">
        <v>0.8</v>
      </c>
      <c r="T35" s="9">
        <v>16.7</v>
      </c>
      <c r="U35" s="53">
        <v>161.69999999999999</v>
      </c>
    </row>
    <row r="36" spans="1:21" x14ac:dyDescent="0.35">
      <c r="A36" s="51" t="s">
        <v>51</v>
      </c>
      <c r="B36" s="9">
        <v>7000173157</v>
      </c>
      <c r="C36" s="9">
        <v>100252</v>
      </c>
      <c r="D36" s="9" t="s">
        <v>56</v>
      </c>
      <c r="E36" s="9" t="s">
        <v>24</v>
      </c>
      <c r="F36" s="9" t="s">
        <v>25</v>
      </c>
      <c r="G36" s="9">
        <v>2000024238</v>
      </c>
      <c r="H36" s="9">
        <v>360</v>
      </c>
      <c r="I36" s="9" t="str">
        <f t="shared" si="1"/>
        <v>2000024238-360</v>
      </c>
      <c r="J36" s="9">
        <v>8000533302</v>
      </c>
      <c r="K36" s="9">
        <v>5</v>
      </c>
      <c r="L36" s="9">
        <v>20</v>
      </c>
      <c r="M36" s="9">
        <v>9.6999999999999993</v>
      </c>
      <c r="N36" s="11">
        <v>43255</v>
      </c>
      <c r="O36" s="9">
        <v>1</v>
      </c>
      <c r="P36" s="9">
        <v>5</v>
      </c>
      <c r="Q36" s="9">
        <v>5</v>
      </c>
      <c r="R36" s="9">
        <v>0.8</v>
      </c>
      <c r="S36" s="9">
        <v>0.8</v>
      </c>
      <c r="T36" s="9">
        <v>80.8</v>
      </c>
      <c r="U36" s="53">
        <v>80.8</v>
      </c>
    </row>
    <row r="37" spans="1:21" x14ac:dyDescent="0.35">
      <c r="A37" s="51" t="s">
        <v>51</v>
      </c>
      <c r="B37" s="9">
        <v>7000173159</v>
      </c>
      <c r="C37" s="9">
        <v>100252</v>
      </c>
      <c r="D37" s="9" t="s">
        <v>57</v>
      </c>
      <c r="E37" s="9" t="s">
        <v>24</v>
      </c>
      <c r="F37" s="9" t="s">
        <v>25</v>
      </c>
      <c r="G37" s="9">
        <v>2000024238</v>
      </c>
      <c r="H37" s="9">
        <v>30</v>
      </c>
      <c r="I37" s="9" t="str">
        <f t="shared" si="1"/>
        <v>2000024238-30</v>
      </c>
      <c r="J37" s="9">
        <v>8000533303</v>
      </c>
      <c r="K37" s="9">
        <v>5</v>
      </c>
      <c r="L37" s="9">
        <v>20</v>
      </c>
      <c r="M37" s="9">
        <v>9.6999999999999993</v>
      </c>
      <c r="N37" s="11">
        <v>43255</v>
      </c>
      <c r="O37" s="9">
        <v>1</v>
      </c>
      <c r="P37" s="9">
        <v>2.6</v>
      </c>
      <c r="Q37" s="9">
        <v>2.6</v>
      </c>
      <c r="R37" s="9">
        <v>0.4</v>
      </c>
      <c r="S37" s="9">
        <v>0.4</v>
      </c>
      <c r="T37" s="9">
        <v>41.8</v>
      </c>
      <c r="U37" s="53">
        <v>41.8</v>
      </c>
    </row>
    <row r="38" spans="1:21" x14ac:dyDescent="0.35">
      <c r="A38" s="51" t="s">
        <v>51</v>
      </c>
      <c r="B38" s="9">
        <v>7000173159</v>
      </c>
      <c r="C38" s="9">
        <v>100252</v>
      </c>
      <c r="D38" s="9" t="s">
        <v>57</v>
      </c>
      <c r="E38" s="9" t="s">
        <v>24</v>
      </c>
      <c r="F38" s="9" t="s">
        <v>25</v>
      </c>
      <c r="G38" s="9">
        <v>2000024238</v>
      </c>
      <c r="H38" s="9">
        <v>30</v>
      </c>
      <c r="I38" s="9" t="str">
        <f t="shared" si="1"/>
        <v>2000024238-30</v>
      </c>
      <c r="J38" s="9">
        <v>8000533303</v>
      </c>
      <c r="K38" s="9">
        <v>5</v>
      </c>
      <c r="L38" s="9">
        <v>20</v>
      </c>
      <c r="M38" s="9">
        <v>9.6999999999999993</v>
      </c>
      <c r="N38" s="11">
        <v>43256</v>
      </c>
      <c r="O38" s="9">
        <v>1</v>
      </c>
      <c r="P38" s="9">
        <v>2.4</v>
      </c>
      <c r="Q38" s="9">
        <v>5</v>
      </c>
      <c r="R38" s="9">
        <v>0.4</v>
      </c>
      <c r="S38" s="9">
        <v>0.8</v>
      </c>
      <c r="T38" s="9">
        <v>39</v>
      </c>
      <c r="U38" s="53">
        <v>80.8</v>
      </c>
    </row>
    <row r="39" spans="1:21" x14ac:dyDescent="0.35">
      <c r="A39" s="51" t="s">
        <v>51</v>
      </c>
      <c r="B39" s="9">
        <v>7000173151</v>
      </c>
      <c r="C39" s="9">
        <v>100252</v>
      </c>
      <c r="D39" s="9" t="s">
        <v>58</v>
      </c>
      <c r="E39" s="9" t="s">
        <v>24</v>
      </c>
      <c r="F39" s="9" t="s">
        <v>25</v>
      </c>
      <c r="G39" s="9">
        <v>2000024238</v>
      </c>
      <c r="H39" s="9">
        <v>310</v>
      </c>
      <c r="I39" s="9" t="str">
        <f t="shared" si="1"/>
        <v>2000024238-310</v>
      </c>
      <c r="J39" s="9">
        <v>8000533304</v>
      </c>
      <c r="K39" s="9">
        <v>5</v>
      </c>
      <c r="L39" s="9">
        <v>20</v>
      </c>
      <c r="M39" s="9">
        <v>9</v>
      </c>
      <c r="N39" s="11">
        <v>43256</v>
      </c>
      <c r="O39" s="9">
        <v>1</v>
      </c>
      <c r="P39" s="9">
        <v>5</v>
      </c>
      <c r="Q39" s="9">
        <v>5</v>
      </c>
      <c r="R39" s="9">
        <v>0.8</v>
      </c>
      <c r="S39" s="9">
        <v>0.8</v>
      </c>
      <c r="T39" s="9">
        <v>75</v>
      </c>
      <c r="U39" s="53">
        <v>75</v>
      </c>
    </row>
    <row r="40" spans="1:21" x14ac:dyDescent="0.35">
      <c r="A40" s="51" t="s">
        <v>51</v>
      </c>
      <c r="B40" s="9">
        <v>7000173153</v>
      </c>
      <c r="C40" s="9">
        <v>100252</v>
      </c>
      <c r="D40" s="9" t="s">
        <v>59</v>
      </c>
      <c r="E40" s="9" t="s">
        <v>24</v>
      </c>
      <c r="F40" s="9" t="s">
        <v>25</v>
      </c>
      <c r="G40" s="9">
        <v>2000024238</v>
      </c>
      <c r="H40" s="9">
        <v>320</v>
      </c>
      <c r="I40" s="9" t="str">
        <f t="shared" si="1"/>
        <v>2000024238-320</v>
      </c>
      <c r="J40" s="9">
        <v>8000533305</v>
      </c>
      <c r="K40" s="9">
        <v>5</v>
      </c>
      <c r="L40" s="9">
        <v>20</v>
      </c>
      <c r="M40" s="9">
        <v>9</v>
      </c>
      <c r="N40" s="11">
        <v>43256</v>
      </c>
      <c r="O40" s="9">
        <v>1</v>
      </c>
      <c r="P40" s="9">
        <v>1.7</v>
      </c>
      <c r="Q40" s="9">
        <v>1.7</v>
      </c>
      <c r="R40" s="9">
        <v>0.3</v>
      </c>
      <c r="S40" s="9">
        <v>0.3</v>
      </c>
      <c r="T40" s="9">
        <v>25.3</v>
      </c>
      <c r="U40" s="53">
        <v>25.3</v>
      </c>
    </row>
    <row r="41" spans="1:21" x14ac:dyDescent="0.35">
      <c r="A41" s="51" t="s">
        <v>51</v>
      </c>
      <c r="B41" s="9">
        <v>7000173153</v>
      </c>
      <c r="C41" s="9">
        <v>100252</v>
      </c>
      <c r="D41" s="9" t="s">
        <v>59</v>
      </c>
      <c r="E41" s="9" t="s">
        <v>24</v>
      </c>
      <c r="F41" s="9" t="s">
        <v>25</v>
      </c>
      <c r="G41" s="9">
        <v>2000024238</v>
      </c>
      <c r="H41" s="9">
        <v>320</v>
      </c>
      <c r="I41" s="9" t="str">
        <f t="shared" si="1"/>
        <v>2000024238-320</v>
      </c>
      <c r="J41" s="9">
        <v>8000533305</v>
      </c>
      <c r="K41" s="9">
        <v>5</v>
      </c>
      <c r="L41" s="9">
        <v>20</v>
      </c>
      <c r="M41" s="9">
        <v>9</v>
      </c>
      <c r="N41" s="11">
        <v>43257</v>
      </c>
      <c r="O41" s="9">
        <v>1</v>
      </c>
      <c r="P41" s="9">
        <v>3.3</v>
      </c>
      <c r="Q41" s="9">
        <v>5</v>
      </c>
      <c r="R41" s="9">
        <v>0.5</v>
      </c>
      <c r="S41" s="9">
        <v>0.8</v>
      </c>
      <c r="T41" s="9">
        <v>49.7</v>
      </c>
      <c r="U41" s="53">
        <v>75</v>
      </c>
    </row>
    <row r="42" spans="1:21" x14ac:dyDescent="0.35">
      <c r="A42" s="51" t="s">
        <v>60</v>
      </c>
      <c r="B42" s="9" t="s">
        <v>61</v>
      </c>
      <c r="C42" s="9" t="s">
        <v>62</v>
      </c>
      <c r="D42" s="9" t="s">
        <v>63</v>
      </c>
      <c r="E42" s="9" t="s">
        <v>64</v>
      </c>
      <c r="F42" s="9" t="s">
        <v>65</v>
      </c>
      <c r="G42" s="9">
        <v>1000145794</v>
      </c>
      <c r="H42" s="9">
        <v>100</v>
      </c>
      <c r="I42" s="9" t="str">
        <f t="shared" si="1"/>
        <v>1000145794-100</v>
      </c>
      <c r="J42" s="9">
        <v>8000510920</v>
      </c>
      <c r="K42" s="9">
        <v>1136</v>
      </c>
      <c r="L42" s="9">
        <v>15</v>
      </c>
      <c r="M42" s="9">
        <v>6.29</v>
      </c>
      <c r="N42" s="11">
        <v>43250</v>
      </c>
      <c r="O42" s="9">
        <v>37.5</v>
      </c>
      <c r="P42" s="9">
        <v>163.5</v>
      </c>
      <c r="Q42" s="9">
        <v>484.6</v>
      </c>
      <c r="R42" s="9">
        <v>17.100000000000001</v>
      </c>
      <c r="S42" s="9">
        <v>50.8</v>
      </c>
      <c r="T42" s="9">
        <v>45.7</v>
      </c>
      <c r="U42" s="53">
        <v>150.69999999999999</v>
      </c>
    </row>
    <row r="43" spans="1:21" x14ac:dyDescent="0.35">
      <c r="A43" s="51" t="s">
        <v>60</v>
      </c>
      <c r="B43" s="9" t="s">
        <v>61</v>
      </c>
      <c r="C43" s="9" t="s">
        <v>62</v>
      </c>
      <c r="D43" s="9" t="s">
        <v>63</v>
      </c>
      <c r="E43" s="9" t="s">
        <v>64</v>
      </c>
      <c r="F43" s="9" t="s">
        <v>65</v>
      </c>
      <c r="G43" s="9">
        <v>1000145794</v>
      </c>
      <c r="H43" s="9">
        <v>100</v>
      </c>
      <c r="I43" s="9" t="str">
        <f t="shared" si="1"/>
        <v>1000145794-100</v>
      </c>
      <c r="J43" s="9">
        <v>8000510920</v>
      </c>
      <c r="K43" s="9">
        <v>1136</v>
      </c>
      <c r="L43" s="9">
        <v>15</v>
      </c>
      <c r="M43" s="9">
        <v>6.29</v>
      </c>
      <c r="N43" s="11">
        <v>43250</v>
      </c>
      <c r="O43" s="9">
        <v>45</v>
      </c>
      <c r="P43" s="9">
        <v>383.2</v>
      </c>
      <c r="Q43" s="9">
        <v>867.9</v>
      </c>
      <c r="R43" s="9">
        <v>40.200000000000003</v>
      </c>
      <c r="S43" s="9">
        <v>91</v>
      </c>
      <c r="T43" s="9">
        <v>89.3</v>
      </c>
      <c r="U43" s="53">
        <v>240</v>
      </c>
    </row>
    <row r="44" spans="1:21" x14ac:dyDescent="0.35">
      <c r="A44" s="51" t="s">
        <v>60</v>
      </c>
      <c r="B44" s="9" t="s">
        <v>61</v>
      </c>
      <c r="C44" s="9" t="s">
        <v>62</v>
      </c>
      <c r="D44" s="9" t="s">
        <v>63</v>
      </c>
      <c r="E44" s="9" t="s">
        <v>64</v>
      </c>
      <c r="F44" s="9" t="s">
        <v>65</v>
      </c>
      <c r="G44" s="9">
        <v>1000145794</v>
      </c>
      <c r="H44" s="9">
        <v>100</v>
      </c>
      <c r="I44" s="9" t="str">
        <f t="shared" si="1"/>
        <v>1000145794-100</v>
      </c>
      <c r="J44" s="9">
        <v>8000510920</v>
      </c>
      <c r="K44" s="9">
        <v>1136</v>
      </c>
      <c r="L44" s="9">
        <v>15</v>
      </c>
      <c r="M44" s="9">
        <v>6.29</v>
      </c>
      <c r="N44" s="11">
        <v>43251</v>
      </c>
      <c r="O44" s="9">
        <v>45</v>
      </c>
      <c r="P44" s="9">
        <v>55.2</v>
      </c>
      <c r="Q44" s="9">
        <v>923.1</v>
      </c>
      <c r="R44" s="9">
        <v>5.8</v>
      </c>
      <c r="S44" s="9">
        <v>96.8</v>
      </c>
      <c r="T44" s="9">
        <v>12.9</v>
      </c>
      <c r="U44" s="53">
        <v>252.9</v>
      </c>
    </row>
    <row r="45" spans="1:21" x14ac:dyDescent="0.35">
      <c r="A45" s="51" t="s">
        <v>60</v>
      </c>
      <c r="B45" s="9" t="s">
        <v>61</v>
      </c>
      <c r="C45" s="9" t="s">
        <v>62</v>
      </c>
      <c r="D45" s="9" t="s">
        <v>63</v>
      </c>
      <c r="E45" s="9" t="s">
        <v>64</v>
      </c>
      <c r="F45" s="9" t="s">
        <v>65</v>
      </c>
      <c r="G45" s="9">
        <v>1000145794</v>
      </c>
      <c r="H45" s="9">
        <v>120</v>
      </c>
      <c r="I45" s="9" t="str">
        <f t="shared" si="1"/>
        <v>1000145794-120</v>
      </c>
      <c r="J45" s="9">
        <v>8000510922</v>
      </c>
      <c r="K45" s="9">
        <v>2500</v>
      </c>
      <c r="L45" s="9">
        <v>15</v>
      </c>
      <c r="M45" s="9">
        <v>6.29</v>
      </c>
      <c r="N45" s="11">
        <v>43251</v>
      </c>
      <c r="O45" s="9">
        <v>50</v>
      </c>
      <c r="P45" s="9">
        <v>581.5</v>
      </c>
      <c r="Q45" s="9">
        <v>581.5</v>
      </c>
      <c r="R45" s="9">
        <v>61</v>
      </c>
      <c r="S45" s="9">
        <v>61</v>
      </c>
      <c r="T45" s="9">
        <v>121.9</v>
      </c>
      <c r="U45" s="53">
        <v>121.9</v>
      </c>
    </row>
    <row r="46" spans="1:21" x14ac:dyDescent="0.35">
      <c r="A46" s="51" t="s">
        <v>60</v>
      </c>
      <c r="B46" s="9" t="s">
        <v>61</v>
      </c>
      <c r="C46" s="9" t="s">
        <v>62</v>
      </c>
      <c r="D46" s="9" t="s">
        <v>63</v>
      </c>
      <c r="E46" s="9" t="s">
        <v>64</v>
      </c>
      <c r="F46" s="9" t="s">
        <v>65</v>
      </c>
      <c r="G46" s="9">
        <v>1000145794</v>
      </c>
      <c r="H46" s="9">
        <v>120</v>
      </c>
      <c r="I46" s="9" t="str">
        <f t="shared" si="1"/>
        <v>1000145794-120</v>
      </c>
      <c r="J46" s="9">
        <v>8000510922</v>
      </c>
      <c r="K46" s="9">
        <v>2500</v>
      </c>
      <c r="L46" s="9">
        <v>15</v>
      </c>
      <c r="M46" s="9">
        <v>6.29</v>
      </c>
      <c r="N46" s="11">
        <v>43252</v>
      </c>
      <c r="O46" s="9">
        <v>50</v>
      </c>
      <c r="P46" s="9">
        <v>643.9</v>
      </c>
      <c r="Q46" s="9">
        <v>1225.4000000000001</v>
      </c>
      <c r="R46" s="9">
        <v>67.5</v>
      </c>
      <c r="S46" s="9">
        <v>128.5</v>
      </c>
      <c r="T46" s="9">
        <v>135</v>
      </c>
      <c r="U46" s="53">
        <v>256.89999999999998</v>
      </c>
    </row>
    <row r="47" spans="1:21" x14ac:dyDescent="0.35">
      <c r="A47" s="51" t="s">
        <v>60</v>
      </c>
      <c r="B47" s="9" t="s">
        <v>61</v>
      </c>
      <c r="C47" s="9" t="s">
        <v>62</v>
      </c>
      <c r="D47" s="9" t="s">
        <v>63</v>
      </c>
      <c r="E47" s="9" t="s">
        <v>64</v>
      </c>
      <c r="F47" s="9" t="s">
        <v>65</v>
      </c>
      <c r="G47" s="9">
        <v>1000145794</v>
      </c>
      <c r="H47" s="9">
        <v>120</v>
      </c>
      <c r="I47" s="9" t="str">
        <f t="shared" si="1"/>
        <v>1000145794-120</v>
      </c>
      <c r="J47" s="9">
        <v>8000510922</v>
      </c>
      <c r="K47" s="9">
        <v>2500</v>
      </c>
      <c r="L47" s="9">
        <v>15</v>
      </c>
      <c r="M47" s="9">
        <v>6.29</v>
      </c>
      <c r="N47" s="11">
        <v>43255</v>
      </c>
      <c r="O47" s="9">
        <v>50</v>
      </c>
      <c r="P47" s="9">
        <v>643.9</v>
      </c>
      <c r="Q47" s="9">
        <v>1869.2</v>
      </c>
      <c r="R47" s="9">
        <v>67.5</v>
      </c>
      <c r="S47" s="9">
        <v>196</v>
      </c>
      <c r="T47" s="9">
        <v>135</v>
      </c>
      <c r="U47" s="53">
        <v>391.9</v>
      </c>
    </row>
    <row r="48" spans="1:21" x14ac:dyDescent="0.35">
      <c r="A48" s="51" t="s">
        <v>60</v>
      </c>
      <c r="B48" s="9" t="s">
        <v>61</v>
      </c>
      <c r="C48" s="9" t="s">
        <v>62</v>
      </c>
      <c r="D48" s="9" t="s">
        <v>63</v>
      </c>
      <c r="E48" s="9" t="s">
        <v>64</v>
      </c>
      <c r="F48" s="9" t="s">
        <v>65</v>
      </c>
      <c r="G48" s="9">
        <v>1000145794</v>
      </c>
      <c r="H48" s="9">
        <v>120</v>
      </c>
      <c r="I48" s="9" t="str">
        <f t="shared" si="1"/>
        <v>1000145794-120</v>
      </c>
      <c r="J48" s="9">
        <v>8000510922</v>
      </c>
      <c r="K48" s="9">
        <v>2500</v>
      </c>
      <c r="L48" s="9">
        <v>15</v>
      </c>
      <c r="M48" s="9">
        <v>6.29</v>
      </c>
      <c r="N48" s="11">
        <v>43256</v>
      </c>
      <c r="O48" s="9">
        <v>50</v>
      </c>
      <c r="P48" s="9">
        <v>630.79999999999995</v>
      </c>
      <c r="Q48" s="9">
        <v>2500</v>
      </c>
      <c r="R48" s="9">
        <v>66.099999999999994</v>
      </c>
      <c r="S48" s="9">
        <v>262.10000000000002</v>
      </c>
      <c r="T48" s="9">
        <v>132.19999999999999</v>
      </c>
      <c r="U48" s="53">
        <v>524.20000000000005</v>
      </c>
    </row>
    <row r="49" spans="1:21" x14ac:dyDescent="0.35">
      <c r="A49" s="51" t="s">
        <v>70</v>
      </c>
      <c r="B49" s="9" t="s">
        <v>71</v>
      </c>
      <c r="C49" s="9" t="s">
        <v>62</v>
      </c>
      <c r="D49" s="9" t="s">
        <v>63</v>
      </c>
      <c r="E49" s="9" t="s">
        <v>64</v>
      </c>
      <c r="F49" s="9" t="s">
        <v>65</v>
      </c>
      <c r="G49" s="9">
        <v>1000145794</v>
      </c>
      <c r="H49" s="9">
        <v>100</v>
      </c>
      <c r="I49" s="9" t="str">
        <f t="shared" si="1"/>
        <v>1000145794-100</v>
      </c>
      <c r="J49" s="9">
        <v>8000511068</v>
      </c>
      <c r="K49" s="9">
        <v>1136</v>
      </c>
      <c r="L49" s="9">
        <v>15</v>
      </c>
      <c r="M49" s="9">
        <v>6.29</v>
      </c>
      <c r="N49" s="11">
        <v>43250</v>
      </c>
      <c r="O49" s="9">
        <v>37.5</v>
      </c>
      <c r="P49" s="9">
        <v>153.69999999999999</v>
      </c>
      <c r="Q49" s="9">
        <v>477.6</v>
      </c>
      <c r="R49" s="9">
        <v>16</v>
      </c>
      <c r="S49" s="9">
        <v>50.1</v>
      </c>
      <c r="T49" s="9">
        <v>42.8</v>
      </c>
      <c r="U49" s="53">
        <v>147.80000000000001</v>
      </c>
    </row>
    <row r="50" spans="1:21" x14ac:dyDescent="0.35">
      <c r="A50" s="51" t="s">
        <v>70</v>
      </c>
      <c r="B50" s="9" t="s">
        <v>71</v>
      </c>
      <c r="C50" s="9" t="s">
        <v>62</v>
      </c>
      <c r="D50" s="9" t="s">
        <v>63</v>
      </c>
      <c r="E50" s="9" t="s">
        <v>64</v>
      </c>
      <c r="F50" s="9" t="s">
        <v>65</v>
      </c>
      <c r="G50" s="9">
        <v>1000145794</v>
      </c>
      <c r="H50" s="9">
        <v>100</v>
      </c>
      <c r="I50" s="9" t="str">
        <f t="shared" si="1"/>
        <v>1000145794-100</v>
      </c>
      <c r="J50" s="9">
        <v>8000511068</v>
      </c>
      <c r="K50" s="9">
        <v>1136</v>
      </c>
      <c r="L50" s="9">
        <v>15</v>
      </c>
      <c r="M50" s="9">
        <v>6.29</v>
      </c>
      <c r="N50" s="11">
        <v>43250</v>
      </c>
      <c r="O50" s="9">
        <v>45</v>
      </c>
      <c r="P50" s="9">
        <v>393.8</v>
      </c>
      <c r="Q50" s="9">
        <v>873.5</v>
      </c>
      <c r="R50" s="9">
        <v>41.5</v>
      </c>
      <c r="S50" s="9">
        <v>91.6</v>
      </c>
      <c r="T50" s="9">
        <v>92.2</v>
      </c>
      <c r="U50" s="53">
        <v>240</v>
      </c>
    </row>
    <row r="51" spans="1:21" x14ac:dyDescent="0.35">
      <c r="A51" s="51" t="s">
        <v>70</v>
      </c>
      <c r="B51" s="9" t="s">
        <v>71</v>
      </c>
      <c r="C51" s="9" t="s">
        <v>62</v>
      </c>
      <c r="D51" s="9" t="s">
        <v>63</v>
      </c>
      <c r="E51" s="9" t="s">
        <v>64</v>
      </c>
      <c r="F51" s="9" t="s">
        <v>65</v>
      </c>
      <c r="G51" s="9">
        <v>1000145794</v>
      </c>
      <c r="H51" s="9">
        <v>100</v>
      </c>
      <c r="I51" s="9" t="str">
        <f t="shared" si="1"/>
        <v>1000145794-100</v>
      </c>
      <c r="J51" s="9">
        <v>8000511068</v>
      </c>
      <c r="K51" s="9">
        <v>1136</v>
      </c>
      <c r="L51" s="9">
        <v>15</v>
      </c>
      <c r="M51" s="9">
        <v>6.29</v>
      </c>
      <c r="N51" s="11">
        <v>43251</v>
      </c>
      <c r="O51" s="9">
        <v>45</v>
      </c>
      <c r="P51" s="9">
        <v>55</v>
      </c>
      <c r="Q51" s="9">
        <v>916.1</v>
      </c>
      <c r="R51" s="9">
        <v>4.5</v>
      </c>
      <c r="S51" s="9">
        <v>96</v>
      </c>
      <c r="T51" s="9">
        <v>9.9</v>
      </c>
      <c r="U51" s="53">
        <v>249.9</v>
      </c>
    </row>
    <row r="52" spans="1:21" x14ac:dyDescent="0.35">
      <c r="A52" s="51" t="s">
        <v>70</v>
      </c>
      <c r="B52" s="9" t="s">
        <v>71</v>
      </c>
      <c r="C52" s="9" t="s">
        <v>62</v>
      </c>
      <c r="D52" s="9" t="s">
        <v>63</v>
      </c>
      <c r="E52" s="9" t="s">
        <v>64</v>
      </c>
      <c r="F52" s="9" t="s">
        <v>65</v>
      </c>
      <c r="G52" s="9">
        <v>1000145794</v>
      </c>
      <c r="H52" s="9">
        <v>120</v>
      </c>
      <c r="I52" s="9" t="str">
        <f t="shared" si="1"/>
        <v>1000145794-120</v>
      </c>
      <c r="J52" s="9">
        <v>8000511070</v>
      </c>
      <c r="K52" s="9">
        <v>2500</v>
      </c>
      <c r="L52" s="9">
        <v>15</v>
      </c>
      <c r="M52" s="9">
        <v>6.29</v>
      </c>
      <c r="N52" s="11">
        <v>43251</v>
      </c>
      <c r="O52" s="9">
        <v>50</v>
      </c>
      <c r="P52" s="9">
        <v>582</v>
      </c>
      <c r="Q52" s="9">
        <v>595.79999999999995</v>
      </c>
      <c r="R52" s="9">
        <v>62.5</v>
      </c>
      <c r="S52" s="9">
        <v>62.5</v>
      </c>
      <c r="T52" s="9">
        <v>124.9</v>
      </c>
      <c r="U52" s="53">
        <v>124.9</v>
      </c>
    </row>
    <row r="53" spans="1:21" x14ac:dyDescent="0.35">
      <c r="A53" s="51" t="s">
        <v>70</v>
      </c>
      <c r="B53" s="9" t="s">
        <v>71</v>
      </c>
      <c r="C53" s="9" t="s">
        <v>62</v>
      </c>
      <c r="D53" s="9" t="s">
        <v>63</v>
      </c>
      <c r="E53" s="9" t="s">
        <v>64</v>
      </c>
      <c r="F53" s="9" t="s">
        <v>65</v>
      </c>
      <c r="G53" s="9">
        <v>1000145794</v>
      </c>
      <c r="H53" s="9">
        <v>120</v>
      </c>
      <c r="I53" s="9" t="str">
        <f t="shared" si="1"/>
        <v>1000145794-120</v>
      </c>
      <c r="J53" s="9">
        <v>8000511070</v>
      </c>
      <c r="K53" s="9">
        <v>2500</v>
      </c>
      <c r="L53" s="9">
        <v>15</v>
      </c>
      <c r="M53" s="9">
        <v>6.29</v>
      </c>
      <c r="N53" s="11">
        <v>43252</v>
      </c>
      <c r="O53" s="9">
        <v>50</v>
      </c>
      <c r="P53" s="9">
        <v>643.9</v>
      </c>
      <c r="Q53" s="9">
        <v>1239.7</v>
      </c>
      <c r="R53" s="9">
        <v>67.5</v>
      </c>
      <c r="S53" s="9">
        <v>130</v>
      </c>
      <c r="T53" s="9">
        <v>135</v>
      </c>
      <c r="U53" s="53">
        <v>259.89999999999998</v>
      </c>
    </row>
    <row r="54" spans="1:21" x14ac:dyDescent="0.35">
      <c r="A54" s="51" t="s">
        <v>70</v>
      </c>
      <c r="B54" s="9" t="s">
        <v>71</v>
      </c>
      <c r="C54" s="9" t="s">
        <v>62</v>
      </c>
      <c r="D54" s="9" t="s">
        <v>63</v>
      </c>
      <c r="E54" s="9" t="s">
        <v>64</v>
      </c>
      <c r="F54" s="9" t="s">
        <v>65</v>
      </c>
      <c r="G54" s="9">
        <v>1000145794</v>
      </c>
      <c r="H54" s="9">
        <v>120</v>
      </c>
      <c r="I54" s="9" t="str">
        <f t="shared" si="1"/>
        <v>1000145794-120</v>
      </c>
      <c r="J54" s="9">
        <v>8000511070</v>
      </c>
      <c r="K54" s="9">
        <v>2500</v>
      </c>
      <c r="L54" s="9">
        <v>15</v>
      </c>
      <c r="M54" s="9">
        <v>6.29</v>
      </c>
      <c r="N54" s="11">
        <v>43255</v>
      </c>
      <c r="O54" s="9">
        <v>50</v>
      </c>
      <c r="P54" s="9">
        <v>643.9</v>
      </c>
      <c r="Q54" s="9">
        <v>1883.5</v>
      </c>
      <c r="R54" s="9">
        <v>67.5</v>
      </c>
      <c r="S54" s="9">
        <v>197.5</v>
      </c>
      <c r="T54" s="9">
        <v>135</v>
      </c>
      <c r="U54" s="53">
        <v>394.9</v>
      </c>
    </row>
    <row r="55" spans="1:21" x14ac:dyDescent="0.35">
      <c r="A55" s="51" t="s">
        <v>70</v>
      </c>
      <c r="B55" s="9" t="s">
        <v>71</v>
      </c>
      <c r="C55" s="9" t="s">
        <v>62</v>
      </c>
      <c r="D55" s="9" t="s">
        <v>63</v>
      </c>
      <c r="E55" s="9" t="s">
        <v>64</v>
      </c>
      <c r="F55" s="9" t="s">
        <v>65</v>
      </c>
      <c r="G55" s="9">
        <v>1000145794</v>
      </c>
      <c r="H55" s="9">
        <v>120</v>
      </c>
      <c r="I55" s="9" t="str">
        <f t="shared" si="1"/>
        <v>1000145794-120</v>
      </c>
      <c r="J55" s="9">
        <v>8000511070</v>
      </c>
      <c r="K55" s="9">
        <v>2500</v>
      </c>
      <c r="L55" s="9">
        <v>15</v>
      </c>
      <c r="M55" s="9">
        <v>6.29</v>
      </c>
      <c r="N55" s="11">
        <v>43256</v>
      </c>
      <c r="O55" s="9">
        <v>50</v>
      </c>
      <c r="P55" s="9">
        <v>631</v>
      </c>
      <c r="Q55" s="9">
        <v>2500</v>
      </c>
      <c r="R55" s="9">
        <v>64.599999999999994</v>
      </c>
      <c r="S55" s="9">
        <v>262.10000000000002</v>
      </c>
      <c r="T55" s="9">
        <v>129.19999999999999</v>
      </c>
      <c r="U55" s="53">
        <v>524.20000000000005</v>
      </c>
    </row>
    <row r="56" spans="1:21" x14ac:dyDescent="0.35">
      <c r="A56" s="51" t="s">
        <v>75</v>
      </c>
      <c r="B56" s="9" t="s">
        <v>76</v>
      </c>
      <c r="C56" s="9" t="s">
        <v>62</v>
      </c>
      <c r="D56" s="9" t="s">
        <v>63</v>
      </c>
      <c r="E56" s="9" t="s">
        <v>64</v>
      </c>
      <c r="F56" s="9" t="s">
        <v>65</v>
      </c>
      <c r="G56" s="9">
        <v>1000145794</v>
      </c>
      <c r="H56" s="9">
        <v>120</v>
      </c>
      <c r="I56" s="9" t="str">
        <f t="shared" ref="I56:I80" si="2">CONCATENATE(G56&amp;-H56)</f>
        <v>1000145794-120</v>
      </c>
      <c r="J56" s="9">
        <v>8000511064</v>
      </c>
      <c r="K56" s="9">
        <v>3072</v>
      </c>
      <c r="L56" s="9">
        <v>15</v>
      </c>
      <c r="M56" s="9">
        <v>6.29</v>
      </c>
      <c r="N56" s="11">
        <v>43250</v>
      </c>
      <c r="O56" s="9">
        <v>55</v>
      </c>
      <c r="P56" s="9">
        <v>708.3</v>
      </c>
      <c r="Q56" s="9">
        <v>827.1</v>
      </c>
      <c r="R56" s="9">
        <v>74.2</v>
      </c>
      <c r="S56" s="9">
        <v>86.7</v>
      </c>
      <c r="T56" s="9">
        <v>135</v>
      </c>
      <c r="U56" s="53">
        <v>157.69999999999999</v>
      </c>
    </row>
    <row r="57" spans="1:21" x14ac:dyDescent="0.35">
      <c r="A57" s="51" t="s">
        <v>75</v>
      </c>
      <c r="B57" s="9" t="s">
        <v>76</v>
      </c>
      <c r="C57" s="9" t="s">
        <v>62</v>
      </c>
      <c r="D57" s="9" t="s">
        <v>63</v>
      </c>
      <c r="E57" s="9" t="s">
        <v>64</v>
      </c>
      <c r="F57" s="9" t="s">
        <v>65</v>
      </c>
      <c r="G57" s="9">
        <v>1000145794</v>
      </c>
      <c r="H57" s="9">
        <v>120</v>
      </c>
      <c r="I57" s="9" t="str">
        <f t="shared" si="2"/>
        <v>1000145794-120</v>
      </c>
      <c r="J57" s="9">
        <v>8000511064</v>
      </c>
      <c r="K57" s="9">
        <v>3072</v>
      </c>
      <c r="L57" s="9">
        <v>15</v>
      </c>
      <c r="M57" s="9">
        <v>6.29</v>
      </c>
      <c r="N57" s="11">
        <v>43251</v>
      </c>
      <c r="O57" s="9">
        <v>55</v>
      </c>
      <c r="P57" s="9">
        <v>708.3</v>
      </c>
      <c r="Q57" s="9">
        <v>1535.4</v>
      </c>
      <c r="R57" s="9">
        <v>74.2</v>
      </c>
      <c r="S57" s="9">
        <v>161</v>
      </c>
      <c r="T57" s="9">
        <v>135</v>
      </c>
      <c r="U57" s="53">
        <v>292.7</v>
      </c>
    </row>
    <row r="58" spans="1:21" x14ac:dyDescent="0.35">
      <c r="A58" s="51" t="s">
        <v>75</v>
      </c>
      <c r="B58" s="9" t="s">
        <v>76</v>
      </c>
      <c r="C58" s="9" t="s">
        <v>62</v>
      </c>
      <c r="D58" s="9" t="s">
        <v>63</v>
      </c>
      <c r="E58" s="9" t="s">
        <v>64</v>
      </c>
      <c r="F58" s="9" t="s">
        <v>65</v>
      </c>
      <c r="G58" s="9">
        <v>1000145794</v>
      </c>
      <c r="H58" s="9">
        <v>120</v>
      </c>
      <c r="I58" s="9" t="str">
        <f t="shared" si="2"/>
        <v>1000145794-120</v>
      </c>
      <c r="J58" s="9">
        <v>8000511064</v>
      </c>
      <c r="K58" s="9">
        <v>3072</v>
      </c>
      <c r="L58" s="9">
        <v>15</v>
      </c>
      <c r="M58" s="9">
        <v>6.29</v>
      </c>
      <c r="N58" s="11">
        <v>43252</v>
      </c>
      <c r="O58" s="9">
        <v>55</v>
      </c>
      <c r="P58" s="9">
        <v>708.3</v>
      </c>
      <c r="Q58" s="9">
        <v>2243.6999999999998</v>
      </c>
      <c r="R58" s="9">
        <v>74.2</v>
      </c>
      <c r="S58" s="9">
        <v>235.2</v>
      </c>
      <c r="T58" s="9">
        <v>135</v>
      </c>
      <c r="U58" s="53">
        <v>427.7</v>
      </c>
    </row>
    <row r="59" spans="1:21" x14ac:dyDescent="0.35">
      <c r="A59" s="51" t="s">
        <v>75</v>
      </c>
      <c r="B59" s="9" t="s">
        <v>76</v>
      </c>
      <c r="C59" s="9" t="s">
        <v>62</v>
      </c>
      <c r="D59" s="9" t="s">
        <v>63</v>
      </c>
      <c r="E59" s="9" t="s">
        <v>64</v>
      </c>
      <c r="F59" s="9" t="s">
        <v>65</v>
      </c>
      <c r="G59" s="9">
        <v>1000145794</v>
      </c>
      <c r="H59" s="9">
        <v>120</v>
      </c>
      <c r="I59" s="9" t="str">
        <f t="shared" si="2"/>
        <v>1000145794-120</v>
      </c>
      <c r="J59" s="9">
        <v>8000511064</v>
      </c>
      <c r="K59" s="9">
        <v>3072</v>
      </c>
      <c r="L59" s="9">
        <v>15</v>
      </c>
      <c r="M59" s="9">
        <v>6.29</v>
      </c>
      <c r="N59" s="11">
        <v>43255</v>
      </c>
      <c r="O59" s="9">
        <v>55</v>
      </c>
      <c r="P59" s="9">
        <v>708.3</v>
      </c>
      <c r="Q59" s="9">
        <v>2951.9</v>
      </c>
      <c r="R59" s="9">
        <v>74.2</v>
      </c>
      <c r="S59" s="9">
        <v>309.5</v>
      </c>
      <c r="T59" s="9">
        <v>135</v>
      </c>
      <c r="U59" s="53">
        <v>562.70000000000005</v>
      </c>
    </row>
    <row r="60" spans="1:21" x14ac:dyDescent="0.35">
      <c r="A60" s="51" t="s">
        <v>75</v>
      </c>
      <c r="B60" s="9" t="s">
        <v>76</v>
      </c>
      <c r="C60" s="9" t="s">
        <v>62</v>
      </c>
      <c r="D60" s="9" t="s">
        <v>63</v>
      </c>
      <c r="E60" s="9" t="s">
        <v>64</v>
      </c>
      <c r="F60" s="9" t="s">
        <v>65</v>
      </c>
      <c r="G60" s="9">
        <v>1000145794</v>
      </c>
      <c r="H60" s="9">
        <v>120</v>
      </c>
      <c r="I60" s="9" t="str">
        <f t="shared" si="2"/>
        <v>1000145794-120</v>
      </c>
      <c r="J60" s="9">
        <v>8000511064</v>
      </c>
      <c r="K60" s="9">
        <v>3072</v>
      </c>
      <c r="L60" s="9">
        <v>15</v>
      </c>
      <c r="M60" s="9">
        <v>6.29</v>
      </c>
      <c r="N60" s="11">
        <v>43256</v>
      </c>
      <c r="O60" s="9">
        <v>55</v>
      </c>
      <c r="P60" s="9">
        <v>120.1</v>
      </c>
      <c r="Q60" s="9">
        <v>3072</v>
      </c>
      <c r="R60" s="9">
        <v>12.6</v>
      </c>
      <c r="S60" s="9">
        <v>322</v>
      </c>
      <c r="T60" s="9">
        <v>22.9</v>
      </c>
      <c r="U60" s="53">
        <v>585.5</v>
      </c>
    </row>
    <row r="61" spans="1:21" x14ac:dyDescent="0.35">
      <c r="A61" s="51" t="s">
        <v>80</v>
      </c>
      <c r="B61" s="9">
        <v>7000173154</v>
      </c>
      <c r="C61" s="9">
        <v>100252</v>
      </c>
      <c r="D61" s="9" t="s">
        <v>81</v>
      </c>
      <c r="E61" s="9" t="s">
        <v>24</v>
      </c>
      <c r="F61" s="9" t="s">
        <v>25</v>
      </c>
      <c r="G61" s="9">
        <v>2000024238</v>
      </c>
      <c r="H61" s="9">
        <v>330</v>
      </c>
      <c r="I61" s="9" t="str">
        <f t="shared" si="2"/>
        <v>2000024238-330</v>
      </c>
      <c r="J61" s="9">
        <v>8000533306</v>
      </c>
      <c r="K61" s="9">
        <v>5</v>
      </c>
      <c r="L61" s="9">
        <v>21</v>
      </c>
      <c r="M61" s="9">
        <v>10.11</v>
      </c>
      <c r="N61" s="11">
        <v>43250</v>
      </c>
      <c r="O61" s="9">
        <v>0.5</v>
      </c>
      <c r="P61" s="9">
        <v>0.6</v>
      </c>
      <c r="Q61" s="9">
        <v>5</v>
      </c>
      <c r="R61" s="9">
        <v>0.1</v>
      </c>
      <c r="S61" s="9">
        <v>0.8</v>
      </c>
      <c r="T61" s="9">
        <v>21.5</v>
      </c>
      <c r="U61" s="53">
        <v>168.5</v>
      </c>
    </row>
    <row r="62" spans="1:21" x14ac:dyDescent="0.35">
      <c r="A62" s="51" t="s">
        <v>80</v>
      </c>
      <c r="B62" s="9">
        <v>7000173155</v>
      </c>
      <c r="C62" s="9">
        <v>100252</v>
      </c>
      <c r="D62" s="9" t="s">
        <v>82</v>
      </c>
      <c r="E62" s="9" t="s">
        <v>24</v>
      </c>
      <c r="F62" s="9" t="s">
        <v>25</v>
      </c>
      <c r="G62" s="9">
        <v>2000024238</v>
      </c>
      <c r="H62" s="9">
        <v>340</v>
      </c>
      <c r="I62" s="9" t="str">
        <f t="shared" si="2"/>
        <v>2000024238-340</v>
      </c>
      <c r="J62" s="9">
        <v>8000533307</v>
      </c>
      <c r="K62" s="9">
        <v>5</v>
      </c>
      <c r="L62" s="9">
        <v>21</v>
      </c>
      <c r="M62" s="9">
        <v>10.11</v>
      </c>
      <c r="N62" s="11">
        <v>43250</v>
      </c>
      <c r="O62" s="9">
        <v>0.5</v>
      </c>
      <c r="P62" s="9">
        <v>5</v>
      </c>
      <c r="Q62" s="9">
        <v>5</v>
      </c>
      <c r="R62" s="9">
        <v>0.8</v>
      </c>
      <c r="S62" s="9">
        <v>0.8</v>
      </c>
      <c r="T62" s="9">
        <v>167.2</v>
      </c>
      <c r="U62" s="53">
        <v>167.2</v>
      </c>
    </row>
    <row r="63" spans="1:21" x14ac:dyDescent="0.35">
      <c r="A63" s="51" t="s">
        <v>80</v>
      </c>
      <c r="B63" s="9">
        <v>7000173155</v>
      </c>
      <c r="C63" s="9">
        <v>100252</v>
      </c>
      <c r="D63" s="9" t="s">
        <v>82</v>
      </c>
      <c r="E63" s="9" t="s">
        <v>24</v>
      </c>
      <c r="F63" s="9" t="s">
        <v>25</v>
      </c>
      <c r="G63" s="9">
        <v>2000024238</v>
      </c>
      <c r="H63" s="9">
        <v>340</v>
      </c>
      <c r="I63" s="9" t="str">
        <f t="shared" si="2"/>
        <v>2000024238-340</v>
      </c>
      <c r="J63" s="9">
        <v>8000533307</v>
      </c>
      <c r="K63" s="9">
        <v>5</v>
      </c>
      <c r="L63" s="9">
        <v>21</v>
      </c>
      <c r="M63" s="9">
        <v>10.11</v>
      </c>
      <c r="N63" s="11">
        <v>43251</v>
      </c>
      <c r="O63" s="9">
        <v>0.5</v>
      </c>
      <c r="P63" s="9">
        <v>0</v>
      </c>
      <c r="Q63" s="9">
        <v>5</v>
      </c>
      <c r="R63" s="9">
        <v>0</v>
      </c>
      <c r="S63" s="9">
        <v>0.8</v>
      </c>
      <c r="T63" s="9">
        <v>1.3</v>
      </c>
      <c r="U63" s="53">
        <v>168.5</v>
      </c>
    </row>
    <row r="64" spans="1:21" x14ac:dyDescent="0.35">
      <c r="A64" s="51" t="s">
        <v>80</v>
      </c>
      <c r="B64" s="9">
        <v>7000173156</v>
      </c>
      <c r="C64" s="9">
        <v>100252</v>
      </c>
      <c r="D64" s="9" t="s">
        <v>83</v>
      </c>
      <c r="E64" s="9" t="s">
        <v>24</v>
      </c>
      <c r="F64" s="9" t="s">
        <v>25</v>
      </c>
      <c r="G64" s="9">
        <v>2000024238</v>
      </c>
      <c r="H64" s="9">
        <v>350</v>
      </c>
      <c r="I64" s="9" t="str">
        <f t="shared" si="2"/>
        <v>2000024238-350</v>
      </c>
      <c r="J64" s="9">
        <v>8000533308</v>
      </c>
      <c r="K64" s="9">
        <v>5</v>
      </c>
      <c r="L64" s="9">
        <v>21</v>
      </c>
      <c r="M64" s="9">
        <v>10.11</v>
      </c>
      <c r="N64" s="11">
        <v>43251</v>
      </c>
      <c r="O64" s="9">
        <v>0.5</v>
      </c>
      <c r="P64" s="9">
        <v>5</v>
      </c>
      <c r="Q64" s="9">
        <v>5</v>
      </c>
      <c r="R64" s="9">
        <v>0.8</v>
      </c>
      <c r="S64" s="9">
        <v>0.8</v>
      </c>
      <c r="T64" s="9">
        <v>168.5</v>
      </c>
      <c r="U64" s="53">
        <v>168.5</v>
      </c>
    </row>
    <row r="65" spans="1:21" x14ac:dyDescent="0.35">
      <c r="A65" s="51" t="s">
        <v>80</v>
      </c>
      <c r="B65" s="9">
        <v>7000173184</v>
      </c>
      <c r="C65" s="9">
        <v>100252</v>
      </c>
      <c r="D65" s="9" t="s">
        <v>84</v>
      </c>
      <c r="E65" s="9" t="s">
        <v>24</v>
      </c>
      <c r="F65" s="9" t="s">
        <v>25</v>
      </c>
      <c r="G65" s="9">
        <v>2000024238</v>
      </c>
      <c r="H65" s="9">
        <v>280</v>
      </c>
      <c r="I65" s="9" t="str">
        <f t="shared" si="2"/>
        <v>2000024238-280</v>
      </c>
      <c r="J65" s="9">
        <v>8000533309</v>
      </c>
      <c r="K65" s="9">
        <v>5</v>
      </c>
      <c r="L65" s="9">
        <v>21</v>
      </c>
      <c r="M65" s="9">
        <v>8.15</v>
      </c>
      <c r="N65" s="11">
        <v>43251</v>
      </c>
      <c r="O65" s="9">
        <v>0.5</v>
      </c>
      <c r="P65" s="9">
        <v>0.3</v>
      </c>
      <c r="Q65" s="9">
        <v>0.3</v>
      </c>
      <c r="R65" s="9">
        <v>0</v>
      </c>
      <c r="S65" s="9">
        <v>0</v>
      </c>
      <c r="T65" s="9">
        <v>8.6999999999999993</v>
      </c>
      <c r="U65" s="53">
        <v>8.6999999999999993</v>
      </c>
    </row>
    <row r="66" spans="1:21" x14ac:dyDescent="0.35">
      <c r="A66" s="51" t="s">
        <v>80</v>
      </c>
      <c r="B66" s="9">
        <v>7000173184</v>
      </c>
      <c r="C66" s="9">
        <v>100252</v>
      </c>
      <c r="D66" s="9" t="s">
        <v>84</v>
      </c>
      <c r="E66" s="9" t="s">
        <v>24</v>
      </c>
      <c r="F66" s="9" t="s">
        <v>25</v>
      </c>
      <c r="G66" s="9">
        <v>2000024238</v>
      </c>
      <c r="H66" s="9">
        <v>280</v>
      </c>
      <c r="I66" s="9" t="str">
        <f t="shared" si="2"/>
        <v>2000024238-280</v>
      </c>
      <c r="J66" s="9">
        <v>8000533309</v>
      </c>
      <c r="K66" s="9">
        <v>5</v>
      </c>
      <c r="L66" s="9">
        <v>21</v>
      </c>
      <c r="M66" s="9">
        <v>8.15</v>
      </c>
      <c r="N66" s="11">
        <v>43252</v>
      </c>
      <c r="O66" s="9">
        <v>0.5</v>
      </c>
      <c r="P66" s="9">
        <v>4.7</v>
      </c>
      <c r="Q66" s="9">
        <v>5</v>
      </c>
      <c r="R66" s="9">
        <v>0.6</v>
      </c>
      <c r="S66" s="9">
        <v>0.7</v>
      </c>
      <c r="T66" s="9">
        <v>127.1</v>
      </c>
      <c r="U66" s="53">
        <v>135.80000000000001</v>
      </c>
    </row>
    <row r="67" spans="1:21" x14ac:dyDescent="0.35">
      <c r="A67" s="51" t="s">
        <v>80</v>
      </c>
      <c r="B67" s="9">
        <v>7000173185</v>
      </c>
      <c r="C67" s="9">
        <v>100252</v>
      </c>
      <c r="D67" s="9" t="s">
        <v>85</v>
      </c>
      <c r="E67" s="9" t="s">
        <v>24</v>
      </c>
      <c r="F67" s="9" t="s">
        <v>25</v>
      </c>
      <c r="G67" s="9">
        <v>2000024238</v>
      </c>
      <c r="H67" s="9">
        <v>290</v>
      </c>
      <c r="I67" s="9" t="str">
        <f t="shared" si="2"/>
        <v>2000024238-290</v>
      </c>
      <c r="J67" s="9">
        <v>8000533310</v>
      </c>
      <c r="K67" s="9">
        <v>5</v>
      </c>
      <c r="L67" s="9">
        <v>21</v>
      </c>
      <c r="M67" s="9">
        <v>8.15</v>
      </c>
      <c r="N67" s="11">
        <v>43252</v>
      </c>
      <c r="O67" s="9">
        <v>0.5</v>
      </c>
      <c r="P67" s="9">
        <v>2.2999999999999998</v>
      </c>
      <c r="Q67" s="9">
        <v>2.2999999999999998</v>
      </c>
      <c r="R67" s="9">
        <v>0.3</v>
      </c>
      <c r="S67" s="9">
        <v>0.3</v>
      </c>
      <c r="T67" s="9">
        <v>61.5</v>
      </c>
      <c r="U67" s="53">
        <v>61.5</v>
      </c>
    </row>
    <row r="68" spans="1:21" x14ac:dyDescent="0.35">
      <c r="A68" s="51" t="s">
        <v>80</v>
      </c>
      <c r="B68" s="9">
        <v>7000173185</v>
      </c>
      <c r="C68" s="9">
        <v>100252</v>
      </c>
      <c r="D68" s="9" t="s">
        <v>85</v>
      </c>
      <c r="E68" s="9" t="s">
        <v>24</v>
      </c>
      <c r="F68" s="9" t="s">
        <v>25</v>
      </c>
      <c r="G68" s="9">
        <v>2000024238</v>
      </c>
      <c r="H68" s="9">
        <v>290</v>
      </c>
      <c r="I68" s="9" t="str">
        <f t="shared" si="2"/>
        <v>2000024238-290</v>
      </c>
      <c r="J68" s="9">
        <v>8000533310</v>
      </c>
      <c r="K68" s="9">
        <v>5</v>
      </c>
      <c r="L68" s="9">
        <v>21</v>
      </c>
      <c r="M68" s="9">
        <v>8.15</v>
      </c>
      <c r="N68" s="11">
        <v>43255</v>
      </c>
      <c r="O68" s="9">
        <v>0.5</v>
      </c>
      <c r="P68" s="9">
        <v>2.7</v>
      </c>
      <c r="Q68" s="9">
        <v>5</v>
      </c>
      <c r="R68" s="9">
        <v>0.4</v>
      </c>
      <c r="S68" s="9">
        <v>0.7</v>
      </c>
      <c r="T68" s="9">
        <v>74.3</v>
      </c>
      <c r="U68" s="53">
        <v>135.80000000000001</v>
      </c>
    </row>
    <row r="69" spans="1:21" x14ac:dyDescent="0.35">
      <c r="A69" s="51" t="s">
        <v>80</v>
      </c>
      <c r="B69" s="9">
        <v>7000173186</v>
      </c>
      <c r="C69" s="9">
        <v>100252</v>
      </c>
      <c r="D69" s="9" t="s">
        <v>86</v>
      </c>
      <c r="E69" s="9" t="s">
        <v>24</v>
      </c>
      <c r="F69" s="9" t="s">
        <v>25</v>
      </c>
      <c r="G69" s="9">
        <v>2000024238</v>
      </c>
      <c r="H69" s="9">
        <v>300</v>
      </c>
      <c r="I69" s="9" t="str">
        <f t="shared" si="2"/>
        <v>2000024238-300</v>
      </c>
      <c r="J69" s="9">
        <v>8000533311</v>
      </c>
      <c r="K69" s="9">
        <v>5</v>
      </c>
      <c r="L69" s="9">
        <v>20</v>
      </c>
      <c r="M69" s="9">
        <v>8.15</v>
      </c>
      <c r="N69" s="11">
        <v>43255</v>
      </c>
      <c r="O69" s="9">
        <v>0.3</v>
      </c>
      <c r="P69" s="9">
        <v>2.4</v>
      </c>
      <c r="Q69" s="9">
        <v>2.4</v>
      </c>
      <c r="R69" s="9">
        <v>0.3</v>
      </c>
      <c r="S69" s="9">
        <v>0.3</v>
      </c>
      <c r="T69" s="9">
        <v>108.9</v>
      </c>
      <c r="U69" s="53">
        <v>108.9</v>
      </c>
    </row>
    <row r="70" spans="1:21" x14ac:dyDescent="0.35">
      <c r="A70" s="51" t="s">
        <v>80</v>
      </c>
      <c r="B70" s="9">
        <v>7000173186</v>
      </c>
      <c r="C70" s="9">
        <v>100252</v>
      </c>
      <c r="D70" s="9" t="s">
        <v>86</v>
      </c>
      <c r="E70" s="9" t="s">
        <v>24</v>
      </c>
      <c r="F70" s="9" t="s">
        <v>25</v>
      </c>
      <c r="G70" s="9">
        <v>2000024238</v>
      </c>
      <c r="H70" s="9">
        <v>300</v>
      </c>
      <c r="I70" s="9" t="str">
        <f t="shared" si="2"/>
        <v>2000024238-300</v>
      </c>
      <c r="J70" s="9">
        <v>8000533311</v>
      </c>
      <c r="K70" s="9">
        <v>5</v>
      </c>
      <c r="L70" s="9">
        <v>20</v>
      </c>
      <c r="M70" s="9">
        <v>8.15</v>
      </c>
      <c r="N70" s="11">
        <v>43256</v>
      </c>
      <c r="O70" s="9">
        <v>0.3</v>
      </c>
      <c r="P70" s="9">
        <v>2.6</v>
      </c>
      <c r="Q70" s="9">
        <v>5</v>
      </c>
      <c r="R70" s="9">
        <v>0.4</v>
      </c>
      <c r="S70" s="9">
        <v>0.7</v>
      </c>
      <c r="T70" s="9">
        <v>117.5</v>
      </c>
      <c r="U70" s="53">
        <v>226.4</v>
      </c>
    </row>
    <row r="71" spans="1:21" x14ac:dyDescent="0.35">
      <c r="A71" s="51" t="s">
        <v>80</v>
      </c>
      <c r="B71" s="9">
        <v>7000173161</v>
      </c>
      <c r="C71" s="9">
        <v>100252</v>
      </c>
      <c r="D71" s="9" t="s">
        <v>87</v>
      </c>
      <c r="E71" s="9" t="s">
        <v>24</v>
      </c>
      <c r="F71" s="9" t="s">
        <v>25</v>
      </c>
      <c r="G71" s="9">
        <v>2000024238</v>
      </c>
      <c r="H71" s="9">
        <v>40</v>
      </c>
      <c r="I71" s="9" t="str">
        <f t="shared" si="2"/>
        <v>2000024238-40</v>
      </c>
      <c r="J71" s="9">
        <v>8000533312</v>
      </c>
      <c r="K71" s="9">
        <v>5</v>
      </c>
      <c r="L71" s="9">
        <v>21</v>
      </c>
      <c r="M71" s="9">
        <v>10.11</v>
      </c>
      <c r="N71" s="11">
        <v>43256</v>
      </c>
      <c r="O71" s="9">
        <v>0.5</v>
      </c>
      <c r="P71" s="9">
        <v>1.9</v>
      </c>
      <c r="Q71" s="9">
        <v>1.9</v>
      </c>
      <c r="R71" s="9">
        <v>0.3</v>
      </c>
      <c r="S71" s="9">
        <v>0.3</v>
      </c>
      <c r="T71" s="9">
        <v>65.3</v>
      </c>
      <c r="U71" s="53">
        <v>65.3</v>
      </c>
    </row>
    <row r="72" spans="1:21" x14ac:dyDescent="0.35">
      <c r="A72" s="51" t="s">
        <v>80</v>
      </c>
      <c r="B72" s="9">
        <v>7000173161</v>
      </c>
      <c r="C72" s="9">
        <v>100252</v>
      </c>
      <c r="D72" s="9" t="s">
        <v>87</v>
      </c>
      <c r="E72" s="9" t="s">
        <v>24</v>
      </c>
      <c r="F72" s="9" t="s">
        <v>25</v>
      </c>
      <c r="G72" s="9">
        <v>2000024238</v>
      </c>
      <c r="H72" s="9">
        <v>40</v>
      </c>
      <c r="I72" s="9" t="str">
        <f t="shared" si="2"/>
        <v>2000024238-40</v>
      </c>
      <c r="J72" s="9">
        <v>8000533312</v>
      </c>
      <c r="K72" s="9">
        <v>5</v>
      </c>
      <c r="L72" s="9">
        <v>21</v>
      </c>
      <c r="M72" s="9">
        <v>10.11</v>
      </c>
      <c r="N72" s="11">
        <v>43257</v>
      </c>
      <c r="O72" s="9">
        <v>0.5</v>
      </c>
      <c r="P72" s="9">
        <v>3.1</v>
      </c>
      <c r="Q72" s="9">
        <v>5</v>
      </c>
      <c r="R72" s="9">
        <v>0.5</v>
      </c>
      <c r="S72" s="9">
        <v>0.8</v>
      </c>
      <c r="T72" s="9">
        <v>103.2</v>
      </c>
      <c r="U72" s="53">
        <v>168.5</v>
      </c>
    </row>
    <row r="73" spans="1:21" x14ac:dyDescent="0.35">
      <c r="A73" s="51" t="s">
        <v>80</v>
      </c>
      <c r="B73" s="9">
        <v>7000162814</v>
      </c>
      <c r="C73" s="9">
        <v>100273</v>
      </c>
      <c r="D73" s="9" t="s">
        <v>88</v>
      </c>
      <c r="E73" s="9" t="s">
        <v>89</v>
      </c>
      <c r="F73" s="9" t="s">
        <v>90</v>
      </c>
      <c r="G73" s="9">
        <v>2000021984</v>
      </c>
      <c r="H73" s="9">
        <v>10</v>
      </c>
      <c r="I73" s="9" t="str">
        <f t="shared" si="2"/>
        <v>2000021984-10</v>
      </c>
      <c r="J73" s="9">
        <v>8000523286</v>
      </c>
      <c r="K73" s="9">
        <v>8</v>
      </c>
      <c r="L73" s="9">
        <v>23</v>
      </c>
      <c r="M73" s="9">
        <v>18.8</v>
      </c>
      <c r="N73" s="11">
        <v>43258</v>
      </c>
      <c r="O73" s="9">
        <v>3</v>
      </c>
      <c r="P73" s="9">
        <v>8</v>
      </c>
      <c r="Q73" s="9">
        <v>8</v>
      </c>
      <c r="R73" s="9">
        <v>2.5</v>
      </c>
      <c r="S73" s="9">
        <v>2.5</v>
      </c>
      <c r="T73" s="9">
        <v>83.6</v>
      </c>
      <c r="U73" s="53">
        <v>83.6</v>
      </c>
    </row>
    <row r="74" spans="1:21" x14ac:dyDescent="0.35">
      <c r="A74" s="51" t="s">
        <v>80</v>
      </c>
      <c r="B74" s="9">
        <v>7000162815</v>
      </c>
      <c r="C74" s="9">
        <v>100273</v>
      </c>
      <c r="D74" s="9" t="s">
        <v>91</v>
      </c>
      <c r="E74" s="9" t="s">
        <v>89</v>
      </c>
      <c r="F74" s="9" t="s">
        <v>90</v>
      </c>
      <c r="G74" s="9">
        <v>2000021984</v>
      </c>
      <c r="H74" s="9">
        <v>20</v>
      </c>
      <c r="I74" s="9" t="str">
        <f t="shared" si="2"/>
        <v>2000021984-20</v>
      </c>
      <c r="J74" s="9">
        <v>8000523287</v>
      </c>
      <c r="K74" s="9">
        <v>9</v>
      </c>
      <c r="L74" s="9">
        <v>23</v>
      </c>
      <c r="M74" s="9">
        <v>18.8</v>
      </c>
      <c r="N74" s="11">
        <v>43258</v>
      </c>
      <c r="O74" s="9">
        <v>3</v>
      </c>
      <c r="P74" s="9">
        <v>9</v>
      </c>
      <c r="Q74" s="9">
        <v>9</v>
      </c>
      <c r="R74" s="9">
        <v>2.8</v>
      </c>
      <c r="S74" s="9">
        <v>2.8</v>
      </c>
      <c r="T74" s="9">
        <v>94</v>
      </c>
      <c r="U74" s="53">
        <v>94</v>
      </c>
    </row>
    <row r="75" spans="1:21" x14ac:dyDescent="0.35">
      <c r="A75" s="51" t="s">
        <v>80</v>
      </c>
      <c r="B75" s="9">
        <v>7000162816</v>
      </c>
      <c r="C75" s="9">
        <v>100273</v>
      </c>
      <c r="D75" s="9" t="s">
        <v>92</v>
      </c>
      <c r="E75" s="9" t="s">
        <v>89</v>
      </c>
      <c r="F75" s="9" t="s">
        <v>90</v>
      </c>
      <c r="G75" s="9">
        <v>2000021984</v>
      </c>
      <c r="H75" s="9">
        <v>30</v>
      </c>
      <c r="I75" s="9" t="str">
        <f t="shared" si="2"/>
        <v>2000021984-30</v>
      </c>
      <c r="J75" s="9">
        <v>8000523288</v>
      </c>
      <c r="K75" s="9">
        <v>8</v>
      </c>
      <c r="L75" s="9">
        <v>23</v>
      </c>
      <c r="M75" s="9">
        <v>18.8</v>
      </c>
      <c r="N75" s="11">
        <v>43258</v>
      </c>
      <c r="O75" s="9">
        <v>3</v>
      </c>
      <c r="P75" s="9">
        <v>2.7</v>
      </c>
      <c r="Q75" s="9">
        <v>2.7</v>
      </c>
      <c r="R75" s="9">
        <v>0.9</v>
      </c>
      <c r="S75" s="9">
        <v>0.9</v>
      </c>
      <c r="T75" s="9">
        <v>28.7</v>
      </c>
      <c r="U75" s="53">
        <v>28.7</v>
      </c>
    </row>
    <row r="76" spans="1:21" x14ac:dyDescent="0.35">
      <c r="A76" s="51" t="s">
        <v>80</v>
      </c>
      <c r="B76" s="9">
        <v>7000162816</v>
      </c>
      <c r="C76" s="9">
        <v>100273</v>
      </c>
      <c r="D76" s="9" t="s">
        <v>92</v>
      </c>
      <c r="E76" s="9" t="s">
        <v>89</v>
      </c>
      <c r="F76" s="9" t="s">
        <v>90</v>
      </c>
      <c r="G76" s="9">
        <v>2000021984</v>
      </c>
      <c r="H76" s="9">
        <v>30</v>
      </c>
      <c r="I76" s="9" t="str">
        <f t="shared" si="2"/>
        <v>2000021984-30</v>
      </c>
      <c r="J76" s="9">
        <v>8000523288</v>
      </c>
      <c r="K76" s="9">
        <v>8</v>
      </c>
      <c r="L76" s="9">
        <v>23</v>
      </c>
      <c r="M76" s="9">
        <v>18.8</v>
      </c>
      <c r="N76" s="11">
        <v>43259</v>
      </c>
      <c r="O76" s="9">
        <v>3</v>
      </c>
      <c r="P76" s="9">
        <v>5.3</v>
      </c>
      <c r="Q76" s="9">
        <v>8</v>
      </c>
      <c r="R76" s="9">
        <v>1.6</v>
      </c>
      <c r="S76" s="9">
        <v>2.5</v>
      </c>
      <c r="T76" s="9">
        <v>54.9</v>
      </c>
      <c r="U76" s="53">
        <v>83.6</v>
      </c>
    </row>
    <row r="77" spans="1:21" x14ac:dyDescent="0.35">
      <c r="A77" s="51" t="s">
        <v>80</v>
      </c>
      <c r="B77" s="9">
        <v>7000162817</v>
      </c>
      <c r="C77" s="9">
        <v>100273</v>
      </c>
      <c r="D77" s="9" t="s">
        <v>93</v>
      </c>
      <c r="E77" s="9" t="s">
        <v>89</v>
      </c>
      <c r="F77" s="9" t="s">
        <v>90</v>
      </c>
      <c r="G77" s="9">
        <v>2000021985</v>
      </c>
      <c r="H77" s="9">
        <v>10</v>
      </c>
      <c r="I77" s="9" t="str">
        <f t="shared" si="2"/>
        <v>2000021985-10</v>
      </c>
      <c r="J77" s="9">
        <v>8000523289</v>
      </c>
      <c r="K77" s="9">
        <v>6</v>
      </c>
      <c r="L77" s="9">
        <v>23</v>
      </c>
      <c r="M77" s="9">
        <v>18.600000000000001</v>
      </c>
      <c r="N77" s="11">
        <v>43259</v>
      </c>
      <c r="O77" s="9">
        <v>3</v>
      </c>
      <c r="P77" s="9">
        <v>6</v>
      </c>
      <c r="Q77" s="9">
        <v>6</v>
      </c>
      <c r="R77" s="9">
        <v>1.9</v>
      </c>
      <c r="S77" s="9">
        <v>1.9</v>
      </c>
      <c r="T77" s="9">
        <v>62</v>
      </c>
      <c r="U77" s="53">
        <v>62</v>
      </c>
    </row>
    <row r="78" spans="1:21" x14ac:dyDescent="0.35">
      <c r="A78" s="51" t="s">
        <v>80</v>
      </c>
      <c r="B78" s="9">
        <v>7000162818</v>
      </c>
      <c r="C78" s="9">
        <v>100273</v>
      </c>
      <c r="D78" s="9" t="s">
        <v>94</v>
      </c>
      <c r="E78" s="9" t="s">
        <v>89</v>
      </c>
      <c r="F78" s="9" t="s">
        <v>90</v>
      </c>
      <c r="G78" s="9">
        <v>2000021985</v>
      </c>
      <c r="H78" s="9">
        <v>20</v>
      </c>
      <c r="I78" s="9" t="str">
        <f t="shared" si="2"/>
        <v>2000021985-20</v>
      </c>
      <c r="J78" s="9">
        <v>8000523290</v>
      </c>
      <c r="K78" s="9">
        <v>9</v>
      </c>
      <c r="L78" s="9">
        <v>23</v>
      </c>
      <c r="M78" s="9">
        <v>18.600000000000001</v>
      </c>
      <c r="N78" s="11">
        <v>43259</v>
      </c>
      <c r="O78" s="9">
        <v>3</v>
      </c>
      <c r="P78" s="9">
        <v>8.6</v>
      </c>
      <c r="Q78" s="9">
        <v>8.6</v>
      </c>
      <c r="R78" s="9">
        <v>2.7</v>
      </c>
      <c r="S78" s="9">
        <v>2.7</v>
      </c>
      <c r="T78" s="9">
        <v>89.4</v>
      </c>
      <c r="U78" s="53">
        <v>89.4</v>
      </c>
    </row>
    <row r="79" spans="1:21" x14ac:dyDescent="0.35">
      <c r="A79" s="51" t="s">
        <v>80</v>
      </c>
      <c r="B79" s="9">
        <v>7000162818</v>
      </c>
      <c r="C79" s="9">
        <v>100273</v>
      </c>
      <c r="D79" s="9" t="s">
        <v>94</v>
      </c>
      <c r="E79" s="9" t="s">
        <v>89</v>
      </c>
      <c r="F79" s="9" t="s">
        <v>90</v>
      </c>
      <c r="G79" s="9">
        <v>2000021985</v>
      </c>
      <c r="H79" s="9">
        <v>20</v>
      </c>
      <c r="I79" s="9" t="str">
        <f t="shared" si="2"/>
        <v>2000021985-20</v>
      </c>
      <c r="J79" s="9">
        <v>8000523290</v>
      </c>
      <c r="K79" s="9">
        <v>9</v>
      </c>
      <c r="L79" s="9">
        <v>23</v>
      </c>
      <c r="M79" s="9">
        <v>18.600000000000001</v>
      </c>
      <c r="N79" s="11">
        <v>43262</v>
      </c>
      <c r="O79" s="9">
        <v>3</v>
      </c>
      <c r="P79" s="9">
        <v>0.4</v>
      </c>
      <c r="Q79" s="9">
        <v>9</v>
      </c>
      <c r="R79" s="9">
        <v>0.1</v>
      </c>
      <c r="S79" s="9">
        <v>2.8</v>
      </c>
      <c r="T79" s="9">
        <v>3.6</v>
      </c>
      <c r="U79" s="53">
        <v>93</v>
      </c>
    </row>
    <row r="80" spans="1:21" x14ac:dyDescent="0.35">
      <c r="A80" s="51" t="s">
        <v>80</v>
      </c>
      <c r="B80" s="9">
        <v>7000162871</v>
      </c>
      <c r="C80" s="9">
        <v>100273</v>
      </c>
      <c r="D80" s="9" t="s">
        <v>95</v>
      </c>
      <c r="E80" s="9" t="s">
        <v>89</v>
      </c>
      <c r="F80" s="9" t="s">
        <v>90</v>
      </c>
      <c r="G80" s="9">
        <v>2000021986</v>
      </c>
      <c r="H80" s="9">
        <v>20</v>
      </c>
      <c r="I80" s="9" t="str">
        <f t="shared" si="2"/>
        <v>2000021986-20</v>
      </c>
      <c r="J80" s="9">
        <v>8000523291</v>
      </c>
      <c r="K80" s="9">
        <v>6</v>
      </c>
      <c r="L80" s="9">
        <v>23</v>
      </c>
      <c r="M80" s="9">
        <v>17.7</v>
      </c>
      <c r="N80" s="11">
        <v>43262</v>
      </c>
      <c r="O80" s="9">
        <v>3</v>
      </c>
      <c r="P80" s="9">
        <v>6</v>
      </c>
      <c r="Q80" s="9">
        <v>6</v>
      </c>
      <c r="R80" s="9">
        <v>1.8</v>
      </c>
      <c r="S80" s="9">
        <v>1.8</v>
      </c>
      <c r="T80" s="9">
        <v>59</v>
      </c>
      <c r="U80" s="53">
        <v>59</v>
      </c>
    </row>
    <row r="81" spans="1:21" x14ac:dyDescent="0.35">
      <c r="A81" s="51" t="s">
        <v>80</v>
      </c>
      <c r="B81" s="9">
        <v>7000162870</v>
      </c>
      <c r="C81" s="9">
        <v>100273</v>
      </c>
      <c r="D81" s="9" t="s">
        <v>96</v>
      </c>
      <c r="E81" s="9" t="s">
        <v>89</v>
      </c>
      <c r="F81" s="9" t="s">
        <v>90</v>
      </c>
      <c r="G81" s="9">
        <v>2000021986</v>
      </c>
      <c r="H81" s="9">
        <v>10</v>
      </c>
      <c r="I81" s="9" t="str">
        <f t="shared" ref="I81:I92" si="3">CONCATENATE(G81&amp;-H81)</f>
        <v>2000021986-10</v>
      </c>
      <c r="J81" s="9">
        <v>8000523292</v>
      </c>
      <c r="K81" s="9">
        <v>8</v>
      </c>
      <c r="L81" s="9">
        <v>23</v>
      </c>
      <c r="M81" s="9">
        <v>17.7</v>
      </c>
      <c r="N81" s="11">
        <v>43262</v>
      </c>
      <c r="O81" s="9">
        <v>3</v>
      </c>
      <c r="P81" s="9">
        <v>8</v>
      </c>
      <c r="Q81" s="9">
        <v>8</v>
      </c>
      <c r="R81" s="9">
        <v>2.4</v>
      </c>
      <c r="S81" s="9">
        <v>2.4</v>
      </c>
      <c r="T81" s="9">
        <v>78.7</v>
      </c>
      <c r="U81" s="53">
        <v>78.7</v>
      </c>
    </row>
    <row r="82" spans="1:21" x14ac:dyDescent="0.35">
      <c r="A82" s="51" t="s">
        <v>80</v>
      </c>
      <c r="B82" s="9">
        <v>7000162819</v>
      </c>
      <c r="C82" s="9">
        <v>100273</v>
      </c>
      <c r="D82" s="9" t="s">
        <v>97</v>
      </c>
      <c r="E82" s="9" t="s">
        <v>89</v>
      </c>
      <c r="F82" s="9" t="s">
        <v>90</v>
      </c>
      <c r="G82" s="9">
        <v>2000021985</v>
      </c>
      <c r="H82" s="9">
        <v>30</v>
      </c>
      <c r="I82" s="9" t="str">
        <f t="shared" si="3"/>
        <v>2000021985-30</v>
      </c>
      <c r="J82" s="9">
        <v>8000523293</v>
      </c>
      <c r="K82" s="9">
        <v>6</v>
      </c>
      <c r="L82" s="9">
        <v>23</v>
      </c>
      <c r="M82" s="9">
        <v>18.600000000000001</v>
      </c>
      <c r="N82" s="11">
        <v>43262</v>
      </c>
      <c r="O82" s="9">
        <v>3</v>
      </c>
      <c r="P82" s="9">
        <v>6</v>
      </c>
      <c r="Q82" s="9">
        <v>6</v>
      </c>
      <c r="R82" s="9">
        <v>1.9</v>
      </c>
      <c r="S82" s="9">
        <v>1.9</v>
      </c>
      <c r="T82" s="9">
        <v>62</v>
      </c>
      <c r="U82" s="53">
        <v>62</v>
      </c>
    </row>
    <row r="83" spans="1:21" x14ac:dyDescent="0.35">
      <c r="A83" s="51" t="s">
        <v>80</v>
      </c>
      <c r="B83" s="9">
        <v>7000162872</v>
      </c>
      <c r="C83" s="9">
        <v>100273</v>
      </c>
      <c r="D83" s="9" t="s">
        <v>98</v>
      </c>
      <c r="E83" s="9" t="s">
        <v>89</v>
      </c>
      <c r="F83" s="9" t="s">
        <v>90</v>
      </c>
      <c r="G83" s="9">
        <v>2000021986</v>
      </c>
      <c r="H83" s="9">
        <v>30</v>
      </c>
      <c r="I83" s="9" t="str">
        <f t="shared" si="3"/>
        <v>2000021986-30</v>
      </c>
      <c r="J83" s="9">
        <v>8000523294</v>
      </c>
      <c r="K83" s="9">
        <v>6</v>
      </c>
      <c r="L83" s="9">
        <v>23</v>
      </c>
      <c r="M83" s="9">
        <v>17.7</v>
      </c>
      <c r="N83" s="11">
        <v>43262</v>
      </c>
      <c r="O83" s="9">
        <v>3</v>
      </c>
      <c r="P83" s="9">
        <v>0.2</v>
      </c>
      <c r="Q83" s="9">
        <v>0.2</v>
      </c>
      <c r="R83" s="9">
        <v>0.1</v>
      </c>
      <c r="S83" s="9">
        <v>0.1</v>
      </c>
      <c r="T83" s="9">
        <v>2.2000000000000002</v>
      </c>
      <c r="U83" s="53">
        <v>2.2000000000000002</v>
      </c>
    </row>
    <row r="84" spans="1:21" x14ac:dyDescent="0.35">
      <c r="A84" s="51" t="s">
        <v>80</v>
      </c>
      <c r="B84" s="9">
        <v>7000162872</v>
      </c>
      <c r="C84" s="9">
        <v>100273</v>
      </c>
      <c r="D84" s="9" t="s">
        <v>98</v>
      </c>
      <c r="E84" s="9" t="s">
        <v>89</v>
      </c>
      <c r="F84" s="9" t="s">
        <v>90</v>
      </c>
      <c r="G84" s="9">
        <v>2000021986</v>
      </c>
      <c r="H84" s="9">
        <v>30</v>
      </c>
      <c r="I84" s="9" t="str">
        <f t="shared" si="3"/>
        <v>2000021986-30</v>
      </c>
      <c r="J84" s="9">
        <v>8000523294</v>
      </c>
      <c r="K84" s="9">
        <v>6</v>
      </c>
      <c r="L84" s="9">
        <v>23</v>
      </c>
      <c r="M84" s="9">
        <v>17.7</v>
      </c>
      <c r="N84" s="11">
        <v>43263</v>
      </c>
      <c r="O84" s="9">
        <v>3</v>
      </c>
      <c r="P84" s="9">
        <v>5.8</v>
      </c>
      <c r="Q84" s="9">
        <v>6</v>
      </c>
      <c r="R84" s="9">
        <v>1.7</v>
      </c>
      <c r="S84" s="9">
        <v>1.8</v>
      </c>
      <c r="T84" s="9">
        <v>56.8</v>
      </c>
      <c r="U84" s="53">
        <v>59</v>
      </c>
    </row>
    <row r="85" spans="1:21" x14ac:dyDescent="0.35">
      <c r="A85" s="51" t="s">
        <v>80</v>
      </c>
      <c r="B85" s="9">
        <v>7000162879</v>
      </c>
      <c r="C85" s="9">
        <v>100273</v>
      </c>
      <c r="D85" s="9" t="s">
        <v>99</v>
      </c>
      <c r="E85" s="9" t="s">
        <v>89</v>
      </c>
      <c r="F85" s="9" t="s">
        <v>90</v>
      </c>
      <c r="G85" s="9">
        <v>2000021989</v>
      </c>
      <c r="H85" s="9">
        <v>30</v>
      </c>
      <c r="I85" s="9" t="str">
        <f t="shared" si="3"/>
        <v>2000021989-30</v>
      </c>
      <c r="J85" s="9">
        <v>8000523295</v>
      </c>
      <c r="K85" s="9">
        <v>8</v>
      </c>
      <c r="L85" s="9">
        <v>23</v>
      </c>
      <c r="M85" s="9">
        <v>14.6</v>
      </c>
      <c r="N85" s="11">
        <v>43263</v>
      </c>
      <c r="O85" s="9">
        <v>3</v>
      </c>
      <c r="P85" s="9">
        <v>8</v>
      </c>
      <c r="Q85" s="9">
        <v>8</v>
      </c>
      <c r="R85" s="9">
        <v>1.9</v>
      </c>
      <c r="S85" s="9">
        <v>1.9</v>
      </c>
      <c r="T85" s="9">
        <v>64.900000000000006</v>
      </c>
      <c r="U85" s="53">
        <v>64.900000000000006</v>
      </c>
    </row>
    <row r="86" spans="1:21" x14ac:dyDescent="0.35">
      <c r="A86" s="51" t="s">
        <v>80</v>
      </c>
      <c r="B86" s="9">
        <v>7000162877</v>
      </c>
      <c r="C86" s="9">
        <v>100273</v>
      </c>
      <c r="D86" s="9" t="s">
        <v>100</v>
      </c>
      <c r="E86" s="9" t="s">
        <v>89</v>
      </c>
      <c r="F86" s="9" t="s">
        <v>90</v>
      </c>
      <c r="G86" s="9">
        <v>2000021989</v>
      </c>
      <c r="H86" s="9">
        <v>10</v>
      </c>
      <c r="I86" s="9" t="str">
        <f t="shared" si="3"/>
        <v>2000021989-10</v>
      </c>
      <c r="J86" s="9">
        <v>8000523296</v>
      </c>
      <c r="K86" s="9">
        <v>10</v>
      </c>
      <c r="L86" s="9">
        <v>23</v>
      </c>
      <c r="M86" s="9">
        <v>14.6</v>
      </c>
      <c r="N86" s="11">
        <v>43263</v>
      </c>
      <c r="O86" s="9">
        <v>3</v>
      </c>
      <c r="P86" s="9">
        <v>10</v>
      </c>
      <c r="Q86" s="9">
        <v>10</v>
      </c>
      <c r="R86" s="9">
        <v>2.4</v>
      </c>
      <c r="S86" s="9">
        <v>2.4</v>
      </c>
      <c r="T86" s="9">
        <v>81.099999999999994</v>
      </c>
      <c r="U86" s="53">
        <v>81.099999999999994</v>
      </c>
    </row>
    <row r="87" spans="1:21" x14ac:dyDescent="0.35">
      <c r="A87" s="51" t="s">
        <v>80</v>
      </c>
      <c r="B87" s="9">
        <v>7000162878</v>
      </c>
      <c r="C87" s="9">
        <v>100273</v>
      </c>
      <c r="D87" s="9" t="s">
        <v>101</v>
      </c>
      <c r="E87" s="9" t="s">
        <v>89</v>
      </c>
      <c r="F87" s="9" t="s">
        <v>90</v>
      </c>
      <c r="G87" s="9">
        <v>2000021989</v>
      </c>
      <c r="H87" s="9">
        <v>20</v>
      </c>
      <c r="I87" s="9" t="str">
        <f t="shared" si="3"/>
        <v>2000021989-20</v>
      </c>
      <c r="J87" s="9">
        <v>8000523297</v>
      </c>
      <c r="K87" s="9">
        <v>8</v>
      </c>
      <c r="L87" s="9">
        <v>23</v>
      </c>
      <c r="M87" s="9">
        <v>14.6</v>
      </c>
      <c r="N87" s="11">
        <v>43263</v>
      </c>
      <c r="O87" s="9">
        <v>3</v>
      </c>
      <c r="P87" s="9">
        <v>0.4</v>
      </c>
      <c r="Q87" s="9">
        <v>0.4</v>
      </c>
      <c r="R87" s="9">
        <v>0.1</v>
      </c>
      <c r="S87" s="9">
        <v>0.1</v>
      </c>
      <c r="T87" s="9">
        <v>3</v>
      </c>
      <c r="U87" s="53">
        <v>3</v>
      </c>
    </row>
    <row r="88" spans="1:21" x14ac:dyDescent="0.35">
      <c r="A88" s="51" t="s">
        <v>80</v>
      </c>
      <c r="B88" s="9">
        <v>7000162878</v>
      </c>
      <c r="C88" s="9">
        <v>100273</v>
      </c>
      <c r="D88" s="9" t="s">
        <v>101</v>
      </c>
      <c r="E88" s="9" t="s">
        <v>89</v>
      </c>
      <c r="F88" s="9" t="s">
        <v>90</v>
      </c>
      <c r="G88" s="9">
        <v>2000021989</v>
      </c>
      <c r="H88" s="9">
        <v>20</v>
      </c>
      <c r="I88" s="9" t="str">
        <f t="shared" si="3"/>
        <v>2000021989-20</v>
      </c>
      <c r="J88" s="9">
        <v>8000523297</v>
      </c>
      <c r="K88" s="9">
        <v>8</v>
      </c>
      <c r="L88" s="9">
        <v>23</v>
      </c>
      <c r="M88" s="9">
        <v>14.6</v>
      </c>
      <c r="N88" s="11">
        <v>43264</v>
      </c>
      <c r="O88" s="9">
        <v>3</v>
      </c>
      <c r="P88" s="9">
        <v>7.6</v>
      </c>
      <c r="Q88" s="9">
        <v>8</v>
      </c>
      <c r="R88" s="9">
        <v>1.9</v>
      </c>
      <c r="S88" s="9">
        <v>1.9</v>
      </c>
      <c r="T88" s="9">
        <v>61.9</v>
      </c>
      <c r="U88" s="53">
        <v>64.900000000000006</v>
      </c>
    </row>
    <row r="89" spans="1:21" x14ac:dyDescent="0.35">
      <c r="A89" s="51" t="s">
        <v>80</v>
      </c>
      <c r="B89" s="9">
        <v>7000162885</v>
      </c>
      <c r="C89" s="9">
        <v>100273</v>
      </c>
      <c r="D89" s="9" t="s">
        <v>102</v>
      </c>
      <c r="E89" s="9" t="s">
        <v>89</v>
      </c>
      <c r="F89" s="9" t="s">
        <v>90</v>
      </c>
      <c r="G89" s="9">
        <v>2000021992</v>
      </c>
      <c r="H89" s="9">
        <v>10</v>
      </c>
      <c r="I89" s="9" t="str">
        <f t="shared" si="3"/>
        <v>2000021992-10</v>
      </c>
      <c r="J89" s="9">
        <v>8000523581</v>
      </c>
      <c r="K89" s="9">
        <v>10</v>
      </c>
      <c r="L89" s="9">
        <v>23</v>
      </c>
      <c r="M89" s="9">
        <v>16.100000000000001</v>
      </c>
      <c r="N89" s="11">
        <v>43264</v>
      </c>
      <c r="O89" s="9">
        <v>3</v>
      </c>
      <c r="P89" s="9">
        <v>10</v>
      </c>
      <c r="Q89" s="9">
        <v>10</v>
      </c>
      <c r="R89" s="9">
        <v>2.7</v>
      </c>
      <c r="S89" s="9">
        <v>2.7</v>
      </c>
      <c r="T89" s="9">
        <v>89.4</v>
      </c>
      <c r="U89" s="53">
        <v>89.4</v>
      </c>
    </row>
    <row r="90" spans="1:21" x14ac:dyDescent="0.35">
      <c r="A90" s="51" t="s">
        <v>80</v>
      </c>
      <c r="B90" s="9">
        <v>7000162886</v>
      </c>
      <c r="C90" s="9">
        <v>100273</v>
      </c>
      <c r="D90" s="9" t="s">
        <v>103</v>
      </c>
      <c r="E90" s="9" t="s">
        <v>89</v>
      </c>
      <c r="F90" s="9" t="s">
        <v>90</v>
      </c>
      <c r="G90" s="9">
        <v>2000021992</v>
      </c>
      <c r="H90" s="9">
        <v>20</v>
      </c>
      <c r="I90" s="9" t="str">
        <f t="shared" si="3"/>
        <v>2000021992-20</v>
      </c>
      <c r="J90" s="9">
        <v>8000523582</v>
      </c>
      <c r="K90" s="9">
        <v>10</v>
      </c>
      <c r="L90" s="9">
        <v>23</v>
      </c>
      <c r="M90" s="9">
        <v>16.100000000000001</v>
      </c>
      <c r="N90" s="11">
        <v>43264</v>
      </c>
      <c r="O90" s="9">
        <v>3</v>
      </c>
      <c r="P90" s="9">
        <v>6.1</v>
      </c>
      <c r="Q90" s="9">
        <v>6.1</v>
      </c>
      <c r="R90" s="9">
        <v>1.6</v>
      </c>
      <c r="S90" s="9">
        <v>1.6</v>
      </c>
      <c r="T90" s="9">
        <v>54.9</v>
      </c>
      <c r="U90" s="53">
        <v>54.9</v>
      </c>
    </row>
    <row r="91" spans="1:21" x14ac:dyDescent="0.35">
      <c r="A91" s="51" t="s">
        <v>115</v>
      </c>
      <c r="B91" s="9">
        <v>7000174080</v>
      </c>
      <c r="C91" s="9" t="s">
        <v>68</v>
      </c>
      <c r="D91" s="9" t="s">
        <v>117</v>
      </c>
      <c r="E91" s="9" t="s">
        <v>64</v>
      </c>
      <c r="F91" s="9" t="s">
        <v>25</v>
      </c>
      <c r="G91" s="9">
        <v>1000161465</v>
      </c>
      <c r="H91" s="9">
        <v>20</v>
      </c>
      <c r="I91" s="9" t="str">
        <f t="shared" si="3"/>
        <v>1000161465-20</v>
      </c>
      <c r="J91" s="9">
        <v>8000530730</v>
      </c>
      <c r="K91" s="9">
        <v>413</v>
      </c>
      <c r="L91" s="9">
        <v>20</v>
      </c>
      <c r="M91" s="9">
        <v>12.91</v>
      </c>
      <c r="N91" s="11">
        <v>43252</v>
      </c>
      <c r="O91" s="9">
        <v>6.8</v>
      </c>
      <c r="P91" s="9">
        <v>56.9</v>
      </c>
      <c r="Q91" s="9">
        <v>56.9</v>
      </c>
      <c r="R91" s="9">
        <v>12.2</v>
      </c>
      <c r="S91" s="9">
        <v>12.2</v>
      </c>
      <c r="T91" s="9">
        <v>180</v>
      </c>
      <c r="U91" s="53">
        <v>180</v>
      </c>
    </row>
    <row r="92" spans="1:21" x14ac:dyDescent="0.35">
      <c r="A92" s="51" t="s">
        <v>115</v>
      </c>
      <c r="B92" s="9">
        <v>7000174080</v>
      </c>
      <c r="C92" s="9" t="s">
        <v>68</v>
      </c>
      <c r="D92" s="9" t="s">
        <v>117</v>
      </c>
      <c r="E92" s="9" t="s">
        <v>64</v>
      </c>
      <c r="F92" s="9" t="s">
        <v>25</v>
      </c>
      <c r="G92" s="9">
        <v>1000161465</v>
      </c>
      <c r="H92" s="9">
        <v>20</v>
      </c>
      <c r="I92" s="9" t="str">
        <f t="shared" si="3"/>
        <v>1000161465-20</v>
      </c>
      <c r="J92" s="9">
        <v>8000530730</v>
      </c>
      <c r="K92" s="9">
        <v>413</v>
      </c>
      <c r="L92" s="9">
        <v>20</v>
      </c>
      <c r="M92" s="9">
        <v>12.91</v>
      </c>
      <c r="N92" s="11">
        <v>43255</v>
      </c>
      <c r="O92" s="9">
        <v>11.3</v>
      </c>
      <c r="P92" s="9">
        <v>94.5</v>
      </c>
      <c r="Q92" s="9">
        <v>151.4</v>
      </c>
      <c r="R92" s="9">
        <v>20.3</v>
      </c>
      <c r="S92" s="9">
        <v>32.6</v>
      </c>
      <c r="T92" s="9">
        <v>180</v>
      </c>
      <c r="U92" s="53">
        <v>360</v>
      </c>
    </row>
    <row r="93" spans="1:21" x14ac:dyDescent="0.35">
      <c r="A93" s="51" t="s">
        <v>115</v>
      </c>
      <c r="B93" s="9">
        <v>7000174080</v>
      </c>
      <c r="C93" s="9" t="s">
        <v>68</v>
      </c>
      <c r="D93" s="9" t="s">
        <v>117</v>
      </c>
      <c r="E93" s="9" t="s">
        <v>64</v>
      </c>
      <c r="F93" s="9" t="s">
        <v>25</v>
      </c>
      <c r="G93" s="9">
        <v>1000161465</v>
      </c>
      <c r="H93" s="9">
        <v>20</v>
      </c>
      <c r="I93" s="9" t="str">
        <f t="shared" ref="I93:I125" si="4">CONCATENATE(G93&amp;-H93)</f>
        <v>1000161465-20</v>
      </c>
      <c r="J93" s="9">
        <v>8000530730</v>
      </c>
      <c r="K93" s="9">
        <v>413</v>
      </c>
      <c r="L93" s="9">
        <v>20</v>
      </c>
      <c r="M93" s="9">
        <v>12.91</v>
      </c>
      <c r="N93" s="11">
        <v>43256</v>
      </c>
      <c r="O93" s="9">
        <v>22.5</v>
      </c>
      <c r="P93" s="9">
        <v>188.2</v>
      </c>
      <c r="Q93" s="9">
        <v>339.6</v>
      </c>
      <c r="R93" s="9">
        <v>40.5</v>
      </c>
      <c r="S93" s="9">
        <v>73.099999999999994</v>
      </c>
      <c r="T93" s="9">
        <v>180</v>
      </c>
      <c r="U93" s="53">
        <v>540</v>
      </c>
    </row>
    <row r="94" spans="1:21" x14ac:dyDescent="0.35">
      <c r="A94" s="51" t="s">
        <v>115</v>
      </c>
      <c r="B94" s="9">
        <v>7000174080</v>
      </c>
      <c r="C94" s="9" t="s">
        <v>68</v>
      </c>
      <c r="D94" s="9" t="s">
        <v>117</v>
      </c>
      <c r="E94" s="9" t="s">
        <v>64</v>
      </c>
      <c r="F94" s="9" t="s">
        <v>25</v>
      </c>
      <c r="G94" s="9">
        <v>1000161465</v>
      </c>
      <c r="H94" s="9">
        <v>20</v>
      </c>
      <c r="I94" s="9" t="str">
        <f t="shared" si="4"/>
        <v>1000161465-20</v>
      </c>
      <c r="J94" s="9">
        <v>8000530730</v>
      </c>
      <c r="K94" s="9">
        <v>413</v>
      </c>
      <c r="L94" s="9">
        <v>20</v>
      </c>
      <c r="M94" s="9">
        <v>12.91</v>
      </c>
      <c r="N94" s="11">
        <v>43257</v>
      </c>
      <c r="O94" s="9">
        <v>33.799999999999997</v>
      </c>
      <c r="P94" s="9">
        <v>73.400000000000006</v>
      </c>
      <c r="Q94" s="9">
        <v>413</v>
      </c>
      <c r="R94" s="9">
        <v>15.8</v>
      </c>
      <c r="S94" s="9">
        <v>88.9</v>
      </c>
      <c r="T94" s="9">
        <v>46.7</v>
      </c>
      <c r="U94" s="53">
        <v>586.70000000000005</v>
      </c>
    </row>
    <row r="95" spans="1:21" x14ac:dyDescent="0.35">
      <c r="A95" s="51" t="s">
        <v>115</v>
      </c>
      <c r="B95" s="9">
        <v>7000174080</v>
      </c>
      <c r="C95" s="9" t="s">
        <v>68</v>
      </c>
      <c r="D95" s="9" t="s">
        <v>117</v>
      </c>
      <c r="E95" s="9" t="s">
        <v>64</v>
      </c>
      <c r="F95" s="9" t="s">
        <v>25</v>
      </c>
      <c r="G95" s="9">
        <v>1000164172</v>
      </c>
      <c r="H95" s="9">
        <v>10</v>
      </c>
      <c r="I95" s="9" t="str">
        <f t="shared" si="4"/>
        <v>1000164172-10</v>
      </c>
      <c r="J95" s="9">
        <v>8000535891</v>
      </c>
      <c r="K95" s="9">
        <v>12</v>
      </c>
      <c r="L95" s="9">
        <v>20</v>
      </c>
      <c r="M95" s="9">
        <v>12.91</v>
      </c>
      <c r="N95" s="11">
        <v>43257</v>
      </c>
      <c r="O95" s="9">
        <v>3</v>
      </c>
      <c r="P95" s="9">
        <v>10.5</v>
      </c>
      <c r="Q95" s="9">
        <v>10.5</v>
      </c>
      <c r="R95" s="9">
        <v>2.2999999999999998</v>
      </c>
      <c r="S95" s="9">
        <v>2.2999999999999998</v>
      </c>
      <c r="T95" s="9">
        <v>75</v>
      </c>
      <c r="U95" s="53">
        <v>75</v>
      </c>
    </row>
    <row r="96" spans="1:21" x14ac:dyDescent="0.35">
      <c r="A96" s="51" t="s">
        <v>115</v>
      </c>
      <c r="B96" s="9">
        <v>7000174080</v>
      </c>
      <c r="C96" s="9" t="s">
        <v>68</v>
      </c>
      <c r="D96" s="9" t="s">
        <v>117</v>
      </c>
      <c r="E96" s="9" t="s">
        <v>64</v>
      </c>
      <c r="F96" s="9" t="s">
        <v>25</v>
      </c>
      <c r="G96" s="9">
        <v>1000164172</v>
      </c>
      <c r="H96" s="9">
        <v>10</v>
      </c>
      <c r="I96" s="9" t="str">
        <f t="shared" si="4"/>
        <v>1000164172-10</v>
      </c>
      <c r="J96" s="9">
        <v>8000535891</v>
      </c>
      <c r="K96" s="9">
        <v>12</v>
      </c>
      <c r="L96" s="9">
        <v>20</v>
      </c>
      <c r="M96" s="9">
        <v>12.91</v>
      </c>
      <c r="N96" s="11">
        <v>43258</v>
      </c>
      <c r="O96" s="9">
        <v>3</v>
      </c>
      <c r="P96" s="9">
        <v>1.5</v>
      </c>
      <c r="Q96" s="9">
        <v>12</v>
      </c>
      <c r="R96" s="9">
        <v>0.3</v>
      </c>
      <c r="S96" s="9">
        <v>2.6</v>
      </c>
      <c r="T96" s="9">
        <v>11</v>
      </c>
      <c r="U96" s="53">
        <v>86.1</v>
      </c>
    </row>
    <row r="97" spans="1:21" x14ac:dyDescent="0.35">
      <c r="A97" s="51" t="s">
        <v>115</v>
      </c>
      <c r="B97" s="9">
        <v>7000174080</v>
      </c>
      <c r="C97" s="9" t="s">
        <v>68</v>
      </c>
      <c r="D97" s="9" t="s">
        <v>117</v>
      </c>
      <c r="E97" s="9" t="s">
        <v>64</v>
      </c>
      <c r="F97" s="9" t="s">
        <v>25</v>
      </c>
      <c r="G97" s="9">
        <v>1000163340</v>
      </c>
      <c r="H97" s="9">
        <v>20</v>
      </c>
      <c r="I97" s="9" t="str">
        <f t="shared" si="4"/>
        <v>1000163340-20</v>
      </c>
      <c r="J97" s="9">
        <v>8000536277</v>
      </c>
      <c r="K97" s="9">
        <v>24</v>
      </c>
      <c r="L97" s="9">
        <v>20</v>
      </c>
      <c r="M97" s="9">
        <v>12.91</v>
      </c>
      <c r="N97" s="11">
        <v>43258</v>
      </c>
      <c r="O97" s="9">
        <v>3</v>
      </c>
      <c r="P97" s="9">
        <v>23.1</v>
      </c>
      <c r="Q97" s="9">
        <v>23.1</v>
      </c>
      <c r="R97" s="9">
        <v>5</v>
      </c>
      <c r="S97" s="9">
        <v>5</v>
      </c>
      <c r="T97" s="9">
        <v>166</v>
      </c>
      <c r="U97" s="53">
        <v>166</v>
      </c>
    </row>
    <row r="98" spans="1:21" x14ac:dyDescent="0.35">
      <c r="A98" s="51" t="s">
        <v>115</v>
      </c>
      <c r="B98" s="9">
        <v>7000174080</v>
      </c>
      <c r="C98" s="9" t="s">
        <v>68</v>
      </c>
      <c r="D98" s="9" t="s">
        <v>117</v>
      </c>
      <c r="E98" s="9" t="s">
        <v>64</v>
      </c>
      <c r="F98" s="9" t="s">
        <v>25</v>
      </c>
      <c r="G98" s="9">
        <v>1000163340</v>
      </c>
      <c r="H98" s="9">
        <v>20</v>
      </c>
      <c r="I98" s="9" t="str">
        <f t="shared" si="4"/>
        <v>1000163340-20</v>
      </c>
      <c r="J98" s="9">
        <v>8000536277</v>
      </c>
      <c r="K98" s="9">
        <v>24</v>
      </c>
      <c r="L98" s="9">
        <v>20</v>
      </c>
      <c r="M98" s="9">
        <v>12.91</v>
      </c>
      <c r="N98" s="11">
        <v>43259</v>
      </c>
      <c r="O98" s="9">
        <v>3</v>
      </c>
      <c r="P98" s="9">
        <v>0.9</v>
      </c>
      <c r="Q98" s="9">
        <v>24</v>
      </c>
      <c r="R98" s="9">
        <v>0.2</v>
      </c>
      <c r="S98" s="9">
        <v>5.2</v>
      </c>
      <c r="T98" s="9">
        <v>6.1</v>
      </c>
      <c r="U98" s="53">
        <v>172.1</v>
      </c>
    </row>
    <row r="99" spans="1:21" x14ac:dyDescent="0.35">
      <c r="A99" s="51" t="s">
        <v>115</v>
      </c>
      <c r="B99" s="9">
        <v>7000174081</v>
      </c>
      <c r="C99" s="9" t="s">
        <v>68</v>
      </c>
      <c r="D99" s="9" t="s">
        <v>118</v>
      </c>
      <c r="E99" s="9" t="s">
        <v>64</v>
      </c>
      <c r="F99" s="9" t="s">
        <v>25</v>
      </c>
      <c r="G99" s="9">
        <v>1000164481</v>
      </c>
      <c r="H99" s="9">
        <v>20</v>
      </c>
      <c r="I99" s="9" t="str">
        <f t="shared" si="4"/>
        <v>1000164481-20</v>
      </c>
      <c r="J99" s="9">
        <v>8000533313</v>
      </c>
      <c r="K99" s="9">
        <v>800</v>
      </c>
      <c r="L99" s="9">
        <v>20</v>
      </c>
      <c r="M99" s="9">
        <v>11.38</v>
      </c>
      <c r="N99" s="11">
        <v>43259</v>
      </c>
      <c r="O99" s="9">
        <v>22.5</v>
      </c>
      <c r="P99" s="9">
        <v>199.7</v>
      </c>
      <c r="Q99" s="9">
        <v>199.7</v>
      </c>
      <c r="R99" s="9">
        <v>37.9</v>
      </c>
      <c r="S99" s="9">
        <v>37.9</v>
      </c>
      <c r="T99" s="9">
        <v>168.4</v>
      </c>
      <c r="U99" s="53">
        <v>168.4</v>
      </c>
    </row>
    <row r="100" spans="1:21" x14ac:dyDescent="0.35">
      <c r="A100" s="51" t="s">
        <v>115</v>
      </c>
      <c r="B100" s="9">
        <v>7000174081</v>
      </c>
      <c r="C100" s="9" t="s">
        <v>68</v>
      </c>
      <c r="D100" s="9" t="s">
        <v>118</v>
      </c>
      <c r="E100" s="9" t="s">
        <v>64</v>
      </c>
      <c r="F100" s="9" t="s">
        <v>25</v>
      </c>
      <c r="G100" s="9">
        <v>1000164481</v>
      </c>
      <c r="H100" s="9">
        <v>20</v>
      </c>
      <c r="I100" s="9" t="str">
        <f t="shared" si="4"/>
        <v>1000164481-20</v>
      </c>
      <c r="J100" s="9">
        <v>8000533313</v>
      </c>
      <c r="K100" s="9">
        <v>800</v>
      </c>
      <c r="L100" s="9">
        <v>20</v>
      </c>
      <c r="M100" s="9">
        <v>11.38</v>
      </c>
      <c r="N100" s="11">
        <v>43262</v>
      </c>
      <c r="O100" s="9">
        <v>22.5</v>
      </c>
      <c r="P100" s="9">
        <v>13.8</v>
      </c>
      <c r="Q100" s="9">
        <v>213.5</v>
      </c>
      <c r="R100" s="9">
        <v>2.6</v>
      </c>
      <c r="S100" s="9">
        <v>40.5</v>
      </c>
      <c r="T100" s="9">
        <v>11.6</v>
      </c>
      <c r="U100" s="53">
        <v>180</v>
      </c>
    </row>
    <row r="101" spans="1:21" x14ac:dyDescent="0.35">
      <c r="A101" s="51" t="s">
        <v>115</v>
      </c>
      <c r="B101" s="9">
        <v>7000174081</v>
      </c>
      <c r="C101" s="9" t="s">
        <v>68</v>
      </c>
      <c r="D101" s="9" t="s">
        <v>118</v>
      </c>
      <c r="E101" s="9" t="s">
        <v>64</v>
      </c>
      <c r="F101" s="9" t="s">
        <v>25</v>
      </c>
      <c r="G101" s="9">
        <v>1000164481</v>
      </c>
      <c r="H101" s="9">
        <v>20</v>
      </c>
      <c r="I101" s="9" t="str">
        <f t="shared" si="4"/>
        <v>1000164481-20</v>
      </c>
      <c r="J101" s="9">
        <v>8000533313</v>
      </c>
      <c r="K101" s="9">
        <v>800</v>
      </c>
      <c r="L101" s="9">
        <v>20</v>
      </c>
      <c r="M101" s="9">
        <v>11.38</v>
      </c>
      <c r="N101" s="11">
        <v>43262</v>
      </c>
      <c r="O101" s="9">
        <v>33.799999999999997</v>
      </c>
      <c r="P101" s="9">
        <v>300</v>
      </c>
      <c r="Q101" s="9">
        <v>513.6</v>
      </c>
      <c r="R101" s="9">
        <v>56.9</v>
      </c>
      <c r="S101" s="9">
        <v>97.4</v>
      </c>
      <c r="T101" s="9">
        <v>168.4</v>
      </c>
      <c r="U101" s="53">
        <v>348.4</v>
      </c>
    </row>
    <row r="102" spans="1:21" x14ac:dyDescent="0.35">
      <c r="A102" s="51" t="s">
        <v>115</v>
      </c>
      <c r="B102" s="9">
        <v>7000174081</v>
      </c>
      <c r="C102" s="9" t="s">
        <v>68</v>
      </c>
      <c r="D102" s="9" t="s">
        <v>118</v>
      </c>
      <c r="E102" s="9" t="s">
        <v>64</v>
      </c>
      <c r="F102" s="9" t="s">
        <v>25</v>
      </c>
      <c r="G102" s="9">
        <v>1000164481</v>
      </c>
      <c r="H102" s="9">
        <v>20</v>
      </c>
      <c r="I102" s="9" t="str">
        <f t="shared" si="4"/>
        <v>1000164481-20</v>
      </c>
      <c r="J102" s="9">
        <v>8000533313</v>
      </c>
      <c r="K102" s="9">
        <v>800</v>
      </c>
      <c r="L102" s="9">
        <v>20</v>
      </c>
      <c r="M102" s="9">
        <v>11.38</v>
      </c>
      <c r="N102" s="11">
        <v>43263</v>
      </c>
      <c r="O102" s="9">
        <v>33.799999999999997</v>
      </c>
      <c r="P102" s="9">
        <v>20.7</v>
      </c>
      <c r="Q102" s="9">
        <v>534.29999999999995</v>
      </c>
      <c r="R102" s="9">
        <v>3.9</v>
      </c>
      <c r="S102" s="9">
        <v>101.3</v>
      </c>
      <c r="T102" s="9">
        <v>11.6</v>
      </c>
      <c r="U102" s="53">
        <v>360</v>
      </c>
    </row>
    <row r="103" spans="1:21" x14ac:dyDescent="0.35">
      <c r="A103" s="51" t="s">
        <v>115</v>
      </c>
      <c r="B103" s="9">
        <v>7000174081</v>
      </c>
      <c r="C103" s="9" t="s">
        <v>68</v>
      </c>
      <c r="D103" s="9" t="s">
        <v>118</v>
      </c>
      <c r="E103" s="9" t="s">
        <v>64</v>
      </c>
      <c r="F103" s="9" t="s">
        <v>25</v>
      </c>
      <c r="G103" s="9">
        <v>1000164481</v>
      </c>
      <c r="H103" s="9">
        <v>20</v>
      </c>
      <c r="I103" s="9" t="str">
        <f t="shared" si="4"/>
        <v>1000164481-20</v>
      </c>
      <c r="J103" s="9">
        <v>8000533313</v>
      </c>
      <c r="K103" s="9">
        <v>800</v>
      </c>
      <c r="L103" s="9">
        <v>20</v>
      </c>
      <c r="M103" s="9">
        <v>11.38</v>
      </c>
      <c r="N103" s="11">
        <v>43263</v>
      </c>
      <c r="O103" s="9">
        <v>40.5</v>
      </c>
      <c r="P103" s="9">
        <v>265.7</v>
      </c>
      <c r="Q103" s="9">
        <v>800</v>
      </c>
      <c r="R103" s="9">
        <v>50.4</v>
      </c>
      <c r="S103" s="9">
        <v>151.69999999999999</v>
      </c>
      <c r="T103" s="9">
        <v>124.4</v>
      </c>
      <c r="U103" s="53">
        <v>484.4</v>
      </c>
    </row>
    <row r="104" spans="1:21" x14ac:dyDescent="0.35">
      <c r="A104" s="51" t="s">
        <v>115</v>
      </c>
      <c r="B104" s="9">
        <v>7000174076</v>
      </c>
      <c r="C104" s="9" t="s">
        <v>68</v>
      </c>
      <c r="D104" s="9" t="s">
        <v>119</v>
      </c>
      <c r="E104" s="9" t="s">
        <v>64</v>
      </c>
      <c r="F104" s="9" t="s">
        <v>25</v>
      </c>
      <c r="G104" s="9">
        <v>1000164489</v>
      </c>
      <c r="H104" s="9">
        <v>20</v>
      </c>
      <c r="I104" s="9" t="str">
        <f t="shared" si="4"/>
        <v>1000164489-20</v>
      </c>
      <c r="J104" s="9">
        <v>8000533314</v>
      </c>
      <c r="K104" s="9">
        <v>6</v>
      </c>
      <c r="L104" s="9">
        <v>21</v>
      </c>
      <c r="M104" s="9">
        <v>12.91</v>
      </c>
      <c r="N104" s="11">
        <v>43263</v>
      </c>
      <c r="O104" s="9">
        <v>3</v>
      </c>
      <c r="P104" s="9">
        <v>6</v>
      </c>
      <c r="Q104" s="9">
        <v>6</v>
      </c>
      <c r="R104" s="9">
        <v>1.3</v>
      </c>
      <c r="S104" s="9">
        <v>1.3</v>
      </c>
      <c r="T104" s="9">
        <v>43</v>
      </c>
      <c r="U104" s="53">
        <v>43</v>
      </c>
    </row>
    <row r="105" spans="1:21" x14ac:dyDescent="0.35">
      <c r="A105" s="51" t="s">
        <v>115</v>
      </c>
      <c r="B105" s="9">
        <v>7000174082</v>
      </c>
      <c r="C105" s="9" t="s">
        <v>68</v>
      </c>
      <c r="D105" s="9" t="s">
        <v>120</v>
      </c>
      <c r="E105" s="9" t="s">
        <v>64</v>
      </c>
      <c r="F105" s="9" t="s">
        <v>25</v>
      </c>
      <c r="G105" s="9">
        <v>1000164488</v>
      </c>
      <c r="H105" s="9">
        <v>10</v>
      </c>
      <c r="I105" s="9" t="str">
        <f t="shared" si="4"/>
        <v>1000164488-10</v>
      </c>
      <c r="J105" s="9">
        <v>8000533315</v>
      </c>
      <c r="K105" s="9">
        <v>8</v>
      </c>
      <c r="L105" s="9">
        <v>21</v>
      </c>
      <c r="M105" s="9">
        <v>12.91</v>
      </c>
      <c r="N105" s="11">
        <v>43263</v>
      </c>
      <c r="O105" s="9">
        <v>4</v>
      </c>
      <c r="P105" s="9">
        <v>0.4</v>
      </c>
      <c r="Q105" s="9">
        <v>0.4</v>
      </c>
      <c r="R105" s="9">
        <v>0.1</v>
      </c>
      <c r="S105" s="9">
        <v>0.1</v>
      </c>
      <c r="T105" s="9">
        <v>2.4</v>
      </c>
      <c r="U105" s="53">
        <v>2.4</v>
      </c>
    </row>
    <row r="106" spans="1:21" x14ac:dyDescent="0.35">
      <c r="A106" s="51" t="s">
        <v>115</v>
      </c>
      <c r="B106" s="9">
        <v>7000174082</v>
      </c>
      <c r="C106" s="9" t="s">
        <v>68</v>
      </c>
      <c r="D106" s="9" t="s">
        <v>120</v>
      </c>
      <c r="E106" s="9" t="s">
        <v>64</v>
      </c>
      <c r="F106" s="9" t="s">
        <v>25</v>
      </c>
      <c r="G106" s="9">
        <v>1000164488</v>
      </c>
      <c r="H106" s="9">
        <v>10</v>
      </c>
      <c r="I106" s="9" t="str">
        <f t="shared" si="4"/>
        <v>1000164488-10</v>
      </c>
      <c r="J106" s="9">
        <v>8000533315</v>
      </c>
      <c r="K106" s="9">
        <v>8</v>
      </c>
      <c r="L106" s="9">
        <v>21</v>
      </c>
      <c r="M106" s="9">
        <v>12.91</v>
      </c>
      <c r="N106" s="11">
        <v>43264</v>
      </c>
      <c r="O106" s="9">
        <v>4</v>
      </c>
      <c r="P106" s="9">
        <v>7.6</v>
      </c>
      <c r="Q106" s="9">
        <v>8</v>
      </c>
      <c r="R106" s="9">
        <v>1.6</v>
      </c>
      <c r="S106" s="9">
        <v>1.7</v>
      </c>
      <c r="T106" s="9">
        <v>40.6</v>
      </c>
      <c r="U106" s="53">
        <v>43</v>
      </c>
    </row>
    <row r="107" spans="1:21" x14ac:dyDescent="0.35">
      <c r="A107" s="51" t="s">
        <v>115</v>
      </c>
      <c r="B107" s="9">
        <v>7000174082</v>
      </c>
      <c r="C107" s="9" t="s">
        <v>68</v>
      </c>
      <c r="D107" s="9" t="s">
        <v>120</v>
      </c>
      <c r="E107" s="9" t="s">
        <v>64</v>
      </c>
      <c r="F107" s="9" t="s">
        <v>25</v>
      </c>
      <c r="G107" s="9">
        <v>1000164489</v>
      </c>
      <c r="H107" s="9">
        <v>30</v>
      </c>
      <c r="I107" s="9" t="str">
        <f t="shared" si="4"/>
        <v>1000164489-30</v>
      </c>
      <c r="J107" s="9">
        <v>8000533316</v>
      </c>
      <c r="K107" s="9">
        <v>87</v>
      </c>
      <c r="L107" s="9">
        <v>21</v>
      </c>
      <c r="M107" s="9">
        <v>12.91</v>
      </c>
      <c r="N107" s="11">
        <v>43264</v>
      </c>
      <c r="O107" s="9">
        <v>12</v>
      </c>
      <c r="P107" s="9">
        <v>82.5</v>
      </c>
      <c r="Q107" s="9">
        <v>82.5</v>
      </c>
      <c r="R107" s="9">
        <v>17.8</v>
      </c>
      <c r="S107" s="9">
        <v>17.8</v>
      </c>
      <c r="T107" s="9">
        <v>148</v>
      </c>
      <c r="U107" s="53">
        <v>148</v>
      </c>
    </row>
    <row r="108" spans="1:21" s="16" customFormat="1" x14ac:dyDescent="0.35">
      <c r="A108" s="52" t="s">
        <v>121</v>
      </c>
      <c r="B108" s="14">
        <v>7000164517</v>
      </c>
      <c r="C108" s="14">
        <v>100010</v>
      </c>
      <c r="D108" s="14" t="s">
        <v>164</v>
      </c>
      <c r="E108" s="14" t="s">
        <v>44</v>
      </c>
      <c r="F108" s="14" t="s">
        <v>25</v>
      </c>
      <c r="G108" s="14">
        <v>1000150092</v>
      </c>
      <c r="H108" s="14">
        <v>10</v>
      </c>
      <c r="I108" s="14" t="str">
        <f t="shared" si="4"/>
        <v>1000150092-10</v>
      </c>
      <c r="J108" s="14">
        <v>8000498260</v>
      </c>
      <c r="K108" s="14">
        <v>1161</v>
      </c>
      <c r="L108" s="14">
        <v>15</v>
      </c>
      <c r="M108" s="14">
        <v>8.5340000000000007</v>
      </c>
      <c r="N108" s="15">
        <v>43250</v>
      </c>
      <c r="O108" s="14">
        <v>60</v>
      </c>
      <c r="P108" s="14">
        <v>569.5</v>
      </c>
      <c r="Q108" s="14">
        <v>1012.4</v>
      </c>
      <c r="R108" s="14">
        <v>81</v>
      </c>
      <c r="S108" s="14">
        <v>144</v>
      </c>
      <c r="T108" s="14">
        <v>135</v>
      </c>
      <c r="U108" s="54">
        <v>240</v>
      </c>
    </row>
    <row r="109" spans="1:21" s="16" customFormat="1" x14ac:dyDescent="0.35">
      <c r="A109" s="52" t="s">
        <v>121</v>
      </c>
      <c r="B109" s="14">
        <v>7000164517</v>
      </c>
      <c r="C109" s="14">
        <v>100010</v>
      </c>
      <c r="D109" s="14" t="s">
        <v>164</v>
      </c>
      <c r="E109" s="14" t="s">
        <v>44</v>
      </c>
      <c r="F109" s="14" t="s">
        <v>25</v>
      </c>
      <c r="G109" s="14">
        <v>1000150092</v>
      </c>
      <c r="H109" s="14">
        <v>10</v>
      </c>
      <c r="I109" s="14" t="str">
        <f t="shared" si="4"/>
        <v>1000150092-10</v>
      </c>
      <c r="J109" s="14">
        <v>8000498260</v>
      </c>
      <c r="K109" s="14">
        <v>1161</v>
      </c>
      <c r="L109" s="14">
        <v>15</v>
      </c>
      <c r="M109" s="14">
        <v>8.5340000000000007</v>
      </c>
      <c r="N109" s="15">
        <v>43251</v>
      </c>
      <c r="O109" s="14">
        <v>60</v>
      </c>
      <c r="P109" s="14">
        <v>148.6</v>
      </c>
      <c r="Q109" s="14">
        <v>1161</v>
      </c>
      <c r="R109" s="14">
        <v>21.1</v>
      </c>
      <c r="S109" s="14">
        <v>165.1</v>
      </c>
      <c r="T109" s="14">
        <v>35.200000000000003</v>
      </c>
      <c r="U109" s="54">
        <v>275.2</v>
      </c>
    </row>
    <row r="110" spans="1:21" x14ac:dyDescent="0.35">
      <c r="A110" s="51" t="s">
        <v>121</v>
      </c>
      <c r="B110" s="9">
        <v>7000162887</v>
      </c>
      <c r="C110" s="9">
        <v>100273</v>
      </c>
      <c r="D110" s="9" t="s">
        <v>125</v>
      </c>
      <c r="E110" s="9" t="s">
        <v>89</v>
      </c>
      <c r="F110" s="9" t="s">
        <v>90</v>
      </c>
      <c r="G110" s="9">
        <v>2000021993</v>
      </c>
      <c r="H110" s="9">
        <v>10</v>
      </c>
      <c r="I110" s="9" t="str">
        <f t="shared" si="4"/>
        <v>2000021993-10</v>
      </c>
      <c r="J110" s="9">
        <v>8000523284</v>
      </c>
      <c r="K110" s="9">
        <v>10</v>
      </c>
      <c r="L110" s="9">
        <v>23</v>
      </c>
      <c r="M110" s="9">
        <v>15.3</v>
      </c>
      <c r="N110" s="11">
        <v>43256</v>
      </c>
      <c r="O110" s="9">
        <v>1</v>
      </c>
      <c r="P110" s="9">
        <v>8.1</v>
      </c>
      <c r="Q110" s="9">
        <v>8.1</v>
      </c>
      <c r="R110" s="9">
        <v>2.1</v>
      </c>
      <c r="S110" s="9">
        <v>2.1</v>
      </c>
      <c r="T110" s="9">
        <v>207</v>
      </c>
      <c r="U110" s="53">
        <v>207</v>
      </c>
    </row>
    <row r="111" spans="1:21" x14ac:dyDescent="0.35">
      <c r="A111" s="51" t="s">
        <v>121</v>
      </c>
      <c r="B111" s="9">
        <v>7000162887</v>
      </c>
      <c r="C111" s="9">
        <v>100273</v>
      </c>
      <c r="D111" s="9" t="s">
        <v>125</v>
      </c>
      <c r="E111" s="9" t="s">
        <v>89</v>
      </c>
      <c r="F111" s="9" t="s">
        <v>90</v>
      </c>
      <c r="G111" s="9">
        <v>2000021993</v>
      </c>
      <c r="H111" s="9">
        <v>10</v>
      </c>
      <c r="I111" s="9" t="str">
        <f t="shared" si="4"/>
        <v>2000021993-10</v>
      </c>
      <c r="J111" s="9">
        <v>8000523284</v>
      </c>
      <c r="K111" s="9">
        <v>10</v>
      </c>
      <c r="L111" s="9">
        <v>23</v>
      </c>
      <c r="M111" s="9">
        <v>15.3</v>
      </c>
      <c r="N111" s="11">
        <v>43257</v>
      </c>
      <c r="O111" s="9">
        <v>1</v>
      </c>
      <c r="P111" s="9">
        <v>1.9</v>
      </c>
      <c r="Q111" s="9">
        <v>10</v>
      </c>
      <c r="R111" s="9">
        <v>0.5</v>
      </c>
      <c r="S111" s="9">
        <v>2.6</v>
      </c>
      <c r="T111" s="9">
        <v>48</v>
      </c>
      <c r="U111" s="53">
        <v>255</v>
      </c>
    </row>
    <row r="112" spans="1:21" x14ac:dyDescent="0.35">
      <c r="A112" s="51" t="s">
        <v>121</v>
      </c>
      <c r="B112" s="9">
        <v>7000162888</v>
      </c>
      <c r="C112" s="9">
        <v>100273</v>
      </c>
      <c r="D112" s="9" t="s">
        <v>126</v>
      </c>
      <c r="E112" s="9" t="s">
        <v>89</v>
      </c>
      <c r="F112" s="9" t="s">
        <v>90</v>
      </c>
      <c r="G112" s="9">
        <v>2000021993</v>
      </c>
      <c r="H112" s="9">
        <v>20</v>
      </c>
      <c r="I112" s="9" t="str">
        <f t="shared" si="4"/>
        <v>2000021993-20</v>
      </c>
      <c r="J112" s="9">
        <v>8000523285</v>
      </c>
      <c r="K112" s="9">
        <v>10</v>
      </c>
      <c r="L112" s="9">
        <v>23</v>
      </c>
      <c r="M112" s="9">
        <v>15.3</v>
      </c>
      <c r="N112" s="11">
        <v>43257</v>
      </c>
      <c r="O112" s="9">
        <v>0.5</v>
      </c>
      <c r="P112" s="9">
        <v>2</v>
      </c>
      <c r="Q112" s="9">
        <v>2</v>
      </c>
      <c r="R112" s="9">
        <v>0.5</v>
      </c>
      <c r="S112" s="9">
        <v>0.5</v>
      </c>
      <c r="T112" s="9">
        <v>101.1</v>
      </c>
      <c r="U112" s="53">
        <v>101.1</v>
      </c>
    </row>
    <row r="113" spans="1:21" x14ac:dyDescent="0.35">
      <c r="A113" s="51" t="s">
        <v>121</v>
      </c>
      <c r="B113" s="9">
        <v>7000162888</v>
      </c>
      <c r="C113" s="9">
        <v>100273</v>
      </c>
      <c r="D113" s="9" t="s">
        <v>126</v>
      </c>
      <c r="E113" s="9" t="s">
        <v>89</v>
      </c>
      <c r="F113" s="9" t="s">
        <v>90</v>
      </c>
      <c r="G113" s="9">
        <v>2000021993</v>
      </c>
      <c r="H113" s="9">
        <v>20</v>
      </c>
      <c r="I113" s="9" t="str">
        <f t="shared" si="4"/>
        <v>2000021993-20</v>
      </c>
      <c r="J113" s="9">
        <v>8000523285</v>
      </c>
      <c r="K113" s="9">
        <v>10</v>
      </c>
      <c r="L113" s="9">
        <v>23</v>
      </c>
      <c r="M113" s="9">
        <v>15.3</v>
      </c>
      <c r="N113" s="11">
        <v>43258</v>
      </c>
      <c r="O113" s="9">
        <v>0.5</v>
      </c>
      <c r="P113" s="9">
        <v>4.0999999999999996</v>
      </c>
      <c r="Q113" s="9">
        <v>6</v>
      </c>
      <c r="R113" s="9">
        <v>1</v>
      </c>
      <c r="S113" s="9">
        <v>1.5</v>
      </c>
      <c r="T113" s="9">
        <v>207</v>
      </c>
      <c r="U113" s="53">
        <v>308.10000000000002</v>
      </c>
    </row>
    <row r="114" spans="1:21" x14ac:dyDescent="0.35">
      <c r="A114" s="51" t="s">
        <v>121</v>
      </c>
      <c r="B114" s="9">
        <v>7000162888</v>
      </c>
      <c r="C114" s="9">
        <v>100273</v>
      </c>
      <c r="D114" s="9" t="s">
        <v>126</v>
      </c>
      <c r="E114" s="9" t="s">
        <v>89</v>
      </c>
      <c r="F114" s="9" t="s">
        <v>90</v>
      </c>
      <c r="G114" s="9">
        <v>2000021993</v>
      </c>
      <c r="H114" s="9">
        <v>20</v>
      </c>
      <c r="I114" s="9" t="str">
        <f t="shared" si="4"/>
        <v>2000021993-20</v>
      </c>
      <c r="J114" s="9">
        <v>8000523285</v>
      </c>
      <c r="K114" s="9">
        <v>10</v>
      </c>
      <c r="L114" s="9">
        <v>23</v>
      </c>
      <c r="M114" s="9">
        <v>15.3</v>
      </c>
      <c r="N114" s="11">
        <v>43259</v>
      </c>
      <c r="O114" s="9">
        <v>0.5</v>
      </c>
      <c r="P114" s="9">
        <v>4</v>
      </c>
      <c r="Q114" s="9">
        <v>10</v>
      </c>
      <c r="R114" s="9">
        <v>1</v>
      </c>
      <c r="S114" s="9">
        <v>2.6</v>
      </c>
      <c r="T114" s="9">
        <v>201.9</v>
      </c>
      <c r="U114" s="53">
        <v>510</v>
      </c>
    </row>
    <row r="115" spans="1:21" x14ac:dyDescent="0.35">
      <c r="A115" s="51" t="s">
        <v>127</v>
      </c>
      <c r="B115" s="9">
        <v>7000174079</v>
      </c>
      <c r="C115" s="9" t="s">
        <v>68</v>
      </c>
      <c r="D115" s="9" t="s">
        <v>128</v>
      </c>
      <c r="E115" s="9" t="s">
        <v>64</v>
      </c>
      <c r="F115" s="9" t="s">
        <v>25</v>
      </c>
      <c r="G115" s="9">
        <v>1000164481</v>
      </c>
      <c r="H115" s="9">
        <v>10</v>
      </c>
      <c r="I115" s="9" t="str">
        <f t="shared" si="4"/>
        <v>1000164481-10</v>
      </c>
      <c r="J115" s="9">
        <v>8000533157</v>
      </c>
      <c r="K115" s="9">
        <v>3256</v>
      </c>
      <c r="L115" s="9">
        <v>21</v>
      </c>
      <c r="M115" s="9">
        <v>11.38</v>
      </c>
      <c r="N115" s="11">
        <v>43252</v>
      </c>
      <c r="O115" s="9">
        <v>6.8</v>
      </c>
      <c r="P115" s="9">
        <v>67.8</v>
      </c>
      <c r="Q115" s="9">
        <v>67.8</v>
      </c>
      <c r="R115" s="9">
        <v>12.9</v>
      </c>
      <c r="S115" s="9">
        <v>12.9</v>
      </c>
      <c r="T115" s="9">
        <v>189</v>
      </c>
      <c r="U115" s="53">
        <v>189</v>
      </c>
    </row>
    <row r="116" spans="1:21" x14ac:dyDescent="0.35">
      <c r="A116" s="51" t="s">
        <v>127</v>
      </c>
      <c r="B116" s="9">
        <v>7000174079</v>
      </c>
      <c r="C116" s="9" t="s">
        <v>68</v>
      </c>
      <c r="D116" s="9" t="s">
        <v>128</v>
      </c>
      <c r="E116" s="9" t="s">
        <v>64</v>
      </c>
      <c r="F116" s="9" t="s">
        <v>25</v>
      </c>
      <c r="G116" s="9">
        <v>1000164481</v>
      </c>
      <c r="H116" s="9">
        <v>10</v>
      </c>
      <c r="I116" s="9" t="str">
        <f t="shared" si="4"/>
        <v>1000164481-10</v>
      </c>
      <c r="J116" s="9">
        <v>8000533157</v>
      </c>
      <c r="K116" s="9">
        <v>3256</v>
      </c>
      <c r="L116" s="9">
        <v>21</v>
      </c>
      <c r="M116" s="9">
        <v>11.38</v>
      </c>
      <c r="N116" s="11">
        <v>43255</v>
      </c>
      <c r="O116" s="9">
        <v>11.3</v>
      </c>
      <c r="P116" s="9">
        <v>112.6</v>
      </c>
      <c r="Q116" s="9">
        <v>180.4</v>
      </c>
      <c r="R116" s="9">
        <v>21.4</v>
      </c>
      <c r="S116" s="9">
        <v>34.200000000000003</v>
      </c>
      <c r="T116" s="9">
        <v>189</v>
      </c>
      <c r="U116" s="53">
        <v>378</v>
      </c>
    </row>
    <row r="117" spans="1:21" x14ac:dyDescent="0.35">
      <c r="A117" s="51" t="s">
        <v>127</v>
      </c>
      <c r="B117" s="9">
        <v>7000174079</v>
      </c>
      <c r="C117" s="9" t="s">
        <v>68</v>
      </c>
      <c r="D117" s="9" t="s">
        <v>128</v>
      </c>
      <c r="E117" s="9" t="s">
        <v>64</v>
      </c>
      <c r="F117" s="9" t="s">
        <v>25</v>
      </c>
      <c r="G117" s="9">
        <v>1000164481</v>
      </c>
      <c r="H117" s="9">
        <v>10</v>
      </c>
      <c r="I117" s="9" t="str">
        <f t="shared" si="4"/>
        <v>1000164481-10</v>
      </c>
      <c r="J117" s="9">
        <v>8000533157</v>
      </c>
      <c r="K117" s="9">
        <v>3256</v>
      </c>
      <c r="L117" s="9">
        <v>21</v>
      </c>
      <c r="M117" s="9">
        <v>11.38</v>
      </c>
      <c r="N117" s="11">
        <v>43256</v>
      </c>
      <c r="O117" s="9">
        <v>22.5</v>
      </c>
      <c r="P117" s="9">
        <v>224.2</v>
      </c>
      <c r="Q117" s="9">
        <v>404.6</v>
      </c>
      <c r="R117" s="9">
        <v>42.5</v>
      </c>
      <c r="S117" s="9">
        <v>76.7</v>
      </c>
      <c r="T117" s="9">
        <v>189</v>
      </c>
      <c r="U117" s="53">
        <v>567</v>
      </c>
    </row>
    <row r="118" spans="1:21" x14ac:dyDescent="0.35">
      <c r="A118" s="51" t="s">
        <v>127</v>
      </c>
      <c r="B118" s="9">
        <v>7000174079</v>
      </c>
      <c r="C118" s="9" t="s">
        <v>68</v>
      </c>
      <c r="D118" s="9" t="s">
        <v>128</v>
      </c>
      <c r="E118" s="9" t="s">
        <v>64</v>
      </c>
      <c r="F118" s="9" t="s">
        <v>25</v>
      </c>
      <c r="G118" s="9">
        <v>1000164481</v>
      </c>
      <c r="H118" s="9">
        <v>10</v>
      </c>
      <c r="I118" s="9" t="str">
        <f t="shared" si="4"/>
        <v>1000164481-10</v>
      </c>
      <c r="J118" s="9">
        <v>8000533157</v>
      </c>
      <c r="K118" s="9">
        <v>3256</v>
      </c>
      <c r="L118" s="9">
        <v>21</v>
      </c>
      <c r="M118" s="9">
        <v>11.38</v>
      </c>
      <c r="N118" s="11">
        <v>43257</v>
      </c>
      <c r="O118" s="9">
        <v>33.799999999999997</v>
      </c>
      <c r="P118" s="9">
        <v>243.3</v>
      </c>
      <c r="Q118" s="9">
        <v>647.79999999999995</v>
      </c>
      <c r="R118" s="9">
        <v>46.1</v>
      </c>
      <c r="S118" s="9">
        <v>122.9</v>
      </c>
      <c r="T118" s="9">
        <v>136.5</v>
      </c>
      <c r="U118" s="53">
        <v>703.5</v>
      </c>
    </row>
    <row r="119" spans="1:21" x14ac:dyDescent="0.35">
      <c r="A119" s="51" t="s">
        <v>127</v>
      </c>
      <c r="B119" s="9">
        <v>7000174079</v>
      </c>
      <c r="C119" s="9" t="s">
        <v>68</v>
      </c>
      <c r="D119" s="9" t="s">
        <v>128</v>
      </c>
      <c r="E119" s="9" t="s">
        <v>64</v>
      </c>
      <c r="F119" s="9" t="s">
        <v>25</v>
      </c>
      <c r="G119" s="9">
        <v>1000164481</v>
      </c>
      <c r="H119" s="9">
        <v>10</v>
      </c>
      <c r="I119" s="9" t="str">
        <f t="shared" si="4"/>
        <v>1000164481-10</v>
      </c>
      <c r="J119" s="9">
        <v>8000533157</v>
      </c>
      <c r="K119" s="9">
        <v>3256</v>
      </c>
      <c r="L119" s="9">
        <v>21</v>
      </c>
      <c r="M119" s="9">
        <v>11.38</v>
      </c>
      <c r="N119" s="11">
        <v>43258</v>
      </c>
      <c r="O119" s="9">
        <v>40.5</v>
      </c>
      <c r="P119" s="9">
        <v>403.6</v>
      </c>
      <c r="Q119" s="9">
        <v>1051.4000000000001</v>
      </c>
      <c r="R119" s="9">
        <v>76.5</v>
      </c>
      <c r="S119" s="9">
        <v>199.4</v>
      </c>
      <c r="T119" s="9">
        <v>189</v>
      </c>
      <c r="U119" s="53">
        <v>892.5</v>
      </c>
    </row>
    <row r="120" spans="1:21" x14ac:dyDescent="0.35">
      <c r="A120" s="51" t="s">
        <v>127</v>
      </c>
      <c r="B120" s="9">
        <v>7000174079</v>
      </c>
      <c r="C120" s="9" t="s">
        <v>68</v>
      </c>
      <c r="D120" s="9" t="s">
        <v>128</v>
      </c>
      <c r="E120" s="9" t="s">
        <v>64</v>
      </c>
      <c r="F120" s="9" t="s">
        <v>25</v>
      </c>
      <c r="G120" s="9">
        <v>1000164481</v>
      </c>
      <c r="H120" s="9">
        <v>10</v>
      </c>
      <c r="I120" s="9" t="str">
        <f t="shared" si="4"/>
        <v>1000164481-10</v>
      </c>
      <c r="J120" s="9">
        <v>8000533157</v>
      </c>
      <c r="K120" s="9">
        <v>3256</v>
      </c>
      <c r="L120" s="9">
        <v>21</v>
      </c>
      <c r="M120" s="9">
        <v>11.38</v>
      </c>
      <c r="N120" s="11">
        <v>43259</v>
      </c>
      <c r="O120" s="9">
        <v>45</v>
      </c>
      <c r="P120" s="9">
        <v>448.4</v>
      </c>
      <c r="Q120" s="9">
        <v>1499.8</v>
      </c>
      <c r="R120" s="9">
        <v>85</v>
      </c>
      <c r="S120" s="9">
        <v>284.5</v>
      </c>
      <c r="T120" s="9">
        <v>189</v>
      </c>
      <c r="U120" s="53">
        <v>1081.5</v>
      </c>
    </row>
    <row r="121" spans="1:21" x14ac:dyDescent="0.35">
      <c r="A121" s="51" t="s">
        <v>127</v>
      </c>
      <c r="B121" s="9">
        <v>7000174079</v>
      </c>
      <c r="C121" s="9" t="s">
        <v>68</v>
      </c>
      <c r="D121" s="9" t="s">
        <v>128</v>
      </c>
      <c r="E121" s="9" t="s">
        <v>64</v>
      </c>
      <c r="F121" s="9" t="s">
        <v>25</v>
      </c>
      <c r="G121" s="9">
        <v>1000164481</v>
      </c>
      <c r="H121" s="9">
        <v>10</v>
      </c>
      <c r="I121" s="9" t="str">
        <f t="shared" si="4"/>
        <v>1000164481-10</v>
      </c>
      <c r="J121" s="9">
        <v>8000533157</v>
      </c>
      <c r="K121" s="9">
        <v>3256</v>
      </c>
      <c r="L121" s="9">
        <v>21</v>
      </c>
      <c r="M121" s="9">
        <v>11.38</v>
      </c>
      <c r="N121" s="11">
        <v>43262</v>
      </c>
      <c r="O121" s="9">
        <v>45</v>
      </c>
      <c r="P121" s="9">
        <v>448.4</v>
      </c>
      <c r="Q121" s="9">
        <v>1948.2</v>
      </c>
      <c r="R121" s="9">
        <v>85</v>
      </c>
      <c r="S121" s="9">
        <v>369.5</v>
      </c>
      <c r="T121" s="9">
        <v>189</v>
      </c>
      <c r="U121" s="53">
        <v>1270.5</v>
      </c>
    </row>
    <row r="122" spans="1:21" x14ac:dyDescent="0.35">
      <c r="A122" s="51" t="s">
        <v>127</v>
      </c>
      <c r="B122" s="9">
        <v>7000174079</v>
      </c>
      <c r="C122" s="9" t="s">
        <v>68</v>
      </c>
      <c r="D122" s="9" t="s">
        <v>128</v>
      </c>
      <c r="E122" s="9" t="s">
        <v>64</v>
      </c>
      <c r="F122" s="9" t="s">
        <v>25</v>
      </c>
      <c r="G122" s="9">
        <v>1000164481</v>
      </c>
      <c r="H122" s="9">
        <v>10</v>
      </c>
      <c r="I122" s="9" t="str">
        <f t="shared" si="4"/>
        <v>1000164481-10</v>
      </c>
      <c r="J122" s="9">
        <v>8000533157</v>
      </c>
      <c r="K122" s="9">
        <v>3256</v>
      </c>
      <c r="L122" s="9">
        <v>21</v>
      </c>
      <c r="M122" s="9">
        <v>11.38</v>
      </c>
      <c r="N122" s="11">
        <v>43263</v>
      </c>
      <c r="O122" s="9">
        <v>45</v>
      </c>
      <c r="P122" s="9">
        <v>448.4</v>
      </c>
      <c r="Q122" s="9">
        <v>2396.6999999999998</v>
      </c>
      <c r="R122" s="9">
        <v>85</v>
      </c>
      <c r="S122" s="9">
        <v>454.6</v>
      </c>
      <c r="T122" s="9">
        <v>189</v>
      </c>
      <c r="U122" s="53">
        <v>1459.5</v>
      </c>
    </row>
    <row r="123" spans="1:21" x14ac:dyDescent="0.35">
      <c r="A123" s="51" t="s">
        <v>127</v>
      </c>
      <c r="B123" s="9">
        <v>7000174079</v>
      </c>
      <c r="C123" s="9" t="s">
        <v>68</v>
      </c>
      <c r="D123" s="9" t="s">
        <v>128</v>
      </c>
      <c r="E123" s="9" t="s">
        <v>64</v>
      </c>
      <c r="F123" s="9" t="s">
        <v>25</v>
      </c>
      <c r="G123" s="9">
        <v>1000164481</v>
      </c>
      <c r="H123" s="9">
        <v>10</v>
      </c>
      <c r="I123" s="9" t="str">
        <f t="shared" si="4"/>
        <v>1000164481-10</v>
      </c>
      <c r="J123" s="9">
        <v>8000533157</v>
      </c>
      <c r="K123" s="9">
        <v>3256</v>
      </c>
      <c r="L123" s="9">
        <v>21</v>
      </c>
      <c r="M123" s="9">
        <v>11.38</v>
      </c>
      <c r="N123" s="11">
        <v>43264</v>
      </c>
      <c r="O123" s="9">
        <v>45</v>
      </c>
      <c r="P123" s="9">
        <v>448.4</v>
      </c>
      <c r="Q123" s="9">
        <v>2845.1</v>
      </c>
      <c r="R123" s="9">
        <v>85</v>
      </c>
      <c r="S123" s="9">
        <v>539.6</v>
      </c>
      <c r="T123" s="9">
        <v>189</v>
      </c>
      <c r="U123" s="53">
        <v>1648.5</v>
      </c>
    </row>
    <row r="124" spans="1:21" s="16" customFormat="1" x14ac:dyDescent="0.35">
      <c r="A124" s="52" t="s">
        <v>129</v>
      </c>
      <c r="B124" s="14">
        <v>4600076843</v>
      </c>
      <c r="C124" s="14" t="s">
        <v>122</v>
      </c>
      <c r="D124" s="14" t="s">
        <v>132</v>
      </c>
      <c r="E124" s="14" t="s">
        <v>110</v>
      </c>
      <c r="F124" s="14"/>
      <c r="G124" s="14">
        <v>1000152176</v>
      </c>
      <c r="H124" s="14">
        <v>10</v>
      </c>
      <c r="I124" s="14" t="str">
        <f t="shared" si="4"/>
        <v>1000152176-10</v>
      </c>
      <c r="J124" s="14">
        <v>8000511126</v>
      </c>
      <c r="K124" s="14">
        <v>1093</v>
      </c>
      <c r="L124" s="14">
        <v>16</v>
      </c>
      <c r="M124" s="14">
        <v>4.1619999999999999</v>
      </c>
      <c r="N124" s="15">
        <v>43250</v>
      </c>
      <c r="O124" s="14">
        <v>40</v>
      </c>
      <c r="P124" s="14">
        <v>830.4</v>
      </c>
      <c r="Q124" s="14">
        <v>830.4</v>
      </c>
      <c r="R124" s="14">
        <v>57.6</v>
      </c>
      <c r="S124" s="14">
        <v>57.6</v>
      </c>
      <c r="T124" s="14">
        <v>144</v>
      </c>
      <c r="U124" s="54">
        <v>144</v>
      </c>
    </row>
    <row r="125" spans="1:21" s="16" customFormat="1" x14ac:dyDescent="0.35">
      <c r="A125" s="52" t="s">
        <v>129</v>
      </c>
      <c r="B125" s="14">
        <v>4600076843</v>
      </c>
      <c r="C125" s="14" t="s">
        <v>122</v>
      </c>
      <c r="D125" s="14" t="s">
        <v>132</v>
      </c>
      <c r="E125" s="14" t="s">
        <v>110</v>
      </c>
      <c r="F125" s="14"/>
      <c r="G125" s="14">
        <v>1000152176</v>
      </c>
      <c r="H125" s="14">
        <v>10</v>
      </c>
      <c r="I125" s="14" t="str">
        <f t="shared" si="4"/>
        <v>1000152176-10</v>
      </c>
      <c r="J125" s="14">
        <v>8000511126</v>
      </c>
      <c r="K125" s="14">
        <v>1093</v>
      </c>
      <c r="L125" s="14">
        <v>16</v>
      </c>
      <c r="M125" s="14">
        <v>4.1619999999999999</v>
      </c>
      <c r="N125" s="15">
        <v>43251</v>
      </c>
      <c r="O125" s="14">
        <v>40</v>
      </c>
      <c r="P125" s="14">
        <v>262.60000000000002</v>
      </c>
      <c r="Q125" s="14">
        <v>1093</v>
      </c>
      <c r="R125" s="14">
        <v>18.2</v>
      </c>
      <c r="S125" s="14">
        <v>75.8</v>
      </c>
      <c r="T125" s="14">
        <v>45.5</v>
      </c>
      <c r="U125" s="54">
        <v>189.5</v>
      </c>
    </row>
    <row r="126" spans="1:21" x14ac:dyDescent="0.35">
      <c r="A126" s="51" t="s">
        <v>136</v>
      </c>
      <c r="B126" s="9">
        <v>7000173147</v>
      </c>
      <c r="C126" s="9">
        <v>100252</v>
      </c>
      <c r="D126" s="9" t="s">
        <v>137</v>
      </c>
      <c r="E126" s="9" t="s">
        <v>24</v>
      </c>
      <c r="F126" s="9" t="s">
        <v>25</v>
      </c>
      <c r="G126" s="9">
        <v>2000024238</v>
      </c>
      <c r="H126" s="9">
        <v>10</v>
      </c>
      <c r="I126" s="9" t="str">
        <f t="shared" ref="I126:I139" si="5">CONCATENATE(G126&amp;-H126)</f>
        <v>2000024238-10</v>
      </c>
      <c r="J126" s="9">
        <v>8000533317</v>
      </c>
      <c r="K126" s="9">
        <v>5</v>
      </c>
      <c r="L126" s="9">
        <v>17</v>
      </c>
      <c r="M126" s="9">
        <v>9.9</v>
      </c>
      <c r="N126" s="11">
        <v>43250</v>
      </c>
      <c r="O126" s="9">
        <v>0.5</v>
      </c>
      <c r="P126" s="9">
        <v>1.4</v>
      </c>
      <c r="Q126" s="9">
        <v>5</v>
      </c>
      <c r="R126" s="9">
        <v>0.2</v>
      </c>
      <c r="S126" s="9">
        <v>0.8</v>
      </c>
      <c r="T126" s="9">
        <v>46</v>
      </c>
      <c r="U126" s="53">
        <v>165</v>
      </c>
    </row>
    <row r="127" spans="1:21" x14ac:dyDescent="0.35">
      <c r="A127" s="51" t="s">
        <v>136</v>
      </c>
      <c r="B127" s="9">
        <v>7000173148</v>
      </c>
      <c r="C127" s="9">
        <v>100252</v>
      </c>
      <c r="D127" s="9" t="s">
        <v>138</v>
      </c>
      <c r="E127" s="9" t="s">
        <v>24</v>
      </c>
      <c r="F127" s="9" t="s">
        <v>25</v>
      </c>
      <c r="G127" s="9">
        <v>2000024238</v>
      </c>
      <c r="H127" s="9">
        <v>120</v>
      </c>
      <c r="I127" s="9" t="str">
        <f t="shared" si="5"/>
        <v>2000024238-120</v>
      </c>
      <c r="J127" s="9">
        <v>8000533318</v>
      </c>
      <c r="K127" s="9">
        <v>5</v>
      </c>
      <c r="L127" s="9">
        <v>17</v>
      </c>
      <c r="M127" s="9">
        <v>9.9</v>
      </c>
      <c r="N127" s="11">
        <v>43250</v>
      </c>
      <c r="O127" s="9">
        <v>0.5</v>
      </c>
      <c r="P127" s="9">
        <v>3.2</v>
      </c>
      <c r="Q127" s="9">
        <v>3.2</v>
      </c>
      <c r="R127" s="9">
        <v>0.5</v>
      </c>
      <c r="S127" s="9">
        <v>0.5</v>
      </c>
      <c r="T127" s="9">
        <v>106.7</v>
      </c>
      <c r="U127" s="53">
        <v>106.7</v>
      </c>
    </row>
    <row r="128" spans="1:21" x14ac:dyDescent="0.35">
      <c r="A128" s="51" t="s">
        <v>136</v>
      </c>
      <c r="B128" s="9">
        <v>7000173148</v>
      </c>
      <c r="C128" s="9">
        <v>100252</v>
      </c>
      <c r="D128" s="9" t="s">
        <v>138</v>
      </c>
      <c r="E128" s="9" t="s">
        <v>24</v>
      </c>
      <c r="F128" s="9" t="s">
        <v>25</v>
      </c>
      <c r="G128" s="9">
        <v>2000024238</v>
      </c>
      <c r="H128" s="9">
        <v>120</v>
      </c>
      <c r="I128" s="9" t="str">
        <f t="shared" si="5"/>
        <v>2000024238-120</v>
      </c>
      <c r="J128" s="9">
        <v>8000533318</v>
      </c>
      <c r="K128" s="9">
        <v>5</v>
      </c>
      <c r="L128" s="9">
        <v>17</v>
      </c>
      <c r="M128" s="9">
        <v>9.9</v>
      </c>
      <c r="N128" s="11">
        <v>43251</v>
      </c>
      <c r="O128" s="9">
        <v>0.5</v>
      </c>
      <c r="P128" s="9">
        <v>1.8</v>
      </c>
      <c r="Q128" s="9">
        <v>5</v>
      </c>
      <c r="R128" s="9">
        <v>0.3</v>
      </c>
      <c r="S128" s="9">
        <v>0.8</v>
      </c>
      <c r="T128" s="9">
        <v>58.3</v>
      </c>
      <c r="U128" s="53">
        <v>165</v>
      </c>
    </row>
    <row r="129" spans="1:21" x14ac:dyDescent="0.35">
      <c r="A129" s="51" t="s">
        <v>136</v>
      </c>
      <c r="B129" s="9">
        <v>7000173149</v>
      </c>
      <c r="C129" s="9">
        <v>100252</v>
      </c>
      <c r="D129" s="9" t="s">
        <v>139</v>
      </c>
      <c r="E129" s="9" t="s">
        <v>24</v>
      </c>
      <c r="F129" s="9" t="s">
        <v>25</v>
      </c>
      <c r="G129" s="9">
        <v>2000024238</v>
      </c>
      <c r="H129" s="9">
        <v>230</v>
      </c>
      <c r="I129" s="9" t="str">
        <f t="shared" si="5"/>
        <v>2000024238-230</v>
      </c>
      <c r="J129" s="9">
        <v>8000533319</v>
      </c>
      <c r="K129" s="9">
        <v>5</v>
      </c>
      <c r="L129" s="9">
        <v>17</v>
      </c>
      <c r="M129" s="9">
        <v>9.9</v>
      </c>
      <c r="N129" s="11">
        <v>43251</v>
      </c>
      <c r="O129" s="9">
        <v>1</v>
      </c>
      <c r="P129" s="9">
        <v>5</v>
      </c>
      <c r="Q129" s="9">
        <v>5</v>
      </c>
      <c r="R129" s="9">
        <v>0.8</v>
      </c>
      <c r="S129" s="9">
        <v>0.8</v>
      </c>
      <c r="T129" s="9">
        <v>82.5</v>
      </c>
      <c r="U129" s="53">
        <v>82.5</v>
      </c>
    </row>
    <row r="130" spans="1:21" x14ac:dyDescent="0.35">
      <c r="A130" s="51" t="s">
        <v>136</v>
      </c>
      <c r="B130" s="9">
        <v>7000173163</v>
      </c>
      <c r="C130" s="9">
        <v>100252</v>
      </c>
      <c r="D130" s="9" t="s">
        <v>140</v>
      </c>
      <c r="E130" s="9" t="s">
        <v>24</v>
      </c>
      <c r="F130" s="9" t="s">
        <v>25</v>
      </c>
      <c r="G130" s="9">
        <v>2000024238</v>
      </c>
      <c r="H130" s="9">
        <v>50</v>
      </c>
      <c r="I130" s="9" t="str">
        <f t="shared" si="5"/>
        <v>2000024238-50</v>
      </c>
      <c r="J130" s="9">
        <v>8000533320</v>
      </c>
      <c r="K130" s="9">
        <v>5</v>
      </c>
      <c r="L130" s="9">
        <v>19</v>
      </c>
      <c r="M130" s="9">
        <v>11.54</v>
      </c>
      <c r="N130" s="11">
        <v>43251</v>
      </c>
      <c r="O130" s="9">
        <v>1</v>
      </c>
      <c r="P130" s="9">
        <v>0.7</v>
      </c>
      <c r="Q130" s="9">
        <v>0.7</v>
      </c>
      <c r="R130" s="9">
        <v>0.1</v>
      </c>
      <c r="S130" s="9">
        <v>0.1</v>
      </c>
      <c r="T130" s="9">
        <v>13</v>
      </c>
      <c r="U130" s="53">
        <v>13</v>
      </c>
    </row>
    <row r="131" spans="1:21" x14ac:dyDescent="0.35">
      <c r="A131" s="51" t="s">
        <v>136</v>
      </c>
      <c r="B131" s="9">
        <v>7000173163</v>
      </c>
      <c r="C131" s="9">
        <v>100252</v>
      </c>
      <c r="D131" s="9" t="s">
        <v>140</v>
      </c>
      <c r="E131" s="9" t="s">
        <v>24</v>
      </c>
      <c r="F131" s="9" t="s">
        <v>25</v>
      </c>
      <c r="G131" s="9">
        <v>2000024238</v>
      </c>
      <c r="H131" s="9">
        <v>50</v>
      </c>
      <c r="I131" s="9" t="str">
        <f t="shared" si="5"/>
        <v>2000024238-50</v>
      </c>
      <c r="J131" s="9">
        <v>8000533320</v>
      </c>
      <c r="K131" s="9">
        <v>5</v>
      </c>
      <c r="L131" s="9">
        <v>19</v>
      </c>
      <c r="M131" s="9">
        <v>11.54</v>
      </c>
      <c r="N131" s="11">
        <v>43252</v>
      </c>
      <c r="O131" s="9">
        <v>1</v>
      </c>
      <c r="P131" s="9">
        <v>4.3</v>
      </c>
      <c r="Q131" s="9">
        <v>5</v>
      </c>
      <c r="R131" s="9">
        <v>0.8</v>
      </c>
      <c r="S131" s="9">
        <v>1</v>
      </c>
      <c r="T131" s="9">
        <v>83.1</v>
      </c>
      <c r="U131" s="53">
        <v>96.2</v>
      </c>
    </row>
    <row r="132" spans="1:21" x14ac:dyDescent="0.35">
      <c r="A132" s="51" t="s">
        <v>136</v>
      </c>
      <c r="B132" s="9">
        <v>7000173164</v>
      </c>
      <c r="C132" s="9">
        <v>100252</v>
      </c>
      <c r="D132" s="9" t="s">
        <v>141</v>
      </c>
      <c r="E132" s="9" t="s">
        <v>24</v>
      </c>
      <c r="F132" s="9" t="s">
        <v>25</v>
      </c>
      <c r="G132" s="9">
        <v>2000024238</v>
      </c>
      <c r="H132" s="9">
        <v>60</v>
      </c>
      <c r="I132" s="9" t="str">
        <f t="shared" si="5"/>
        <v>2000024238-60</v>
      </c>
      <c r="J132" s="9">
        <v>8000533321</v>
      </c>
      <c r="K132" s="9">
        <v>5</v>
      </c>
      <c r="L132" s="9">
        <v>19</v>
      </c>
      <c r="M132" s="9">
        <v>11.54</v>
      </c>
      <c r="N132" s="11">
        <v>43252</v>
      </c>
      <c r="O132" s="9">
        <v>1</v>
      </c>
      <c r="P132" s="9">
        <v>4.5999999999999996</v>
      </c>
      <c r="Q132" s="9">
        <v>4.5999999999999996</v>
      </c>
      <c r="R132" s="9">
        <v>0.9</v>
      </c>
      <c r="S132" s="9">
        <v>0.9</v>
      </c>
      <c r="T132" s="9">
        <v>87.5</v>
      </c>
      <c r="U132" s="53">
        <v>87.5</v>
      </c>
    </row>
    <row r="133" spans="1:21" x14ac:dyDescent="0.35">
      <c r="A133" s="51" t="s">
        <v>136</v>
      </c>
      <c r="B133" s="9">
        <v>7000173164</v>
      </c>
      <c r="C133" s="9">
        <v>100252</v>
      </c>
      <c r="D133" s="9" t="s">
        <v>141</v>
      </c>
      <c r="E133" s="9" t="s">
        <v>24</v>
      </c>
      <c r="F133" s="9" t="s">
        <v>25</v>
      </c>
      <c r="G133" s="9">
        <v>2000024238</v>
      </c>
      <c r="H133" s="9">
        <v>60</v>
      </c>
      <c r="I133" s="9" t="str">
        <f t="shared" si="5"/>
        <v>2000024238-60</v>
      </c>
      <c r="J133" s="9">
        <v>8000533321</v>
      </c>
      <c r="K133" s="9">
        <v>5</v>
      </c>
      <c r="L133" s="9">
        <v>19</v>
      </c>
      <c r="M133" s="9">
        <v>11.54</v>
      </c>
      <c r="N133" s="11">
        <v>43255</v>
      </c>
      <c r="O133" s="9">
        <v>1</v>
      </c>
      <c r="P133" s="9">
        <v>0.4</v>
      </c>
      <c r="Q133" s="9">
        <v>5</v>
      </c>
      <c r="R133" s="9">
        <v>0.1</v>
      </c>
      <c r="S133" s="9">
        <v>1</v>
      </c>
      <c r="T133" s="9">
        <v>8.6</v>
      </c>
      <c r="U133" s="53">
        <v>96.2</v>
      </c>
    </row>
    <row r="134" spans="1:21" x14ac:dyDescent="0.35">
      <c r="A134" s="51" t="s">
        <v>136</v>
      </c>
      <c r="B134" s="9">
        <v>7000173165</v>
      </c>
      <c r="C134" s="9">
        <v>100252</v>
      </c>
      <c r="D134" s="9" t="s">
        <v>142</v>
      </c>
      <c r="E134" s="9" t="s">
        <v>24</v>
      </c>
      <c r="F134" s="9" t="s">
        <v>25</v>
      </c>
      <c r="G134" s="9">
        <v>2000024238</v>
      </c>
      <c r="H134" s="9">
        <v>70</v>
      </c>
      <c r="I134" s="9" t="str">
        <f t="shared" si="5"/>
        <v>2000024238-70</v>
      </c>
      <c r="J134" s="9">
        <v>8000533322</v>
      </c>
      <c r="K134" s="9">
        <v>5</v>
      </c>
      <c r="L134" s="9">
        <v>19</v>
      </c>
      <c r="M134" s="9">
        <v>11.54</v>
      </c>
      <c r="N134" s="11">
        <v>43255</v>
      </c>
      <c r="O134" s="9">
        <v>1</v>
      </c>
      <c r="P134" s="9">
        <v>5</v>
      </c>
      <c r="Q134" s="9">
        <v>5</v>
      </c>
      <c r="R134" s="9">
        <v>1</v>
      </c>
      <c r="S134" s="9">
        <v>1</v>
      </c>
      <c r="T134" s="9">
        <v>96.2</v>
      </c>
      <c r="U134" s="53">
        <v>96.2</v>
      </c>
    </row>
    <row r="135" spans="1:21" x14ac:dyDescent="0.35">
      <c r="A135" s="51" t="s">
        <v>136</v>
      </c>
      <c r="B135" s="9">
        <v>7000173167</v>
      </c>
      <c r="C135" s="9">
        <v>100252</v>
      </c>
      <c r="D135" s="9" t="s">
        <v>143</v>
      </c>
      <c r="E135" s="9" t="s">
        <v>24</v>
      </c>
      <c r="F135" s="9" t="s">
        <v>25</v>
      </c>
      <c r="G135" s="9">
        <v>2000024238</v>
      </c>
      <c r="H135" s="9">
        <v>90</v>
      </c>
      <c r="I135" s="9" t="str">
        <f t="shared" si="5"/>
        <v>2000024238-90</v>
      </c>
      <c r="J135" s="9">
        <v>8000533323</v>
      </c>
      <c r="K135" s="9">
        <v>5</v>
      </c>
      <c r="L135" s="9">
        <v>21</v>
      </c>
      <c r="M135" s="9">
        <v>12.48</v>
      </c>
      <c r="N135" s="11">
        <v>43255</v>
      </c>
      <c r="O135" s="9">
        <v>1</v>
      </c>
      <c r="P135" s="9">
        <v>3.5</v>
      </c>
      <c r="Q135" s="9">
        <v>3.5</v>
      </c>
      <c r="R135" s="9">
        <v>0.7</v>
      </c>
      <c r="S135" s="9">
        <v>0.7</v>
      </c>
      <c r="T135" s="9">
        <v>72.5</v>
      </c>
      <c r="U135" s="53">
        <v>72.5</v>
      </c>
    </row>
    <row r="136" spans="1:21" x14ac:dyDescent="0.35">
      <c r="A136" s="51" t="s">
        <v>136</v>
      </c>
      <c r="B136" s="9">
        <v>7000173167</v>
      </c>
      <c r="C136" s="9">
        <v>100252</v>
      </c>
      <c r="D136" s="9" t="s">
        <v>143</v>
      </c>
      <c r="E136" s="9" t="s">
        <v>24</v>
      </c>
      <c r="F136" s="9" t="s">
        <v>25</v>
      </c>
      <c r="G136" s="9">
        <v>2000024238</v>
      </c>
      <c r="H136" s="9">
        <v>90</v>
      </c>
      <c r="I136" s="9" t="str">
        <f t="shared" si="5"/>
        <v>2000024238-90</v>
      </c>
      <c r="J136" s="9">
        <v>8000533323</v>
      </c>
      <c r="K136" s="9">
        <v>5</v>
      </c>
      <c r="L136" s="9">
        <v>21</v>
      </c>
      <c r="M136" s="9">
        <v>12.48</v>
      </c>
      <c r="N136" s="11">
        <v>43256</v>
      </c>
      <c r="O136" s="9">
        <v>1</v>
      </c>
      <c r="P136" s="9">
        <v>1.5</v>
      </c>
      <c r="Q136" s="9">
        <v>5</v>
      </c>
      <c r="R136" s="9">
        <v>0.3</v>
      </c>
      <c r="S136" s="9">
        <v>1</v>
      </c>
      <c r="T136" s="9">
        <v>31.5</v>
      </c>
      <c r="U136" s="53">
        <v>104</v>
      </c>
    </row>
    <row r="137" spans="1:21" x14ac:dyDescent="0.35">
      <c r="A137" s="51" t="s">
        <v>136</v>
      </c>
      <c r="B137" s="9">
        <v>7000173166</v>
      </c>
      <c r="C137" s="9">
        <v>100252</v>
      </c>
      <c r="D137" s="9" t="s">
        <v>144</v>
      </c>
      <c r="E137" s="9" t="s">
        <v>24</v>
      </c>
      <c r="F137" s="9" t="s">
        <v>25</v>
      </c>
      <c r="G137" s="9">
        <v>2000024238</v>
      </c>
      <c r="H137" s="9">
        <v>80</v>
      </c>
      <c r="I137" s="9" t="str">
        <f t="shared" si="5"/>
        <v>2000024238-80</v>
      </c>
      <c r="J137" s="9">
        <v>8000533324</v>
      </c>
      <c r="K137" s="9">
        <v>5</v>
      </c>
      <c r="L137" s="9">
        <v>21</v>
      </c>
      <c r="M137" s="9">
        <v>12.48</v>
      </c>
      <c r="N137" s="11">
        <v>43256</v>
      </c>
      <c r="O137" s="9">
        <v>1</v>
      </c>
      <c r="P137" s="9">
        <v>5</v>
      </c>
      <c r="Q137" s="9">
        <v>5</v>
      </c>
      <c r="R137" s="9">
        <v>1</v>
      </c>
      <c r="S137" s="9">
        <v>1</v>
      </c>
      <c r="T137" s="9">
        <v>104</v>
      </c>
      <c r="U137" s="53">
        <v>104</v>
      </c>
    </row>
    <row r="138" spans="1:21" x14ac:dyDescent="0.35">
      <c r="A138" s="51" t="s">
        <v>136</v>
      </c>
      <c r="B138" s="9">
        <v>7000173168</v>
      </c>
      <c r="C138" s="9">
        <v>100252</v>
      </c>
      <c r="D138" s="9" t="s">
        <v>145</v>
      </c>
      <c r="E138" s="9" t="s">
        <v>24</v>
      </c>
      <c r="F138" s="9" t="s">
        <v>25</v>
      </c>
      <c r="G138" s="9">
        <v>2000024238</v>
      </c>
      <c r="H138" s="9">
        <v>100</v>
      </c>
      <c r="I138" s="9" t="str">
        <f t="shared" si="5"/>
        <v>2000024238-100</v>
      </c>
      <c r="J138" s="9">
        <v>8000533325</v>
      </c>
      <c r="K138" s="9">
        <v>5</v>
      </c>
      <c r="L138" s="9">
        <v>21</v>
      </c>
      <c r="M138" s="9">
        <v>12.48</v>
      </c>
      <c r="N138" s="11">
        <v>43256</v>
      </c>
      <c r="O138" s="9">
        <v>1</v>
      </c>
      <c r="P138" s="9">
        <v>2.5</v>
      </c>
      <c r="Q138" s="9">
        <v>2.5</v>
      </c>
      <c r="R138" s="9">
        <v>0.5</v>
      </c>
      <c r="S138" s="9">
        <v>0.5</v>
      </c>
      <c r="T138" s="9">
        <v>52.8</v>
      </c>
      <c r="U138" s="53">
        <v>52.8</v>
      </c>
    </row>
    <row r="139" spans="1:21" x14ac:dyDescent="0.35">
      <c r="A139" s="51" t="s">
        <v>136</v>
      </c>
      <c r="B139" s="9">
        <v>7000173168</v>
      </c>
      <c r="C139" s="9">
        <v>100252</v>
      </c>
      <c r="D139" s="9" t="s">
        <v>145</v>
      </c>
      <c r="E139" s="9" t="s">
        <v>24</v>
      </c>
      <c r="F139" s="9" t="s">
        <v>25</v>
      </c>
      <c r="G139" s="9">
        <v>2000024238</v>
      </c>
      <c r="H139" s="9">
        <v>100</v>
      </c>
      <c r="I139" s="9" t="str">
        <f t="shared" si="5"/>
        <v>2000024238-100</v>
      </c>
      <c r="J139" s="9">
        <v>8000533325</v>
      </c>
      <c r="K139" s="9">
        <v>5</v>
      </c>
      <c r="L139" s="9">
        <v>21</v>
      </c>
      <c r="M139" s="9">
        <v>12.48</v>
      </c>
      <c r="N139" s="11">
        <v>43257</v>
      </c>
      <c r="O139" s="9">
        <v>1</v>
      </c>
      <c r="P139" s="9">
        <v>2.5</v>
      </c>
      <c r="Q139" s="9">
        <v>5</v>
      </c>
      <c r="R139" s="9">
        <v>0.5</v>
      </c>
      <c r="S139" s="9">
        <v>1</v>
      </c>
      <c r="T139" s="9">
        <v>51.2</v>
      </c>
      <c r="U139" s="53">
        <v>104</v>
      </c>
    </row>
    <row r="140" spans="1:21" x14ac:dyDescent="0.35">
      <c r="A140" s="51" t="s">
        <v>148</v>
      </c>
      <c r="B140" s="9">
        <v>7000174026</v>
      </c>
      <c r="C140" s="9" t="s">
        <v>68</v>
      </c>
      <c r="D140" s="9" t="s">
        <v>149</v>
      </c>
      <c r="E140" s="9" t="s">
        <v>64</v>
      </c>
      <c r="F140" s="9" t="s">
        <v>25</v>
      </c>
      <c r="G140" s="9">
        <v>1000163343</v>
      </c>
      <c r="H140" s="9">
        <v>10</v>
      </c>
      <c r="I140" s="9" t="str">
        <f t="shared" ref="I140:I168" si="6">CONCATENATE(G140&amp;-H140)</f>
        <v>1000163343-10</v>
      </c>
      <c r="J140" s="9">
        <v>8000536266</v>
      </c>
      <c r="K140" s="9">
        <v>330</v>
      </c>
      <c r="L140" s="9">
        <v>20</v>
      </c>
      <c r="M140" s="9">
        <v>12.88</v>
      </c>
      <c r="N140" s="11">
        <v>43252</v>
      </c>
      <c r="O140" s="9">
        <v>6.8</v>
      </c>
      <c r="P140" s="9">
        <v>57</v>
      </c>
      <c r="Q140" s="9">
        <v>57</v>
      </c>
      <c r="R140" s="9">
        <v>12.2</v>
      </c>
      <c r="S140" s="9">
        <v>12.2</v>
      </c>
      <c r="T140" s="9">
        <v>180</v>
      </c>
      <c r="U140" s="53">
        <v>180</v>
      </c>
    </row>
    <row r="141" spans="1:21" x14ac:dyDescent="0.35">
      <c r="A141" s="51" t="s">
        <v>148</v>
      </c>
      <c r="B141" s="9">
        <v>7000174026</v>
      </c>
      <c r="C141" s="9" t="s">
        <v>68</v>
      </c>
      <c r="D141" s="9" t="s">
        <v>149</v>
      </c>
      <c r="E141" s="9" t="s">
        <v>64</v>
      </c>
      <c r="F141" s="9" t="s">
        <v>25</v>
      </c>
      <c r="G141" s="9">
        <v>1000163343</v>
      </c>
      <c r="H141" s="9">
        <v>10</v>
      </c>
      <c r="I141" s="9" t="str">
        <f t="shared" si="6"/>
        <v>1000163343-10</v>
      </c>
      <c r="J141" s="9">
        <v>8000536266</v>
      </c>
      <c r="K141" s="9">
        <v>330</v>
      </c>
      <c r="L141" s="9">
        <v>20</v>
      </c>
      <c r="M141" s="9">
        <v>12.88</v>
      </c>
      <c r="N141" s="11">
        <v>43255</v>
      </c>
      <c r="O141" s="9">
        <v>11.3</v>
      </c>
      <c r="P141" s="9">
        <v>94.8</v>
      </c>
      <c r="Q141" s="9">
        <v>151.80000000000001</v>
      </c>
      <c r="R141" s="9">
        <v>20.3</v>
      </c>
      <c r="S141" s="9">
        <v>32.6</v>
      </c>
      <c r="T141" s="9">
        <v>180</v>
      </c>
      <c r="U141" s="53">
        <v>360</v>
      </c>
    </row>
    <row r="142" spans="1:21" x14ac:dyDescent="0.35">
      <c r="A142" s="51" t="s">
        <v>148</v>
      </c>
      <c r="B142" s="9">
        <v>7000174026</v>
      </c>
      <c r="C142" s="9" t="s">
        <v>68</v>
      </c>
      <c r="D142" s="9" t="s">
        <v>149</v>
      </c>
      <c r="E142" s="9" t="s">
        <v>64</v>
      </c>
      <c r="F142" s="9" t="s">
        <v>25</v>
      </c>
      <c r="G142" s="9">
        <v>1000163343</v>
      </c>
      <c r="H142" s="9">
        <v>10</v>
      </c>
      <c r="I142" s="9" t="str">
        <f t="shared" si="6"/>
        <v>1000163343-10</v>
      </c>
      <c r="J142" s="9">
        <v>8000536266</v>
      </c>
      <c r="K142" s="9">
        <v>330</v>
      </c>
      <c r="L142" s="9">
        <v>20</v>
      </c>
      <c r="M142" s="9">
        <v>12.88</v>
      </c>
      <c r="N142" s="11">
        <v>43256</v>
      </c>
      <c r="O142" s="9">
        <v>22.5</v>
      </c>
      <c r="P142" s="9">
        <v>178.2</v>
      </c>
      <c r="Q142" s="9">
        <v>330</v>
      </c>
      <c r="R142" s="9">
        <v>38.299999999999997</v>
      </c>
      <c r="S142" s="9">
        <v>70.8</v>
      </c>
      <c r="T142" s="9">
        <v>170</v>
      </c>
      <c r="U142" s="53">
        <v>530</v>
      </c>
    </row>
    <row r="143" spans="1:21" x14ac:dyDescent="0.35">
      <c r="A143" s="51" t="s">
        <v>148</v>
      </c>
      <c r="B143" s="9">
        <v>7000174026</v>
      </c>
      <c r="C143" s="9" t="s">
        <v>68</v>
      </c>
      <c r="D143" s="9" t="s">
        <v>149</v>
      </c>
      <c r="E143" s="9" t="s">
        <v>64</v>
      </c>
      <c r="F143" s="9" t="s">
        <v>25</v>
      </c>
      <c r="G143" s="9">
        <v>1000163345</v>
      </c>
      <c r="H143" s="9">
        <v>10</v>
      </c>
      <c r="I143" s="9" t="str">
        <f t="shared" si="6"/>
        <v>1000163345-10</v>
      </c>
      <c r="J143" s="9">
        <v>8000536268</v>
      </c>
      <c r="K143" s="9">
        <v>192</v>
      </c>
      <c r="L143" s="9">
        <v>20</v>
      </c>
      <c r="M143" s="9">
        <v>12.88</v>
      </c>
      <c r="N143" s="11">
        <v>43256</v>
      </c>
      <c r="O143" s="9">
        <v>22.5</v>
      </c>
      <c r="P143" s="9">
        <v>10.1</v>
      </c>
      <c r="Q143" s="9">
        <v>10.1</v>
      </c>
      <c r="R143" s="9">
        <v>2.2000000000000002</v>
      </c>
      <c r="S143" s="9">
        <v>2.2000000000000002</v>
      </c>
      <c r="T143" s="9">
        <v>9.6</v>
      </c>
      <c r="U143" s="53">
        <v>9.6</v>
      </c>
    </row>
    <row r="144" spans="1:21" x14ac:dyDescent="0.35">
      <c r="A144" s="51" t="s">
        <v>148</v>
      </c>
      <c r="B144" s="9">
        <v>7000174026</v>
      </c>
      <c r="C144" s="9" t="s">
        <v>68</v>
      </c>
      <c r="D144" s="9" t="s">
        <v>149</v>
      </c>
      <c r="E144" s="9" t="s">
        <v>64</v>
      </c>
      <c r="F144" s="9" t="s">
        <v>25</v>
      </c>
      <c r="G144" s="9">
        <v>1000163345</v>
      </c>
      <c r="H144" s="9">
        <v>10</v>
      </c>
      <c r="I144" s="9" t="str">
        <f t="shared" si="6"/>
        <v>1000163345-10</v>
      </c>
      <c r="J144" s="9">
        <v>8000536268</v>
      </c>
      <c r="K144" s="9">
        <v>192</v>
      </c>
      <c r="L144" s="9">
        <v>20</v>
      </c>
      <c r="M144" s="9">
        <v>12.88</v>
      </c>
      <c r="N144" s="11">
        <v>43257</v>
      </c>
      <c r="O144" s="9">
        <v>22.5</v>
      </c>
      <c r="P144" s="9">
        <v>136.30000000000001</v>
      </c>
      <c r="Q144" s="9">
        <v>146.30000000000001</v>
      </c>
      <c r="R144" s="9">
        <v>29.3</v>
      </c>
      <c r="S144" s="9">
        <v>31.4</v>
      </c>
      <c r="T144" s="9">
        <v>130</v>
      </c>
      <c r="U144" s="53">
        <v>139.6</v>
      </c>
    </row>
    <row r="145" spans="1:21" x14ac:dyDescent="0.35">
      <c r="A145" s="51" t="s">
        <v>148</v>
      </c>
      <c r="B145" s="9">
        <v>7000174026</v>
      </c>
      <c r="C145" s="9" t="s">
        <v>68</v>
      </c>
      <c r="D145" s="9" t="s">
        <v>149</v>
      </c>
      <c r="E145" s="9" t="s">
        <v>64</v>
      </c>
      <c r="F145" s="9" t="s">
        <v>25</v>
      </c>
      <c r="G145" s="9">
        <v>1000163345</v>
      </c>
      <c r="H145" s="9">
        <v>10</v>
      </c>
      <c r="I145" s="9" t="str">
        <f t="shared" si="6"/>
        <v>1000163345-10</v>
      </c>
      <c r="J145" s="9">
        <v>8000536268</v>
      </c>
      <c r="K145" s="9">
        <v>192</v>
      </c>
      <c r="L145" s="9">
        <v>20</v>
      </c>
      <c r="M145" s="9">
        <v>12.88</v>
      </c>
      <c r="N145" s="11">
        <v>43258</v>
      </c>
      <c r="O145" s="9">
        <v>33.799999999999997</v>
      </c>
      <c r="P145" s="9">
        <v>45.7</v>
      </c>
      <c r="Q145" s="9">
        <v>192</v>
      </c>
      <c r="R145" s="9">
        <v>9.8000000000000007</v>
      </c>
      <c r="S145" s="9">
        <v>41.2</v>
      </c>
      <c r="T145" s="9">
        <v>29</v>
      </c>
      <c r="U145" s="53">
        <v>168.6</v>
      </c>
    </row>
    <row r="146" spans="1:21" x14ac:dyDescent="0.35">
      <c r="A146" s="51" t="s">
        <v>148</v>
      </c>
      <c r="B146" s="9">
        <v>7000174027</v>
      </c>
      <c r="C146" s="9" t="s">
        <v>68</v>
      </c>
      <c r="D146" s="9" t="s">
        <v>150</v>
      </c>
      <c r="E146" s="9" t="s">
        <v>64</v>
      </c>
      <c r="F146" s="9" t="s">
        <v>25</v>
      </c>
      <c r="G146" s="9">
        <v>1000164479</v>
      </c>
      <c r="H146" s="9">
        <v>10</v>
      </c>
      <c r="I146" s="9" t="str">
        <f t="shared" si="6"/>
        <v>1000164479-10</v>
      </c>
      <c r="J146" s="9">
        <v>8000533159</v>
      </c>
      <c r="K146" s="9">
        <v>1486</v>
      </c>
      <c r="L146" s="9">
        <v>20</v>
      </c>
      <c r="M146" s="9">
        <v>11.44</v>
      </c>
      <c r="N146" s="11">
        <v>43258</v>
      </c>
      <c r="O146" s="9">
        <v>33.799999999999997</v>
      </c>
      <c r="P146" s="9">
        <v>267.10000000000002</v>
      </c>
      <c r="Q146" s="9">
        <v>267.10000000000002</v>
      </c>
      <c r="R146" s="9">
        <v>50.9</v>
      </c>
      <c r="S146" s="9">
        <v>50.9</v>
      </c>
      <c r="T146" s="9">
        <v>150.69999999999999</v>
      </c>
      <c r="U146" s="53">
        <v>150.69999999999999</v>
      </c>
    </row>
    <row r="147" spans="1:21" x14ac:dyDescent="0.35">
      <c r="A147" s="51" t="s">
        <v>148</v>
      </c>
      <c r="B147" s="9">
        <v>7000174027</v>
      </c>
      <c r="C147" s="9" t="s">
        <v>68</v>
      </c>
      <c r="D147" s="9" t="s">
        <v>150</v>
      </c>
      <c r="E147" s="9" t="s">
        <v>64</v>
      </c>
      <c r="F147" s="9" t="s">
        <v>25</v>
      </c>
      <c r="G147" s="9">
        <v>1000164479</v>
      </c>
      <c r="H147" s="9">
        <v>10</v>
      </c>
      <c r="I147" s="9" t="str">
        <f t="shared" si="6"/>
        <v>1000164479-10</v>
      </c>
      <c r="J147" s="9">
        <v>8000533159</v>
      </c>
      <c r="K147" s="9">
        <v>1486</v>
      </c>
      <c r="L147" s="9">
        <v>20</v>
      </c>
      <c r="M147" s="9">
        <v>11.44</v>
      </c>
      <c r="N147" s="11">
        <v>43259</v>
      </c>
      <c r="O147" s="9">
        <v>33.799999999999997</v>
      </c>
      <c r="P147" s="9">
        <v>52</v>
      </c>
      <c r="Q147" s="9">
        <v>319.10000000000002</v>
      </c>
      <c r="R147" s="9">
        <v>9.9</v>
      </c>
      <c r="S147" s="9">
        <v>60.8</v>
      </c>
      <c r="T147" s="9">
        <v>29.3</v>
      </c>
      <c r="U147" s="53">
        <v>180</v>
      </c>
    </row>
    <row r="148" spans="1:21" x14ac:dyDescent="0.35">
      <c r="A148" s="51" t="s">
        <v>148</v>
      </c>
      <c r="B148" s="9">
        <v>7000174027</v>
      </c>
      <c r="C148" s="9" t="s">
        <v>68</v>
      </c>
      <c r="D148" s="9" t="s">
        <v>150</v>
      </c>
      <c r="E148" s="9" t="s">
        <v>64</v>
      </c>
      <c r="F148" s="9" t="s">
        <v>25</v>
      </c>
      <c r="G148" s="9">
        <v>1000164479</v>
      </c>
      <c r="H148" s="9">
        <v>10</v>
      </c>
      <c r="I148" s="9" t="str">
        <f t="shared" si="6"/>
        <v>1000164479-10</v>
      </c>
      <c r="J148" s="9">
        <v>8000533159</v>
      </c>
      <c r="K148" s="9">
        <v>1486</v>
      </c>
      <c r="L148" s="9">
        <v>20</v>
      </c>
      <c r="M148" s="9">
        <v>11.44</v>
      </c>
      <c r="N148" s="11">
        <v>43259</v>
      </c>
      <c r="O148" s="9">
        <v>40.5</v>
      </c>
      <c r="P148" s="9">
        <v>320</v>
      </c>
      <c r="Q148" s="9">
        <v>639.1</v>
      </c>
      <c r="R148" s="9">
        <v>61</v>
      </c>
      <c r="S148" s="9">
        <v>121.9</v>
      </c>
      <c r="T148" s="9">
        <v>150.69999999999999</v>
      </c>
      <c r="U148" s="53">
        <v>330.7</v>
      </c>
    </row>
    <row r="149" spans="1:21" x14ac:dyDescent="0.35">
      <c r="A149" s="51" t="s">
        <v>148</v>
      </c>
      <c r="B149" s="9">
        <v>7000174027</v>
      </c>
      <c r="C149" s="9" t="s">
        <v>68</v>
      </c>
      <c r="D149" s="9" t="s">
        <v>150</v>
      </c>
      <c r="E149" s="9" t="s">
        <v>64</v>
      </c>
      <c r="F149" s="9" t="s">
        <v>25</v>
      </c>
      <c r="G149" s="9">
        <v>1000164479</v>
      </c>
      <c r="H149" s="9">
        <v>10</v>
      </c>
      <c r="I149" s="9" t="str">
        <f t="shared" si="6"/>
        <v>1000164479-10</v>
      </c>
      <c r="J149" s="9">
        <v>8000533159</v>
      </c>
      <c r="K149" s="9">
        <v>1486</v>
      </c>
      <c r="L149" s="9">
        <v>20</v>
      </c>
      <c r="M149" s="9">
        <v>11.44</v>
      </c>
      <c r="N149" s="11">
        <v>43262</v>
      </c>
      <c r="O149" s="9">
        <v>40.5</v>
      </c>
      <c r="P149" s="9">
        <v>62.3</v>
      </c>
      <c r="Q149" s="9">
        <v>701.4</v>
      </c>
      <c r="R149" s="9">
        <v>11.9</v>
      </c>
      <c r="S149" s="9">
        <v>133.69999999999999</v>
      </c>
      <c r="T149" s="9">
        <v>29.3</v>
      </c>
      <c r="U149" s="53">
        <v>360</v>
      </c>
    </row>
    <row r="150" spans="1:21" x14ac:dyDescent="0.35">
      <c r="A150" s="51" t="s">
        <v>148</v>
      </c>
      <c r="B150" s="9">
        <v>7000174027</v>
      </c>
      <c r="C150" s="9" t="s">
        <v>68</v>
      </c>
      <c r="D150" s="9" t="s">
        <v>150</v>
      </c>
      <c r="E150" s="9" t="s">
        <v>64</v>
      </c>
      <c r="F150" s="9" t="s">
        <v>25</v>
      </c>
      <c r="G150" s="9">
        <v>1000164479</v>
      </c>
      <c r="H150" s="9">
        <v>10</v>
      </c>
      <c r="I150" s="9" t="str">
        <f t="shared" si="6"/>
        <v>1000164479-10</v>
      </c>
      <c r="J150" s="9">
        <v>8000533159</v>
      </c>
      <c r="K150" s="9">
        <v>1486</v>
      </c>
      <c r="L150" s="9">
        <v>20</v>
      </c>
      <c r="M150" s="9">
        <v>11.44</v>
      </c>
      <c r="N150" s="11">
        <v>43262</v>
      </c>
      <c r="O150" s="9">
        <v>45</v>
      </c>
      <c r="P150" s="9">
        <v>355.6</v>
      </c>
      <c r="Q150" s="9">
        <v>1057</v>
      </c>
      <c r="R150" s="9">
        <v>67.8</v>
      </c>
      <c r="S150" s="9">
        <v>201.5</v>
      </c>
      <c r="T150" s="9">
        <v>150.69999999999999</v>
      </c>
      <c r="U150" s="53">
        <v>510.7</v>
      </c>
    </row>
    <row r="151" spans="1:21" x14ac:dyDescent="0.35">
      <c r="A151" s="51" t="s">
        <v>148</v>
      </c>
      <c r="B151" s="9">
        <v>7000174027</v>
      </c>
      <c r="C151" s="9" t="s">
        <v>68</v>
      </c>
      <c r="D151" s="9" t="s">
        <v>150</v>
      </c>
      <c r="E151" s="9" t="s">
        <v>64</v>
      </c>
      <c r="F151" s="9" t="s">
        <v>25</v>
      </c>
      <c r="G151" s="9">
        <v>1000164479</v>
      </c>
      <c r="H151" s="9">
        <v>10</v>
      </c>
      <c r="I151" s="9" t="str">
        <f t="shared" si="6"/>
        <v>1000164479-10</v>
      </c>
      <c r="J151" s="9">
        <v>8000533159</v>
      </c>
      <c r="K151" s="9">
        <v>1486</v>
      </c>
      <c r="L151" s="9">
        <v>20</v>
      </c>
      <c r="M151" s="9">
        <v>11.44</v>
      </c>
      <c r="N151" s="11">
        <v>43263</v>
      </c>
      <c r="O151" s="9">
        <v>45</v>
      </c>
      <c r="P151" s="9">
        <v>424.8</v>
      </c>
      <c r="Q151" s="9">
        <v>1481.9</v>
      </c>
      <c r="R151" s="9">
        <v>81</v>
      </c>
      <c r="S151" s="9">
        <v>282.5</v>
      </c>
      <c r="T151" s="9">
        <v>180</v>
      </c>
      <c r="U151" s="53">
        <v>690.7</v>
      </c>
    </row>
    <row r="152" spans="1:21" x14ac:dyDescent="0.35">
      <c r="A152" s="51" t="s">
        <v>148</v>
      </c>
      <c r="B152" s="9">
        <v>7000174027</v>
      </c>
      <c r="C152" s="9" t="s">
        <v>68</v>
      </c>
      <c r="D152" s="9" t="s">
        <v>150</v>
      </c>
      <c r="E152" s="9" t="s">
        <v>64</v>
      </c>
      <c r="F152" s="9" t="s">
        <v>25</v>
      </c>
      <c r="G152" s="9">
        <v>1000164479</v>
      </c>
      <c r="H152" s="9">
        <v>10</v>
      </c>
      <c r="I152" s="9" t="str">
        <f t="shared" si="6"/>
        <v>1000164479-10</v>
      </c>
      <c r="J152" s="9">
        <v>8000533159</v>
      </c>
      <c r="K152" s="9">
        <v>1486</v>
      </c>
      <c r="L152" s="9">
        <v>20</v>
      </c>
      <c r="M152" s="9">
        <v>11.44</v>
      </c>
      <c r="N152" s="11">
        <v>43264</v>
      </c>
      <c r="O152" s="9">
        <v>45</v>
      </c>
      <c r="P152" s="9">
        <v>4.0999999999999996</v>
      </c>
      <c r="Q152" s="9">
        <v>1486</v>
      </c>
      <c r="R152" s="9">
        <v>0.8</v>
      </c>
      <c r="S152" s="9">
        <v>283.3</v>
      </c>
      <c r="T152" s="9">
        <v>1.8</v>
      </c>
      <c r="U152" s="53">
        <v>692.4</v>
      </c>
    </row>
    <row r="153" spans="1:21" x14ac:dyDescent="0.35">
      <c r="A153" s="51" t="s">
        <v>154</v>
      </c>
      <c r="B153" s="9">
        <v>7000174026</v>
      </c>
      <c r="C153" s="9" t="s">
        <v>68</v>
      </c>
      <c r="D153" s="9" t="s">
        <v>149</v>
      </c>
      <c r="E153" s="9" t="s">
        <v>64</v>
      </c>
      <c r="F153" s="9" t="s">
        <v>25</v>
      </c>
      <c r="G153" s="9">
        <v>1000163344</v>
      </c>
      <c r="H153" s="9">
        <v>10</v>
      </c>
      <c r="I153" s="9" t="str">
        <f t="shared" si="6"/>
        <v>1000163344-10</v>
      </c>
      <c r="J153" s="9">
        <v>8000536267</v>
      </c>
      <c r="K153" s="9">
        <v>7</v>
      </c>
      <c r="L153" s="9">
        <v>20</v>
      </c>
      <c r="M153" s="9">
        <v>12.88</v>
      </c>
      <c r="N153" s="11">
        <v>43252</v>
      </c>
      <c r="O153" s="9">
        <v>3</v>
      </c>
      <c r="P153" s="9">
        <v>7</v>
      </c>
      <c r="Q153" s="9">
        <v>7</v>
      </c>
      <c r="R153" s="9">
        <v>1.5</v>
      </c>
      <c r="S153" s="9">
        <v>1.5</v>
      </c>
      <c r="T153" s="9">
        <v>50.1</v>
      </c>
      <c r="U153" s="53">
        <v>50.1</v>
      </c>
    </row>
    <row r="154" spans="1:21" x14ac:dyDescent="0.35">
      <c r="A154" s="51" t="s">
        <v>154</v>
      </c>
      <c r="B154" s="9">
        <v>7000174026</v>
      </c>
      <c r="C154" s="9" t="s">
        <v>68</v>
      </c>
      <c r="D154" s="9" t="s">
        <v>149</v>
      </c>
      <c r="E154" s="9" t="s">
        <v>64</v>
      </c>
      <c r="F154" s="9" t="s">
        <v>25</v>
      </c>
      <c r="G154" s="9">
        <v>1000163346</v>
      </c>
      <c r="H154" s="9">
        <v>10</v>
      </c>
      <c r="I154" s="9" t="str">
        <f t="shared" si="6"/>
        <v>1000163346-10</v>
      </c>
      <c r="J154" s="9">
        <v>8000536269</v>
      </c>
      <c r="K154" s="9">
        <v>12</v>
      </c>
      <c r="L154" s="9">
        <v>20</v>
      </c>
      <c r="M154" s="9">
        <v>12.88</v>
      </c>
      <c r="N154" s="11">
        <v>43252</v>
      </c>
      <c r="O154" s="9">
        <v>6.8</v>
      </c>
      <c r="P154" s="9">
        <v>12</v>
      </c>
      <c r="Q154" s="9">
        <v>12</v>
      </c>
      <c r="R154" s="9">
        <v>2.6</v>
      </c>
      <c r="S154" s="9">
        <v>2.6</v>
      </c>
      <c r="T154" s="9">
        <v>37.9</v>
      </c>
      <c r="U154" s="53">
        <v>37.9</v>
      </c>
    </row>
    <row r="155" spans="1:21" x14ac:dyDescent="0.35">
      <c r="A155" s="51" t="s">
        <v>154</v>
      </c>
      <c r="B155" s="9">
        <v>7000174026</v>
      </c>
      <c r="C155" s="9" t="s">
        <v>68</v>
      </c>
      <c r="D155" s="9" t="s">
        <v>149</v>
      </c>
      <c r="E155" s="9" t="s">
        <v>64</v>
      </c>
      <c r="F155" s="9" t="s">
        <v>25</v>
      </c>
      <c r="G155" s="9">
        <v>1000163347</v>
      </c>
      <c r="H155" s="9">
        <v>10</v>
      </c>
      <c r="I155" s="9" t="str">
        <f t="shared" si="6"/>
        <v>1000163347-10</v>
      </c>
      <c r="J155" s="9">
        <v>8000536270</v>
      </c>
      <c r="K155" s="9">
        <v>80</v>
      </c>
      <c r="L155" s="9">
        <v>20</v>
      </c>
      <c r="M155" s="9">
        <v>12.88</v>
      </c>
      <c r="N155" s="11">
        <v>43252</v>
      </c>
      <c r="O155" s="9">
        <v>6.8</v>
      </c>
      <c r="P155" s="9">
        <v>28.9</v>
      </c>
      <c r="Q155" s="9">
        <v>28.9</v>
      </c>
      <c r="R155" s="9">
        <v>6.2</v>
      </c>
      <c r="S155" s="9">
        <v>6.2</v>
      </c>
      <c r="T155" s="9">
        <v>91.4</v>
      </c>
      <c r="U155" s="53">
        <v>91.4</v>
      </c>
    </row>
    <row r="156" spans="1:21" x14ac:dyDescent="0.35">
      <c r="A156" s="51" t="s">
        <v>154</v>
      </c>
      <c r="B156" s="9">
        <v>7000174026</v>
      </c>
      <c r="C156" s="9" t="s">
        <v>68</v>
      </c>
      <c r="D156" s="9" t="s">
        <v>149</v>
      </c>
      <c r="E156" s="9" t="s">
        <v>64</v>
      </c>
      <c r="F156" s="9" t="s">
        <v>25</v>
      </c>
      <c r="G156" s="9">
        <v>1000163347</v>
      </c>
      <c r="H156" s="9">
        <v>10</v>
      </c>
      <c r="I156" s="9" t="str">
        <f t="shared" si="6"/>
        <v>1000163347-10</v>
      </c>
      <c r="J156" s="9">
        <v>8000536270</v>
      </c>
      <c r="K156" s="9">
        <v>80</v>
      </c>
      <c r="L156" s="9">
        <v>20</v>
      </c>
      <c r="M156" s="9">
        <v>12.88</v>
      </c>
      <c r="N156" s="11">
        <v>43255</v>
      </c>
      <c r="O156" s="9">
        <v>6.8</v>
      </c>
      <c r="P156" s="9">
        <v>28.1</v>
      </c>
      <c r="Q156" s="9">
        <v>57</v>
      </c>
      <c r="R156" s="9">
        <v>6</v>
      </c>
      <c r="S156" s="9">
        <v>12.2</v>
      </c>
      <c r="T156" s="9">
        <v>88.6</v>
      </c>
      <c r="U156" s="53">
        <v>180</v>
      </c>
    </row>
    <row r="157" spans="1:21" x14ac:dyDescent="0.35">
      <c r="A157" s="51" t="s">
        <v>154</v>
      </c>
      <c r="B157" s="9">
        <v>7000174026</v>
      </c>
      <c r="C157" s="9" t="s">
        <v>68</v>
      </c>
      <c r="D157" s="9" t="s">
        <v>149</v>
      </c>
      <c r="E157" s="9" t="s">
        <v>64</v>
      </c>
      <c r="F157" s="9" t="s">
        <v>25</v>
      </c>
      <c r="G157" s="9">
        <v>1000163347</v>
      </c>
      <c r="H157" s="9">
        <v>10</v>
      </c>
      <c r="I157" s="9" t="str">
        <f t="shared" si="6"/>
        <v>1000163347-10</v>
      </c>
      <c r="J157" s="9">
        <v>8000536270</v>
      </c>
      <c r="K157" s="9">
        <v>80</v>
      </c>
      <c r="L157" s="9">
        <v>20</v>
      </c>
      <c r="M157" s="9">
        <v>12.88</v>
      </c>
      <c r="N157" s="11">
        <v>43255</v>
      </c>
      <c r="O157" s="9">
        <v>11.3</v>
      </c>
      <c r="P157" s="9">
        <v>23</v>
      </c>
      <c r="Q157" s="9">
        <v>80</v>
      </c>
      <c r="R157" s="9">
        <v>4.9000000000000004</v>
      </c>
      <c r="S157" s="9">
        <v>17.2</v>
      </c>
      <c r="T157" s="9">
        <v>43.7</v>
      </c>
      <c r="U157" s="53">
        <v>223.7</v>
      </c>
    </row>
    <row r="158" spans="1:21" x14ac:dyDescent="0.35">
      <c r="A158" s="51" t="s">
        <v>154</v>
      </c>
      <c r="B158" s="9">
        <v>7000174027</v>
      </c>
      <c r="C158" s="9" t="s">
        <v>68</v>
      </c>
      <c r="D158" s="9" t="s">
        <v>150</v>
      </c>
      <c r="E158" s="9" t="s">
        <v>64</v>
      </c>
      <c r="F158" s="9" t="s">
        <v>25</v>
      </c>
      <c r="G158" s="9">
        <v>1000164479</v>
      </c>
      <c r="H158" s="9">
        <v>10</v>
      </c>
      <c r="I158" s="9" t="str">
        <f t="shared" si="6"/>
        <v>1000164479-10</v>
      </c>
      <c r="J158" s="9">
        <v>8000533158</v>
      </c>
      <c r="K158" s="9">
        <v>1417</v>
      </c>
      <c r="L158" s="9">
        <v>20</v>
      </c>
      <c r="M158" s="9">
        <v>11.44</v>
      </c>
      <c r="N158" s="11">
        <v>43255</v>
      </c>
      <c r="O158" s="9">
        <v>11.3</v>
      </c>
      <c r="P158" s="9">
        <v>28.1</v>
      </c>
      <c r="Q158" s="9">
        <v>28.1</v>
      </c>
      <c r="R158" s="9">
        <v>5.4</v>
      </c>
      <c r="S158" s="9">
        <v>5.4</v>
      </c>
      <c r="T158" s="9">
        <v>47.4</v>
      </c>
      <c r="U158" s="53">
        <v>47.4</v>
      </c>
    </row>
    <row r="159" spans="1:21" x14ac:dyDescent="0.35">
      <c r="A159" s="51" t="s">
        <v>154</v>
      </c>
      <c r="B159" s="9">
        <v>7000174027</v>
      </c>
      <c r="C159" s="9" t="s">
        <v>68</v>
      </c>
      <c r="D159" s="9" t="s">
        <v>150</v>
      </c>
      <c r="E159" s="9" t="s">
        <v>64</v>
      </c>
      <c r="F159" s="9" t="s">
        <v>25</v>
      </c>
      <c r="G159" s="9">
        <v>1000164479</v>
      </c>
      <c r="H159" s="9">
        <v>10</v>
      </c>
      <c r="I159" s="9" t="str">
        <f t="shared" si="6"/>
        <v>1000164479-10</v>
      </c>
      <c r="J159" s="9">
        <v>8000533158</v>
      </c>
      <c r="K159" s="9">
        <v>1417</v>
      </c>
      <c r="L159" s="9">
        <v>20</v>
      </c>
      <c r="M159" s="9">
        <v>11.44</v>
      </c>
      <c r="N159" s="11">
        <v>43256</v>
      </c>
      <c r="O159" s="9">
        <v>11.3</v>
      </c>
      <c r="P159" s="9">
        <v>78.599999999999994</v>
      </c>
      <c r="Q159" s="9">
        <v>106.7</v>
      </c>
      <c r="R159" s="9">
        <v>15</v>
      </c>
      <c r="S159" s="9">
        <v>20.3</v>
      </c>
      <c r="T159" s="9">
        <v>132.6</v>
      </c>
      <c r="U159" s="53">
        <v>180</v>
      </c>
    </row>
    <row r="160" spans="1:21" x14ac:dyDescent="0.35">
      <c r="A160" s="51" t="s">
        <v>154</v>
      </c>
      <c r="B160" s="9">
        <v>7000174027</v>
      </c>
      <c r="C160" s="9" t="s">
        <v>68</v>
      </c>
      <c r="D160" s="9" t="s">
        <v>150</v>
      </c>
      <c r="E160" s="9" t="s">
        <v>64</v>
      </c>
      <c r="F160" s="9" t="s">
        <v>25</v>
      </c>
      <c r="G160" s="9">
        <v>1000164479</v>
      </c>
      <c r="H160" s="9">
        <v>10</v>
      </c>
      <c r="I160" s="9" t="str">
        <f t="shared" si="6"/>
        <v>1000164479-10</v>
      </c>
      <c r="J160" s="9">
        <v>8000533158</v>
      </c>
      <c r="K160" s="9">
        <v>1417</v>
      </c>
      <c r="L160" s="9">
        <v>20</v>
      </c>
      <c r="M160" s="9">
        <v>11.44</v>
      </c>
      <c r="N160" s="11">
        <v>43256</v>
      </c>
      <c r="O160" s="9">
        <v>22.5</v>
      </c>
      <c r="P160" s="9">
        <v>55.9</v>
      </c>
      <c r="Q160" s="9">
        <v>162.6</v>
      </c>
      <c r="R160" s="9">
        <v>10.7</v>
      </c>
      <c r="S160" s="9">
        <v>31</v>
      </c>
      <c r="T160" s="9">
        <v>47.4</v>
      </c>
      <c r="U160" s="53">
        <v>227.4</v>
      </c>
    </row>
    <row r="161" spans="1:21" x14ac:dyDescent="0.35">
      <c r="A161" s="51" t="s">
        <v>154</v>
      </c>
      <c r="B161" s="9">
        <v>7000174027</v>
      </c>
      <c r="C161" s="9" t="s">
        <v>68</v>
      </c>
      <c r="D161" s="9" t="s">
        <v>150</v>
      </c>
      <c r="E161" s="9" t="s">
        <v>64</v>
      </c>
      <c r="F161" s="9" t="s">
        <v>25</v>
      </c>
      <c r="G161" s="9">
        <v>1000164479</v>
      </c>
      <c r="H161" s="9">
        <v>10</v>
      </c>
      <c r="I161" s="9" t="str">
        <f t="shared" si="6"/>
        <v>1000164479-10</v>
      </c>
      <c r="J161" s="9">
        <v>8000533158</v>
      </c>
      <c r="K161" s="9">
        <v>1417</v>
      </c>
      <c r="L161" s="9">
        <v>20</v>
      </c>
      <c r="M161" s="9">
        <v>11.44</v>
      </c>
      <c r="N161" s="11">
        <v>43257</v>
      </c>
      <c r="O161" s="9">
        <v>22.5</v>
      </c>
      <c r="P161" s="9">
        <v>153.4</v>
      </c>
      <c r="Q161" s="9">
        <v>316</v>
      </c>
      <c r="R161" s="9">
        <v>29.3</v>
      </c>
      <c r="S161" s="9">
        <v>60.2</v>
      </c>
      <c r="T161" s="9">
        <v>130</v>
      </c>
      <c r="U161" s="53">
        <v>357.4</v>
      </c>
    </row>
    <row r="162" spans="1:21" x14ac:dyDescent="0.35">
      <c r="A162" s="51" t="s">
        <v>154</v>
      </c>
      <c r="B162" s="9">
        <v>7000174027</v>
      </c>
      <c r="C162" s="9" t="s">
        <v>68</v>
      </c>
      <c r="D162" s="9" t="s">
        <v>150</v>
      </c>
      <c r="E162" s="9" t="s">
        <v>64</v>
      </c>
      <c r="F162" s="9" t="s">
        <v>25</v>
      </c>
      <c r="G162" s="9">
        <v>1000164479</v>
      </c>
      <c r="H162" s="9">
        <v>10</v>
      </c>
      <c r="I162" s="9" t="str">
        <f t="shared" si="6"/>
        <v>1000164479-10</v>
      </c>
      <c r="J162" s="9">
        <v>8000533158</v>
      </c>
      <c r="K162" s="9">
        <v>1417</v>
      </c>
      <c r="L162" s="9">
        <v>20</v>
      </c>
      <c r="M162" s="9">
        <v>11.44</v>
      </c>
      <c r="N162" s="11">
        <v>43258</v>
      </c>
      <c r="O162" s="9">
        <v>33.799999999999997</v>
      </c>
      <c r="P162" s="9">
        <v>235.1</v>
      </c>
      <c r="Q162" s="9">
        <v>551.1</v>
      </c>
      <c r="R162" s="9">
        <v>44.8</v>
      </c>
      <c r="S162" s="9">
        <v>105.1</v>
      </c>
      <c r="T162" s="9">
        <v>132.6</v>
      </c>
      <c r="U162" s="53">
        <v>490</v>
      </c>
    </row>
    <row r="163" spans="1:21" x14ac:dyDescent="0.35">
      <c r="A163" s="51" t="s">
        <v>154</v>
      </c>
      <c r="B163" s="9">
        <v>7000174027</v>
      </c>
      <c r="C163" s="9" t="s">
        <v>68</v>
      </c>
      <c r="D163" s="9" t="s">
        <v>150</v>
      </c>
      <c r="E163" s="9" t="s">
        <v>64</v>
      </c>
      <c r="F163" s="9" t="s">
        <v>25</v>
      </c>
      <c r="G163" s="9">
        <v>1000164479</v>
      </c>
      <c r="H163" s="9">
        <v>10</v>
      </c>
      <c r="I163" s="9" t="str">
        <f t="shared" si="6"/>
        <v>1000164479-10</v>
      </c>
      <c r="J163" s="9">
        <v>8000533158</v>
      </c>
      <c r="K163" s="9">
        <v>1417</v>
      </c>
      <c r="L163" s="9">
        <v>20</v>
      </c>
      <c r="M163" s="9">
        <v>11.44</v>
      </c>
      <c r="N163" s="11">
        <v>43258</v>
      </c>
      <c r="O163" s="9">
        <v>40.5</v>
      </c>
      <c r="P163" s="9">
        <v>100.6</v>
      </c>
      <c r="Q163" s="9">
        <v>651.70000000000005</v>
      </c>
      <c r="R163" s="9">
        <v>19.2</v>
      </c>
      <c r="S163" s="9">
        <v>124.3</v>
      </c>
      <c r="T163" s="9">
        <v>47.4</v>
      </c>
      <c r="U163" s="53">
        <v>537.4</v>
      </c>
    </row>
    <row r="164" spans="1:21" x14ac:dyDescent="0.35">
      <c r="A164" s="51" t="s">
        <v>154</v>
      </c>
      <c r="B164" s="9">
        <v>7000174027</v>
      </c>
      <c r="C164" s="9" t="s">
        <v>68</v>
      </c>
      <c r="D164" s="9" t="s">
        <v>150</v>
      </c>
      <c r="E164" s="9" t="s">
        <v>64</v>
      </c>
      <c r="F164" s="9" t="s">
        <v>25</v>
      </c>
      <c r="G164" s="9">
        <v>1000164479</v>
      </c>
      <c r="H164" s="9">
        <v>10</v>
      </c>
      <c r="I164" s="9" t="str">
        <f t="shared" si="6"/>
        <v>1000164479-10</v>
      </c>
      <c r="J164" s="9">
        <v>8000533158</v>
      </c>
      <c r="K164" s="9">
        <v>1417</v>
      </c>
      <c r="L164" s="9">
        <v>20</v>
      </c>
      <c r="M164" s="9">
        <v>11.44</v>
      </c>
      <c r="N164" s="11">
        <v>43259</v>
      </c>
      <c r="O164" s="9">
        <v>40.5</v>
      </c>
      <c r="P164" s="9">
        <v>281.7</v>
      </c>
      <c r="Q164" s="9">
        <v>933.4</v>
      </c>
      <c r="R164" s="9">
        <v>53.7</v>
      </c>
      <c r="S164" s="9">
        <v>178</v>
      </c>
      <c r="T164" s="9">
        <v>132.6</v>
      </c>
      <c r="U164" s="53">
        <v>670</v>
      </c>
    </row>
    <row r="165" spans="1:21" x14ac:dyDescent="0.35">
      <c r="A165" s="51" t="s">
        <v>154</v>
      </c>
      <c r="B165" s="9">
        <v>7000174027</v>
      </c>
      <c r="C165" s="9" t="s">
        <v>68</v>
      </c>
      <c r="D165" s="9" t="s">
        <v>150</v>
      </c>
      <c r="E165" s="9" t="s">
        <v>64</v>
      </c>
      <c r="F165" s="9" t="s">
        <v>25</v>
      </c>
      <c r="G165" s="9">
        <v>1000164479</v>
      </c>
      <c r="H165" s="9">
        <v>10</v>
      </c>
      <c r="I165" s="9" t="str">
        <f t="shared" si="6"/>
        <v>1000164479-10</v>
      </c>
      <c r="J165" s="9">
        <v>8000533158</v>
      </c>
      <c r="K165" s="9">
        <v>1417</v>
      </c>
      <c r="L165" s="9">
        <v>20</v>
      </c>
      <c r="M165" s="9">
        <v>11.44</v>
      </c>
      <c r="N165" s="11">
        <v>43259</v>
      </c>
      <c r="O165" s="9">
        <v>45</v>
      </c>
      <c r="P165" s="9">
        <v>111.8</v>
      </c>
      <c r="Q165" s="9">
        <v>1045.3</v>
      </c>
      <c r="R165" s="9">
        <v>21.3</v>
      </c>
      <c r="S165" s="9">
        <v>199.3</v>
      </c>
      <c r="T165" s="9">
        <v>47.4</v>
      </c>
      <c r="U165" s="53">
        <v>717.4</v>
      </c>
    </row>
    <row r="166" spans="1:21" x14ac:dyDescent="0.35">
      <c r="A166" s="51" t="s">
        <v>154</v>
      </c>
      <c r="B166" s="9">
        <v>7000174027</v>
      </c>
      <c r="C166" s="9" t="s">
        <v>68</v>
      </c>
      <c r="D166" s="9" t="s">
        <v>150</v>
      </c>
      <c r="E166" s="9" t="s">
        <v>64</v>
      </c>
      <c r="F166" s="9" t="s">
        <v>25</v>
      </c>
      <c r="G166" s="9">
        <v>1000164479</v>
      </c>
      <c r="H166" s="9">
        <v>10</v>
      </c>
      <c r="I166" s="9" t="str">
        <f t="shared" si="6"/>
        <v>1000164479-10</v>
      </c>
      <c r="J166" s="9">
        <v>8000533158</v>
      </c>
      <c r="K166" s="9">
        <v>1417</v>
      </c>
      <c r="L166" s="9">
        <v>20</v>
      </c>
      <c r="M166" s="9">
        <v>11.44</v>
      </c>
      <c r="N166" s="11">
        <v>43262</v>
      </c>
      <c r="O166" s="9">
        <v>45</v>
      </c>
      <c r="P166" s="9">
        <v>371.7</v>
      </c>
      <c r="Q166" s="9">
        <v>1417</v>
      </c>
      <c r="R166" s="9">
        <v>70.900000000000006</v>
      </c>
      <c r="S166" s="9">
        <v>270.2</v>
      </c>
      <c r="T166" s="9">
        <v>157.5</v>
      </c>
      <c r="U166" s="53">
        <v>874.9</v>
      </c>
    </row>
    <row r="167" spans="1:21" x14ac:dyDescent="0.35">
      <c r="A167" s="51" t="s">
        <v>154</v>
      </c>
      <c r="B167" s="9">
        <v>7000174029</v>
      </c>
      <c r="C167" s="9" t="s">
        <v>68</v>
      </c>
      <c r="D167" s="9" t="s">
        <v>155</v>
      </c>
      <c r="E167" s="9" t="s">
        <v>64</v>
      </c>
      <c r="F167" s="9" t="s">
        <v>25</v>
      </c>
      <c r="G167" s="9">
        <v>1000164479</v>
      </c>
      <c r="H167" s="9">
        <v>30</v>
      </c>
      <c r="I167" s="9" t="str">
        <f t="shared" si="6"/>
        <v>1000164479-30</v>
      </c>
      <c r="J167" s="9">
        <v>8000533181</v>
      </c>
      <c r="K167" s="9">
        <v>800</v>
      </c>
      <c r="L167" s="9">
        <v>20</v>
      </c>
      <c r="M167" s="9">
        <v>11.44</v>
      </c>
      <c r="N167" s="11">
        <v>43262</v>
      </c>
      <c r="O167" s="9">
        <v>45</v>
      </c>
      <c r="P167" s="9">
        <v>52.3</v>
      </c>
      <c r="Q167" s="9">
        <v>52.3</v>
      </c>
      <c r="R167" s="9">
        <v>10</v>
      </c>
      <c r="S167" s="9">
        <v>10</v>
      </c>
      <c r="T167" s="9">
        <v>22.2</v>
      </c>
      <c r="U167" s="53">
        <v>22.2</v>
      </c>
    </row>
    <row r="168" spans="1:21" x14ac:dyDescent="0.35">
      <c r="A168" s="51" t="s">
        <v>154</v>
      </c>
      <c r="B168" s="9">
        <v>7000174029</v>
      </c>
      <c r="C168" s="9" t="s">
        <v>68</v>
      </c>
      <c r="D168" s="9" t="s">
        <v>155</v>
      </c>
      <c r="E168" s="9" t="s">
        <v>64</v>
      </c>
      <c r="F168" s="9" t="s">
        <v>25</v>
      </c>
      <c r="G168" s="9">
        <v>1000164479</v>
      </c>
      <c r="H168" s="9">
        <v>30</v>
      </c>
      <c r="I168" s="9" t="str">
        <f t="shared" si="6"/>
        <v>1000164479-30</v>
      </c>
      <c r="J168" s="9">
        <v>8000533181</v>
      </c>
      <c r="K168" s="9">
        <v>800</v>
      </c>
      <c r="L168" s="9">
        <v>20</v>
      </c>
      <c r="M168" s="9">
        <v>11.44</v>
      </c>
      <c r="N168" s="11">
        <v>43263</v>
      </c>
      <c r="O168" s="9">
        <v>45</v>
      </c>
      <c r="P168" s="9">
        <v>424.8</v>
      </c>
      <c r="Q168" s="9">
        <v>477.1</v>
      </c>
      <c r="R168" s="9">
        <v>81</v>
      </c>
      <c r="S168" s="9">
        <v>91</v>
      </c>
      <c r="T168" s="9">
        <v>180</v>
      </c>
      <c r="U168" s="53">
        <v>202.2</v>
      </c>
    </row>
    <row r="169" spans="1:21" x14ac:dyDescent="0.35">
      <c r="A169" s="51" t="s">
        <v>154</v>
      </c>
      <c r="B169" s="9">
        <v>7000174029</v>
      </c>
      <c r="C169" s="9" t="s">
        <v>68</v>
      </c>
      <c r="D169" s="9" t="s">
        <v>155</v>
      </c>
      <c r="E169" s="9" t="s">
        <v>64</v>
      </c>
      <c r="F169" s="9" t="s">
        <v>25</v>
      </c>
      <c r="G169" s="9">
        <v>1000164479</v>
      </c>
      <c r="H169" s="9">
        <v>30</v>
      </c>
      <c r="I169" s="9" t="str">
        <f t="shared" ref="I169:I186" si="7">CONCATENATE(G169&amp;-H169)</f>
        <v>1000164479-30</v>
      </c>
      <c r="J169" s="9">
        <v>8000533181</v>
      </c>
      <c r="K169" s="9">
        <v>800</v>
      </c>
      <c r="L169" s="9">
        <v>20</v>
      </c>
      <c r="M169" s="9">
        <v>11.44</v>
      </c>
      <c r="N169" s="11">
        <v>43264</v>
      </c>
      <c r="O169" s="9">
        <v>45</v>
      </c>
      <c r="P169" s="9">
        <v>322.89999999999998</v>
      </c>
      <c r="Q169" s="9">
        <v>800</v>
      </c>
      <c r="R169" s="9">
        <v>61.6</v>
      </c>
      <c r="S169" s="9">
        <v>152.5</v>
      </c>
      <c r="T169" s="9">
        <v>136.80000000000001</v>
      </c>
      <c r="U169" s="53">
        <v>339</v>
      </c>
    </row>
    <row r="170" spans="1:21" s="16" customFormat="1" x14ac:dyDescent="0.35">
      <c r="A170" s="52" t="s">
        <v>158</v>
      </c>
      <c r="B170" s="14">
        <v>7000164517</v>
      </c>
      <c r="C170" s="14">
        <v>100010</v>
      </c>
      <c r="D170" s="14" t="s">
        <v>164</v>
      </c>
      <c r="E170" s="14" t="s">
        <v>44</v>
      </c>
      <c r="F170" s="14" t="s">
        <v>25</v>
      </c>
      <c r="G170" s="14">
        <v>1000150092</v>
      </c>
      <c r="H170" s="14">
        <v>10</v>
      </c>
      <c r="I170" s="14" t="str">
        <f t="shared" ref="I170:I171" si="8">CONCATENATE(G170&amp;-H170)</f>
        <v>1000150092-10</v>
      </c>
      <c r="J170" s="14">
        <v>8000498260</v>
      </c>
      <c r="K170" s="14">
        <v>1161</v>
      </c>
      <c r="L170" s="14">
        <v>15</v>
      </c>
      <c r="M170" s="14">
        <v>8.5340000000000007</v>
      </c>
      <c r="N170" s="15">
        <v>43250</v>
      </c>
      <c r="O170" s="14">
        <v>60</v>
      </c>
      <c r="P170" s="14">
        <v>569.5</v>
      </c>
      <c r="Q170" s="14">
        <v>1012.4</v>
      </c>
      <c r="R170" s="14">
        <v>81</v>
      </c>
      <c r="S170" s="14">
        <v>144</v>
      </c>
      <c r="T170" s="14">
        <v>135</v>
      </c>
      <c r="U170" s="54">
        <v>240</v>
      </c>
    </row>
    <row r="171" spans="1:21" s="16" customFormat="1" x14ac:dyDescent="0.35">
      <c r="A171" s="52" t="s">
        <v>158</v>
      </c>
      <c r="B171" s="14">
        <v>7000164517</v>
      </c>
      <c r="C171" s="14">
        <v>100010</v>
      </c>
      <c r="D171" s="14" t="s">
        <v>164</v>
      </c>
      <c r="E171" s="14" t="s">
        <v>44</v>
      </c>
      <c r="F171" s="14" t="s">
        <v>25</v>
      </c>
      <c r="G171" s="14">
        <v>1000150092</v>
      </c>
      <c r="H171" s="14">
        <v>10</v>
      </c>
      <c r="I171" s="14" t="str">
        <f t="shared" si="8"/>
        <v>1000150092-10</v>
      </c>
      <c r="J171" s="14">
        <v>8000498260</v>
      </c>
      <c r="K171" s="14">
        <v>1161</v>
      </c>
      <c r="L171" s="14">
        <v>15</v>
      </c>
      <c r="M171" s="14">
        <v>8.5340000000000007</v>
      </c>
      <c r="N171" s="15">
        <v>43251</v>
      </c>
      <c r="O171" s="14">
        <v>60</v>
      </c>
      <c r="P171" s="14">
        <v>148.6</v>
      </c>
      <c r="Q171" s="14">
        <v>1161</v>
      </c>
      <c r="R171" s="14">
        <v>21.1</v>
      </c>
      <c r="S171" s="14">
        <v>165.1</v>
      </c>
      <c r="T171" s="14">
        <v>35.200000000000003</v>
      </c>
      <c r="U171" s="54">
        <v>275.2</v>
      </c>
    </row>
    <row r="172" spans="1:21" x14ac:dyDescent="0.35">
      <c r="A172" s="51" t="s">
        <v>158</v>
      </c>
      <c r="B172" s="9">
        <v>7000173942</v>
      </c>
      <c r="C172" s="9">
        <v>100009</v>
      </c>
      <c r="D172" s="9" t="s">
        <v>161</v>
      </c>
      <c r="E172" s="9" t="s">
        <v>44</v>
      </c>
      <c r="F172" s="9" t="s">
        <v>25</v>
      </c>
      <c r="G172" s="9">
        <v>1000161227</v>
      </c>
      <c r="H172" s="9">
        <v>10</v>
      </c>
      <c r="I172" s="9" t="str">
        <f t="shared" si="7"/>
        <v>1000161227-10</v>
      </c>
      <c r="J172" s="9">
        <v>8000524909</v>
      </c>
      <c r="K172" s="9">
        <v>3568</v>
      </c>
      <c r="L172" s="9">
        <v>15</v>
      </c>
      <c r="M172" s="9">
        <v>8.5340000000000007</v>
      </c>
      <c r="N172" s="11">
        <v>43259</v>
      </c>
      <c r="O172" s="9">
        <v>40</v>
      </c>
      <c r="P172" s="9">
        <v>379.7</v>
      </c>
      <c r="Q172" s="9">
        <v>379.7</v>
      </c>
      <c r="R172" s="9">
        <v>54</v>
      </c>
      <c r="S172" s="9">
        <v>54</v>
      </c>
      <c r="T172" s="9">
        <v>135</v>
      </c>
      <c r="U172" s="53">
        <v>135</v>
      </c>
    </row>
    <row r="173" spans="1:21" x14ac:dyDescent="0.35">
      <c r="A173" s="51" t="s">
        <v>158</v>
      </c>
      <c r="B173" s="9">
        <v>7000173942</v>
      </c>
      <c r="C173" s="9">
        <v>100009</v>
      </c>
      <c r="D173" s="9" t="s">
        <v>161</v>
      </c>
      <c r="E173" s="9" t="s">
        <v>44</v>
      </c>
      <c r="F173" s="9" t="s">
        <v>25</v>
      </c>
      <c r="G173" s="9">
        <v>1000161227</v>
      </c>
      <c r="H173" s="9">
        <v>10</v>
      </c>
      <c r="I173" s="9" t="str">
        <f t="shared" si="7"/>
        <v>1000161227-10</v>
      </c>
      <c r="J173" s="9">
        <v>8000524909</v>
      </c>
      <c r="K173" s="9">
        <v>3568</v>
      </c>
      <c r="L173" s="9">
        <v>15</v>
      </c>
      <c r="M173" s="9">
        <v>8.5340000000000007</v>
      </c>
      <c r="N173" s="11">
        <v>43262</v>
      </c>
      <c r="O173" s="9">
        <v>50</v>
      </c>
      <c r="P173" s="9">
        <v>474.6</v>
      </c>
      <c r="Q173" s="9">
        <v>854.2</v>
      </c>
      <c r="R173" s="9">
        <v>67.5</v>
      </c>
      <c r="S173" s="9">
        <v>121.5</v>
      </c>
      <c r="T173" s="9">
        <v>135</v>
      </c>
      <c r="U173" s="53">
        <v>270</v>
      </c>
    </row>
    <row r="174" spans="1:21" x14ac:dyDescent="0.35">
      <c r="A174" s="51" t="s">
        <v>158</v>
      </c>
      <c r="B174" s="9">
        <v>7000173942</v>
      </c>
      <c r="C174" s="9">
        <v>100009</v>
      </c>
      <c r="D174" s="9" t="s">
        <v>161</v>
      </c>
      <c r="E174" s="9" t="s">
        <v>44</v>
      </c>
      <c r="F174" s="9" t="s">
        <v>25</v>
      </c>
      <c r="G174" s="9">
        <v>1000161227</v>
      </c>
      <c r="H174" s="9">
        <v>10</v>
      </c>
      <c r="I174" s="9" t="str">
        <f t="shared" si="7"/>
        <v>1000161227-10</v>
      </c>
      <c r="J174" s="9">
        <v>8000524909</v>
      </c>
      <c r="K174" s="9">
        <v>3568</v>
      </c>
      <c r="L174" s="9">
        <v>15</v>
      </c>
      <c r="M174" s="9">
        <v>8.5340000000000007</v>
      </c>
      <c r="N174" s="11">
        <v>43263</v>
      </c>
      <c r="O174" s="9">
        <v>60</v>
      </c>
      <c r="P174" s="9">
        <v>569.5</v>
      </c>
      <c r="Q174" s="9">
        <v>1423.7</v>
      </c>
      <c r="R174" s="9">
        <v>81</v>
      </c>
      <c r="S174" s="9">
        <v>202.5</v>
      </c>
      <c r="T174" s="9">
        <v>135</v>
      </c>
      <c r="U174" s="53">
        <v>405</v>
      </c>
    </row>
    <row r="175" spans="1:21" x14ac:dyDescent="0.35">
      <c r="A175" s="51" t="s">
        <v>158</v>
      </c>
      <c r="B175" s="9">
        <v>7000173942</v>
      </c>
      <c r="C175" s="9">
        <v>100009</v>
      </c>
      <c r="D175" s="9" t="s">
        <v>161</v>
      </c>
      <c r="E175" s="9" t="s">
        <v>44</v>
      </c>
      <c r="F175" s="9" t="s">
        <v>25</v>
      </c>
      <c r="G175" s="9">
        <v>1000161227</v>
      </c>
      <c r="H175" s="9">
        <v>10</v>
      </c>
      <c r="I175" s="9" t="str">
        <f t="shared" si="7"/>
        <v>1000161227-10</v>
      </c>
      <c r="J175" s="9">
        <v>8000524909</v>
      </c>
      <c r="K175" s="9">
        <v>3568</v>
      </c>
      <c r="L175" s="9">
        <v>15</v>
      </c>
      <c r="M175" s="9">
        <v>8.5340000000000007</v>
      </c>
      <c r="N175" s="11">
        <v>43264</v>
      </c>
      <c r="O175" s="9">
        <v>60</v>
      </c>
      <c r="P175" s="9">
        <v>569.5</v>
      </c>
      <c r="Q175" s="9">
        <v>1993.2</v>
      </c>
      <c r="R175" s="9">
        <v>81</v>
      </c>
      <c r="S175" s="9">
        <v>283.5</v>
      </c>
      <c r="T175" s="9">
        <v>135</v>
      </c>
      <c r="U175" s="53">
        <v>540</v>
      </c>
    </row>
    <row r="176" spans="1:21" x14ac:dyDescent="0.35">
      <c r="A176" s="51" t="s">
        <v>165</v>
      </c>
      <c r="B176" s="9">
        <v>7000149671</v>
      </c>
      <c r="C176" s="9">
        <v>100018</v>
      </c>
      <c r="D176" s="9" t="s">
        <v>166</v>
      </c>
      <c r="E176" s="9" t="s">
        <v>167</v>
      </c>
      <c r="F176" s="9" t="s">
        <v>25</v>
      </c>
      <c r="G176" s="9">
        <v>1000152225</v>
      </c>
      <c r="H176" s="9">
        <v>20</v>
      </c>
      <c r="I176" s="9" t="str">
        <f t="shared" si="7"/>
        <v>1000152225-20</v>
      </c>
      <c r="J176" s="9">
        <v>8000516916</v>
      </c>
      <c r="K176" s="9">
        <v>682</v>
      </c>
      <c r="L176" s="9">
        <v>20</v>
      </c>
      <c r="M176" s="9">
        <v>15.082000000000001</v>
      </c>
      <c r="N176" s="11">
        <v>43250</v>
      </c>
      <c r="O176" s="9">
        <v>50</v>
      </c>
      <c r="P176" s="9">
        <v>358</v>
      </c>
      <c r="Q176" s="9">
        <v>574.1</v>
      </c>
      <c r="R176" s="9">
        <v>90</v>
      </c>
      <c r="S176" s="9">
        <v>144.30000000000001</v>
      </c>
      <c r="T176" s="9">
        <v>180</v>
      </c>
      <c r="U176" s="53">
        <v>288.60000000000002</v>
      </c>
    </row>
    <row r="177" spans="1:21" x14ac:dyDescent="0.35">
      <c r="A177" s="51" t="s">
        <v>165</v>
      </c>
      <c r="B177" s="9">
        <v>7000149671</v>
      </c>
      <c r="C177" s="9">
        <v>100018</v>
      </c>
      <c r="D177" s="9" t="s">
        <v>166</v>
      </c>
      <c r="E177" s="9" t="s">
        <v>167</v>
      </c>
      <c r="F177" s="9" t="s">
        <v>25</v>
      </c>
      <c r="G177" s="9">
        <v>1000152225</v>
      </c>
      <c r="H177" s="9">
        <v>20</v>
      </c>
      <c r="I177" s="9" t="str">
        <f t="shared" si="7"/>
        <v>1000152225-20</v>
      </c>
      <c r="J177" s="9">
        <v>8000516916</v>
      </c>
      <c r="K177" s="9">
        <v>682</v>
      </c>
      <c r="L177" s="9">
        <v>20</v>
      </c>
      <c r="M177" s="9">
        <v>15.082000000000001</v>
      </c>
      <c r="N177" s="11">
        <v>43251</v>
      </c>
      <c r="O177" s="9">
        <v>50</v>
      </c>
      <c r="P177" s="9">
        <v>107.9</v>
      </c>
      <c r="Q177" s="9">
        <v>682</v>
      </c>
      <c r="R177" s="9">
        <v>27.1</v>
      </c>
      <c r="S177" s="9">
        <v>171.4</v>
      </c>
      <c r="T177" s="9">
        <v>54.2</v>
      </c>
      <c r="U177" s="53">
        <v>342.9</v>
      </c>
    </row>
    <row r="178" spans="1:21" x14ac:dyDescent="0.35">
      <c r="A178" s="51" t="s">
        <v>165</v>
      </c>
      <c r="B178" s="9">
        <v>7000162873</v>
      </c>
      <c r="C178" s="9">
        <v>100273</v>
      </c>
      <c r="D178" s="9" t="s">
        <v>168</v>
      </c>
      <c r="E178" s="9" t="s">
        <v>89</v>
      </c>
      <c r="F178" s="9" t="s">
        <v>90</v>
      </c>
      <c r="G178" s="9">
        <v>2000021987</v>
      </c>
      <c r="H178" s="9">
        <v>10</v>
      </c>
      <c r="I178" s="9" t="str">
        <f t="shared" si="7"/>
        <v>2000021987-10</v>
      </c>
      <c r="J178" s="9">
        <v>8000523300</v>
      </c>
      <c r="K178" s="9">
        <v>9</v>
      </c>
      <c r="L178" s="9">
        <v>22</v>
      </c>
      <c r="M178" s="9">
        <v>13.8</v>
      </c>
      <c r="N178" s="11">
        <v>43256</v>
      </c>
      <c r="O178" s="9">
        <v>0.4</v>
      </c>
      <c r="P178" s="9">
        <v>3.4</v>
      </c>
      <c r="Q178" s="9">
        <v>3.4</v>
      </c>
      <c r="R178" s="9">
        <v>0.8</v>
      </c>
      <c r="S178" s="9">
        <v>0.8</v>
      </c>
      <c r="T178" s="9">
        <v>198</v>
      </c>
      <c r="U178" s="53">
        <v>198</v>
      </c>
    </row>
    <row r="179" spans="1:21" x14ac:dyDescent="0.35">
      <c r="A179" s="51" t="s">
        <v>165</v>
      </c>
      <c r="B179" s="9">
        <v>7000162873</v>
      </c>
      <c r="C179" s="9">
        <v>100273</v>
      </c>
      <c r="D179" s="9" t="s">
        <v>168</v>
      </c>
      <c r="E179" s="9" t="s">
        <v>89</v>
      </c>
      <c r="F179" s="9" t="s">
        <v>90</v>
      </c>
      <c r="G179" s="9">
        <v>2000021987</v>
      </c>
      <c r="H179" s="9">
        <v>10</v>
      </c>
      <c r="I179" s="9" t="str">
        <f t="shared" si="7"/>
        <v>2000021987-10</v>
      </c>
      <c r="J179" s="9">
        <v>8000523300</v>
      </c>
      <c r="K179" s="9">
        <v>9</v>
      </c>
      <c r="L179" s="9">
        <v>22</v>
      </c>
      <c r="M179" s="9">
        <v>13.8</v>
      </c>
      <c r="N179" s="11">
        <v>43257</v>
      </c>
      <c r="O179" s="9">
        <v>0.4</v>
      </c>
      <c r="P179" s="9">
        <v>2.5</v>
      </c>
      <c r="Q179" s="9">
        <v>5.9</v>
      </c>
      <c r="R179" s="9">
        <v>0.6</v>
      </c>
      <c r="S179" s="9">
        <v>1.4</v>
      </c>
      <c r="T179" s="9">
        <v>143</v>
      </c>
      <c r="U179" s="53">
        <v>341</v>
      </c>
    </row>
    <row r="180" spans="1:21" x14ac:dyDescent="0.35">
      <c r="A180" s="51" t="s">
        <v>165</v>
      </c>
      <c r="B180" s="9">
        <v>7000162873</v>
      </c>
      <c r="C180" s="9">
        <v>100273</v>
      </c>
      <c r="D180" s="9" t="s">
        <v>168</v>
      </c>
      <c r="E180" s="9" t="s">
        <v>89</v>
      </c>
      <c r="F180" s="9" t="s">
        <v>90</v>
      </c>
      <c r="G180" s="9">
        <v>2000021987</v>
      </c>
      <c r="H180" s="9">
        <v>10</v>
      </c>
      <c r="I180" s="9" t="str">
        <f t="shared" si="7"/>
        <v>2000021987-10</v>
      </c>
      <c r="J180" s="9">
        <v>8000523300</v>
      </c>
      <c r="K180" s="9">
        <v>9</v>
      </c>
      <c r="L180" s="9">
        <v>22</v>
      </c>
      <c r="M180" s="9">
        <v>13.8</v>
      </c>
      <c r="N180" s="11">
        <v>43258</v>
      </c>
      <c r="O180" s="9">
        <v>0.4</v>
      </c>
      <c r="P180" s="9">
        <v>3.1</v>
      </c>
      <c r="Q180" s="9">
        <v>9</v>
      </c>
      <c r="R180" s="9">
        <v>0.7</v>
      </c>
      <c r="S180" s="9">
        <v>2.1</v>
      </c>
      <c r="T180" s="9">
        <v>176.5</v>
      </c>
      <c r="U180" s="53">
        <v>517.5</v>
      </c>
    </row>
    <row r="181" spans="1:21" x14ac:dyDescent="0.35">
      <c r="A181" s="51" t="s">
        <v>165</v>
      </c>
      <c r="B181" s="9">
        <v>7000162881</v>
      </c>
      <c r="C181" s="9">
        <v>100273</v>
      </c>
      <c r="D181" s="9" t="s">
        <v>169</v>
      </c>
      <c r="E181" s="9" t="s">
        <v>89</v>
      </c>
      <c r="F181" s="9" t="s">
        <v>90</v>
      </c>
      <c r="G181" s="9">
        <v>2000021990</v>
      </c>
      <c r="H181" s="9">
        <v>10</v>
      </c>
      <c r="I181" s="9" t="str">
        <f t="shared" si="7"/>
        <v>2000021990-10</v>
      </c>
      <c r="J181" s="9">
        <v>8000523301</v>
      </c>
      <c r="K181" s="9">
        <v>6</v>
      </c>
      <c r="L181" s="9">
        <v>22</v>
      </c>
      <c r="M181" s="9">
        <v>17</v>
      </c>
      <c r="N181" s="11">
        <v>43258</v>
      </c>
      <c r="O181" s="9">
        <v>0.3</v>
      </c>
      <c r="P181" s="9">
        <v>0.2</v>
      </c>
      <c r="Q181" s="9">
        <v>0.2</v>
      </c>
      <c r="R181" s="9">
        <v>0.1</v>
      </c>
      <c r="S181" s="9">
        <v>0.1</v>
      </c>
      <c r="T181" s="9">
        <v>21.1</v>
      </c>
      <c r="U181" s="53">
        <v>21.1</v>
      </c>
    </row>
    <row r="182" spans="1:21" x14ac:dyDescent="0.35">
      <c r="A182" s="51" t="s">
        <v>165</v>
      </c>
      <c r="B182" s="9">
        <v>7000162881</v>
      </c>
      <c r="C182" s="9">
        <v>100273</v>
      </c>
      <c r="D182" s="9" t="s">
        <v>169</v>
      </c>
      <c r="E182" s="9" t="s">
        <v>89</v>
      </c>
      <c r="F182" s="9" t="s">
        <v>90</v>
      </c>
      <c r="G182" s="9">
        <v>2000021990</v>
      </c>
      <c r="H182" s="9">
        <v>10</v>
      </c>
      <c r="I182" s="9" t="str">
        <f t="shared" si="7"/>
        <v>2000021990-10</v>
      </c>
      <c r="J182" s="9">
        <v>8000523301</v>
      </c>
      <c r="K182" s="9">
        <v>6</v>
      </c>
      <c r="L182" s="9">
        <v>22</v>
      </c>
      <c r="M182" s="9">
        <v>17</v>
      </c>
      <c r="N182" s="11">
        <v>43259</v>
      </c>
      <c r="O182" s="9">
        <v>0.3</v>
      </c>
      <c r="P182" s="9">
        <v>2.1</v>
      </c>
      <c r="Q182" s="9">
        <v>2.2999999999999998</v>
      </c>
      <c r="R182" s="9">
        <v>0.6</v>
      </c>
      <c r="S182" s="9">
        <v>0.7</v>
      </c>
      <c r="T182" s="9">
        <v>198</v>
      </c>
      <c r="U182" s="53">
        <v>219.1</v>
      </c>
    </row>
    <row r="183" spans="1:21" x14ac:dyDescent="0.35">
      <c r="A183" s="51" t="s">
        <v>165</v>
      </c>
      <c r="B183" s="9">
        <v>7000162881</v>
      </c>
      <c r="C183" s="9">
        <v>100273</v>
      </c>
      <c r="D183" s="9" t="s">
        <v>169</v>
      </c>
      <c r="E183" s="9" t="s">
        <v>89</v>
      </c>
      <c r="F183" s="9" t="s">
        <v>90</v>
      </c>
      <c r="G183" s="9">
        <v>2000021990</v>
      </c>
      <c r="H183" s="9">
        <v>10</v>
      </c>
      <c r="I183" s="9" t="str">
        <f t="shared" si="7"/>
        <v>2000021990-10</v>
      </c>
      <c r="J183" s="9">
        <v>8000523301</v>
      </c>
      <c r="K183" s="9">
        <v>6</v>
      </c>
      <c r="L183" s="9">
        <v>22</v>
      </c>
      <c r="M183" s="9">
        <v>17</v>
      </c>
      <c r="N183" s="11">
        <v>43262</v>
      </c>
      <c r="O183" s="9">
        <v>0.3</v>
      </c>
      <c r="P183" s="9">
        <v>2.1</v>
      </c>
      <c r="Q183" s="9">
        <v>4.4000000000000004</v>
      </c>
      <c r="R183" s="9">
        <v>0.6</v>
      </c>
      <c r="S183" s="9">
        <v>1.3</v>
      </c>
      <c r="T183" s="9">
        <v>198</v>
      </c>
      <c r="U183" s="53">
        <v>417.1</v>
      </c>
    </row>
    <row r="184" spans="1:21" x14ac:dyDescent="0.35">
      <c r="A184" s="51" t="s">
        <v>165</v>
      </c>
      <c r="B184" s="9">
        <v>7000162881</v>
      </c>
      <c r="C184" s="9">
        <v>100273</v>
      </c>
      <c r="D184" s="9" t="s">
        <v>169</v>
      </c>
      <c r="E184" s="9" t="s">
        <v>89</v>
      </c>
      <c r="F184" s="9" t="s">
        <v>90</v>
      </c>
      <c r="G184" s="9">
        <v>2000021990</v>
      </c>
      <c r="H184" s="9">
        <v>10</v>
      </c>
      <c r="I184" s="9" t="str">
        <f t="shared" si="7"/>
        <v>2000021990-10</v>
      </c>
      <c r="J184" s="9">
        <v>8000523301</v>
      </c>
      <c r="K184" s="9">
        <v>6</v>
      </c>
      <c r="L184" s="9">
        <v>22</v>
      </c>
      <c r="M184" s="9">
        <v>17</v>
      </c>
      <c r="N184" s="11">
        <v>43263</v>
      </c>
      <c r="O184" s="9">
        <v>0.3</v>
      </c>
      <c r="P184" s="9">
        <v>1.6</v>
      </c>
      <c r="Q184" s="9">
        <v>6</v>
      </c>
      <c r="R184" s="9">
        <v>0.4</v>
      </c>
      <c r="S184" s="9">
        <v>1.7</v>
      </c>
      <c r="T184" s="9">
        <v>149.5</v>
      </c>
      <c r="U184" s="53">
        <v>566.70000000000005</v>
      </c>
    </row>
    <row r="185" spans="1:21" x14ac:dyDescent="0.35">
      <c r="A185" s="51" t="s">
        <v>165</v>
      </c>
      <c r="B185" s="9">
        <v>7000162882</v>
      </c>
      <c r="C185" s="9">
        <v>100273</v>
      </c>
      <c r="D185" s="9" t="s">
        <v>170</v>
      </c>
      <c r="E185" s="9" t="s">
        <v>89</v>
      </c>
      <c r="F185" s="9" t="s">
        <v>90</v>
      </c>
      <c r="G185" s="9">
        <v>2000021990</v>
      </c>
      <c r="H185" s="9">
        <v>20</v>
      </c>
      <c r="I185" s="9" t="str">
        <f t="shared" si="7"/>
        <v>2000021990-20</v>
      </c>
      <c r="J185" s="9">
        <v>8000523592</v>
      </c>
      <c r="K185" s="9">
        <v>6</v>
      </c>
      <c r="L185" s="9">
        <v>22</v>
      </c>
      <c r="M185" s="9">
        <v>17</v>
      </c>
      <c r="N185" s="11">
        <v>43263</v>
      </c>
      <c r="O185" s="9">
        <v>0.3</v>
      </c>
      <c r="P185" s="9">
        <v>0.5</v>
      </c>
      <c r="Q185" s="9">
        <v>0.5</v>
      </c>
      <c r="R185" s="9">
        <v>0.1</v>
      </c>
      <c r="S185" s="9">
        <v>0.1</v>
      </c>
      <c r="T185" s="9">
        <v>48.1</v>
      </c>
      <c r="U185" s="53">
        <v>48.1</v>
      </c>
    </row>
    <row r="186" spans="1:21" x14ac:dyDescent="0.35">
      <c r="A186" s="51" t="s">
        <v>165</v>
      </c>
      <c r="B186" s="9">
        <v>7000162882</v>
      </c>
      <c r="C186" s="9">
        <v>100273</v>
      </c>
      <c r="D186" s="9" t="s">
        <v>170</v>
      </c>
      <c r="E186" s="9" t="s">
        <v>89</v>
      </c>
      <c r="F186" s="9" t="s">
        <v>90</v>
      </c>
      <c r="G186" s="9">
        <v>2000021990</v>
      </c>
      <c r="H186" s="9">
        <v>20</v>
      </c>
      <c r="I186" s="9" t="str">
        <f t="shared" si="7"/>
        <v>2000021990-20</v>
      </c>
      <c r="J186" s="9">
        <v>8000523592</v>
      </c>
      <c r="K186" s="9">
        <v>6</v>
      </c>
      <c r="L186" s="9">
        <v>22</v>
      </c>
      <c r="M186" s="9">
        <v>17</v>
      </c>
      <c r="N186" s="11">
        <v>43264</v>
      </c>
      <c r="O186" s="9">
        <v>0.3</v>
      </c>
      <c r="P186" s="9">
        <v>2.1</v>
      </c>
      <c r="Q186" s="9">
        <v>2.6</v>
      </c>
      <c r="R186" s="9">
        <v>0.6</v>
      </c>
      <c r="S186" s="9">
        <v>0.7</v>
      </c>
      <c r="T186" s="9">
        <v>198</v>
      </c>
      <c r="U186" s="53">
        <v>246.1</v>
      </c>
    </row>
    <row r="187" spans="1:21" x14ac:dyDescent="0.35">
      <c r="A187" s="51" t="s">
        <v>174</v>
      </c>
      <c r="B187" s="9" t="s">
        <v>71</v>
      </c>
      <c r="C187" s="9" t="s">
        <v>62</v>
      </c>
      <c r="D187" s="9" t="s">
        <v>63</v>
      </c>
      <c r="E187" s="9" t="s">
        <v>64</v>
      </c>
      <c r="F187" s="9" t="s">
        <v>65</v>
      </c>
      <c r="G187" s="9">
        <v>1000145794</v>
      </c>
      <c r="H187" s="9">
        <v>120</v>
      </c>
      <c r="I187" s="9" t="str">
        <f t="shared" ref="I187:I207" si="9">CONCATENATE(G187&amp;-H187)</f>
        <v>1000145794-120</v>
      </c>
      <c r="J187" s="9">
        <v>8000511069</v>
      </c>
      <c r="K187" s="9">
        <v>3072</v>
      </c>
      <c r="L187" s="9">
        <v>15</v>
      </c>
      <c r="M187" s="9">
        <v>6.29</v>
      </c>
      <c r="N187" s="11">
        <v>43250</v>
      </c>
      <c r="O187" s="9">
        <v>55</v>
      </c>
      <c r="P187" s="9">
        <v>708.3</v>
      </c>
      <c r="Q187" s="9">
        <v>827.1</v>
      </c>
      <c r="R187" s="9">
        <v>74.2</v>
      </c>
      <c r="S187" s="9">
        <v>86.7</v>
      </c>
      <c r="T187" s="9">
        <v>135</v>
      </c>
      <c r="U187" s="53">
        <v>157.69999999999999</v>
      </c>
    </row>
    <row r="188" spans="1:21" x14ac:dyDescent="0.35">
      <c r="A188" s="51" t="s">
        <v>174</v>
      </c>
      <c r="B188" s="9" t="s">
        <v>71</v>
      </c>
      <c r="C188" s="9" t="s">
        <v>62</v>
      </c>
      <c r="D188" s="9" t="s">
        <v>63</v>
      </c>
      <c r="E188" s="9" t="s">
        <v>64</v>
      </c>
      <c r="F188" s="9" t="s">
        <v>65</v>
      </c>
      <c r="G188" s="9">
        <v>1000145794</v>
      </c>
      <c r="H188" s="9">
        <v>120</v>
      </c>
      <c r="I188" s="9" t="str">
        <f t="shared" si="9"/>
        <v>1000145794-120</v>
      </c>
      <c r="J188" s="9">
        <v>8000511069</v>
      </c>
      <c r="K188" s="9">
        <v>3072</v>
      </c>
      <c r="L188" s="9">
        <v>15</v>
      </c>
      <c r="M188" s="9">
        <v>6.29</v>
      </c>
      <c r="N188" s="11">
        <v>43251</v>
      </c>
      <c r="O188" s="9">
        <v>55</v>
      </c>
      <c r="P188" s="9">
        <v>708.3</v>
      </c>
      <c r="Q188" s="9">
        <v>1535.4</v>
      </c>
      <c r="R188" s="9">
        <v>74.2</v>
      </c>
      <c r="S188" s="9">
        <v>161</v>
      </c>
      <c r="T188" s="9">
        <v>135</v>
      </c>
      <c r="U188" s="53">
        <v>292.7</v>
      </c>
    </row>
    <row r="189" spans="1:21" x14ac:dyDescent="0.35">
      <c r="A189" s="51" t="s">
        <v>174</v>
      </c>
      <c r="B189" s="9" t="s">
        <v>71</v>
      </c>
      <c r="C189" s="9" t="s">
        <v>62</v>
      </c>
      <c r="D189" s="9" t="s">
        <v>63</v>
      </c>
      <c r="E189" s="9" t="s">
        <v>64</v>
      </c>
      <c r="F189" s="9" t="s">
        <v>65</v>
      </c>
      <c r="G189" s="9">
        <v>1000145794</v>
      </c>
      <c r="H189" s="9">
        <v>120</v>
      </c>
      <c r="I189" s="9" t="str">
        <f t="shared" si="9"/>
        <v>1000145794-120</v>
      </c>
      <c r="J189" s="9">
        <v>8000511069</v>
      </c>
      <c r="K189" s="9">
        <v>3072</v>
      </c>
      <c r="L189" s="9">
        <v>15</v>
      </c>
      <c r="M189" s="9">
        <v>6.29</v>
      </c>
      <c r="N189" s="11">
        <v>43252</v>
      </c>
      <c r="O189" s="9">
        <v>55</v>
      </c>
      <c r="P189" s="9">
        <v>708.3</v>
      </c>
      <c r="Q189" s="9">
        <v>2243.6999999999998</v>
      </c>
      <c r="R189" s="9">
        <v>74.2</v>
      </c>
      <c r="S189" s="9">
        <v>235.2</v>
      </c>
      <c r="T189" s="9">
        <v>135</v>
      </c>
      <c r="U189" s="53">
        <v>427.7</v>
      </c>
    </row>
    <row r="190" spans="1:21" x14ac:dyDescent="0.35">
      <c r="A190" s="51" t="s">
        <v>174</v>
      </c>
      <c r="B190" s="9" t="s">
        <v>71</v>
      </c>
      <c r="C190" s="9" t="s">
        <v>62</v>
      </c>
      <c r="D190" s="9" t="s">
        <v>63</v>
      </c>
      <c r="E190" s="9" t="s">
        <v>64</v>
      </c>
      <c r="F190" s="9" t="s">
        <v>65</v>
      </c>
      <c r="G190" s="9">
        <v>1000145794</v>
      </c>
      <c r="H190" s="9">
        <v>120</v>
      </c>
      <c r="I190" s="9" t="str">
        <f t="shared" si="9"/>
        <v>1000145794-120</v>
      </c>
      <c r="J190" s="9">
        <v>8000511069</v>
      </c>
      <c r="K190" s="9">
        <v>3072</v>
      </c>
      <c r="L190" s="9">
        <v>15</v>
      </c>
      <c r="M190" s="9">
        <v>6.29</v>
      </c>
      <c r="N190" s="11">
        <v>43255</v>
      </c>
      <c r="O190" s="9">
        <v>55</v>
      </c>
      <c r="P190" s="9">
        <v>708.3</v>
      </c>
      <c r="Q190" s="9">
        <v>2951.9</v>
      </c>
      <c r="R190" s="9">
        <v>74.2</v>
      </c>
      <c r="S190" s="9">
        <v>309.5</v>
      </c>
      <c r="T190" s="9">
        <v>135</v>
      </c>
      <c r="U190" s="53">
        <v>562.70000000000005</v>
      </c>
    </row>
    <row r="191" spans="1:21" x14ac:dyDescent="0.35">
      <c r="A191" s="51" t="s">
        <v>174</v>
      </c>
      <c r="B191" s="9" t="s">
        <v>71</v>
      </c>
      <c r="C191" s="9" t="s">
        <v>62</v>
      </c>
      <c r="D191" s="9" t="s">
        <v>63</v>
      </c>
      <c r="E191" s="9" t="s">
        <v>64</v>
      </c>
      <c r="F191" s="9" t="s">
        <v>65</v>
      </c>
      <c r="G191" s="9">
        <v>1000145794</v>
      </c>
      <c r="H191" s="9">
        <v>120</v>
      </c>
      <c r="I191" s="9" t="str">
        <f t="shared" si="9"/>
        <v>1000145794-120</v>
      </c>
      <c r="J191" s="9">
        <v>8000511069</v>
      </c>
      <c r="K191" s="9">
        <v>3072</v>
      </c>
      <c r="L191" s="9">
        <v>15</v>
      </c>
      <c r="M191" s="9">
        <v>6.29</v>
      </c>
      <c r="N191" s="11">
        <v>43256</v>
      </c>
      <c r="O191" s="9">
        <v>55</v>
      </c>
      <c r="P191" s="9">
        <v>120.1</v>
      </c>
      <c r="Q191" s="9">
        <v>3072</v>
      </c>
      <c r="R191" s="9">
        <v>12.6</v>
      </c>
      <c r="S191" s="9">
        <v>322</v>
      </c>
      <c r="T191" s="9">
        <v>22.9</v>
      </c>
      <c r="U191" s="53">
        <v>585.5</v>
      </c>
    </row>
    <row r="192" spans="1:21" x14ac:dyDescent="0.35">
      <c r="A192" s="51" t="s">
        <v>179</v>
      </c>
      <c r="B192" s="9">
        <v>7000174078</v>
      </c>
      <c r="C192" s="9" t="s">
        <v>68</v>
      </c>
      <c r="D192" s="9" t="s">
        <v>116</v>
      </c>
      <c r="E192" s="9" t="s">
        <v>64</v>
      </c>
      <c r="F192" s="9" t="s">
        <v>25</v>
      </c>
      <c r="G192" s="9">
        <v>1000161465</v>
      </c>
      <c r="H192" s="9">
        <v>10</v>
      </c>
      <c r="I192" s="9" t="str">
        <f t="shared" si="9"/>
        <v>1000161465-10</v>
      </c>
      <c r="J192" s="9">
        <v>8000521961</v>
      </c>
      <c r="K192" s="9">
        <v>713</v>
      </c>
      <c r="L192" s="9">
        <v>20</v>
      </c>
      <c r="M192" s="9">
        <v>12.91</v>
      </c>
      <c r="N192" s="11">
        <v>43252</v>
      </c>
      <c r="O192" s="9">
        <v>6.8</v>
      </c>
      <c r="P192" s="9">
        <v>56.9</v>
      </c>
      <c r="Q192" s="9">
        <v>56.9</v>
      </c>
      <c r="R192" s="9">
        <v>12.2</v>
      </c>
      <c r="S192" s="9">
        <v>12.2</v>
      </c>
      <c r="T192" s="9">
        <v>180</v>
      </c>
      <c r="U192" s="53">
        <v>180</v>
      </c>
    </row>
    <row r="193" spans="1:21" x14ac:dyDescent="0.35">
      <c r="A193" s="51" t="s">
        <v>179</v>
      </c>
      <c r="B193" s="9">
        <v>7000174078</v>
      </c>
      <c r="C193" s="9" t="s">
        <v>68</v>
      </c>
      <c r="D193" s="9" t="s">
        <v>116</v>
      </c>
      <c r="E193" s="9" t="s">
        <v>64</v>
      </c>
      <c r="F193" s="9" t="s">
        <v>25</v>
      </c>
      <c r="G193" s="9">
        <v>1000161465</v>
      </c>
      <c r="H193" s="9">
        <v>10</v>
      </c>
      <c r="I193" s="9" t="str">
        <f t="shared" si="9"/>
        <v>1000161465-10</v>
      </c>
      <c r="J193" s="9">
        <v>8000521961</v>
      </c>
      <c r="K193" s="9">
        <v>713</v>
      </c>
      <c r="L193" s="9">
        <v>20</v>
      </c>
      <c r="M193" s="9">
        <v>12.91</v>
      </c>
      <c r="N193" s="11">
        <v>43255</v>
      </c>
      <c r="O193" s="9">
        <v>11.3</v>
      </c>
      <c r="P193" s="9">
        <v>94.5</v>
      </c>
      <c r="Q193" s="9">
        <v>151.4</v>
      </c>
      <c r="R193" s="9">
        <v>20.3</v>
      </c>
      <c r="S193" s="9">
        <v>32.6</v>
      </c>
      <c r="T193" s="9">
        <v>180</v>
      </c>
      <c r="U193" s="53">
        <v>360</v>
      </c>
    </row>
    <row r="194" spans="1:21" x14ac:dyDescent="0.35">
      <c r="A194" s="51" t="s">
        <v>179</v>
      </c>
      <c r="B194" s="9">
        <v>7000174078</v>
      </c>
      <c r="C194" s="9" t="s">
        <v>68</v>
      </c>
      <c r="D194" s="9" t="s">
        <v>116</v>
      </c>
      <c r="E194" s="9" t="s">
        <v>64</v>
      </c>
      <c r="F194" s="9" t="s">
        <v>25</v>
      </c>
      <c r="G194" s="9">
        <v>1000161465</v>
      </c>
      <c r="H194" s="9">
        <v>10</v>
      </c>
      <c r="I194" s="9" t="str">
        <f t="shared" si="9"/>
        <v>1000161465-10</v>
      </c>
      <c r="J194" s="9">
        <v>8000521961</v>
      </c>
      <c r="K194" s="9">
        <v>713</v>
      </c>
      <c r="L194" s="9">
        <v>20</v>
      </c>
      <c r="M194" s="9">
        <v>12.91</v>
      </c>
      <c r="N194" s="11">
        <v>43256</v>
      </c>
      <c r="O194" s="9">
        <v>22.5</v>
      </c>
      <c r="P194" s="9">
        <v>188.2</v>
      </c>
      <c r="Q194" s="9">
        <v>339.6</v>
      </c>
      <c r="R194" s="9">
        <v>40.5</v>
      </c>
      <c r="S194" s="9">
        <v>73.099999999999994</v>
      </c>
      <c r="T194" s="9">
        <v>180</v>
      </c>
      <c r="U194" s="53">
        <v>540</v>
      </c>
    </row>
    <row r="195" spans="1:21" x14ac:dyDescent="0.35">
      <c r="A195" s="51" t="s">
        <v>179</v>
      </c>
      <c r="B195" s="9">
        <v>7000174078</v>
      </c>
      <c r="C195" s="9" t="s">
        <v>68</v>
      </c>
      <c r="D195" s="9" t="s">
        <v>116</v>
      </c>
      <c r="E195" s="9" t="s">
        <v>64</v>
      </c>
      <c r="F195" s="9" t="s">
        <v>25</v>
      </c>
      <c r="G195" s="9">
        <v>1000161465</v>
      </c>
      <c r="H195" s="9">
        <v>10</v>
      </c>
      <c r="I195" s="9" t="str">
        <f t="shared" si="9"/>
        <v>1000161465-10</v>
      </c>
      <c r="J195" s="9">
        <v>8000521961</v>
      </c>
      <c r="K195" s="9">
        <v>713</v>
      </c>
      <c r="L195" s="9">
        <v>20</v>
      </c>
      <c r="M195" s="9">
        <v>12.91</v>
      </c>
      <c r="N195" s="11">
        <v>43257</v>
      </c>
      <c r="O195" s="9">
        <v>33.799999999999997</v>
      </c>
      <c r="P195" s="9">
        <v>204.2</v>
      </c>
      <c r="Q195" s="9">
        <v>543.9</v>
      </c>
      <c r="R195" s="9">
        <v>43.9</v>
      </c>
      <c r="S195" s="9">
        <v>117</v>
      </c>
      <c r="T195" s="9">
        <v>130</v>
      </c>
      <c r="U195" s="53">
        <v>670</v>
      </c>
    </row>
    <row r="196" spans="1:21" x14ac:dyDescent="0.35">
      <c r="A196" s="51" t="s">
        <v>179</v>
      </c>
      <c r="B196" s="9">
        <v>7000174078</v>
      </c>
      <c r="C196" s="9" t="s">
        <v>68</v>
      </c>
      <c r="D196" s="9" t="s">
        <v>116</v>
      </c>
      <c r="E196" s="9" t="s">
        <v>64</v>
      </c>
      <c r="F196" s="9" t="s">
        <v>25</v>
      </c>
      <c r="G196" s="9">
        <v>1000161465</v>
      </c>
      <c r="H196" s="9">
        <v>10</v>
      </c>
      <c r="I196" s="9" t="str">
        <f t="shared" si="9"/>
        <v>1000161465-10</v>
      </c>
      <c r="J196" s="9">
        <v>8000521961</v>
      </c>
      <c r="K196" s="9">
        <v>713</v>
      </c>
      <c r="L196" s="9">
        <v>20</v>
      </c>
      <c r="M196" s="9">
        <v>12.91</v>
      </c>
      <c r="N196" s="11">
        <v>43258</v>
      </c>
      <c r="O196" s="9">
        <v>40.5</v>
      </c>
      <c r="P196" s="9">
        <v>169.1</v>
      </c>
      <c r="Q196" s="9">
        <v>713</v>
      </c>
      <c r="R196" s="9">
        <v>36.4</v>
      </c>
      <c r="S196" s="9">
        <v>153.4</v>
      </c>
      <c r="T196" s="9">
        <v>89.9</v>
      </c>
      <c r="U196" s="53">
        <v>759.9</v>
      </c>
    </row>
    <row r="197" spans="1:21" x14ac:dyDescent="0.35">
      <c r="A197" s="51" t="s">
        <v>179</v>
      </c>
      <c r="B197" s="9">
        <v>7000174079</v>
      </c>
      <c r="C197" s="9" t="s">
        <v>68</v>
      </c>
      <c r="D197" s="9" t="s">
        <v>128</v>
      </c>
      <c r="E197" s="9" t="s">
        <v>64</v>
      </c>
      <c r="F197" s="9" t="s">
        <v>25</v>
      </c>
      <c r="G197" s="9">
        <v>1000164495</v>
      </c>
      <c r="H197" s="9">
        <v>10</v>
      </c>
      <c r="I197" s="9" t="str">
        <f t="shared" si="9"/>
        <v>1000164495-10</v>
      </c>
      <c r="J197" s="9">
        <v>8000533328</v>
      </c>
      <c r="K197" s="9">
        <v>114</v>
      </c>
      <c r="L197" s="9">
        <v>20</v>
      </c>
      <c r="M197" s="9">
        <v>11.38</v>
      </c>
      <c r="N197" s="11">
        <v>43259</v>
      </c>
      <c r="O197" s="9">
        <v>40.5</v>
      </c>
      <c r="P197" s="9">
        <v>114</v>
      </c>
      <c r="Q197" s="9">
        <v>114</v>
      </c>
      <c r="R197" s="9">
        <v>21.6</v>
      </c>
      <c r="S197" s="9">
        <v>21.6</v>
      </c>
      <c r="T197" s="9">
        <v>53.4</v>
      </c>
      <c r="U197" s="53">
        <v>53.4</v>
      </c>
    </row>
    <row r="198" spans="1:21" x14ac:dyDescent="0.35">
      <c r="A198" s="51" t="s">
        <v>179</v>
      </c>
      <c r="B198" s="9">
        <v>7000174077</v>
      </c>
      <c r="C198" s="9" t="s">
        <v>68</v>
      </c>
      <c r="D198" s="9" t="s">
        <v>180</v>
      </c>
      <c r="E198" s="9" t="s">
        <v>64</v>
      </c>
      <c r="F198" s="9" t="s">
        <v>25</v>
      </c>
      <c r="G198" s="9">
        <v>1000164481</v>
      </c>
      <c r="H198" s="9">
        <v>30</v>
      </c>
      <c r="I198" s="9" t="str">
        <f t="shared" si="9"/>
        <v>1000164481-30</v>
      </c>
      <c r="J198" s="9">
        <v>8000533329</v>
      </c>
      <c r="K198" s="9">
        <v>1960</v>
      </c>
      <c r="L198" s="9">
        <v>20</v>
      </c>
      <c r="M198" s="9">
        <v>11.38</v>
      </c>
      <c r="N198" s="11">
        <v>43259</v>
      </c>
      <c r="O198" s="9">
        <v>40.5</v>
      </c>
      <c r="P198" s="9">
        <v>233.4</v>
      </c>
      <c r="Q198" s="9">
        <v>233.4</v>
      </c>
      <c r="R198" s="9">
        <v>44.3</v>
      </c>
      <c r="S198" s="9">
        <v>44.3</v>
      </c>
      <c r="T198" s="9">
        <v>109.3</v>
      </c>
      <c r="U198" s="53">
        <v>109.3</v>
      </c>
    </row>
    <row r="199" spans="1:21" x14ac:dyDescent="0.35">
      <c r="A199" s="51" t="s">
        <v>179</v>
      </c>
      <c r="B199" s="9">
        <v>7000174077</v>
      </c>
      <c r="C199" s="9" t="s">
        <v>68</v>
      </c>
      <c r="D199" s="9" t="s">
        <v>180</v>
      </c>
      <c r="E199" s="9" t="s">
        <v>64</v>
      </c>
      <c r="F199" s="9" t="s">
        <v>25</v>
      </c>
      <c r="G199" s="9">
        <v>1000164481</v>
      </c>
      <c r="H199" s="9">
        <v>30</v>
      </c>
      <c r="I199" s="9" t="str">
        <f t="shared" si="9"/>
        <v>1000164481-30</v>
      </c>
      <c r="J199" s="9">
        <v>8000533329</v>
      </c>
      <c r="K199" s="9">
        <v>1960</v>
      </c>
      <c r="L199" s="9">
        <v>20</v>
      </c>
      <c r="M199" s="9">
        <v>11.38</v>
      </c>
      <c r="N199" s="11">
        <v>43262</v>
      </c>
      <c r="O199" s="9">
        <v>40.5</v>
      </c>
      <c r="P199" s="9">
        <v>150.9</v>
      </c>
      <c r="Q199" s="9">
        <v>384.4</v>
      </c>
      <c r="R199" s="9">
        <v>28.6</v>
      </c>
      <c r="S199" s="9">
        <v>72.900000000000006</v>
      </c>
      <c r="T199" s="9">
        <v>70.7</v>
      </c>
      <c r="U199" s="53">
        <v>180</v>
      </c>
    </row>
    <row r="200" spans="1:21" x14ac:dyDescent="0.35">
      <c r="A200" s="51" t="s">
        <v>179</v>
      </c>
      <c r="B200" s="9">
        <v>7000174077</v>
      </c>
      <c r="C200" s="9" t="s">
        <v>68</v>
      </c>
      <c r="D200" s="9" t="s">
        <v>180</v>
      </c>
      <c r="E200" s="9" t="s">
        <v>64</v>
      </c>
      <c r="F200" s="9" t="s">
        <v>25</v>
      </c>
      <c r="G200" s="9">
        <v>1000164481</v>
      </c>
      <c r="H200" s="9">
        <v>30</v>
      </c>
      <c r="I200" s="9" t="str">
        <f t="shared" si="9"/>
        <v>1000164481-30</v>
      </c>
      <c r="J200" s="9">
        <v>8000533329</v>
      </c>
      <c r="K200" s="9">
        <v>1960</v>
      </c>
      <c r="L200" s="9">
        <v>20</v>
      </c>
      <c r="M200" s="9">
        <v>11.38</v>
      </c>
      <c r="N200" s="11">
        <v>43262</v>
      </c>
      <c r="O200" s="9">
        <v>45</v>
      </c>
      <c r="P200" s="9">
        <v>259.39999999999998</v>
      </c>
      <c r="Q200" s="9">
        <v>643.70000000000005</v>
      </c>
      <c r="R200" s="9">
        <v>49.2</v>
      </c>
      <c r="S200" s="9">
        <v>122.1</v>
      </c>
      <c r="T200" s="9">
        <v>109.3</v>
      </c>
      <c r="U200" s="53">
        <v>289.3</v>
      </c>
    </row>
    <row r="201" spans="1:21" x14ac:dyDescent="0.35">
      <c r="A201" s="51" t="s">
        <v>179</v>
      </c>
      <c r="B201" s="9">
        <v>7000174077</v>
      </c>
      <c r="C201" s="9" t="s">
        <v>68</v>
      </c>
      <c r="D201" s="9" t="s">
        <v>180</v>
      </c>
      <c r="E201" s="9" t="s">
        <v>64</v>
      </c>
      <c r="F201" s="9" t="s">
        <v>25</v>
      </c>
      <c r="G201" s="9">
        <v>1000164481</v>
      </c>
      <c r="H201" s="9">
        <v>30</v>
      </c>
      <c r="I201" s="9" t="str">
        <f t="shared" si="9"/>
        <v>1000164481-30</v>
      </c>
      <c r="J201" s="9">
        <v>8000533329</v>
      </c>
      <c r="K201" s="9">
        <v>1960</v>
      </c>
      <c r="L201" s="9">
        <v>20</v>
      </c>
      <c r="M201" s="9">
        <v>11.38</v>
      </c>
      <c r="N201" s="11">
        <v>43263</v>
      </c>
      <c r="O201" s="9">
        <v>45</v>
      </c>
      <c r="P201" s="9">
        <v>427.1</v>
      </c>
      <c r="Q201" s="9">
        <v>1070.8</v>
      </c>
      <c r="R201" s="9">
        <v>81</v>
      </c>
      <c r="S201" s="9">
        <v>203.1</v>
      </c>
      <c r="T201" s="9">
        <v>180</v>
      </c>
      <c r="U201" s="53">
        <v>469.3</v>
      </c>
    </row>
    <row r="202" spans="1:21" x14ac:dyDescent="0.35">
      <c r="A202" s="51" t="s">
        <v>179</v>
      </c>
      <c r="B202" s="9">
        <v>7000174077</v>
      </c>
      <c r="C202" s="9" t="s">
        <v>68</v>
      </c>
      <c r="D202" s="9" t="s">
        <v>180</v>
      </c>
      <c r="E202" s="9" t="s">
        <v>64</v>
      </c>
      <c r="F202" s="9" t="s">
        <v>25</v>
      </c>
      <c r="G202" s="9">
        <v>1000164481</v>
      </c>
      <c r="H202" s="9">
        <v>30</v>
      </c>
      <c r="I202" s="9" t="str">
        <f t="shared" si="9"/>
        <v>1000164481-30</v>
      </c>
      <c r="J202" s="9">
        <v>8000533329</v>
      </c>
      <c r="K202" s="9">
        <v>1960</v>
      </c>
      <c r="L202" s="9">
        <v>20</v>
      </c>
      <c r="M202" s="9">
        <v>11.38</v>
      </c>
      <c r="N202" s="11">
        <v>43264</v>
      </c>
      <c r="O202" s="9">
        <v>45</v>
      </c>
      <c r="P202" s="9">
        <v>427.1</v>
      </c>
      <c r="Q202" s="9">
        <v>1497.9</v>
      </c>
      <c r="R202" s="9">
        <v>81</v>
      </c>
      <c r="S202" s="9">
        <v>284.10000000000002</v>
      </c>
      <c r="T202" s="9">
        <v>180</v>
      </c>
      <c r="U202" s="53">
        <v>649.29999999999995</v>
      </c>
    </row>
    <row r="203" spans="1:21" x14ac:dyDescent="0.35">
      <c r="A203" s="51" t="s">
        <v>181</v>
      </c>
      <c r="B203" s="9" t="s">
        <v>61</v>
      </c>
      <c r="C203" s="9" t="s">
        <v>62</v>
      </c>
      <c r="D203" s="9" t="s">
        <v>63</v>
      </c>
      <c r="E203" s="9" t="s">
        <v>64</v>
      </c>
      <c r="F203" s="9" t="s">
        <v>65</v>
      </c>
      <c r="G203" s="9">
        <v>1000145794</v>
      </c>
      <c r="H203" s="9">
        <v>120</v>
      </c>
      <c r="I203" s="9" t="str">
        <f t="shared" si="9"/>
        <v>1000145794-120</v>
      </c>
      <c r="J203" s="9">
        <v>8000510921</v>
      </c>
      <c r="K203" s="9">
        <v>3072</v>
      </c>
      <c r="L203" s="9">
        <v>15</v>
      </c>
      <c r="M203" s="9">
        <v>6.29</v>
      </c>
      <c r="N203" s="11">
        <v>43250</v>
      </c>
      <c r="O203" s="9">
        <v>55</v>
      </c>
      <c r="P203" s="9">
        <v>708.3</v>
      </c>
      <c r="Q203" s="9">
        <v>783.5</v>
      </c>
      <c r="R203" s="9">
        <v>74.2</v>
      </c>
      <c r="S203" s="9">
        <v>82.1</v>
      </c>
      <c r="T203" s="9">
        <v>135</v>
      </c>
      <c r="U203" s="53">
        <v>149.30000000000001</v>
      </c>
    </row>
    <row r="204" spans="1:21" x14ac:dyDescent="0.35">
      <c r="A204" s="51" t="s">
        <v>181</v>
      </c>
      <c r="B204" s="9" t="s">
        <v>61</v>
      </c>
      <c r="C204" s="9" t="s">
        <v>62</v>
      </c>
      <c r="D204" s="9" t="s">
        <v>63</v>
      </c>
      <c r="E204" s="9" t="s">
        <v>64</v>
      </c>
      <c r="F204" s="9" t="s">
        <v>65</v>
      </c>
      <c r="G204" s="9">
        <v>1000145794</v>
      </c>
      <c r="H204" s="9">
        <v>120</v>
      </c>
      <c r="I204" s="9" t="str">
        <f t="shared" si="9"/>
        <v>1000145794-120</v>
      </c>
      <c r="J204" s="9">
        <v>8000510921</v>
      </c>
      <c r="K204" s="9">
        <v>3072</v>
      </c>
      <c r="L204" s="9">
        <v>15</v>
      </c>
      <c r="M204" s="9">
        <v>6.29</v>
      </c>
      <c r="N204" s="11">
        <v>43251</v>
      </c>
      <c r="O204" s="9">
        <v>55</v>
      </c>
      <c r="P204" s="9">
        <v>708.3</v>
      </c>
      <c r="Q204" s="9">
        <v>1491.8</v>
      </c>
      <c r="R204" s="9">
        <v>74.2</v>
      </c>
      <c r="S204" s="9">
        <v>156.4</v>
      </c>
      <c r="T204" s="9">
        <v>135</v>
      </c>
      <c r="U204" s="53">
        <v>284.3</v>
      </c>
    </row>
    <row r="205" spans="1:21" x14ac:dyDescent="0.35">
      <c r="A205" s="51" t="s">
        <v>181</v>
      </c>
      <c r="B205" s="9" t="s">
        <v>61</v>
      </c>
      <c r="C205" s="9" t="s">
        <v>62</v>
      </c>
      <c r="D205" s="9" t="s">
        <v>63</v>
      </c>
      <c r="E205" s="9" t="s">
        <v>64</v>
      </c>
      <c r="F205" s="9" t="s">
        <v>65</v>
      </c>
      <c r="G205" s="9">
        <v>1000145794</v>
      </c>
      <c r="H205" s="9">
        <v>120</v>
      </c>
      <c r="I205" s="9" t="str">
        <f t="shared" si="9"/>
        <v>1000145794-120</v>
      </c>
      <c r="J205" s="9">
        <v>8000510921</v>
      </c>
      <c r="K205" s="9">
        <v>3072</v>
      </c>
      <c r="L205" s="9">
        <v>15</v>
      </c>
      <c r="M205" s="9">
        <v>6.29</v>
      </c>
      <c r="N205" s="11">
        <v>43252</v>
      </c>
      <c r="O205" s="9">
        <v>55</v>
      </c>
      <c r="P205" s="9">
        <v>708.3</v>
      </c>
      <c r="Q205" s="9">
        <v>2200</v>
      </c>
      <c r="R205" s="9">
        <v>74.2</v>
      </c>
      <c r="S205" s="9">
        <v>230.6</v>
      </c>
      <c r="T205" s="9">
        <v>135</v>
      </c>
      <c r="U205" s="53">
        <v>419.3</v>
      </c>
    </row>
    <row r="206" spans="1:21" x14ac:dyDescent="0.35">
      <c r="A206" s="51" t="s">
        <v>181</v>
      </c>
      <c r="B206" s="9" t="s">
        <v>61</v>
      </c>
      <c r="C206" s="9" t="s">
        <v>62</v>
      </c>
      <c r="D206" s="9" t="s">
        <v>63</v>
      </c>
      <c r="E206" s="9" t="s">
        <v>64</v>
      </c>
      <c r="F206" s="9" t="s">
        <v>65</v>
      </c>
      <c r="G206" s="9">
        <v>1000145794</v>
      </c>
      <c r="H206" s="9">
        <v>120</v>
      </c>
      <c r="I206" s="9" t="str">
        <f t="shared" si="9"/>
        <v>1000145794-120</v>
      </c>
      <c r="J206" s="9">
        <v>8000510921</v>
      </c>
      <c r="K206" s="9">
        <v>3072</v>
      </c>
      <c r="L206" s="9">
        <v>15</v>
      </c>
      <c r="M206" s="9">
        <v>6.29</v>
      </c>
      <c r="N206" s="11">
        <v>43255</v>
      </c>
      <c r="O206" s="9">
        <v>55</v>
      </c>
      <c r="P206" s="9">
        <v>708.3</v>
      </c>
      <c r="Q206" s="9">
        <v>2908.3</v>
      </c>
      <c r="R206" s="9">
        <v>74.2</v>
      </c>
      <c r="S206" s="9">
        <v>304.89999999999998</v>
      </c>
      <c r="T206" s="9">
        <v>135</v>
      </c>
      <c r="U206" s="53">
        <v>554.29999999999995</v>
      </c>
    </row>
    <row r="207" spans="1:21" x14ac:dyDescent="0.35">
      <c r="A207" s="51" t="s">
        <v>181</v>
      </c>
      <c r="B207" s="9" t="s">
        <v>61</v>
      </c>
      <c r="C207" s="9" t="s">
        <v>62</v>
      </c>
      <c r="D207" s="9" t="s">
        <v>63</v>
      </c>
      <c r="E207" s="9" t="s">
        <v>64</v>
      </c>
      <c r="F207" s="9" t="s">
        <v>65</v>
      </c>
      <c r="G207" s="9">
        <v>1000145794</v>
      </c>
      <c r="H207" s="9">
        <v>120</v>
      </c>
      <c r="I207" s="9" t="str">
        <f t="shared" si="9"/>
        <v>1000145794-120</v>
      </c>
      <c r="J207" s="9">
        <v>8000510921</v>
      </c>
      <c r="K207" s="9">
        <v>3072</v>
      </c>
      <c r="L207" s="9">
        <v>15</v>
      </c>
      <c r="M207" s="9">
        <v>6.29</v>
      </c>
      <c r="N207" s="11">
        <v>43256</v>
      </c>
      <c r="O207" s="9">
        <v>55</v>
      </c>
      <c r="P207" s="9">
        <v>120</v>
      </c>
      <c r="Q207" s="9">
        <v>3072</v>
      </c>
      <c r="R207" s="9">
        <v>17.2</v>
      </c>
      <c r="S207" s="9">
        <v>322</v>
      </c>
      <c r="T207" s="9">
        <v>31.2</v>
      </c>
      <c r="U207" s="53">
        <v>585.5</v>
      </c>
    </row>
    <row r="208" spans="1:21" x14ac:dyDescent="0.35">
      <c r="A208" s="51" t="s">
        <v>185</v>
      </c>
      <c r="B208" s="9">
        <v>7000174026</v>
      </c>
      <c r="C208" s="9" t="s">
        <v>68</v>
      </c>
      <c r="D208" s="9" t="s">
        <v>149</v>
      </c>
      <c r="E208" s="9" t="s">
        <v>64</v>
      </c>
      <c r="F208" s="9" t="s">
        <v>25</v>
      </c>
      <c r="G208" s="9">
        <v>1000161460</v>
      </c>
      <c r="H208" s="9">
        <v>10</v>
      </c>
      <c r="I208" s="9" t="str">
        <f t="shared" ref="I208:I218" si="10">CONCATENATE(G208&amp;-H208)</f>
        <v>1000161460-10</v>
      </c>
      <c r="J208" s="9">
        <v>8000521962</v>
      </c>
      <c r="K208" s="9">
        <v>1035</v>
      </c>
      <c r="L208" s="9">
        <v>21</v>
      </c>
      <c r="M208" s="9">
        <v>12.88</v>
      </c>
      <c r="N208" s="11">
        <v>43252</v>
      </c>
      <c r="O208" s="9">
        <v>6.8</v>
      </c>
      <c r="P208" s="9">
        <v>59.9</v>
      </c>
      <c r="Q208" s="9">
        <v>59.9</v>
      </c>
      <c r="R208" s="9">
        <v>12.9</v>
      </c>
      <c r="S208" s="9">
        <v>12.9</v>
      </c>
      <c r="T208" s="9">
        <v>189</v>
      </c>
      <c r="U208" s="53">
        <v>189</v>
      </c>
    </row>
    <row r="209" spans="1:21" x14ac:dyDescent="0.35">
      <c r="A209" s="51" t="s">
        <v>185</v>
      </c>
      <c r="B209" s="9">
        <v>7000174026</v>
      </c>
      <c r="C209" s="9" t="s">
        <v>68</v>
      </c>
      <c r="D209" s="9" t="s">
        <v>149</v>
      </c>
      <c r="E209" s="9" t="s">
        <v>64</v>
      </c>
      <c r="F209" s="9" t="s">
        <v>25</v>
      </c>
      <c r="G209" s="9">
        <v>1000161460</v>
      </c>
      <c r="H209" s="9">
        <v>10</v>
      </c>
      <c r="I209" s="9" t="str">
        <f t="shared" si="10"/>
        <v>1000161460-10</v>
      </c>
      <c r="J209" s="9">
        <v>8000521962</v>
      </c>
      <c r="K209" s="9">
        <v>1035</v>
      </c>
      <c r="L209" s="9">
        <v>21</v>
      </c>
      <c r="M209" s="9">
        <v>12.88</v>
      </c>
      <c r="N209" s="11">
        <v>43255</v>
      </c>
      <c r="O209" s="9">
        <v>11.3</v>
      </c>
      <c r="P209" s="9">
        <v>99.5</v>
      </c>
      <c r="Q209" s="9">
        <v>159.4</v>
      </c>
      <c r="R209" s="9">
        <v>21.4</v>
      </c>
      <c r="S209" s="9">
        <v>34.200000000000003</v>
      </c>
      <c r="T209" s="9">
        <v>189</v>
      </c>
      <c r="U209" s="53">
        <v>378</v>
      </c>
    </row>
    <row r="210" spans="1:21" x14ac:dyDescent="0.35">
      <c r="A210" s="51" t="s">
        <v>185</v>
      </c>
      <c r="B210" s="9">
        <v>7000174026</v>
      </c>
      <c r="C210" s="9" t="s">
        <v>68</v>
      </c>
      <c r="D210" s="9" t="s">
        <v>149</v>
      </c>
      <c r="E210" s="9" t="s">
        <v>64</v>
      </c>
      <c r="F210" s="9" t="s">
        <v>25</v>
      </c>
      <c r="G210" s="9">
        <v>1000161460</v>
      </c>
      <c r="H210" s="9">
        <v>10</v>
      </c>
      <c r="I210" s="9" t="str">
        <f t="shared" si="10"/>
        <v>1000161460-10</v>
      </c>
      <c r="J210" s="9">
        <v>8000521962</v>
      </c>
      <c r="K210" s="9">
        <v>1035</v>
      </c>
      <c r="L210" s="9">
        <v>21</v>
      </c>
      <c r="M210" s="9">
        <v>12.88</v>
      </c>
      <c r="N210" s="11">
        <v>43256</v>
      </c>
      <c r="O210" s="9">
        <v>22.5</v>
      </c>
      <c r="P210" s="9">
        <v>198.1</v>
      </c>
      <c r="Q210" s="9">
        <v>357.5</v>
      </c>
      <c r="R210" s="9">
        <v>42.5</v>
      </c>
      <c r="S210" s="9">
        <v>76.7</v>
      </c>
      <c r="T210" s="9">
        <v>189</v>
      </c>
      <c r="U210" s="53">
        <v>567</v>
      </c>
    </row>
    <row r="211" spans="1:21" x14ac:dyDescent="0.35">
      <c r="A211" s="51" t="s">
        <v>185</v>
      </c>
      <c r="B211" s="9">
        <v>7000174026</v>
      </c>
      <c r="C211" s="9" t="s">
        <v>68</v>
      </c>
      <c r="D211" s="9" t="s">
        <v>149</v>
      </c>
      <c r="E211" s="9" t="s">
        <v>64</v>
      </c>
      <c r="F211" s="9" t="s">
        <v>25</v>
      </c>
      <c r="G211" s="9">
        <v>1000161460</v>
      </c>
      <c r="H211" s="9">
        <v>10</v>
      </c>
      <c r="I211" s="9" t="str">
        <f t="shared" si="10"/>
        <v>1000161460-10</v>
      </c>
      <c r="J211" s="9">
        <v>8000521962</v>
      </c>
      <c r="K211" s="9">
        <v>1035</v>
      </c>
      <c r="L211" s="9">
        <v>21</v>
      </c>
      <c r="M211" s="9">
        <v>12.88</v>
      </c>
      <c r="N211" s="11">
        <v>43257</v>
      </c>
      <c r="O211" s="9">
        <v>33.799999999999997</v>
      </c>
      <c r="P211" s="9">
        <v>214.9</v>
      </c>
      <c r="Q211" s="9">
        <v>572.4</v>
      </c>
      <c r="R211" s="9">
        <v>46.1</v>
      </c>
      <c r="S211" s="9">
        <v>122.9</v>
      </c>
      <c r="T211" s="9">
        <v>136.5</v>
      </c>
      <c r="U211" s="53">
        <v>703.5</v>
      </c>
    </row>
    <row r="212" spans="1:21" x14ac:dyDescent="0.35">
      <c r="A212" s="51" t="s">
        <v>185</v>
      </c>
      <c r="B212" s="9">
        <v>7000174026</v>
      </c>
      <c r="C212" s="9" t="s">
        <v>68</v>
      </c>
      <c r="D212" s="9" t="s">
        <v>149</v>
      </c>
      <c r="E212" s="9" t="s">
        <v>64</v>
      </c>
      <c r="F212" s="9" t="s">
        <v>25</v>
      </c>
      <c r="G212" s="9">
        <v>1000161460</v>
      </c>
      <c r="H212" s="9">
        <v>10</v>
      </c>
      <c r="I212" s="9" t="str">
        <f t="shared" si="10"/>
        <v>1000161460-10</v>
      </c>
      <c r="J212" s="9">
        <v>8000521962</v>
      </c>
      <c r="K212" s="9">
        <v>1035</v>
      </c>
      <c r="L212" s="9">
        <v>21</v>
      </c>
      <c r="M212" s="9">
        <v>12.88</v>
      </c>
      <c r="N212" s="11">
        <v>43258</v>
      </c>
      <c r="O212" s="9">
        <v>40.5</v>
      </c>
      <c r="P212" s="9">
        <v>356.6</v>
      </c>
      <c r="Q212" s="9">
        <v>929</v>
      </c>
      <c r="R212" s="9">
        <v>76.5</v>
      </c>
      <c r="S212" s="9">
        <v>199.4</v>
      </c>
      <c r="T212" s="9">
        <v>189</v>
      </c>
      <c r="U212" s="53">
        <v>892.5</v>
      </c>
    </row>
    <row r="213" spans="1:21" x14ac:dyDescent="0.35">
      <c r="A213" s="51" t="s">
        <v>185</v>
      </c>
      <c r="B213" s="9">
        <v>7000174026</v>
      </c>
      <c r="C213" s="9" t="s">
        <v>68</v>
      </c>
      <c r="D213" s="9" t="s">
        <v>149</v>
      </c>
      <c r="E213" s="9" t="s">
        <v>64</v>
      </c>
      <c r="F213" s="9" t="s">
        <v>25</v>
      </c>
      <c r="G213" s="9">
        <v>1000161460</v>
      </c>
      <c r="H213" s="9">
        <v>10</v>
      </c>
      <c r="I213" s="9" t="str">
        <f t="shared" si="10"/>
        <v>1000161460-10</v>
      </c>
      <c r="J213" s="9">
        <v>8000521962</v>
      </c>
      <c r="K213" s="9">
        <v>1035</v>
      </c>
      <c r="L213" s="9">
        <v>21</v>
      </c>
      <c r="M213" s="9">
        <v>12.88</v>
      </c>
      <c r="N213" s="11">
        <v>43259</v>
      </c>
      <c r="O213" s="9">
        <v>45</v>
      </c>
      <c r="P213" s="9">
        <v>106</v>
      </c>
      <c r="Q213" s="9">
        <v>1035</v>
      </c>
      <c r="R213" s="9">
        <v>22.8</v>
      </c>
      <c r="S213" s="9">
        <v>222.2</v>
      </c>
      <c r="T213" s="9">
        <v>50.6</v>
      </c>
      <c r="U213" s="53">
        <v>943.1</v>
      </c>
    </row>
    <row r="214" spans="1:21" x14ac:dyDescent="0.35">
      <c r="A214" s="51" t="s">
        <v>185</v>
      </c>
      <c r="B214" s="9">
        <v>7000174027</v>
      </c>
      <c r="C214" s="9" t="s">
        <v>68</v>
      </c>
      <c r="D214" s="9" t="s">
        <v>150</v>
      </c>
      <c r="E214" s="9" t="s">
        <v>64</v>
      </c>
      <c r="F214" s="9" t="s">
        <v>25</v>
      </c>
      <c r="G214" s="9">
        <v>1000164479</v>
      </c>
      <c r="H214" s="9">
        <v>10</v>
      </c>
      <c r="I214" s="9" t="str">
        <f t="shared" si="10"/>
        <v>1000164479-10</v>
      </c>
      <c r="J214" s="9">
        <v>8000533331</v>
      </c>
      <c r="K214" s="9">
        <v>1005</v>
      </c>
      <c r="L214" s="9">
        <v>20</v>
      </c>
      <c r="M214" s="9">
        <v>11.44</v>
      </c>
      <c r="N214" s="11">
        <v>43259</v>
      </c>
      <c r="O214" s="9">
        <v>45</v>
      </c>
      <c r="P214" s="9">
        <v>310.3</v>
      </c>
      <c r="Q214" s="9">
        <v>310.3</v>
      </c>
      <c r="R214" s="9">
        <v>59.2</v>
      </c>
      <c r="S214" s="9">
        <v>59.2</v>
      </c>
      <c r="T214" s="9">
        <v>131.5</v>
      </c>
      <c r="U214" s="53">
        <v>131.5</v>
      </c>
    </row>
    <row r="215" spans="1:21" x14ac:dyDescent="0.35">
      <c r="A215" s="51" t="s">
        <v>185</v>
      </c>
      <c r="B215" s="9">
        <v>7000174027</v>
      </c>
      <c r="C215" s="9" t="s">
        <v>68</v>
      </c>
      <c r="D215" s="9" t="s">
        <v>150</v>
      </c>
      <c r="E215" s="9" t="s">
        <v>64</v>
      </c>
      <c r="F215" s="9" t="s">
        <v>25</v>
      </c>
      <c r="G215" s="9">
        <v>1000164479</v>
      </c>
      <c r="H215" s="9">
        <v>10</v>
      </c>
      <c r="I215" s="9" t="str">
        <f t="shared" si="10"/>
        <v>1000164479-10</v>
      </c>
      <c r="J215" s="9">
        <v>8000533331</v>
      </c>
      <c r="K215" s="9">
        <v>1005</v>
      </c>
      <c r="L215" s="9">
        <v>20</v>
      </c>
      <c r="M215" s="9">
        <v>11.44</v>
      </c>
      <c r="N215" s="11">
        <v>43262</v>
      </c>
      <c r="O215" s="9">
        <v>45</v>
      </c>
      <c r="P215" s="9">
        <v>424.8</v>
      </c>
      <c r="Q215" s="9">
        <v>735.2</v>
      </c>
      <c r="R215" s="9">
        <v>81</v>
      </c>
      <c r="S215" s="9">
        <v>140.19999999999999</v>
      </c>
      <c r="T215" s="9">
        <v>180</v>
      </c>
      <c r="U215" s="53">
        <v>311.5</v>
      </c>
    </row>
    <row r="216" spans="1:21" x14ac:dyDescent="0.35">
      <c r="A216" s="51" t="s">
        <v>185</v>
      </c>
      <c r="B216" s="9">
        <v>7000174027</v>
      </c>
      <c r="C216" s="9" t="s">
        <v>68</v>
      </c>
      <c r="D216" s="9" t="s">
        <v>150</v>
      </c>
      <c r="E216" s="9" t="s">
        <v>64</v>
      </c>
      <c r="F216" s="9" t="s">
        <v>25</v>
      </c>
      <c r="G216" s="9">
        <v>1000164479</v>
      </c>
      <c r="H216" s="9">
        <v>10</v>
      </c>
      <c r="I216" s="9" t="str">
        <f t="shared" si="10"/>
        <v>1000164479-10</v>
      </c>
      <c r="J216" s="9">
        <v>8000533331</v>
      </c>
      <c r="K216" s="9">
        <v>1005</v>
      </c>
      <c r="L216" s="9">
        <v>20</v>
      </c>
      <c r="M216" s="9">
        <v>11.44</v>
      </c>
      <c r="N216" s="11">
        <v>43263</v>
      </c>
      <c r="O216" s="9">
        <v>45</v>
      </c>
      <c r="P216" s="9">
        <v>269.8</v>
      </c>
      <c r="Q216" s="9">
        <v>1005</v>
      </c>
      <c r="R216" s="9">
        <v>51.4</v>
      </c>
      <c r="S216" s="9">
        <v>191.6</v>
      </c>
      <c r="T216" s="9">
        <v>114.3</v>
      </c>
      <c r="U216" s="53">
        <v>425.8</v>
      </c>
    </row>
    <row r="217" spans="1:21" x14ac:dyDescent="0.35">
      <c r="A217" s="51" t="s">
        <v>185</v>
      </c>
      <c r="B217" s="9">
        <v>7000174027</v>
      </c>
      <c r="C217" s="9" t="s">
        <v>68</v>
      </c>
      <c r="D217" s="9" t="s">
        <v>150</v>
      </c>
      <c r="E217" s="9" t="s">
        <v>64</v>
      </c>
      <c r="F217" s="9" t="s">
        <v>25</v>
      </c>
      <c r="G217" s="9">
        <v>1000164491</v>
      </c>
      <c r="H217" s="9">
        <v>20</v>
      </c>
      <c r="I217" s="9" t="str">
        <f t="shared" si="10"/>
        <v>1000164491-20</v>
      </c>
      <c r="J217" s="9">
        <v>8000533332</v>
      </c>
      <c r="K217" s="9">
        <v>154</v>
      </c>
      <c r="L217" s="9">
        <v>20</v>
      </c>
      <c r="M217" s="9">
        <v>11.44</v>
      </c>
      <c r="N217" s="11">
        <v>43263</v>
      </c>
      <c r="O217" s="9">
        <v>45</v>
      </c>
      <c r="P217" s="9">
        <v>154</v>
      </c>
      <c r="Q217" s="9">
        <v>154</v>
      </c>
      <c r="R217" s="9">
        <v>29.4</v>
      </c>
      <c r="S217" s="9">
        <v>29.4</v>
      </c>
      <c r="T217" s="9">
        <v>65.2</v>
      </c>
      <c r="U217" s="53">
        <v>65.2</v>
      </c>
    </row>
    <row r="218" spans="1:21" x14ac:dyDescent="0.35">
      <c r="A218" s="61" t="s">
        <v>185</v>
      </c>
      <c r="B218" s="62">
        <v>7000174025</v>
      </c>
      <c r="C218" s="62" t="s">
        <v>68</v>
      </c>
      <c r="D218" s="62" t="s">
        <v>186</v>
      </c>
      <c r="E218" s="62" t="s">
        <v>64</v>
      </c>
      <c r="F218" s="62" t="s">
        <v>25</v>
      </c>
      <c r="G218" s="62">
        <v>1000164491</v>
      </c>
      <c r="H218" s="62">
        <v>10</v>
      </c>
      <c r="I218" s="62" t="str">
        <f t="shared" si="10"/>
        <v>1000164491-10</v>
      </c>
      <c r="J218" s="62">
        <v>8000533333</v>
      </c>
      <c r="K218" s="62">
        <v>98</v>
      </c>
      <c r="L218" s="62">
        <v>20</v>
      </c>
      <c r="M218" s="62">
        <v>11.44</v>
      </c>
      <c r="N218" s="63">
        <v>43264</v>
      </c>
      <c r="O218" s="62">
        <v>22.5</v>
      </c>
      <c r="P218" s="62">
        <v>98</v>
      </c>
      <c r="Q218" s="62">
        <v>98</v>
      </c>
      <c r="R218" s="62">
        <v>18.7</v>
      </c>
      <c r="S218" s="62">
        <v>18.7</v>
      </c>
      <c r="T218" s="62">
        <v>83</v>
      </c>
      <c r="U218" s="64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B140"/>
  <sheetViews>
    <sheetView workbookViewId="0">
      <selection activeCell="C21" sqref="C21"/>
    </sheetView>
  </sheetViews>
  <sheetFormatPr defaultRowHeight="14.5" x14ac:dyDescent="0.35"/>
  <cols>
    <col min="1" max="1" width="25" customWidth="1"/>
    <col min="2" max="2" width="16.26953125" bestFit="1" customWidth="1"/>
    <col min="3" max="3" width="7.54296875" customWidth="1"/>
    <col min="4" max="4" width="6" customWidth="1"/>
    <col min="5" max="7" width="7" bestFit="1" customWidth="1"/>
    <col min="8" max="8" width="7.453125" bestFit="1" customWidth="1"/>
    <col min="9" max="20" width="7.54296875" bestFit="1" customWidth="1"/>
    <col min="21" max="27" width="7.54296875" customWidth="1"/>
    <col min="28" max="28" width="11.26953125" bestFit="1" customWidth="1"/>
  </cols>
  <sheetData>
    <row r="3" spans="1:28" x14ac:dyDescent="0.35">
      <c r="A3" s="28" t="s">
        <v>340</v>
      </c>
      <c r="I3" s="28" t="s">
        <v>2</v>
      </c>
    </row>
    <row r="4" spans="1:28" x14ac:dyDescent="0.35">
      <c r="A4" s="28" t="s">
        <v>3</v>
      </c>
      <c r="B4" s="28" t="s">
        <v>4</v>
      </c>
      <c r="C4" s="28" t="s">
        <v>5</v>
      </c>
      <c r="D4" s="28" t="s">
        <v>6</v>
      </c>
      <c r="E4" s="28" t="s">
        <v>193</v>
      </c>
      <c r="F4" s="28" t="s">
        <v>11</v>
      </c>
      <c r="G4" s="28" t="s">
        <v>12</v>
      </c>
      <c r="H4" s="28" t="s">
        <v>14</v>
      </c>
      <c r="I4" s="30" t="s">
        <v>321</v>
      </c>
      <c r="J4" s="30" t="s">
        <v>322</v>
      </c>
      <c r="K4" s="30" t="s">
        <v>323</v>
      </c>
      <c r="L4" s="30" t="s">
        <v>324</v>
      </c>
      <c r="M4" s="30" t="s">
        <v>325</v>
      </c>
      <c r="N4" s="30" t="s">
        <v>326</v>
      </c>
      <c r="O4" s="30" t="s">
        <v>327</v>
      </c>
      <c r="P4" s="30" t="s">
        <v>328</v>
      </c>
      <c r="Q4" s="30" t="s">
        <v>329</v>
      </c>
      <c r="R4" s="30" t="s">
        <v>330</v>
      </c>
      <c r="S4" s="30" t="s">
        <v>331</v>
      </c>
      <c r="T4" s="30" t="s">
        <v>332</v>
      </c>
      <c r="U4" s="30" t="s">
        <v>333</v>
      </c>
      <c r="V4" s="30" t="s">
        <v>334</v>
      </c>
      <c r="W4" s="30" t="s">
        <v>335</v>
      </c>
      <c r="X4" s="30" t="s">
        <v>336</v>
      </c>
      <c r="Y4" s="30" t="s">
        <v>337</v>
      </c>
      <c r="Z4" s="30" t="s">
        <v>338</v>
      </c>
      <c r="AA4" s="30" t="s">
        <v>339</v>
      </c>
      <c r="AB4" s="30" t="s">
        <v>195</v>
      </c>
    </row>
    <row r="5" spans="1:28" x14ac:dyDescent="0.35">
      <c r="A5" s="27" t="s">
        <v>22</v>
      </c>
      <c r="B5" s="27">
        <v>7000156172</v>
      </c>
      <c r="C5" s="27">
        <v>100300</v>
      </c>
      <c r="D5" s="27" t="s">
        <v>38</v>
      </c>
      <c r="E5" s="27" t="s">
        <v>196</v>
      </c>
      <c r="F5" s="27">
        <v>8000538833</v>
      </c>
      <c r="G5" s="27">
        <v>40</v>
      </c>
      <c r="H5" s="27">
        <v>6.68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>
        <v>28.5</v>
      </c>
      <c r="AA5" s="31">
        <v>11.5</v>
      </c>
      <c r="AB5" s="31">
        <v>40</v>
      </c>
    </row>
    <row r="6" spans="1:28" x14ac:dyDescent="0.35">
      <c r="A6" s="27" t="s">
        <v>22</v>
      </c>
      <c r="B6" s="27">
        <v>7000156172</v>
      </c>
      <c r="C6" s="27">
        <v>100326</v>
      </c>
      <c r="D6" s="27" t="s">
        <v>38</v>
      </c>
      <c r="E6" s="27" t="s">
        <v>197</v>
      </c>
      <c r="F6" s="27">
        <v>8000538834</v>
      </c>
      <c r="G6" s="27">
        <v>181</v>
      </c>
      <c r="H6" s="27">
        <v>6.68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>
        <v>176.4</v>
      </c>
      <c r="AB6" s="31">
        <v>176.4</v>
      </c>
    </row>
    <row r="7" spans="1:28" x14ac:dyDescent="0.35">
      <c r="A7" s="27" t="s">
        <v>22</v>
      </c>
      <c r="B7" s="27">
        <v>7000156173</v>
      </c>
      <c r="C7" s="27">
        <v>100300</v>
      </c>
      <c r="D7" s="27" t="s">
        <v>37</v>
      </c>
      <c r="E7" s="27" t="s">
        <v>198</v>
      </c>
      <c r="F7" s="27">
        <v>8000538832</v>
      </c>
      <c r="G7" s="27">
        <v>44</v>
      </c>
      <c r="H7" s="27">
        <v>6.68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>
        <v>44</v>
      </c>
      <c r="AA7" s="31"/>
      <c r="AB7" s="31">
        <v>44</v>
      </c>
    </row>
    <row r="8" spans="1:28" x14ac:dyDescent="0.35">
      <c r="A8" s="27" t="s">
        <v>22</v>
      </c>
      <c r="B8" s="27">
        <v>7000173173</v>
      </c>
      <c r="C8" s="27">
        <v>100252</v>
      </c>
      <c r="D8" s="27" t="s">
        <v>27</v>
      </c>
      <c r="E8" s="27" t="s">
        <v>199</v>
      </c>
      <c r="F8" s="27">
        <v>8000533126</v>
      </c>
      <c r="G8" s="27">
        <v>5</v>
      </c>
      <c r="H8" s="27">
        <v>5.26</v>
      </c>
      <c r="I8" s="31">
        <v>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>
        <v>5</v>
      </c>
    </row>
    <row r="9" spans="1:28" x14ac:dyDescent="0.35">
      <c r="A9" s="27" t="s">
        <v>22</v>
      </c>
      <c r="B9" s="27">
        <v>7000173174</v>
      </c>
      <c r="C9" s="27">
        <v>100252</v>
      </c>
      <c r="D9" s="27" t="s">
        <v>29</v>
      </c>
      <c r="E9" s="27" t="s">
        <v>200</v>
      </c>
      <c r="F9" s="27">
        <v>8000533127</v>
      </c>
      <c r="G9" s="27">
        <v>5</v>
      </c>
      <c r="H9" s="27">
        <v>5.26</v>
      </c>
      <c r="I9" s="31"/>
      <c r="J9" s="31">
        <v>5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>
        <v>5</v>
      </c>
    </row>
    <row r="10" spans="1:28" x14ac:dyDescent="0.35">
      <c r="A10" s="27" t="s">
        <v>22</v>
      </c>
      <c r="B10" s="27">
        <v>7000173175</v>
      </c>
      <c r="C10" s="27">
        <v>100252</v>
      </c>
      <c r="D10" s="27" t="s">
        <v>30</v>
      </c>
      <c r="E10" s="27" t="s">
        <v>201</v>
      </c>
      <c r="F10" s="27">
        <v>8000533128</v>
      </c>
      <c r="G10" s="27">
        <v>5</v>
      </c>
      <c r="H10" s="27">
        <v>5.26</v>
      </c>
      <c r="I10" s="31"/>
      <c r="J10" s="31">
        <v>0.8</v>
      </c>
      <c r="K10" s="31">
        <v>4.2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>
        <v>5</v>
      </c>
    </row>
    <row r="11" spans="1:28" x14ac:dyDescent="0.35">
      <c r="A11" s="27" t="s">
        <v>22</v>
      </c>
      <c r="B11" s="27">
        <v>7000173176</v>
      </c>
      <c r="C11" s="27">
        <v>100252</v>
      </c>
      <c r="D11" s="27" t="s">
        <v>26</v>
      </c>
      <c r="E11" s="27" t="s">
        <v>202</v>
      </c>
      <c r="F11" s="27">
        <v>8000533129</v>
      </c>
      <c r="G11" s="27">
        <v>5</v>
      </c>
      <c r="H11" s="27">
        <v>5.26</v>
      </c>
      <c r="I11" s="31">
        <v>1.1000000000000001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>
        <v>1.1000000000000001</v>
      </c>
    </row>
    <row r="12" spans="1:28" x14ac:dyDescent="0.35">
      <c r="A12" s="27" t="s">
        <v>22</v>
      </c>
      <c r="B12" s="27">
        <v>7000173177</v>
      </c>
      <c r="C12" s="27">
        <v>100252</v>
      </c>
      <c r="D12" s="27" t="s">
        <v>28</v>
      </c>
      <c r="E12" s="27" t="s">
        <v>203</v>
      </c>
      <c r="F12" s="27">
        <v>8000533130</v>
      </c>
      <c r="G12" s="27">
        <v>5</v>
      </c>
      <c r="H12" s="27">
        <v>5.26</v>
      </c>
      <c r="I12" s="31">
        <v>2.6</v>
      </c>
      <c r="J12" s="31">
        <v>2.4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>
        <v>5</v>
      </c>
    </row>
    <row r="13" spans="1:28" x14ac:dyDescent="0.35">
      <c r="A13" s="27" t="s">
        <v>22</v>
      </c>
      <c r="B13" s="27">
        <v>7000173178</v>
      </c>
      <c r="C13" s="27">
        <v>100252</v>
      </c>
      <c r="D13" s="27" t="s">
        <v>31</v>
      </c>
      <c r="E13" s="27" t="s">
        <v>204</v>
      </c>
      <c r="F13" s="27">
        <v>8000533131</v>
      </c>
      <c r="G13" s="27">
        <v>5</v>
      </c>
      <c r="H13" s="27">
        <v>6.23</v>
      </c>
      <c r="I13" s="31"/>
      <c r="J13" s="31"/>
      <c r="K13" s="31">
        <v>3.4</v>
      </c>
      <c r="L13" s="31">
        <v>1.6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>
        <v>5</v>
      </c>
    </row>
    <row r="14" spans="1:28" x14ac:dyDescent="0.35">
      <c r="A14" s="27" t="s">
        <v>22</v>
      </c>
      <c r="B14" s="27">
        <v>7000173179</v>
      </c>
      <c r="C14" s="27">
        <v>100252</v>
      </c>
      <c r="D14" s="27" t="s">
        <v>32</v>
      </c>
      <c r="E14" s="27" t="s">
        <v>205</v>
      </c>
      <c r="F14" s="27">
        <v>8000533132</v>
      </c>
      <c r="G14" s="27">
        <v>5</v>
      </c>
      <c r="H14" s="27">
        <v>6.23</v>
      </c>
      <c r="I14" s="31"/>
      <c r="J14" s="31"/>
      <c r="K14" s="31"/>
      <c r="L14" s="31">
        <v>5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>
        <v>5</v>
      </c>
    </row>
    <row r="15" spans="1:28" x14ac:dyDescent="0.35">
      <c r="A15" s="27" t="s">
        <v>22</v>
      </c>
      <c r="B15" s="27">
        <v>7000173180</v>
      </c>
      <c r="C15" s="27">
        <v>100252</v>
      </c>
      <c r="D15" s="27" t="s">
        <v>33</v>
      </c>
      <c r="E15" s="27" t="s">
        <v>206</v>
      </c>
      <c r="F15" s="27">
        <v>8000533133</v>
      </c>
      <c r="G15" s="27">
        <v>5</v>
      </c>
      <c r="H15" s="27">
        <v>6.23</v>
      </c>
      <c r="I15" s="31"/>
      <c r="J15" s="31"/>
      <c r="K15" s="31"/>
      <c r="L15" s="31">
        <v>5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>
        <v>5</v>
      </c>
    </row>
    <row r="16" spans="1:28" x14ac:dyDescent="0.35">
      <c r="A16" s="27" t="s">
        <v>22</v>
      </c>
      <c r="B16" s="27">
        <v>7000173181</v>
      </c>
      <c r="C16" s="27">
        <v>100252</v>
      </c>
      <c r="D16" s="27" t="s">
        <v>34</v>
      </c>
      <c r="E16" s="27" t="s">
        <v>207</v>
      </c>
      <c r="F16" s="27">
        <v>8000533134</v>
      </c>
      <c r="G16" s="27">
        <v>5</v>
      </c>
      <c r="H16" s="27">
        <v>6.23</v>
      </c>
      <c r="I16" s="31"/>
      <c r="J16" s="31"/>
      <c r="K16" s="31"/>
      <c r="L16" s="31">
        <v>0</v>
      </c>
      <c r="M16" s="31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>
        <v>5</v>
      </c>
    </row>
    <row r="17" spans="1:28" x14ac:dyDescent="0.35">
      <c r="A17" s="27" t="s">
        <v>22</v>
      </c>
      <c r="B17" s="27">
        <v>7000173182</v>
      </c>
      <c r="C17" s="27">
        <v>100252</v>
      </c>
      <c r="D17" s="27" t="s">
        <v>35</v>
      </c>
      <c r="E17" s="27" t="s">
        <v>208</v>
      </c>
      <c r="F17" s="27">
        <v>8000533135</v>
      </c>
      <c r="G17" s="27">
        <v>5</v>
      </c>
      <c r="H17" s="27">
        <v>6.23</v>
      </c>
      <c r="I17" s="31"/>
      <c r="J17" s="31"/>
      <c r="K17" s="31"/>
      <c r="L17" s="31"/>
      <c r="M17" s="31">
        <v>5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>
        <v>5</v>
      </c>
    </row>
    <row r="18" spans="1:28" x14ac:dyDescent="0.35">
      <c r="A18" s="27" t="s">
        <v>22</v>
      </c>
      <c r="B18" s="27">
        <v>7000173183</v>
      </c>
      <c r="C18" s="27">
        <v>100252</v>
      </c>
      <c r="D18" s="27" t="s">
        <v>36</v>
      </c>
      <c r="E18" s="27" t="s">
        <v>209</v>
      </c>
      <c r="F18" s="27">
        <v>8000533136</v>
      </c>
      <c r="G18" s="27">
        <v>5</v>
      </c>
      <c r="H18" s="27">
        <v>6.23</v>
      </c>
      <c r="I18" s="31"/>
      <c r="J18" s="31"/>
      <c r="K18" s="31"/>
      <c r="L18" s="31"/>
      <c r="M18" s="31">
        <v>3.8</v>
      </c>
      <c r="N18" s="31">
        <v>1.2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>
        <v>5</v>
      </c>
    </row>
    <row r="19" spans="1:28" x14ac:dyDescent="0.35">
      <c r="A19" s="27" t="s">
        <v>40</v>
      </c>
      <c r="B19" s="27">
        <v>7000172216</v>
      </c>
      <c r="C19" s="27">
        <v>100010</v>
      </c>
      <c r="D19" s="27" t="s">
        <v>47</v>
      </c>
      <c r="E19" s="27" t="s">
        <v>210</v>
      </c>
      <c r="F19" s="27">
        <v>8000538838</v>
      </c>
      <c r="G19" s="27">
        <v>830</v>
      </c>
      <c r="H19" s="27">
        <v>8.6609999999999996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>
        <v>495.4</v>
      </c>
      <c r="AB19" s="31">
        <v>495.4</v>
      </c>
    </row>
    <row r="20" spans="1:28" x14ac:dyDescent="0.35">
      <c r="A20" s="27" t="s">
        <v>40</v>
      </c>
      <c r="B20" s="27">
        <v>7000173860</v>
      </c>
      <c r="C20" s="27">
        <v>100274</v>
      </c>
      <c r="D20" s="27" t="s">
        <v>41</v>
      </c>
      <c r="E20" s="27" t="s">
        <v>211</v>
      </c>
      <c r="F20" s="27">
        <v>8000523283</v>
      </c>
      <c r="G20" s="27">
        <v>137</v>
      </c>
      <c r="H20" s="27">
        <v>15.94</v>
      </c>
      <c r="I20" s="31">
        <v>137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>
        <v>137</v>
      </c>
    </row>
    <row r="21" spans="1:28" x14ac:dyDescent="0.35">
      <c r="A21" s="27" t="s">
        <v>40</v>
      </c>
      <c r="B21" s="27">
        <v>7000173860</v>
      </c>
      <c r="C21" s="27">
        <v>100274</v>
      </c>
      <c r="D21" s="27" t="s">
        <v>41</v>
      </c>
      <c r="E21" s="27" t="s">
        <v>212</v>
      </c>
      <c r="F21" s="27">
        <v>8000535302</v>
      </c>
      <c r="G21" s="27">
        <v>4</v>
      </c>
      <c r="H21" s="27">
        <v>15.94</v>
      </c>
      <c r="I21" s="31">
        <v>1.8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>
        <v>1.8</v>
      </c>
    </row>
    <row r="22" spans="1:28" x14ac:dyDescent="0.35">
      <c r="A22" s="27" t="s">
        <v>40</v>
      </c>
      <c r="B22" s="27">
        <v>7000173861</v>
      </c>
      <c r="C22" s="27">
        <v>100274</v>
      </c>
      <c r="D22" s="27" t="s">
        <v>41</v>
      </c>
      <c r="E22" s="27" t="s">
        <v>213</v>
      </c>
      <c r="F22" s="27">
        <v>8000523282</v>
      </c>
      <c r="G22" s="27">
        <v>417</v>
      </c>
      <c r="H22" s="27">
        <v>15.94</v>
      </c>
      <c r="I22" s="31">
        <v>222</v>
      </c>
      <c r="J22" s="31">
        <v>195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>
        <v>417</v>
      </c>
    </row>
    <row r="23" spans="1:28" x14ac:dyDescent="0.35">
      <c r="A23" s="27" t="s">
        <v>40</v>
      </c>
      <c r="B23" s="27">
        <v>7000173861</v>
      </c>
      <c r="C23" s="27">
        <v>100274</v>
      </c>
      <c r="D23" s="27" t="s">
        <v>41</v>
      </c>
      <c r="E23" s="27" t="s">
        <v>214</v>
      </c>
      <c r="F23" s="27">
        <v>8000535303</v>
      </c>
      <c r="G23" s="27">
        <v>4</v>
      </c>
      <c r="H23" s="27">
        <v>15.94</v>
      </c>
      <c r="I23" s="31">
        <v>4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>
        <v>4</v>
      </c>
    </row>
    <row r="24" spans="1:28" x14ac:dyDescent="0.35">
      <c r="A24" s="27" t="s">
        <v>40</v>
      </c>
      <c r="B24" s="27">
        <v>7000173940</v>
      </c>
      <c r="C24" s="27">
        <v>100010</v>
      </c>
      <c r="D24" s="27" t="s">
        <v>43</v>
      </c>
      <c r="E24" s="27" t="s">
        <v>215</v>
      </c>
      <c r="F24" s="27">
        <v>8000533137</v>
      </c>
      <c r="G24" s="27">
        <v>4060</v>
      </c>
      <c r="H24" s="27">
        <v>8.3330000000000002</v>
      </c>
      <c r="I24" s="31"/>
      <c r="J24" s="31"/>
      <c r="K24" s="31"/>
      <c r="L24" s="31"/>
      <c r="M24" s="31"/>
      <c r="N24" s="31"/>
      <c r="O24" s="31"/>
      <c r="P24" s="31">
        <v>583.20000000000005</v>
      </c>
      <c r="Q24" s="31">
        <v>583.20000000000005</v>
      </c>
      <c r="R24" s="31">
        <v>583.20000000000005</v>
      </c>
      <c r="S24" s="31">
        <v>583.20000000000005</v>
      </c>
      <c r="T24" s="31">
        <v>583.20000000000005</v>
      </c>
      <c r="U24" s="31">
        <v>583.20000000000005</v>
      </c>
      <c r="V24" s="31">
        <v>560.70000000000005</v>
      </c>
      <c r="W24" s="31"/>
      <c r="X24" s="31"/>
      <c r="Y24" s="31"/>
      <c r="Z24" s="31"/>
      <c r="AA24" s="31"/>
      <c r="AB24" s="31">
        <v>4059.8999999999996</v>
      </c>
    </row>
    <row r="25" spans="1:28" x14ac:dyDescent="0.35">
      <c r="A25" s="27" t="s">
        <v>40</v>
      </c>
      <c r="B25" s="27">
        <v>7000173941</v>
      </c>
      <c r="C25" s="27">
        <v>100010</v>
      </c>
      <c r="D25" s="27" t="s">
        <v>45</v>
      </c>
      <c r="E25" s="27" t="s">
        <v>216</v>
      </c>
      <c r="F25" s="27">
        <v>8000533124</v>
      </c>
      <c r="G25" s="27">
        <v>1378</v>
      </c>
      <c r="H25" s="27">
        <v>8.3330000000000002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>
        <v>21.5</v>
      </c>
      <c r="W25" s="31">
        <v>583.20000000000005</v>
      </c>
      <c r="X25" s="31">
        <v>583.20000000000005</v>
      </c>
      <c r="Y25" s="31">
        <v>190.1</v>
      </c>
      <c r="Z25" s="31"/>
      <c r="AA25" s="31"/>
      <c r="AB25" s="31">
        <v>1378</v>
      </c>
    </row>
    <row r="26" spans="1:28" x14ac:dyDescent="0.35">
      <c r="A26" s="27" t="s">
        <v>40</v>
      </c>
      <c r="B26" s="27">
        <v>7000173943</v>
      </c>
      <c r="C26" s="27">
        <v>100009</v>
      </c>
      <c r="D26" s="27" t="s">
        <v>46</v>
      </c>
      <c r="E26" s="27" t="s">
        <v>217</v>
      </c>
      <c r="F26" s="27">
        <v>8000534879</v>
      </c>
      <c r="G26" s="27">
        <v>1018</v>
      </c>
      <c r="H26" s="27">
        <v>8.5340000000000007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382.9</v>
      </c>
      <c r="Z26" s="31">
        <v>569.5</v>
      </c>
      <c r="AA26" s="31">
        <v>65.7</v>
      </c>
      <c r="AB26" s="31">
        <v>1018.1</v>
      </c>
    </row>
    <row r="27" spans="1:28" x14ac:dyDescent="0.35">
      <c r="A27" s="27" t="s">
        <v>51</v>
      </c>
      <c r="B27" s="27">
        <v>7000173151</v>
      </c>
      <c r="C27" s="27">
        <v>100252</v>
      </c>
      <c r="D27" s="27" t="s">
        <v>58</v>
      </c>
      <c r="E27" s="27" t="s">
        <v>218</v>
      </c>
      <c r="F27" s="27">
        <v>8000533304</v>
      </c>
      <c r="G27" s="27">
        <v>5</v>
      </c>
      <c r="H27" s="27">
        <v>9</v>
      </c>
      <c r="I27" s="31"/>
      <c r="J27" s="31"/>
      <c r="K27" s="31"/>
      <c r="L27" s="31"/>
      <c r="M27" s="31">
        <v>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>
        <v>5</v>
      </c>
    </row>
    <row r="28" spans="1:28" x14ac:dyDescent="0.35">
      <c r="A28" s="27" t="s">
        <v>51</v>
      </c>
      <c r="B28" s="27">
        <v>7000173153</v>
      </c>
      <c r="C28" s="27">
        <v>100252</v>
      </c>
      <c r="D28" s="27" t="s">
        <v>59</v>
      </c>
      <c r="E28" s="27" t="s">
        <v>219</v>
      </c>
      <c r="F28" s="27">
        <v>8000533305</v>
      </c>
      <c r="G28" s="27">
        <v>5</v>
      </c>
      <c r="H28" s="27">
        <v>9</v>
      </c>
      <c r="I28" s="31"/>
      <c r="J28" s="31"/>
      <c r="K28" s="31"/>
      <c r="L28" s="31"/>
      <c r="M28" s="31">
        <v>1.7</v>
      </c>
      <c r="N28" s="31">
        <v>3.3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>
        <v>5</v>
      </c>
    </row>
    <row r="29" spans="1:28" x14ac:dyDescent="0.35">
      <c r="A29" s="27" t="s">
        <v>51</v>
      </c>
      <c r="B29" s="27">
        <v>7000173157</v>
      </c>
      <c r="C29" s="27">
        <v>100252</v>
      </c>
      <c r="D29" s="27" t="s">
        <v>56</v>
      </c>
      <c r="E29" s="27" t="s">
        <v>220</v>
      </c>
      <c r="F29" s="27">
        <v>8000533302</v>
      </c>
      <c r="G29" s="27">
        <v>5</v>
      </c>
      <c r="H29" s="27">
        <v>9.6999999999999993</v>
      </c>
      <c r="I29" s="31"/>
      <c r="J29" s="31"/>
      <c r="K29" s="31"/>
      <c r="L29" s="31">
        <v>5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>
        <v>5</v>
      </c>
    </row>
    <row r="30" spans="1:28" x14ac:dyDescent="0.35">
      <c r="A30" s="27" t="s">
        <v>51</v>
      </c>
      <c r="B30" s="27">
        <v>7000173158</v>
      </c>
      <c r="C30" s="27">
        <v>100252</v>
      </c>
      <c r="D30" s="27" t="s">
        <v>55</v>
      </c>
      <c r="E30" s="27" t="s">
        <v>221</v>
      </c>
      <c r="F30" s="27">
        <v>8000533301</v>
      </c>
      <c r="G30" s="27">
        <v>5</v>
      </c>
      <c r="H30" s="27">
        <v>9.6999999999999993</v>
      </c>
      <c r="I30" s="31"/>
      <c r="J30" s="31">
        <v>0.2</v>
      </c>
      <c r="K30" s="31">
        <v>4.3</v>
      </c>
      <c r="L30" s="31">
        <v>0.5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>
        <v>5</v>
      </c>
    </row>
    <row r="31" spans="1:28" x14ac:dyDescent="0.35">
      <c r="A31" s="27" t="s">
        <v>51</v>
      </c>
      <c r="B31" s="27">
        <v>7000173159</v>
      </c>
      <c r="C31" s="27">
        <v>100252</v>
      </c>
      <c r="D31" s="27" t="s">
        <v>57</v>
      </c>
      <c r="E31" s="27" t="s">
        <v>222</v>
      </c>
      <c r="F31" s="27">
        <v>8000533303</v>
      </c>
      <c r="G31" s="27">
        <v>5</v>
      </c>
      <c r="H31" s="27">
        <v>9.6999999999999993</v>
      </c>
      <c r="I31" s="31"/>
      <c r="J31" s="31"/>
      <c r="K31" s="31"/>
      <c r="L31" s="31">
        <v>2.6</v>
      </c>
      <c r="M31" s="31">
        <v>2.4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>
        <v>5</v>
      </c>
    </row>
    <row r="32" spans="1:28" x14ac:dyDescent="0.35">
      <c r="A32" s="27" t="s">
        <v>51</v>
      </c>
      <c r="B32" s="27">
        <v>7000173169</v>
      </c>
      <c r="C32" s="27">
        <v>100252</v>
      </c>
      <c r="D32" s="27" t="s">
        <v>53</v>
      </c>
      <c r="E32" s="27" t="s">
        <v>223</v>
      </c>
      <c r="F32" s="27">
        <v>8000533139</v>
      </c>
      <c r="G32" s="27">
        <v>5</v>
      </c>
      <c r="H32" s="27">
        <v>8.2799999999999994</v>
      </c>
      <c r="I32" s="31">
        <v>4.9000000000000004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>
        <v>4.9000000000000004</v>
      </c>
    </row>
    <row r="33" spans="1:28" x14ac:dyDescent="0.35">
      <c r="A33" s="27" t="s">
        <v>51</v>
      </c>
      <c r="B33" s="27">
        <v>7000173171</v>
      </c>
      <c r="C33" s="27">
        <v>100252</v>
      </c>
      <c r="D33" s="27" t="s">
        <v>54</v>
      </c>
      <c r="E33" s="27" t="s">
        <v>224</v>
      </c>
      <c r="F33" s="27">
        <v>8000533300</v>
      </c>
      <c r="G33" s="27">
        <v>5</v>
      </c>
      <c r="H33" s="27">
        <v>8.2799999999999994</v>
      </c>
      <c r="I33" s="31">
        <v>0.1</v>
      </c>
      <c r="J33" s="31">
        <v>4.9000000000000004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>
        <v>5</v>
      </c>
    </row>
    <row r="34" spans="1:28" x14ac:dyDescent="0.35">
      <c r="A34" s="27" t="s">
        <v>60</v>
      </c>
      <c r="B34" s="27" t="s">
        <v>61</v>
      </c>
      <c r="C34" s="27" t="s">
        <v>62</v>
      </c>
      <c r="D34" s="27" t="s">
        <v>63</v>
      </c>
      <c r="E34" s="27" t="s">
        <v>225</v>
      </c>
      <c r="F34" s="27">
        <v>8000510920</v>
      </c>
      <c r="G34" s="27">
        <v>1136</v>
      </c>
      <c r="H34" s="27">
        <v>6.29</v>
      </c>
      <c r="I34" s="31">
        <v>546.70000000000005</v>
      </c>
      <c r="J34" s="31">
        <v>55.2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>
        <v>601.90000000000009</v>
      </c>
    </row>
    <row r="35" spans="1:28" x14ac:dyDescent="0.35">
      <c r="A35" s="27" t="s">
        <v>60</v>
      </c>
      <c r="B35" s="27" t="s">
        <v>61</v>
      </c>
      <c r="C35" s="27" t="s">
        <v>62</v>
      </c>
      <c r="D35" s="27" t="s">
        <v>63</v>
      </c>
      <c r="E35" s="27" t="s">
        <v>226</v>
      </c>
      <c r="F35" s="27">
        <v>8000510922</v>
      </c>
      <c r="G35" s="27">
        <v>2500</v>
      </c>
      <c r="H35" s="27">
        <v>6.29</v>
      </c>
      <c r="I35" s="31"/>
      <c r="J35" s="31">
        <v>581.5</v>
      </c>
      <c r="K35" s="31">
        <v>643.9</v>
      </c>
      <c r="L35" s="31">
        <v>643.9</v>
      </c>
      <c r="M35" s="31">
        <v>630.79999999999995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>
        <v>2500.1000000000004</v>
      </c>
    </row>
    <row r="36" spans="1:28" x14ac:dyDescent="0.35">
      <c r="A36" s="27" t="s">
        <v>60</v>
      </c>
      <c r="B36" s="27" t="s">
        <v>67</v>
      </c>
      <c r="C36" s="27" t="s">
        <v>68</v>
      </c>
      <c r="D36" s="27" t="s">
        <v>69</v>
      </c>
      <c r="E36" s="27" t="s">
        <v>227</v>
      </c>
      <c r="F36" s="27">
        <v>71492273</v>
      </c>
      <c r="G36" s="27">
        <v>8556</v>
      </c>
      <c r="H36" s="27">
        <v>5.78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>
        <v>140.1</v>
      </c>
      <c r="Y36" s="31">
        <v>233.6</v>
      </c>
      <c r="Z36" s="31">
        <v>467.1</v>
      </c>
      <c r="AA36" s="31">
        <v>700.7</v>
      </c>
      <c r="AB36" s="31">
        <v>1541.5</v>
      </c>
    </row>
    <row r="37" spans="1:28" x14ac:dyDescent="0.35">
      <c r="A37" s="27" t="s">
        <v>70</v>
      </c>
      <c r="B37" s="27" t="s">
        <v>71</v>
      </c>
      <c r="C37" s="27" t="s">
        <v>62</v>
      </c>
      <c r="D37" s="27" t="s">
        <v>63</v>
      </c>
      <c r="E37" s="27" t="s">
        <v>225</v>
      </c>
      <c r="F37" s="27">
        <v>8000511068</v>
      </c>
      <c r="G37" s="27">
        <v>1136</v>
      </c>
      <c r="H37" s="27">
        <v>6.29</v>
      </c>
      <c r="I37" s="31">
        <v>548.9</v>
      </c>
      <c r="J37" s="31">
        <v>42.6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>
        <v>591.5</v>
      </c>
    </row>
    <row r="38" spans="1:28" x14ac:dyDescent="0.35">
      <c r="A38" s="27" t="s">
        <v>70</v>
      </c>
      <c r="B38" s="27" t="s">
        <v>71</v>
      </c>
      <c r="C38" s="27" t="s">
        <v>62</v>
      </c>
      <c r="D38" s="27" t="s">
        <v>63</v>
      </c>
      <c r="E38" s="27" t="s">
        <v>226</v>
      </c>
      <c r="F38" s="27">
        <v>8000511070</v>
      </c>
      <c r="G38" s="27">
        <v>2500</v>
      </c>
      <c r="H38" s="27">
        <v>6.29</v>
      </c>
      <c r="I38" s="31"/>
      <c r="J38" s="31">
        <v>595.79999999999995</v>
      </c>
      <c r="K38" s="31">
        <v>643.9</v>
      </c>
      <c r="L38" s="31">
        <v>643.9</v>
      </c>
      <c r="M38" s="31">
        <v>616.5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>
        <v>2500.1</v>
      </c>
    </row>
    <row r="39" spans="1:28" x14ac:dyDescent="0.35">
      <c r="A39" s="27" t="s">
        <v>70</v>
      </c>
      <c r="B39" s="27" t="s">
        <v>73</v>
      </c>
      <c r="C39" s="27" t="s">
        <v>68</v>
      </c>
      <c r="D39" s="27" t="s">
        <v>74</v>
      </c>
      <c r="E39" s="27" t="s">
        <v>228</v>
      </c>
      <c r="F39" s="27">
        <v>71943338</v>
      </c>
      <c r="G39" s="27">
        <v>4952</v>
      </c>
      <c r="H39" s="27">
        <v>5.78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>
        <v>140.1</v>
      </c>
      <c r="Y39" s="31">
        <v>233.6</v>
      </c>
      <c r="Z39" s="31">
        <v>467.1</v>
      </c>
      <c r="AA39" s="31"/>
      <c r="AB39" s="31">
        <v>840.8</v>
      </c>
    </row>
    <row r="40" spans="1:28" x14ac:dyDescent="0.35">
      <c r="A40" s="27" t="s">
        <v>75</v>
      </c>
      <c r="B40" s="27" t="s">
        <v>79</v>
      </c>
      <c r="C40" s="27" t="s">
        <v>68</v>
      </c>
      <c r="D40" s="27" t="s">
        <v>74</v>
      </c>
      <c r="E40" s="27" t="s">
        <v>228</v>
      </c>
      <c r="F40" s="27">
        <v>71943339</v>
      </c>
      <c r="G40" s="27">
        <v>4952</v>
      </c>
      <c r="H40" s="27">
        <v>5.78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>
        <v>110.9</v>
      </c>
      <c r="Y40" s="31">
        <v>186</v>
      </c>
      <c r="Z40" s="31">
        <v>371.70000000000005</v>
      </c>
      <c r="AA40" s="31">
        <v>558.5</v>
      </c>
      <c r="AB40" s="31">
        <v>1227.0999999999999</v>
      </c>
    </row>
    <row r="41" spans="1:28" x14ac:dyDescent="0.35">
      <c r="A41" s="27" t="s">
        <v>75</v>
      </c>
      <c r="B41" s="27" t="s">
        <v>76</v>
      </c>
      <c r="C41" s="27" t="s">
        <v>62</v>
      </c>
      <c r="D41" s="27" t="s">
        <v>63</v>
      </c>
      <c r="E41" s="27" t="s">
        <v>226</v>
      </c>
      <c r="F41" s="27">
        <v>8000511064</v>
      </c>
      <c r="G41" s="27">
        <v>3072</v>
      </c>
      <c r="H41" s="27">
        <v>6.29</v>
      </c>
      <c r="I41" s="31">
        <v>708.3</v>
      </c>
      <c r="J41" s="31">
        <v>708.3</v>
      </c>
      <c r="K41" s="31">
        <v>708.3</v>
      </c>
      <c r="L41" s="31">
        <v>708.3</v>
      </c>
      <c r="M41" s="31">
        <v>120.1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>
        <v>2953.2999999999997</v>
      </c>
    </row>
    <row r="42" spans="1:28" x14ac:dyDescent="0.35">
      <c r="A42" s="27" t="s">
        <v>80</v>
      </c>
      <c r="B42" s="27">
        <v>7000162814</v>
      </c>
      <c r="C42" s="27">
        <v>100273</v>
      </c>
      <c r="D42" s="27" t="s">
        <v>88</v>
      </c>
      <c r="E42" s="27" t="s">
        <v>229</v>
      </c>
      <c r="F42" s="27">
        <v>8000523286</v>
      </c>
      <c r="G42" s="27">
        <v>8</v>
      </c>
      <c r="H42" s="27">
        <v>18.8</v>
      </c>
      <c r="I42" s="31"/>
      <c r="J42" s="31"/>
      <c r="K42" s="31"/>
      <c r="L42" s="31"/>
      <c r="M42" s="31"/>
      <c r="N42" s="31"/>
      <c r="O42" s="31">
        <v>8</v>
      </c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>
        <v>8</v>
      </c>
    </row>
    <row r="43" spans="1:28" x14ac:dyDescent="0.35">
      <c r="A43" s="27" t="s">
        <v>80</v>
      </c>
      <c r="B43" s="27">
        <v>7000162815</v>
      </c>
      <c r="C43" s="27">
        <v>100273</v>
      </c>
      <c r="D43" s="27" t="s">
        <v>91</v>
      </c>
      <c r="E43" s="27" t="s">
        <v>230</v>
      </c>
      <c r="F43" s="27">
        <v>8000523287</v>
      </c>
      <c r="G43" s="27">
        <v>9</v>
      </c>
      <c r="H43" s="27">
        <v>18.8</v>
      </c>
      <c r="I43" s="31"/>
      <c r="J43" s="31"/>
      <c r="K43" s="31"/>
      <c r="L43" s="31"/>
      <c r="M43" s="31"/>
      <c r="N43" s="31"/>
      <c r="O43" s="31">
        <v>9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>
        <v>9</v>
      </c>
    </row>
    <row r="44" spans="1:28" x14ac:dyDescent="0.35">
      <c r="A44" s="27" t="s">
        <v>80</v>
      </c>
      <c r="B44" s="27">
        <v>7000162816</v>
      </c>
      <c r="C44" s="27">
        <v>100273</v>
      </c>
      <c r="D44" s="27" t="s">
        <v>92</v>
      </c>
      <c r="E44" s="27" t="s">
        <v>231</v>
      </c>
      <c r="F44" s="27">
        <v>8000523288</v>
      </c>
      <c r="G44" s="27">
        <v>8</v>
      </c>
      <c r="H44" s="27">
        <v>18.8</v>
      </c>
      <c r="I44" s="31"/>
      <c r="J44" s="31"/>
      <c r="K44" s="31"/>
      <c r="L44" s="31"/>
      <c r="M44" s="31"/>
      <c r="N44" s="31"/>
      <c r="O44" s="31">
        <v>2.7</v>
      </c>
      <c r="P44" s="31">
        <v>5.3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>
        <v>8</v>
      </c>
    </row>
    <row r="45" spans="1:28" x14ac:dyDescent="0.35">
      <c r="A45" s="27" t="s">
        <v>80</v>
      </c>
      <c r="B45" s="27">
        <v>7000162817</v>
      </c>
      <c r="C45" s="27">
        <v>100273</v>
      </c>
      <c r="D45" s="27" t="s">
        <v>93</v>
      </c>
      <c r="E45" s="27" t="s">
        <v>232</v>
      </c>
      <c r="F45" s="27">
        <v>8000523289</v>
      </c>
      <c r="G45" s="27">
        <v>6</v>
      </c>
      <c r="H45" s="27">
        <v>18.600000000000001</v>
      </c>
      <c r="I45" s="31"/>
      <c r="J45" s="31"/>
      <c r="K45" s="31"/>
      <c r="L45" s="31"/>
      <c r="M45" s="31"/>
      <c r="N45" s="31"/>
      <c r="O45" s="31"/>
      <c r="P45" s="31">
        <v>6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>
        <v>6</v>
      </c>
    </row>
    <row r="46" spans="1:28" x14ac:dyDescent="0.35">
      <c r="A46" s="27" t="s">
        <v>80</v>
      </c>
      <c r="B46" s="27">
        <v>7000162818</v>
      </c>
      <c r="C46" s="27">
        <v>100273</v>
      </c>
      <c r="D46" s="27" t="s">
        <v>94</v>
      </c>
      <c r="E46" s="27" t="s">
        <v>233</v>
      </c>
      <c r="F46" s="27">
        <v>8000523290</v>
      </c>
      <c r="G46" s="27">
        <v>9</v>
      </c>
      <c r="H46" s="27">
        <v>18.600000000000001</v>
      </c>
      <c r="I46" s="31"/>
      <c r="J46" s="31"/>
      <c r="K46" s="31"/>
      <c r="L46" s="31"/>
      <c r="M46" s="31"/>
      <c r="N46" s="31"/>
      <c r="O46" s="31"/>
      <c r="P46" s="31">
        <v>8.6</v>
      </c>
      <c r="Q46" s="31">
        <v>0.4</v>
      </c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>
        <v>9</v>
      </c>
    </row>
    <row r="47" spans="1:28" x14ac:dyDescent="0.35">
      <c r="A47" s="27" t="s">
        <v>80</v>
      </c>
      <c r="B47" s="27">
        <v>7000162819</v>
      </c>
      <c r="C47" s="27">
        <v>100273</v>
      </c>
      <c r="D47" s="27" t="s">
        <v>97</v>
      </c>
      <c r="E47" s="27" t="s">
        <v>234</v>
      </c>
      <c r="F47" s="27">
        <v>8000523293</v>
      </c>
      <c r="G47" s="27">
        <v>6</v>
      </c>
      <c r="H47" s="27">
        <v>18.600000000000001</v>
      </c>
      <c r="I47" s="31"/>
      <c r="J47" s="31"/>
      <c r="K47" s="31"/>
      <c r="L47" s="31"/>
      <c r="M47" s="31"/>
      <c r="N47" s="31"/>
      <c r="O47" s="31"/>
      <c r="P47" s="31"/>
      <c r="Q47" s="31">
        <v>6</v>
      </c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>
        <v>6</v>
      </c>
    </row>
    <row r="48" spans="1:28" x14ac:dyDescent="0.35">
      <c r="A48" s="27" t="s">
        <v>80</v>
      </c>
      <c r="B48" s="27">
        <v>7000162870</v>
      </c>
      <c r="C48" s="27">
        <v>100273</v>
      </c>
      <c r="D48" s="27" t="s">
        <v>96</v>
      </c>
      <c r="E48" s="27" t="s">
        <v>235</v>
      </c>
      <c r="F48" s="27">
        <v>8000523292</v>
      </c>
      <c r="G48" s="27">
        <v>8</v>
      </c>
      <c r="H48" s="27">
        <v>17.7</v>
      </c>
      <c r="I48" s="31"/>
      <c r="J48" s="31"/>
      <c r="K48" s="31"/>
      <c r="L48" s="31"/>
      <c r="M48" s="31"/>
      <c r="N48" s="31"/>
      <c r="O48" s="31"/>
      <c r="P48" s="31"/>
      <c r="Q48" s="31">
        <v>8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>
        <v>8</v>
      </c>
    </row>
    <row r="49" spans="1:28" x14ac:dyDescent="0.35">
      <c r="A49" s="27" t="s">
        <v>80</v>
      </c>
      <c r="B49" s="27">
        <v>7000162871</v>
      </c>
      <c r="C49" s="27">
        <v>100273</v>
      </c>
      <c r="D49" s="27" t="s">
        <v>95</v>
      </c>
      <c r="E49" s="27" t="s">
        <v>236</v>
      </c>
      <c r="F49" s="27">
        <v>8000523291</v>
      </c>
      <c r="G49" s="27">
        <v>6</v>
      </c>
      <c r="H49" s="27">
        <v>17.7</v>
      </c>
      <c r="I49" s="31"/>
      <c r="J49" s="31"/>
      <c r="K49" s="31"/>
      <c r="L49" s="31"/>
      <c r="M49" s="31"/>
      <c r="N49" s="31"/>
      <c r="O49" s="31"/>
      <c r="P49" s="31"/>
      <c r="Q49" s="31">
        <v>6</v>
      </c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>
        <v>6</v>
      </c>
    </row>
    <row r="50" spans="1:28" x14ac:dyDescent="0.35">
      <c r="A50" s="27" t="s">
        <v>80</v>
      </c>
      <c r="B50" s="27">
        <v>7000162872</v>
      </c>
      <c r="C50" s="27">
        <v>100273</v>
      </c>
      <c r="D50" s="27" t="s">
        <v>98</v>
      </c>
      <c r="E50" s="27" t="s">
        <v>237</v>
      </c>
      <c r="F50" s="27">
        <v>8000523294</v>
      </c>
      <c r="G50" s="27">
        <v>6</v>
      </c>
      <c r="H50" s="27">
        <v>17.7</v>
      </c>
      <c r="I50" s="31"/>
      <c r="J50" s="31"/>
      <c r="K50" s="31"/>
      <c r="L50" s="31"/>
      <c r="M50" s="31"/>
      <c r="N50" s="31"/>
      <c r="O50" s="31"/>
      <c r="P50" s="31"/>
      <c r="Q50" s="31">
        <v>0.2</v>
      </c>
      <c r="R50" s="31">
        <v>5.8</v>
      </c>
      <c r="S50" s="31"/>
      <c r="T50" s="31"/>
      <c r="U50" s="31"/>
      <c r="V50" s="31"/>
      <c r="W50" s="31"/>
      <c r="X50" s="31"/>
      <c r="Y50" s="31"/>
      <c r="Z50" s="31"/>
      <c r="AA50" s="31"/>
      <c r="AB50" s="31">
        <v>6</v>
      </c>
    </row>
    <row r="51" spans="1:28" x14ac:dyDescent="0.35">
      <c r="A51" s="27" t="s">
        <v>80</v>
      </c>
      <c r="B51" s="27">
        <v>7000162877</v>
      </c>
      <c r="C51" s="27">
        <v>100273</v>
      </c>
      <c r="D51" s="27" t="s">
        <v>100</v>
      </c>
      <c r="E51" s="27" t="s">
        <v>238</v>
      </c>
      <c r="F51" s="27">
        <v>8000523296</v>
      </c>
      <c r="G51" s="27">
        <v>10</v>
      </c>
      <c r="H51" s="27">
        <v>14.6</v>
      </c>
      <c r="I51" s="31"/>
      <c r="J51" s="31"/>
      <c r="K51" s="31"/>
      <c r="L51" s="31"/>
      <c r="M51" s="31"/>
      <c r="N51" s="31"/>
      <c r="O51" s="31"/>
      <c r="P51" s="31"/>
      <c r="Q51" s="31"/>
      <c r="R51" s="31">
        <v>10</v>
      </c>
      <c r="S51" s="31"/>
      <c r="T51" s="31"/>
      <c r="U51" s="31"/>
      <c r="V51" s="31"/>
      <c r="W51" s="31"/>
      <c r="X51" s="31"/>
      <c r="Y51" s="31"/>
      <c r="Z51" s="31"/>
      <c r="AA51" s="31"/>
      <c r="AB51" s="31">
        <v>10</v>
      </c>
    </row>
    <row r="52" spans="1:28" x14ac:dyDescent="0.35">
      <c r="A52" s="27" t="s">
        <v>80</v>
      </c>
      <c r="B52" s="27">
        <v>7000162878</v>
      </c>
      <c r="C52" s="27">
        <v>100273</v>
      </c>
      <c r="D52" s="27" t="s">
        <v>101</v>
      </c>
      <c r="E52" s="27" t="s">
        <v>239</v>
      </c>
      <c r="F52" s="27">
        <v>8000523297</v>
      </c>
      <c r="G52" s="27">
        <v>8</v>
      </c>
      <c r="H52" s="27">
        <v>14.6</v>
      </c>
      <c r="I52" s="31"/>
      <c r="J52" s="31"/>
      <c r="K52" s="31"/>
      <c r="L52" s="31"/>
      <c r="M52" s="31"/>
      <c r="N52" s="31"/>
      <c r="O52" s="31"/>
      <c r="P52" s="31"/>
      <c r="Q52" s="31"/>
      <c r="R52" s="31">
        <v>0.4</v>
      </c>
      <c r="S52" s="31">
        <v>7.6</v>
      </c>
      <c r="T52" s="31"/>
      <c r="U52" s="31"/>
      <c r="V52" s="31"/>
      <c r="W52" s="31"/>
      <c r="X52" s="31"/>
      <c r="Y52" s="31"/>
      <c r="Z52" s="31"/>
      <c r="AA52" s="31"/>
      <c r="AB52" s="31">
        <v>8</v>
      </c>
    </row>
    <row r="53" spans="1:28" x14ac:dyDescent="0.35">
      <c r="A53" s="27" t="s">
        <v>80</v>
      </c>
      <c r="B53" s="27">
        <v>7000162879</v>
      </c>
      <c r="C53" s="27">
        <v>100273</v>
      </c>
      <c r="D53" s="27" t="s">
        <v>99</v>
      </c>
      <c r="E53" s="27" t="s">
        <v>240</v>
      </c>
      <c r="F53" s="27">
        <v>8000523295</v>
      </c>
      <c r="G53" s="27">
        <v>8</v>
      </c>
      <c r="H53" s="27">
        <v>14.6</v>
      </c>
      <c r="I53" s="31"/>
      <c r="J53" s="31"/>
      <c r="K53" s="31"/>
      <c r="L53" s="31"/>
      <c r="M53" s="31"/>
      <c r="N53" s="31"/>
      <c r="O53" s="31"/>
      <c r="P53" s="31"/>
      <c r="Q53" s="31"/>
      <c r="R53" s="31">
        <v>8</v>
      </c>
      <c r="S53" s="31"/>
      <c r="T53" s="31"/>
      <c r="U53" s="31"/>
      <c r="V53" s="31"/>
      <c r="W53" s="31"/>
      <c r="X53" s="31"/>
      <c r="Y53" s="31"/>
      <c r="Z53" s="31"/>
      <c r="AA53" s="31"/>
      <c r="AB53" s="31">
        <v>8</v>
      </c>
    </row>
    <row r="54" spans="1:28" x14ac:dyDescent="0.35">
      <c r="A54" s="27" t="s">
        <v>80</v>
      </c>
      <c r="B54" s="27">
        <v>7000162880</v>
      </c>
      <c r="C54" s="27">
        <v>100273</v>
      </c>
      <c r="D54" s="27" t="s">
        <v>104</v>
      </c>
      <c r="E54" s="27" t="s">
        <v>241</v>
      </c>
      <c r="F54" s="27">
        <v>8000523583</v>
      </c>
      <c r="G54" s="27">
        <v>8</v>
      </c>
      <c r="H54" s="27">
        <v>14.6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>
        <v>8</v>
      </c>
      <c r="U54" s="31"/>
      <c r="V54" s="31"/>
      <c r="W54" s="31"/>
      <c r="X54" s="31"/>
      <c r="Y54" s="31"/>
      <c r="Z54" s="31"/>
      <c r="AA54" s="31"/>
      <c r="AB54" s="31">
        <v>8</v>
      </c>
    </row>
    <row r="55" spans="1:28" x14ac:dyDescent="0.35">
      <c r="A55" s="27" t="s">
        <v>80</v>
      </c>
      <c r="B55" s="27">
        <v>7000162885</v>
      </c>
      <c r="C55" s="27">
        <v>100273</v>
      </c>
      <c r="D55" s="27" t="s">
        <v>102</v>
      </c>
      <c r="E55" s="27" t="s">
        <v>242</v>
      </c>
      <c r="F55" s="27">
        <v>8000523581</v>
      </c>
      <c r="G55" s="27">
        <v>10</v>
      </c>
      <c r="H55" s="27">
        <v>16.100000000000001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>
        <v>10</v>
      </c>
      <c r="T55" s="31"/>
      <c r="U55" s="31"/>
      <c r="V55" s="31"/>
      <c r="W55" s="31"/>
      <c r="X55" s="31"/>
      <c r="Y55" s="31"/>
      <c r="Z55" s="31"/>
      <c r="AA55" s="31"/>
      <c r="AB55" s="31">
        <v>10</v>
      </c>
    </row>
    <row r="56" spans="1:28" x14ac:dyDescent="0.35">
      <c r="A56" s="27" t="s">
        <v>80</v>
      </c>
      <c r="B56" s="27">
        <v>7000162886</v>
      </c>
      <c r="C56" s="27">
        <v>100273</v>
      </c>
      <c r="D56" s="27" t="s">
        <v>103</v>
      </c>
      <c r="E56" s="27" t="s">
        <v>243</v>
      </c>
      <c r="F56" s="27">
        <v>8000523582</v>
      </c>
      <c r="G56" s="27">
        <v>10</v>
      </c>
      <c r="H56" s="27">
        <v>16.100000000000001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>
        <v>6.1</v>
      </c>
      <c r="T56" s="31">
        <v>3.9</v>
      </c>
      <c r="U56" s="31"/>
      <c r="V56" s="31"/>
      <c r="W56" s="31"/>
      <c r="X56" s="31"/>
      <c r="Y56" s="31"/>
      <c r="Z56" s="31"/>
      <c r="AA56" s="31"/>
      <c r="AB56" s="31">
        <v>10</v>
      </c>
    </row>
    <row r="57" spans="1:28" x14ac:dyDescent="0.35">
      <c r="A57" s="27" t="s">
        <v>80</v>
      </c>
      <c r="B57" s="27">
        <v>7000173154</v>
      </c>
      <c r="C57" s="27">
        <v>100252</v>
      </c>
      <c r="D57" s="27" t="s">
        <v>81</v>
      </c>
      <c r="E57" s="27" t="s">
        <v>244</v>
      </c>
      <c r="F57" s="27">
        <v>8000533306</v>
      </c>
      <c r="G57" s="27">
        <v>5</v>
      </c>
      <c r="H57" s="27">
        <v>10.11</v>
      </c>
      <c r="I57" s="31">
        <v>0.6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>
        <v>0.6</v>
      </c>
    </row>
    <row r="58" spans="1:28" x14ac:dyDescent="0.35">
      <c r="A58" s="27" t="s">
        <v>80</v>
      </c>
      <c r="B58" s="27">
        <v>7000173154</v>
      </c>
      <c r="C58" s="27">
        <v>100252</v>
      </c>
      <c r="D58" s="27" t="s">
        <v>81</v>
      </c>
      <c r="E58" s="27" t="s">
        <v>245</v>
      </c>
      <c r="F58" s="27">
        <v>8000538842</v>
      </c>
      <c r="G58" s="27">
        <v>21</v>
      </c>
      <c r="H58" s="27">
        <v>10.11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>
        <v>13.3</v>
      </c>
      <c r="Y58" s="31">
        <v>7.7</v>
      </c>
      <c r="Z58" s="31"/>
      <c r="AA58" s="31"/>
      <c r="AB58" s="31">
        <v>21</v>
      </c>
    </row>
    <row r="59" spans="1:28" x14ac:dyDescent="0.35">
      <c r="A59" s="27" t="s">
        <v>80</v>
      </c>
      <c r="B59" s="27">
        <v>7000173155</v>
      </c>
      <c r="C59" s="27">
        <v>100252</v>
      </c>
      <c r="D59" s="27" t="s">
        <v>82</v>
      </c>
      <c r="E59" s="27" t="s">
        <v>246</v>
      </c>
      <c r="F59" s="27">
        <v>8000533307</v>
      </c>
      <c r="G59" s="27">
        <v>5</v>
      </c>
      <c r="H59" s="27">
        <v>10.11</v>
      </c>
      <c r="I59" s="31">
        <v>5</v>
      </c>
      <c r="J59" s="31">
        <v>0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>
        <v>5</v>
      </c>
    </row>
    <row r="60" spans="1:28" x14ac:dyDescent="0.35">
      <c r="A60" s="27" t="s">
        <v>80</v>
      </c>
      <c r="B60" s="27">
        <v>7000173155</v>
      </c>
      <c r="C60" s="27">
        <v>100252</v>
      </c>
      <c r="D60" s="27" t="s">
        <v>82</v>
      </c>
      <c r="E60" s="27" t="s">
        <v>247</v>
      </c>
      <c r="F60" s="27">
        <v>8000538843</v>
      </c>
      <c r="G60" s="27">
        <v>21</v>
      </c>
      <c r="H60" s="27">
        <v>10.11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5.7</v>
      </c>
      <c r="Z60" s="31">
        <v>13.5</v>
      </c>
      <c r="AA60" s="31">
        <v>1.8</v>
      </c>
      <c r="AB60" s="31">
        <v>21</v>
      </c>
    </row>
    <row r="61" spans="1:28" x14ac:dyDescent="0.35">
      <c r="A61" s="27" t="s">
        <v>80</v>
      </c>
      <c r="B61" s="27">
        <v>7000173156</v>
      </c>
      <c r="C61" s="27">
        <v>100252</v>
      </c>
      <c r="D61" s="27" t="s">
        <v>83</v>
      </c>
      <c r="E61" s="27" t="s">
        <v>248</v>
      </c>
      <c r="F61" s="27">
        <v>8000533308</v>
      </c>
      <c r="G61" s="27">
        <v>5</v>
      </c>
      <c r="H61" s="27">
        <v>10.11</v>
      </c>
      <c r="I61" s="31"/>
      <c r="J61" s="31">
        <v>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>
        <v>5</v>
      </c>
    </row>
    <row r="62" spans="1:28" x14ac:dyDescent="0.35">
      <c r="A62" s="27" t="s">
        <v>80</v>
      </c>
      <c r="B62" s="27">
        <v>7000173156</v>
      </c>
      <c r="C62" s="27">
        <v>100252</v>
      </c>
      <c r="D62" s="27" t="s">
        <v>83</v>
      </c>
      <c r="E62" s="27" t="s">
        <v>249</v>
      </c>
      <c r="F62" s="27">
        <v>8000538844</v>
      </c>
      <c r="G62" s="27">
        <v>21</v>
      </c>
      <c r="H62" s="27">
        <v>10.11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>
        <v>21</v>
      </c>
      <c r="AB62" s="31">
        <v>21</v>
      </c>
    </row>
    <row r="63" spans="1:28" x14ac:dyDescent="0.35">
      <c r="A63" s="27" t="s">
        <v>80</v>
      </c>
      <c r="B63" s="27">
        <v>7000173161</v>
      </c>
      <c r="C63" s="27">
        <v>100252</v>
      </c>
      <c r="D63" s="27" t="s">
        <v>87</v>
      </c>
      <c r="E63" s="27" t="s">
        <v>250</v>
      </c>
      <c r="F63" s="27">
        <v>8000533312</v>
      </c>
      <c r="G63" s="27">
        <v>5</v>
      </c>
      <c r="H63" s="27">
        <v>10.11</v>
      </c>
      <c r="I63" s="31"/>
      <c r="J63" s="31"/>
      <c r="K63" s="31"/>
      <c r="L63" s="31"/>
      <c r="M63" s="31">
        <v>1.9</v>
      </c>
      <c r="N63" s="31">
        <v>3.1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>
        <v>5</v>
      </c>
    </row>
    <row r="64" spans="1:28" x14ac:dyDescent="0.35">
      <c r="A64" s="27" t="s">
        <v>80</v>
      </c>
      <c r="B64" s="27">
        <v>7000173161</v>
      </c>
      <c r="C64" s="27">
        <v>100252</v>
      </c>
      <c r="D64" s="27" t="s">
        <v>87</v>
      </c>
      <c r="E64" s="27" t="s">
        <v>251</v>
      </c>
      <c r="F64" s="27">
        <v>8000538845</v>
      </c>
      <c r="G64" s="27">
        <v>21</v>
      </c>
      <c r="H64" s="27">
        <v>10.11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>
        <v>4.8</v>
      </c>
      <c r="AB64" s="31">
        <v>4.8</v>
      </c>
    </row>
    <row r="65" spans="1:28" x14ac:dyDescent="0.35">
      <c r="A65" s="27" t="s">
        <v>80</v>
      </c>
      <c r="B65" s="27">
        <v>7000173184</v>
      </c>
      <c r="C65" s="27">
        <v>100252</v>
      </c>
      <c r="D65" s="27" t="s">
        <v>84</v>
      </c>
      <c r="E65" s="27" t="s">
        <v>252</v>
      </c>
      <c r="F65" s="27">
        <v>8000533309</v>
      </c>
      <c r="G65" s="27">
        <v>5</v>
      </c>
      <c r="H65" s="27">
        <v>8.15</v>
      </c>
      <c r="I65" s="31"/>
      <c r="J65" s="31">
        <v>0.3</v>
      </c>
      <c r="K65" s="31">
        <v>4.7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>
        <v>5</v>
      </c>
    </row>
    <row r="66" spans="1:28" x14ac:dyDescent="0.35">
      <c r="A66" s="27" t="s">
        <v>80</v>
      </c>
      <c r="B66" s="27">
        <v>7000173185</v>
      </c>
      <c r="C66" s="27">
        <v>100252</v>
      </c>
      <c r="D66" s="27" t="s">
        <v>85</v>
      </c>
      <c r="E66" s="27" t="s">
        <v>253</v>
      </c>
      <c r="F66" s="27">
        <v>8000533310</v>
      </c>
      <c r="G66" s="27">
        <v>5</v>
      </c>
      <c r="H66" s="27">
        <v>8.15</v>
      </c>
      <c r="I66" s="31"/>
      <c r="J66" s="31"/>
      <c r="K66" s="31">
        <v>2.2999999999999998</v>
      </c>
      <c r="L66" s="31">
        <v>2.7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>
        <v>5</v>
      </c>
    </row>
    <row r="67" spans="1:28" x14ac:dyDescent="0.35">
      <c r="A67" s="27" t="s">
        <v>80</v>
      </c>
      <c r="B67" s="27">
        <v>7000173186</v>
      </c>
      <c r="C67" s="27">
        <v>100252</v>
      </c>
      <c r="D67" s="27" t="s">
        <v>86</v>
      </c>
      <c r="E67" s="27" t="s">
        <v>254</v>
      </c>
      <c r="F67" s="27">
        <v>8000533311</v>
      </c>
      <c r="G67" s="27">
        <v>5</v>
      </c>
      <c r="H67" s="27">
        <v>8.15</v>
      </c>
      <c r="I67" s="31"/>
      <c r="J67" s="31"/>
      <c r="K67" s="31"/>
      <c r="L67" s="31">
        <v>2.4</v>
      </c>
      <c r="M67" s="31">
        <v>2.6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>
        <v>5</v>
      </c>
    </row>
    <row r="68" spans="1:28" x14ac:dyDescent="0.35">
      <c r="A68" s="27" t="s">
        <v>107</v>
      </c>
      <c r="B68" s="27">
        <v>7000156170</v>
      </c>
      <c r="C68" s="27">
        <v>100252</v>
      </c>
      <c r="D68" s="27" t="s">
        <v>111</v>
      </c>
      <c r="E68" s="27" t="s">
        <v>255</v>
      </c>
      <c r="F68" s="27">
        <v>8000538852</v>
      </c>
      <c r="G68" s="27">
        <v>284</v>
      </c>
      <c r="H68" s="27">
        <v>6.91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>
        <v>162</v>
      </c>
      <c r="AB68" s="31">
        <v>162</v>
      </c>
    </row>
    <row r="69" spans="1:28" x14ac:dyDescent="0.35">
      <c r="A69" s="27" t="s">
        <v>107</v>
      </c>
      <c r="B69" s="27">
        <v>7000156170</v>
      </c>
      <c r="C69" s="27">
        <v>100300</v>
      </c>
      <c r="D69" s="27" t="s">
        <v>111</v>
      </c>
      <c r="E69" s="27" t="s">
        <v>256</v>
      </c>
      <c r="F69" s="27">
        <v>8000538850</v>
      </c>
      <c r="G69" s="27">
        <v>91</v>
      </c>
      <c r="H69" s="27">
        <v>6.91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>
        <v>91</v>
      </c>
      <c r="AA69" s="31"/>
      <c r="AB69" s="31">
        <v>91</v>
      </c>
    </row>
    <row r="70" spans="1:28" x14ac:dyDescent="0.35">
      <c r="A70" s="27" t="s">
        <v>107</v>
      </c>
      <c r="B70" s="27">
        <v>7000156170</v>
      </c>
      <c r="C70" s="27">
        <v>100326</v>
      </c>
      <c r="D70" s="27" t="s">
        <v>111</v>
      </c>
      <c r="E70" s="27" t="s">
        <v>257</v>
      </c>
      <c r="F70" s="27">
        <v>8000538851</v>
      </c>
      <c r="G70" s="27">
        <v>181</v>
      </c>
      <c r="H70" s="27">
        <v>6.91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>
        <v>92.9</v>
      </c>
      <c r="AA70" s="31">
        <v>88.1</v>
      </c>
      <c r="AB70" s="31">
        <v>181</v>
      </c>
    </row>
    <row r="71" spans="1:28" x14ac:dyDescent="0.35">
      <c r="A71" s="27" t="s">
        <v>115</v>
      </c>
      <c r="B71" s="27">
        <v>7000174076</v>
      </c>
      <c r="C71" s="27" t="s">
        <v>68</v>
      </c>
      <c r="D71" s="27" t="s">
        <v>119</v>
      </c>
      <c r="E71" s="27" t="s">
        <v>258</v>
      </c>
      <c r="F71" s="27">
        <v>8000533314</v>
      </c>
      <c r="G71" s="27">
        <v>6</v>
      </c>
      <c r="H71" s="27">
        <v>12.91</v>
      </c>
      <c r="I71" s="31"/>
      <c r="J71" s="31"/>
      <c r="K71" s="31"/>
      <c r="L71" s="31"/>
      <c r="M71" s="31"/>
      <c r="N71" s="31"/>
      <c r="O71" s="31"/>
      <c r="P71" s="31"/>
      <c r="Q71" s="31"/>
      <c r="R71" s="31">
        <v>6</v>
      </c>
      <c r="S71" s="31"/>
      <c r="T71" s="31"/>
      <c r="U71" s="31"/>
      <c r="V71" s="31"/>
      <c r="W71" s="31"/>
      <c r="X71" s="31"/>
      <c r="Y71" s="31"/>
      <c r="Z71" s="31"/>
      <c r="AA71" s="31"/>
      <c r="AB71" s="31">
        <v>6</v>
      </c>
    </row>
    <row r="72" spans="1:28" x14ac:dyDescent="0.35">
      <c r="A72" s="27" t="s">
        <v>115</v>
      </c>
      <c r="B72" s="27">
        <v>7000174080</v>
      </c>
      <c r="C72" s="27" t="s">
        <v>68</v>
      </c>
      <c r="D72" s="27" t="s">
        <v>117</v>
      </c>
      <c r="E72" s="27" t="s">
        <v>259</v>
      </c>
      <c r="F72" s="27">
        <v>8000530730</v>
      </c>
      <c r="G72" s="27">
        <v>413</v>
      </c>
      <c r="H72" s="27">
        <v>12.91</v>
      </c>
      <c r="I72" s="31"/>
      <c r="J72" s="31"/>
      <c r="K72" s="31">
        <v>56.9</v>
      </c>
      <c r="L72" s="31">
        <v>94.5</v>
      </c>
      <c r="M72" s="31">
        <v>188.2</v>
      </c>
      <c r="N72" s="31">
        <v>73.400000000000006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>
        <v>413</v>
      </c>
    </row>
    <row r="73" spans="1:28" x14ac:dyDescent="0.35">
      <c r="A73" s="27" t="s">
        <v>115</v>
      </c>
      <c r="B73" s="27">
        <v>7000174080</v>
      </c>
      <c r="C73" s="27" t="s">
        <v>68</v>
      </c>
      <c r="D73" s="27" t="s">
        <v>117</v>
      </c>
      <c r="E73" s="27" t="s">
        <v>260</v>
      </c>
      <c r="F73" s="27">
        <v>8000536277</v>
      </c>
      <c r="G73" s="27">
        <v>24</v>
      </c>
      <c r="H73" s="27">
        <v>12.91</v>
      </c>
      <c r="I73" s="31"/>
      <c r="J73" s="31"/>
      <c r="K73" s="31"/>
      <c r="L73" s="31"/>
      <c r="M73" s="31"/>
      <c r="N73" s="31"/>
      <c r="O73" s="31">
        <v>23.1</v>
      </c>
      <c r="P73" s="31">
        <v>0.9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>
        <v>24</v>
      </c>
    </row>
    <row r="74" spans="1:28" x14ac:dyDescent="0.35">
      <c r="A74" s="27" t="s">
        <v>115</v>
      </c>
      <c r="B74" s="27">
        <v>7000174080</v>
      </c>
      <c r="C74" s="27" t="s">
        <v>68</v>
      </c>
      <c r="D74" s="27" t="s">
        <v>117</v>
      </c>
      <c r="E74" s="27" t="s">
        <v>261</v>
      </c>
      <c r="F74" s="27">
        <v>8000535891</v>
      </c>
      <c r="G74" s="27">
        <v>12</v>
      </c>
      <c r="H74" s="27">
        <v>12.91</v>
      </c>
      <c r="I74" s="31"/>
      <c r="J74" s="31"/>
      <c r="K74" s="31"/>
      <c r="L74" s="31"/>
      <c r="M74" s="31"/>
      <c r="N74" s="31">
        <v>10.5</v>
      </c>
      <c r="O74" s="31">
        <v>1.5</v>
      </c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>
        <v>12</v>
      </c>
    </row>
    <row r="75" spans="1:28" x14ac:dyDescent="0.35">
      <c r="A75" s="27" t="s">
        <v>115</v>
      </c>
      <c r="B75" s="27">
        <v>7000174081</v>
      </c>
      <c r="C75" s="27" t="s">
        <v>68</v>
      </c>
      <c r="D75" s="27" t="s">
        <v>118</v>
      </c>
      <c r="E75" s="27" t="s">
        <v>262</v>
      </c>
      <c r="F75" s="27">
        <v>8000533313</v>
      </c>
      <c r="G75" s="27">
        <v>800</v>
      </c>
      <c r="H75" s="27">
        <v>11.38</v>
      </c>
      <c r="I75" s="31"/>
      <c r="J75" s="31"/>
      <c r="K75" s="31"/>
      <c r="L75" s="31"/>
      <c r="M75" s="31"/>
      <c r="N75" s="31"/>
      <c r="O75" s="31"/>
      <c r="P75" s="31">
        <v>199.7</v>
      </c>
      <c r="Q75" s="31">
        <v>313.8</v>
      </c>
      <c r="R75" s="31">
        <v>286.39999999999998</v>
      </c>
      <c r="S75" s="31"/>
      <c r="T75" s="31"/>
      <c r="U75" s="31"/>
      <c r="V75" s="31"/>
      <c r="W75" s="31"/>
      <c r="X75" s="31"/>
      <c r="Y75" s="31"/>
      <c r="Z75" s="31"/>
      <c r="AA75" s="31"/>
      <c r="AB75" s="31">
        <v>799.9</v>
      </c>
    </row>
    <row r="76" spans="1:28" x14ac:dyDescent="0.35">
      <c r="A76" s="27" t="s">
        <v>115</v>
      </c>
      <c r="B76" s="27">
        <v>7000174082</v>
      </c>
      <c r="C76" s="27" t="s">
        <v>68</v>
      </c>
      <c r="D76" s="27" t="s">
        <v>120</v>
      </c>
      <c r="E76" s="27" t="s">
        <v>263</v>
      </c>
      <c r="F76" s="27">
        <v>8000533315</v>
      </c>
      <c r="G76" s="27">
        <v>8</v>
      </c>
      <c r="H76" s="27">
        <v>12.91</v>
      </c>
      <c r="I76" s="31"/>
      <c r="J76" s="31"/>
      <c r="K76" s="31"/>
      <c r="L76" s="31"/>
      <c r="M76" s="31"/>
      <c r="N76" s="31"/>
      <c r="O76" s="31"/>
      <c r="P76" s="31"/>
      <c r="Q76" s="31"/>
      <c r="R76" s="31">
        <v>0.4</v>
      </c>
      <c r="S76" s="31">
        <v>7.6</v>
      </c>
      <c r="T76" s="31"/>
      <c r="U76" s="31"/>
      <c r="V76" s="31"/>
      <c r="W76" s="31"/>
      <c r="X76" s="31"/>
      <c r="Y76" s="31"/>
      <c r="Z76" s="31"/>
      <c r="AA76" s="31"/>
      <c r="AB76" s="31">
        <v>8</v>
      </c>
    </row>
    <row r="77" spans="1:28" x14ac:dyDescent="0.35">
      <c r="A77" s="27" t="s">
        <v>115</v>
      </c>
      <c r="B77" s="27">
        <v>7000174082</v>
      </c>
      <c r="C77" s="27" t="s">
        <v>68</v>
      </c>
      <c r="D77" s="27" t="s">
        <v>120</v>
      </c>
      <c r="E77" s="27" t="s">
        <v>264</v>
      </c>
      <c r="F77" s="27">
        <v>8000533316</v>
      </c>
      <c r="G77" s="27">
        <v>87</v>
      </c>
      <c r="H77" s="27">
        <v>12.91</v>
      </c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>
        <v>82.5</v>
      </c>
      <c r="T77" s="31">
        <v>4.5</v>
      </c>
      <c r="U77" s="31"/>
      <c r="V77" s="31"/>
      <c r="W77" s="31"/>
      <c r="X77" s="31"/>
      <c r="Y77" s="31"/>
      <c r="Z77" s="31"/>
      <c r="AA77" s="31"/>
      <c r="AB77" s="31">
        <v>87</v>
      </c>
    </row>
    <row r="78" spans="1:28" x14ac:dyDescent="0.35">
      <c r="A78" s="27" t="s">
        <v>121</v>
      </c>
      <c r="B78" s="27">
        <v>7000162887</v>
      </c>
      <c r="C78" s="27">
        <v>100273</v>
      </c>
      <c r="D78" s="27" t="s">
        <v>125</v>
      </c>
      <c r="E78" s="27" t="s">
        <v>265</v>
      </c>
      <c r="F78" s="27">
        <v>8000523284</v>
      </c>
      <c r="G78" s="27">
        <v>10</v>
      </c>
      <c r="H78" s="27">
        <v>15.3</v>
      </c>
      <c r="I78" s="31"/>
      <c r="J78" s="31"/>
      <c r="K78" s="31"/>
      <c r="L78" s="31"/>
      <c r="M78" s="31">
        <v>8.1</v>
      </c>
      <c r="N78" s="31">
        <v>1.9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>
        <v>10</v>
      </c>
    </row>
    <row r="79" spans="1:28" x14ac:dyDescent="0.35">
      <c r="A79" s="27" t="s">
        <v>121</v>
      </c>
      <c r="B79" s="27">
        <v>7000162888</v>
      </c>
      <c r="C79" s="27">
        <v>100273</v>
      </c>
      <c r="D79" s="27" t="s">
        <v>126</v>
      </c>
      <c r="E79" s="27" t="s">
        <v>266</v>
      </c>
      <c r="F79" s="27">
        <v>8000523285</v>
      </c>
      <c r="G79" s="27">
        <v>10</v>
      </c>
      <c r="H79" s="27">
        <v>15.3</v>
      </c>
      <c r="I79" s="31"/>
      <c r="J79" s="31"/>
      <c r="K79" s="31"/>
      <c r="L79" s="31"/>
      <c r="M79" s="31"/>
      <c r="N79" s="31">
        <v>2</v>
      </c>
      <c r="O79" s="31">
        <v>4.0999999999999996</v>
      </c>
      <c r="P79" s="31">
        <v>4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>
        <v>10.1</v>
      </c>
    </row>
    <row r="80" spans="1:28" x14ac:dyDescent="0.35">
      <c r="A80" s="27" t="s">
        <v>121</v>
      </c>
      <c r="B80" s="27">
        <v>7000164517</v>
      </c>
      <c r="C80" s="27">
        <v>100010</v>
      </c>
      <c r="D80" s="27" t="s">
        <v>164</v>
      </c>
      <c r="E80" s="27" t="s">
        <v>267</v>
      </c>
      <c r="F80" s="27">
        <v>8000498260</v>
      </c>
      <c r="G80" s="27">
        <v>1161</v>
      </c>
      <c r="H80" s="27">
        <v>8.5340000000000007</v>
      </c>
      <c r="I80" s="31">
        <v>569.5</v>
      </c>
      <c r="J80" s="31">
        <v>148.6</v>
      </c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>
        <v>718.1</v>
      </c>
    </row>
    <row r="81" spans="1:28" x14ac:dyDescent="0.35">
      <c r="A81" s="27" t="s">
        <v>121</v>
      </c>
      <c r="B81" s="27">
        <v>7000173157</v>
      </c>
      <c r="C81" s="27">
        <v>100252</v>
      </c>
      <c r="D81" s="27" t="s">
        <v>56</v>
      </c>
      <c r="E81" s="27" t="s">
        <v>268</v>
      </c>
      <c r="F81" s="27">
        <v>8000538856</v>
      </c>
      <c r="G81" s="27">
        <v>21</v>
      </c>
      <c r="H81" s="27">
        <v>9.6999999999999993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>
        <v>6.8</v>
      </c>
      <c r="AA81" s="31">
        <v>14.2</v>
      </c>
      <c r="AB81" s="31">
        <v>21</v>
      </c>
    </row>
    <row r="82" spans="1:28" x14ac:dyDescent="0.35">
      <c r="A82" s="27" t="s">
        <v>121</v>
      </c>
      <c r="B82" s="27">
        <v>7000173158</v>
      </c>
      <c r="C82" s="27">
        <v>100252</v>
      </c>
      <c r="D82" s="27" t="s">
        <v>55</v>
      </c>
      <c r="E82" s="27" t="s">
        <v>269</v>
      </c>
      <c r="F82" s="27">
        <v>8000538857</v>
      </c>
      <c r="G82" s="27">
        <v>21</v>
      </c>
      <c r="H82" s="27">
        <v>9.6999999999999993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>
        <v>2.2000000000000002</v>
      </c>
      <c r="AB82" s="31">
        <v>2.2000000000000002</v>
      </c>
    </row>
    <row r="83" spans="1:28" x14ac:dyDescent="0.35">
      <c r="A83" s="27" t="s">
        <v>121</v>
      </c>
      <c r="B83" s="27">
        <v>7000173159</v>
      </c>
      <c r="C83" s="27">
        <v>100252</v>
      </c>
      <c r="D83" s="27" t="s">
        <v>57</v>
      </c>
      <c r="E83" s="27" t="s">
        <v>270</v>
      </c>
      <c r="F83" s="27">
        <v>8000538855</v>
      </c>
      <c r="G83" s="27">
        <v>21</v>
      </c>
      <c r="H83" s="27">
        <v>9.6999999999999993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13.4</v>
      </c>
      <c r="Z83" s="31">
        <v>7.6</v>
      </c>
      <c r="AA83" s="31"/>
      <c r="AB83" s="31">
        <v>21</v>
      </c>
    </row>
    <row r="84" spans="1:28" x14ac:dyDescent="0.35">
      <c r="A84" s="27" t="s">
        <v>127</v>
      </c>
      <c r="B84" s="27">
        <v>7000174079</v>
      </c>
      <c r="C84" s="27" t="s">
        <v>68</v>
      </c>
      <c r="D84" s="27" t="s">
        <v>128</v>
      </c>
      <c r="E84" s="27" t="s">
        <v>271</v>
      </c>
      <c r="F84" s="27">
        <v>8000533157</v>
      </c>
      <c r="G84" s="27">
        <v>3256</v>
      </c>
      <c r="H84" s="27">
        <v>11.38</v>
      </c>
      <c r="I84" s="31"/>
      <c r="J84" s="31"/>
      <c r="K84" s="31">
        <v>67.8</v>
      </c>
      <c r="L84" s="31">
        <v>112.6</v>
      </c>
      <c r="M84" s="31">
        <v>224.2</v>
      </c>
      <c r="N84" s="31">
        <v>243.3</v>
      </c>
      <c r="O84" s="31">
        <v>403.6</v>
      </c>
      <c r="P84" s="31">
        <v>448.4</v>
      </c>
      <c r="Q84" s="31">
        <v>448.4</v>
      </c>
      <c r="R84" s="31">
        <v>448.4</v>
      </c>
      <c r="S84" s="31">
        <v>448.4</v>
      </c>
      <c r="T84" s="31">
        <v>410.9</v>
      </c>
      <c r="U84" s="31"/>
      <c r="V84" s="31"/>
      <c r="W84" s="31"/>
      <c r="X84" s="31"/>
      <c r="Y84" s="31"/>
      <c r="Z84" s="31"/>
      <c r="AA84" s="31"/>
      <c r="AB84" s="31">
        <v>3256.0000000000005</v>
      </c>
    </row>
    <row r="85" spans="1:28" x14ac:dyDescent="0.35">
      <c r="A85" s="27" t="s">
        <v>129</v>
      </c>
      <c r="B85" s="27">
        <v>4600076843</v>
      </c>
      <c r="C85" s="27" t="s">
        <v>122</v>
      </c>
      <c r="D85" s="27" t="s">
        <v>132</v>
      </c>
      <c r="E85" s="27" t="s">
        <v>272</v>
      </c>
      <c r="F85" s="27">
        <v>8000511126</v>
      </c>
      <c r="G85" s="27">
        <v>1093</v>
      </c>
      <c r="H85" s="27">
        <v>4.1619999999999999</v>
      </c>
      <c r="I85" s="31">
        <v>830.4</v>
      </c>
      <c r="J85" s="31">
        <v>262.60000000000002</v>
      </c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>
        <v>1093</v>
      </c>
    </row>
    <row r="86" spans="1:28" x14ac:dyDescent="0.35">
      <c r="A86" s="27" t="s">
        <v>129</v>
      </c>
      <c r="B86" s="27">
        <v>7000173172</v>
      </c>
      <c r="C86" s="27">
        <v>100252</v>
      </c>
      <c r="D86" s="27" t="s">
        <v>23</v>
      </c>
      <c r="E86" s="27" t="s">
        <v>273</v>
      </c>
      <c r="F86" s="27">
        <v>8000538863</v>
      </c>
      <c r="G86" s="27">
        <v>21</v>
      </c>
      <c r="H86" s="27">
        <v>5.26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21</v>
      </c>
      <c r="Z86" s="31"/>
      <c r="AA86" s="31"/>
      <c r="AB86" s="31">
        <v>21</v>
      </c>
    </row>
    <row r="87" spans="1:28" x14ac:dyDescent="0.35">
      <c r="A87" s="27" t="s">
        <v>129</v>
      </c>
      <c r="B87" s="27">
        <v>7000173173</v>
      </c>
      <c r="C87" s="27">
        <v>100252</v>
      </c>
      <c r="D87" s="27" t="s">
        <v>27</v>
      </c>
      <c r="E87" s="27" t="s">
        <v>274</v>
      </c>
      <c r="F87" s="27">
        <v>8000538864</v>
      </c>
      <c r="G87" s="27">
        <v>21</v>
      </c>
      <c r="H87" s="27">
        <v>5.26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11.1</v>
      </c>
      <c r="Z87" s="31">
        <v>9.9</v>
      </c>
      <c r="AA87" s="31"/>
      <c r="AB87" s="31">
        <v>21</v>
      </c>
    </row>
    <row r="88" spans="1:28" x14ac:dyDescent="0.35">
      <c r="A88" s="27" t="s">
        <v>129</v>
      </c>
      <c r="B88" s="27">
        <v>7000173174</v>
      </c>
      <c r="C88" s="27">
        <v>100252</v>
      </c>
      <c r="D88" s="27" t="s">
        <v>29</v>
      </c>
      <c r="E88" s="27" t="s">
        <v>275</v>
      </c>
      <c r="F88" s="27">
        <v>8000538865</v>
      </c>
      <c r="G88" s="27">
        <v>21</v>
      </c>
      <c r="H88" s="27">
        <v>5.26</v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>
        <v>21</v>
      </c>
      <c r="AA88" s="31"/>
      <c r="AB88" s="31">
        <v>21</v>
      </c>
    </row>
    <row r="89" spans="1:28" x14ac:dyDescent="0.35">
      <c r="A89" s="27" t="s">
        <v>129</v>
      </c>
      <c r="B89" s="27">
        <v>7000173175</v>
      </c>
      <c r="C89" s="27">
        <v>100252</v>
      </c>
      <c r="D89" s="27" t="s">
        <v>30</v>
      </c>
      <c r="E89" s="27" t="s">
        <v>276</v>
      </c>
      <c r="F89" s="27">
        <v>8000538866</v>
      </c>
      <c r="G89" s="27">
        <v>21</v>
      </c>
      <c r="H89" s="27">
        <v>5.26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>
        <v>15.1</v>
      </c>
      <c r="AA89" s="31">
        <v>5.9</v>
      </c>
      <c r="AB89" s="31">
        <v>21</v>
      </c>
    </row>
    <row r="90" spans="1:28" x14ac:dyDescent="0.35">
      <c r="A90" s="27" t="s">
        <v>129</v>
      </c>
      <c r="B90" s="27">
        <v>7000173176</v>
      </c>
      <c r="C90" s="27">
        <v>100252</v>
      </c>
      <c r="D90" s="27" t="s">
        <v>26</v>
      </c>
      <c r="E90" s="27" t="s">
        <v>277</v>
      </c>
      <c r="F90" s="27">
        <v>8000538867</v>
      </c>
      <c r="G90" s="27">
        <v>21</v>
      </c>
      <c r="H90" s="27">
        <v>5.26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>
        <v>21</v>
      </c>
      <c r="AB90" s="31">
        <v>21</v>
      </c>
    </row>
    <row r="91" spans="1:28" x14ac:dyDescent="0.35">
      <c r="A91" s="27" t="s">
        <v>129</v>
      </c>
      <c r="B91" s="27">
        <v>7000173177</v>
      </c>
      <c r="C91" s="27">
        <v>100252</v>
      </c>
      <c r="D91" s="27" t="s">
        <v>28</v>
      </c>
      <c r="E91" s="27" t="s">
        <v>278</v>
      </c>
      <c r="F91" s="27">
        <v>8000538868</v>
      </c>
      <c r="G91" s="27">
        <v>21</v>
      </c>
      <c r="H91" s="27">
        <v>5.26</v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>
        <v>21</v>
      </c>
      <c r="AB91" s="31">
        <v>21</v>
      </c>
    </row>
    <row r="92" spans="1:28" x14ac:dyDescent="0.35">
      <c r="A92" s="27" t="s">
        <v>129</v>
      </c>
      <c r="B92" s="27">
        <v>7000173183</v>
      </c>
      <c r="C92" s="27">
        <v>100252</v>
      </c>
      <c r="D92" s="27" t="s">
        <v>36</v>
      </c>
      <c r="E92" s="27" t="s">
        <v>279</v>
      </c>
      <c r="F92" s="27">
        <v>8000538869</v>
      </c>
      <c r="G92" s="27">
        <v>21</v>
      </c>
      <c r="H92" s="27">
        <v>6.23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>
        <v>1.8</v>
      </c>
      <c r="AB92" s="31">
        <v>1.8</v>
      </c>
    </row>
    <row r="93" spans="1:28" x14ac:dyDescent="0.35">
      <c r="A93" s="27" t="s">
        <v>136</v>
      </c>
      <c r="B93" s="27">
        <v>7000173147</v>
      </c>
      <c r="C93" s="27">
        <v>100252</v>
      </c>
      <c r="D93" s="27" t="s">
        <v>137</v>
      </c>
      <c r="E93" s="27" t="s">
        <v>280</v>
      </c>
      <c r="F93" s="27">
        <v>8000533317</v>
      </c>
      <c r="G93" s="27">
        <v>5</v>
      </c>
      <c r="H93" s="27">
        <v>9.9</v>
      </c>
      <c r="I93" s="31">
        <v>1.4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>
        <v>1.4</v>
      </c>
    </row>
    <row r="94" spans="1:28" x14ac:dyDescent="0.35">
      <c r="A94" s="27" t="s">
        <v>136</v>
      </c>
      <c r="B94" s="27">
        <v>7000173148</v>
      </c>
      <c r="C94" s="27">
        <v>100252</v>
      </c>
      <c r="D94" s="27" t="s">
        <v>138</v>
      </c>
      <c r="E94" s="27" t="s">
        <v>281</v>
      </c>
      <c r="F94" s="27">
        <v>8000533318</v>
      </c>
      <c r="G94" s="27">
        <v>5</v>
      </c>
      <c r="H94" s="27">
        <v>9.9</v>
      </c>
      <c r="I94" s="31">
        <v>3.2</v>
      </c>
      <c r="J94" s="31">
        <v>1.8</v>
      </c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>
        <v>5</v>
      </c>
    </row>
    <row r="95" spans="1:28" x14ac:dyDescent="0.35">
      <c r="A95" s="27" t="s">
        <v>136</v>
      </c>
      <c r="B95" s="27">
        <v>7000173149</v>
      </c>
      <c r="C95" s="27">
        <v>100252</v>
      </c>
      <c r="D95" s="27" t="s">
        <v>139</v>
      </c>
      <c r="E95" s="27" t="s">
        <v>282</v>
      </c>
      <c r="F95" s="27">
        <v>8000533319</v>
      </c>
      <c r="G95" s="27">
        <v>5</v>
      </c>
      <c r="H95" s="27">
        <v>9.9</v>
      </c>
      <c r="I95" s="31"/>
      <c r="J95" s="31">
        <v>5</v>
      </c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>
        <v>5</v>
      </c>
    </row>
    <row r="96" spans="1:28" x14ac:dyDescent="0.35">
      <c r="A96" s="27" t="s">
        <v>136</v>
      </c>
      <c r="B96" s="27">
        <v>7000173163</v>
      </c>
      <c r="C96" s="27">
        <v>100252</v>
      </c>
      <c r="D96" s="27" t="s">
        <v>140</v>
      </c>
      <c r="E96" s="27" t="s">
        <v>283</v>
      </c>
      <c r="F96" s="27">
        <v>8000533320</v>
      </c>
      <c r="G96" s="27">
        <v>5</v>
      </c>
      <c r="H96" s="27">
        <v>11.54</v>
      </c>
      <c r="I96" s="31"/>
      <c r="J96" s="31">
        <v>0.7</v>
      </c>
      <c r="K96" s="31">
        <v>4.3</v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>
        <v>5</v>
      </c>
    </row>
    <row r="97" spans="1:28" x14ac:dyDescent="0.35">
      <c r="A97" s="27" t="s">
        <v>136</v>
      </c>
      <c r="B97" s="27">
        <v>7000173164</v>
      </c>
      <c r="C97" s="27">
        <v>100252</v>
      </c>
      <c r="D97" s="27" t="s">
        <v>141</v>
      </c>
      <c r="E97" s="27" t="s">
        <v>284</v>
      </c>
      <c r="F97" s="27">
        <v>8000533321</v>
      </c>
      <c r="G97" s="27">
        <v>5</v>
      </c>
      <c r="H97" s="27">
        <v>11.54</v>
      </c>
      <c r="I97" s="31"/>
      <c r="J97" s="31"/>
      <c r="K97" s="31">
        <v>4.5999999999999996</v>
      </c>
      <c r="L97" s="31">
        <v>0.4</v>
      </c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>
        <v>5</v>
      </c>
    </row>
    <row r="98" spans="1:28" x14ac:dyDescent="0.35">
      <c r="A98" s="27" t="s">
        <v>136</v>
      </c>
      <c r="B98" s="27">
        <v>7000173165</v>
      </c>
      <c r="C98" s="27">
        <v>100252</v>
      </c>
      <c r="D98" s="27" t="s">
        <v>142</v>
      </c>
      <c r="E98" s="27" t="s">
        <v>285</v>
      </c>
      <c r="F98" s="27">
        <v>8000533322</v>
      </c>
      <c r="G98" s="27">
        <v>5</v>
      </c>
      <c r="H98" s="27">
        <v>11.54</v>
      </c>
      <c r="I98" s="31"/>
      <c r="J98" s="31"/>
      <c r="K98" s="31"/>
      <c r="L98" s="31">
        <v>5</v>
      </c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>
        <v>5</v>
      </c>
    </row>
    <row r="99" spans="1:28" x14ac:dyDescent="0.35">
      <c r="A99" s="27" t="s">
        <v>136</v>
      </c>
      <c r="B99" s="27">
        <v>7000173166</v>
      </c>
      <c r="C99" s="27">
        <v>100252</v>
      </c>
      <c r="D99" s="27" t="s">
        <v>144</v>
      </c>
      <c r="E99" s="27" t="s">
        <v>286</v>
      </c>
      <c r="F99" s="27">
        <v>8000533324</v>
      </c>
      <c r="G99" s="27">
        <v>5</v>
      </c>
      <c r="H99" s="27">
        <v>12.48</v>
      </c>
      <c r="I99" s="31"/>
      <c r="J99" s="31"/>
      <c r="K99" s="31"/>
      <c r="L99" s="31"/>
      <c r="M99" s="31">
        <v>5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>
        <v>5</v>
      </c>
    </row>
    <row r="100" spans="1:28" x14ac:dyDescent="0.35">
      <c r="A100" s="27" t="s">
        <v>136</v>
      </c>
      <c r="B100" s="27">
        <v>7000173166</v>
      </c>
      <c r="C100" s="27">
        <v>100252</v>
      </c>
      <c r="D100" s="27" t="s">
        <v>144</v>
      </c>
      <c r="E100" s="27" t="s">
        <v>287</v>
      </c>
      <c r="F100" s="27">
        <v>8000538875</v>
      </c>
      <c r="G100" s="27">
        <v>21</v>
      </c>
      <c r="H100" s="27">
        <v>12.48</v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>
        <v>13.6</v>
      </c>
      <c r="Y100" s="31">
        <v>7.4</v>
      </c>
      <c r="Z100" s="31"/>
      <c r="AA100" s="31"/>
      <c r="AB100" s="31">
        <v>21</v>
      </c>
    </row>
    <row r="101" spans="1:28" x14ac:dyDescent="0.35">
      <c r="A101" s="27" t="s">
        <v>136</v>
      </c>
      <c r="B101" s="27">
        <v>7000173167</v>
      </c>
      <c r="C101" s="27">
        <v>100252</v>
      </c>
      <c r="D101" s="27" t="s">
        <v>143</v>
      </c>
      <c r="E101" s="27" t="s">
        <v>288</v>
      </c>
      <c r="F101" s="27">
        <v>8000533323</v>
      </c>
      <c r="G101" s="27">
        <v>5</v>
      </c>
      <c r="H101" s="27">
        <v>12.48</v>
      </c>
      <c r="I101" s="31"/>
      <c r="J101" s="31"/>
      <c r="K101" s="31"/>
      <c r="L101" s="31">
        <v>3.5</v>
      </c>
      <c r="M101" s="31">
        <v>1.5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>
        <v>5</v>
      </c>
    </row>
    <row r="102" spans="1:28" x14ac:dyDescent="0.35">
      <c r="A102" s="27" t="s">
        <v>136</v>
      </c>
      <c r="B102" s="27">
        <v>7000173167</v>
      </c>
      <c r="C102" s="27">
        <v>100252</v>
      </c>
      <c r="D102" s="27" t="s">
        <v>143</v>
      </c>
      <c r="E102" s="27" t="s">
        <v>289</v>
      </c>
      <c r="F102" s="27">
        <v>8000538876</v>
      </c>
      <c r="G102" s="27">
        <v>21</v>
      </c>
      <c r="H102" s="27">
        <v>12.48</v>
      </c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7.1</v>
      </c>
      <c r="Z102" s="31">
        <v>13.9</v>
      </c>
      <c r="AA102" s="31"/>
      <c r="AB102" s="31">
        <v>21</v>
      </c>
    </row>
    <row r="103" spans="1:28" x14ac:dyDescent="0.35">
      <c r="A103" s="27" t="s">
        <v>136</v>
      </c>
      <c r="B103" s="27">
        <v>7000173168</v>
      </c>
      <c r="C103" s="27">
        <v>100252</v>
      </c>
      <c r="D103" s="27" t="s">
        <v>145</v>
      </c>
      <c r="E103" s="27" t="s">
        <v>290</v>
      </c>
      <c r="F103" s="27">
        <v>8000533325</v>
      </c>
      <c r="G103" s="27">
        <v>5</v>
      </c>
      <c r="H103" s="27">
        <v>12.48</v>
      </c>
      <c r="I103" s="31"/>
      <c r="J103" s="31"/>
      <c r="K103" s="31"/>
      <c r="L103" s="31"/>
      <c r="M103" s="31">
        <v>2.5</v>
      </c>
      <c r="N103" s="31">
        <v>2.5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>
        <v>5</v>
      </c>
    </row>
    <row r="104" spans="1:28" x14ac:dyDescent="0.35">
      <c r="A104" s="27" t="s">
        <v>136</v>
      </c>
      <c r="B104" s="27">
        <v>7000173168</v>
      </c>
      <c r="C104" s="27">
        <v>100252</v>
      </c>
      <c r="D104" s="27" t="s">
        <v>145</v>
      </c>
      <c r="E104" s="27" t="s">
        <v>291</v>
      </c>
      <c r="F104" s="27">
        <v>8000538877</v>
      </c>
      <c r="G104" s="27">
        <v>21</v>
      </c>
      <c r="H104" s="27">
        <v>12.48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>
        <v>1.9</v>
      </c>
      <c r="AA104" s="31">
        <v>19.100000000000001</v>
      </c>
      <c r="AB104" s="31">
        <v>21</v>
      </c>
    </row>
    <row r="105" spans="1:28" x14ac:dyDescent="0.35">
      <c r="A105" s="27" t="s">
        <v>148</v>
      </c>
      <c r="B105" s="27">
        <v>7000174026</v>
      </c>
      <c r="C105" s="27" t="s">
        <v>68</v>
      </c>
      <c r="D105" s="27" t="s">
        <v>149</v>
      </c>
      <c r="E105" s="27" t="s">
        <v>292</v>
      </c>
      <c r="F105" s="27">
        <v>8000536266</v>
      </c>
      <c r="G105" s="27">
        <v>330</v>
      </c>
      <c r="H105" s="27">
        <v>12.88</v>
      </c>
      <c r="I105" s="31"/>
      <c r="J105" s="31"/>
      <c r="K105" s="31">
        <v>57</v>
      </c>
      <c r="L105" s="31">
        <v>94.8</v>
      </c>
      <c r="M105" s="31">
        <v>178.2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>
        <v>330</v>
      </c>
    </row>
    <row r="106" spans="1:28" x14ac:dyDescent="0.35">
      <c r="A106" s="27" t="s">
        <v>148</v>
      </c>
      <c r="B106" s="27">
        <v>7000174026</v>
      </c>
      <c r="C106" s="27" t="s">
        <v>68</v>
      </c>
      <c r="D106" s="27" t="s">
        <v>149</v>
      </c>
      <c r="E106" s="27" t="s">
        <v>293</v>
      </c>
      <c r="F106" s="27">
        <v>8000536268</v>
      </c>
      <c r="G106" s="27">
        <v>192</v>
      </c>
      <c r="H106" s="27">
        <v>12.88</v>
      </c>
      <c r="I106" s="31"/>
      <c r="J106" s="31"/>
      <c r="K106" s="31"/>
      <c r="L106" s="31"/>
      <c r="M106" s="31">
        <v>10.1</v>
      </c>
      <c r="N106" s="31">
        <v>136.30000000000001</v>
      </c>
      <c r="O106" s="31">
        <v>45.7</v>
      </c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>
        <v>192.10000000000002</v>
      </c>
    </row>
    <row r="107" spans="1:28" x14ac:dyDescent="0.35">
      <c r="A107" s="27" t="s">
        <v>148</v>
      </c>
      <c r="B107" s="27">
        <v>7000174027</v>
      </c>
      <c r="C107" s="27" t="s">
        <v>68</v>
      </c>
      <c r="D107" s="27" t="s">
        <v>150</v>
      </c>
      <c r="E107" s="27" t="s">
        <v>294</v>
      </c>
      <c r="F107" s="27">
        <v>8000533159</v>
      </c>
      <c r="G107" s="27">
        <v>1486</v>
      </c>
      <c r="H107" s="27">
        <v>11.44</v>
      </c>
      <c r="I107" s="31"/>
      <c r="J107" s="31"/>
      <c r="K107" s="31"/>
      <c r="L107" s="31"/>
      <c r="M107" s="31"/>
      <c r="N107" s="31"/>
      <c r="O107" s="31">
        <v>267.10000000000002</v>
      </c>
      <c r="P107" s="31">
        <v>372</v>
      </c>
      <c r="Q107" s="31">
        <v>417.90000000000003</v>
      </c>
      <c r="R107" s="31">
        <v>424.8</v>
      </c>
      <c r="S107" s="31">
        <v>4.0999999999999996</v>
      </c>
      <c r="T107" s="31"/>
      <c r="U107" s="31"/>
      <c r="V107" s="31"/>
      <c r="W107" s="31"/>
      <c r="X107" s="31"/>
      <c r="Y107" s="31"/>
      <c r="Z107" s="31"/>
      <c r="AA107" s="31"/>
      <c r="AB107" s="31">
        <v>1485.8999999999999</v>
      </c>
    </row>
    <row r="108" spans="1:28" x14ac:dyDescent="0.35">
      <c r="A108" s="27" t="s">
        <v>154</v>
      </c>
      <c r="B108" s="27">
        <v>7000173147</v>
      </c>
      <c r="C108" s="27">
        <v>100252</v>
      </c>
      <c r="D108" s="27" t="s">
        <v>137</v>
      </c>
      <c r="E108" s="27" t="s">
        <v>295</v>
      </c>
      <c r="F108" s="27">
        <v>8000538885</v>
      </c>
      <c r="G108" s="27">
        <v>21</v>
      </c>
      <c r="H108" s="27">
        <v>9.9</v>
      </c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>
        <v>13.9</v>
      </c>
      <c r="Y108" s="31">
        <v>7.1</v>
      </c>
      <c r="Z108" s="31"/>
      <c r="AA108" s="31"/>
      <c r="AB108" s="31">
        <v>21</v>
      </c>
    </row>
    <row r="109" spans="1:28" x14ac:dyDescent="0.35">
      <c r="A109" s="27" t="s">
        <v>154</v>
      </c>
      <c r="B109" s="27">
        <v>7000173148</v>
      </c>
      <c r="C109" s="27">
        <v>100252</v>
      </c>
      <c r="D109" s="27" t="s">
        <v>138</v>
      </c>
      <c r="E109" s="27" t="s">
        <v>296</v>
      </c>
      <c r="F109" s="27">
        <v>8000538886</v>
      </c>
      <c r="G109" s="27">
        <v>21</v>
      </c>
      <c r="H109" s="27">
        <v>9.9</v>
      </c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7.7</v>
      </c>
      <c r="Z109" s="31">
        <v>13.3</v>
      </c>
      <c r="AA109" s="31"/>
      <c r="AB109" s="31">
        <v>21</v>
      </c>
    </row>
    <row r="110" spans="1:28" x14ac:dyDescent="0.35">
      <c r="A110" s="27" t="s">
        <v>154</v>
      </c>
      <c r="B110" s="27">
        <v>7000173149</v>
      </c>
      <c r="C110" s="27">
        <v>100252</v>
      </c>
      <c r="D110" s="27" t="s">
        <v>139</v>
      </c>
      <c r="E110" s="27" t="s">
        <v>297</v>
      </c>
      <c r="F110" s="27">
        <v>8000538887</v>
      </c>
      <c r="G110" s="27">
        <v>21</v>
      </c>
      <c r="H110" s="27">
        <v>9.9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>
        <v>2.9</v>
      </c>
      <c r="AA110" s="31">
        <v>18.100000000000001</v>
      </c>
      <c r="AB110" s="31">
        <v>21</v>
      </c>
    </row>
    <row r="111" spans="1:28" x14ac:dyDescent="0.35">
      <c r="A111" s="27" t="s">
        <v>154</v>
      </c>
      <c r="B111" s="27">
        <v>7000173163</v>
      </c>
      <c r="C111" s="27">
        <v>100252</v>
      </c>
      <c r="D111" s="27" t="s">
        <v>140</v>
      </c>
      <c r="E111" s="27" t="s">
        <v>298</v>
      </c>
      <c r="F111" s="27">
        <v>8000538888</v>
      </c>
      <c r="G111" s="27">
        <v>21</v>
      </c>
      <c r="H111" s="27">
        <v>11.54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>
        <v>0.6</v>
      </c>
      <c r="AB111" s="31">
        <v>0.6</v>
      </c>
    </row>
    <row r="112" spans="1:28" x14ac:dyDescent="0.35">
      <c r="A112" s="27" t="s">
        <v>154</v>
      </c>
      <c r="B112" s="27">
        <v>7000174026</v>
      </c>
      <c r="C112" s="27" t="s">
        <v>68</v>
      </c>
      <c r="D112" s="27" t="s">
        <v>149</v>
      </c>
      <c r="E112" s="27" t="s">
        <v>299</v>
      </c>
      <c r="F112" s="27">
        <v>8000536267</v>
      </c>
      <c r="G112" s="27">
        <v>7</v>
      </c>
      <c r="H112" s="27">
        <v>12.88</v>
      </c>
      <c r="I112" s="31"/>
      <c r="J112" s="31"/>
      <c r="K112" s="31">
        <v>7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>
        <v>7</v>
      </c>
    </row>
    <row r="113" spans="1:28" x14ac:dyDescent="0.35">
      <c r="A113" s="27" t="s">
        <v>154</v>
      </c>
      <c r="B113" s="27">
        <v>7000174026</v>
      </c>
      <c r="C113" s="27" t="s">
        <v>68</v>
      </c>
      <c r="D113" s="27" t="s">
        <v>149</v>
      </c>
      <c r="E113" s="27" t="s">
        <v>300</v>
      </c>
      <c r="F113" s="27">
        <v>8000536269</v>
      </c>
      <c r="G113" s="27">
        <v>12</v>
      </c>
      <c r="H113" s="27">
        <v>12.88</v>
      </c>
      <c r="I113" s="31"/>
      <c r="J113" s="31"/>
      <c r="K113" s="31">
        <v>12</v>
      </c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>
        <v>12</v>
      </c>
    </row>
    <row r="114" spans="1:28" x14ac:dyDescent="0.35">
      <c r="A114" s="27" t="s">
        <v>154</v>
      </c>
      <c r="B114" s="27">
        <v>7000174026</v>
      </c>
      <c r="C114" s="27" t="s">
        <v>68</v>
      </c>
      <c r="D114" s="27" t="s">
        <v>149</v>
      </c>
      <c r="E114" s="27" t="s">
        <v>301</v>
      </c>
      <c r="F114" s="27">
        <v>8000536270</v>
      </c>
      <c r="G114" s="27">
        <v>80</v>
      </c>
      <c r="H114" s="27">
        <v>12.88</v>
      </c>
      <c r="I114" s="31"/>
      <c r="J114" s="31"/>
      <c r="K114" s="31">
        <v>28.9</v>
      </c>
      <c r="L114" s="31">
        <v>51.1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>
        <v>80</v>
      </c>
    </row>
    <row r="115" spans="1:28" x14ac:dyDescent="0.35">
      <c r="A115" s="27" t="s">
        <v>154</v>
      </c>
      <c r="B115" s="27">
        <v>7000174027</v>
      </c>
      <c r="C115" s="27" t="s">
        <v>68</v>
      </c>
      <c r="D115" s="27" t="s">
        <v>150</v>
      </c>
      <c r="E115" s="27" t="s">
        <v>294</v>
      </c>
      <c r="F115" s="27">
        <v>8000533158</v>
      </c>
      <c r="G115" s="27">
        <v>1417</v>
      </c>
      <c r="H115" s="27">
        <v>11.44</v>
      </c>
      <c r="I115" s="31"/>
      <c r="J115" s="31"/>
      <c r="K115" s="31"/>
      <c r="L115" s="31">
        <v>28.1</v>
      </c>
      <c r="M115" s="31">
        <v>134.5</v>
      </c>
      <c r="N115" s="31">
        <v>153.4</v>
      </c>
      <c r="O115" s="31">
        <v>335.7</v>
      </c>
      <c r="P115" s="31">
        <v>393.5</v>
      </c>
      <c r="Q115" s="31">
        <v>371.7</v>
      </c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>
        <v>1416.9</v>
      </c>
    </row>
    <row r="116" spans="1:28" x14ac:dyDescent="0.35">
      <c r="A116" s="27" t="s">
        <v>154</v>
      </c>
      <c r="B116" s="27">
        <v>7000174029</v>
      </c>
      <c r="C116" s="27" t="s">
        <v>68</v>
      </c>
      <c r="D116" s="27" t="s">
        <v>155</v>
      </c>
      <c r="E116" s="27" t="s">
        <v>302</v>
      </c>
      <c r="F116" s="27">
        <v>8000533181</v>
      </c>
      <c r="G116" s="27">
        <v>800</v>
      </c>
      <c r="H116" s="27">
        <v>11.44</v>
      </c>
      <c r="I116" s="31"/>
      <c r="J116" s="31"/>
      <c r="K116" s="31"/>
      <c r="L116" s="31"/>
      <c r="M116" s="31"/>
      <c r="N116" s="31"/>
      <c r="O116" s="31"/>
      <c r="P116" s="31"/>
      <c r="Q116" s="31">
        <v>52.3</v>
      </c>
      <c r="R116" s="31">
        <v>424.8</v>
      </c>
      <c r="S116" s="31">
        <v>322.89999999999998</v>
      </c>
      <c r="T116" s="31"/>
      <c r="U116" s="31"/>
      <c r="V116" s="31"/>
      <c r="W116" s="31"/>
      <c r="X116" s="31"/>
      <c r="Y116" s="31"/>
      <c r="Z116" s="31"/>
      <c r="AA116" s="31"/>
      <c r="AB116" s="31">
        <v>800</v>
      </c>
    </row>
    <row r="117" spans="1:28" x14ac:dyDescent="0.35">
      <c r="A117" s="27" t="s">
        <v>158</v>
      </c>
      <c r="B117" s="27">
        <v>7000164517</v>
      </c>
      <c r="C117" s="27">
        <v>100010</v>
      </c>
      <c r="D117" s="27" t="s">
        <v>164</v>
      </c>
      <c r="E117" s="27" t="s">
        <v>267</v>
      </c>
      <c r="F117" s="27">
        <v>8000498260</v>
      </c>
      <c r="G117" s="27">
        <v>1161</v>
      </c>
      <c r="H117" s="27">
        <v>8.5340000000000007</v>
      </c>
      <c r="I117" s="31">
        <v>569.5</v>
      </c>
      <c r="J117" s="31">
        <v>148.6</v>
      </c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>
        <v>718.1</v>
      </c>
    </row>
    <row r="118" spans="1:28" x14ac:dyDescent="0.35">
      <c r="A118" s="27" t="s">
        <v>158</v>
      </c>
      <c r="B118" s="27">
        <v>7000172215</v>
      </c>
      <c r="C118" s="27">
        <v>100009</v>
      </c>
      <c r="D118" s="27" t="s">
        <v>162</v>
      </c>
      <c r="E118" s="27" t="s">
        <v>304</v>
      </c>
      <c r="F118" s="27">
        <v>8000535593</v>
      </c>
      <c r="G118" s="27">
        <v>1528</v>
      </c>
      <c r="H118" s="27">
        <v>8.8620000000000001</v>
      </c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>
        <v>178.8</v>
      </c>
      <c r="W118" s="31">
        <v>767.8</v>
      </c>
      <c r="X118" s="31">
        <v>581.4</v>
      </c>
      <c r="Y118" s="31"/>
      <c r="Z118" s="31"/>
      <c r="AA118" s="31"/>
      <c r="AB118" s="31">
        <v>1528</v>
      </c>
    </row>
    <row r="119" spans="1:28" x14ac:dyDescent="0.35">
      <c r="A119" s="27" t="s">
        <v>158</v>
      </c>
      <c r="B119" s="27">
        <v>7000173941</v>
      </c>
      <c r="C119" s="27">
        <v>100010</v>
      </c>
      <c r="D119" s="27" t="s">
        <v>45</v>
      </c>
      <c r="E119" s="27" t="s">
        <v>216</v>
      </c>
      <c r="F119" s="27">
        <v>8000534878</v>
      </c>
      <c r="G119" s="27">
        <v>1649</v>
      </c>
      <c r="H119" s="27">
        <v>8.3330000000000002</v>
      </c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>
        <v>140.5</v>
      </c>
      <c r="Y119" s="31">
        <v>583.20000000000005</v>
      </c>
      <c r="Z119" s="31">
        <v>583.20000000000005</v>
      </c>
      <c r="AA119" s="31">
        <v>342.1</v>
      </c>
      <c r="AB119" s="31">
        <v>1649</v>
      </c>
    </row>
    <row r="120" spans="1:28" x14ac:dyDescent="0.35">
      <c r="A120" s="27" t="s">
        <v>158</v>
      </c>
      <c r="B120" s="27">
        <v>7000173942</v>
      </c>
      <c r="C120" s="27">
        <v>100009</v>
      </c>
      <c r="D120" s="27" t="s">
        <v>161</v>
      </c>
      <c r="E120" s="27" t="s">
        <v>305</v>
      </c>
      <c r="F120" s="27">
        <v>8000524909</v>
      </c>
      <c r="G120" s="27">
        <v>3568</v>
      </c>
      <c r="H120" s="27">
        <v>8.5340000000000007</v>
      </c>
      <c r="I120" s="31"/>
      <c r="J120" s="31"/>
      <c r="K120" s="31"/>
      <c r="L120" s="31"/>
      <c r="M120" s="31"/>
      <c r="N120" s="31"/>
      <c r="O120" s="31"/>
      <c r="P120" s="31">
        <v>379.7</v>
      </c>
      <c r="Q120" s="31">
        <v>474.6</v>
      </c>
      <c r="R120" s="31">
        <v>569.5</v>
      </c>
      <c r="S120" s="31">
        <v>569.5</v>
      </c>
      <c r="T120" s="31">
        <v>569.5</v>
      </c>
      <c r="U120" s="31">
        <v>569.5</v>
      </c>
      <c r="V120" s="31">
        <v>435.8</v>
      </c>
      <c r="W120" s="31"/>
      <c r="X120" s="31"/>
      <c r="Y120" s="31"/>
      <c r="Z120" s="31"/>
      <c r="AA120" s="31"/>
      <c r="AB120" s="31">
        <v>3568.1000000000004</v>
      </c>
    </row>
    <row r="121" spans="1:28" x14ac:dyDescent="0.35">
      <c r="A121" s="27" t="s">
        <v>165</v>
      </c>
      <c r="B121" s="27">
        <v>7000149671</v>
      </c>
      <c r="C121" s="27">
        <v>100018</v>
      </c>
      <c r="D121" s="27" t="s">
        <v>166</v>
      </c>
      <c r="E121" s="27" t="s">
        <v>306</v>
      </c>
      <c r="F121" s="27">
        <v>8000516916</v>
      </c>
      <c r="G121" s="27">
        <v>682</v>
      </c>
      <c r="H121" s="27">
        <v>15.082000000000001</v>
      </c>
      <c r="I121" s="31">
        <v>358</v>
      </c>
      <c r="J121" s="31">
        <v>107.9</v>
      </c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>
        <v>465.9</v>
      </c>
    </row>
    <row r="122" spans="1:28" x14ac:dyDescent="0.35">
      <c r="A122" s="27" t="s">
        <v>165</v>
      </c>
      <c r="B122" s="27">
        <v>7000162873</v>
      </c>
      <c r="C122" s="27">
        <v>100273</v>
      </c>
      <c r="D122" s="27" t="s">
        <v>168</v>
      </c>
      <c r="E122" s="27" t="s">
        <v>307</v>
      </c>
      <c r="F122" s="27">
        <v>8000523300</v>
      </c>
      <c r="G122" s="27">
        <v>9</v>
      </c>
      <c r="H122" s="27">
        <v>13.8</v>
      </c>
      <c r="I122" s="31"/>
      <c r="J122" s="31"/>
      <c r="K122" s="31"/>
      <c r="L122" s="31"/>
      <c r="M122" s="31">
        <v>3.4</v>
      </c>
      <c r="N122" s="31">
        <v>2.5</v>
      </c>
      <c r="O122" s="31">
        <v>3.1</v>
      </c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>
        <v>9</v>
      </c>
    </row>
    <row r="123" spans="1:28" x14ac:dyDescent="0.35">
      <c r="A123" s="27" t="s">
        <v>165</v>
      </c>
      <c r="B123" s="27">
        <v>7000162881</v>
      </c>
      <c r="C123" s="27">
        <v>100273</v>
      </c>
      <c r="D123" s="27" t="s">
        <v>169</v>
      </c>
      <c r="E123" s="27" t="s">
        <v>308</v>
      </c>
      <c r="F123" s="27">
        <v>8000523301</v>
      </c>
      <c r="G123" s="27">
        <v>6</v>
      </c>
      <c r="H123" s="27">
        <v>17</v>
      </c>
      <c r="I123" s="31"/>
      <c r="J123" s="31"/>
      <c r="K123" s="31"/>
      <c r="L123" s="31"/>
      <c r="M123" s="31"/>
      <c r="N123" s="31"/>
      <c r="O123" s="31">
        <v>0.2</v>
      </c>
      <c r="P123" s="31">
        <v>2.1</v>
      </c>
      <c r="Q123" s="31">
        <v>2.1</v>
      </c>
      <c r="R123" s="31">
        <v>1.6</v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>
        <v>6</v>
      </c>
    </row>
    <row r="124" spans="1:28" x14ac:dyDescent="0.35">
      <c r="A124" s="27" t="s">
        <v>165</v>
      </c>
      <c r="B124" s="27">
        <v>7000162882</v>
      </c>
      <c r="C124" s="27">
        <v>100273</v>
      </c>
      <c r="D124" s="27" t="s">
        <v>170</v>
      </c>
      <c r="E124" s="27" t="s">
        <v>309</v>
      </c>
      <c r="F124" s="27">
        <v>8000523592</v>
      </c>
      <c r="G124" s="27">
        <v>6</v>
      </c>
      <c r="H124" s="27">
        <v>17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>
        <v>0.5</v>
      </c>
      <c r="S124" s="31">
        <v>2.1</v>
      </c>
      <c r="T124" s="31">
        <v>2.1</v>
      </c>
      <c r="U124" s="31">
        <v>1.3</v>
      </c>
      <c r="V124" s="31"/>
      <c r="W124" s="31"/>
      <c r="X124" s="31"/>
      <c r="Y124" s="31"/>
      <c r="Z124" s="31"/>
      <c r="AA124" s="31"/>
      <c r="AB124" s="31">
        <v>6</v>
      </c>
    </row>
    <row r="125" spans="1:28" x14ac:dyDescent="0.35">
      <c r="A125" s="27" t="s">
        <v>165</v>
      </c>
      <c r="B125" s="27">
        <v>7000162883</v>
      </c>
      <c r="C125" s="27">
        <v>100273</v>
      </c>
      <c r="D125" s="27" t="s">
        <v>171</v>
      </c>
      <c r="E125" s="27" t="s">
        <v>310</v>
      </c>
      <c r="F125" s="27">
        <v>8000523593</v>
      </c>
      <c r="G125" s="27">
        <v>6</v>
      </c>
      <c r="H125" s="27">
        <v>17</v>
      </c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>
        <v>1.6</v>
      </c>
      <c r="V125" s="31">
        <v>4.2</v>
      </c>
      <c r="W125" s="31">
        <v>0.2</v>
      </c>
      <c r="X125" s="31"/>
      <c r="Y125" s="31"/>
      <c r="Z125" s="31"/>
      <c r="AA125" s="31"/>
      <c r="AB125" s="31">
        <v>6.0000000000000009</v>
      </c>
    </row>
    <row r="126" spans="1:28" x14ac:dyDescent="0.35">
      <c r="A126" s="27" t="s">
        <v>174</v>
      </c>
      <c r="B126" s="27" t="s">
        <v>175</v>
      </c>
      <c r="C126" s="27" t="s">
        <v>68</v>
      </c>
      <c r="D126" s="27" t="s">
        <v>74</v>
      </c>
      <c r="E126" s="27" t="s">
        <v>228</v>
      </c>
      <c r="F126" s="27">
        <v>71943340</v>
      </c>
      <c r="G126" s="27">
        <v>4952</v>
      </c>
      <c r="H126" s="27">
        <v>5.78</v>
      </c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>
        <v>112.1</v>
      </c>
      <c r="Y126" s="31">
        <v>186.9</v>
      </c>
      <c r="Z126" s="31">
        <v>373.7</v>
      </c>
      <c r="AA126" s="31"/>
      <c r="AB126" s="31">
        <v>672.7</v>
      </c>
    </row>
    <row r="127" spans="1:28" x14ac:dyDescent="0.35">
      <c r="A127" s="27" t="s">
        <v>174</v>
      </c>
      <c r="B127" s="27" t="s">
        <v>71</v>
      </c>
      <c r="C127" s="27" t="s">
        <v>62</v>
      </c>
      <c r="D127" s="27" t="s">
        <v>63</v>
      </c>
      <c r="E127" s="27" t="s">
        <v>226</v>
      </c>
      <c r="F127" s="27">
        <v>8000511069</v>
      </c>
      <c r="G127" s="27">
        <v>3072</v>
      </c>
      <c r="H127" s="27">
        <v>6.29</v>
      </c>
      <c r="I127" s="31">
        <v>708.3</v>
      </c>
      <c r="J127" s="31">
        <v>708.3</v>
      </c>
      <c r="K127" s="31">
        <v>708.3</v>
      </c>
      <c r="L127" s="31">
        <v>708.3</v>
      </c>
      <c r="M127" s="31">
        <v>120.1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>
        <v>2953.2999999999997</v>
      </c>
    </row>
    <row r="128" spans="1:28" x14ac:dyDescent="0.35">
      <c r="A128" s="27" t="s">
        <v>179</v>
      </c>
      <c r="B128" s="27">
        <v>7000174077</v>
      </c>
      <c r="C128" s="27" t="s">
        <v>68</v>
      </c>
      <c r="D128" s="27" t="s">
        <v>180</v>
      </c>
      <c r="E128" s="27" t="s">
        <v>311</v>
      </c>
      <c r="F128" s="27">
        <v>8000533329</v>
      </c>
      <c r="G128" s="27">
        <v>1960</v>
      </c>
      <c r="H128" s="27">
        <v>11.38</v>
      </c>
      <c r="I128" s="31"/>
      <c r="J128" s="31"/>
      <c r="K128" s="31"/>
      <c r="L128" s="31"/>
      <c r="M128" s="31"/>
      <c r="N128" s="31"/>
      <c r="O128" s="31"/>
      <c r="P128" s="31">
        <v>233.4</v>
      </c>
      <c r="Q128" s="31">
        <v>410.29999999999995</v>
      </c>
      <c r="R128" s="31">
        <v>427.1</v>
      </c>
      <c r="S128" s="31">
        <v>427.1</v>
      </c>
      <c r="T128" s="31">
        <v>427.1</v>
      </c>
      <c r="U128" s="31">
        <v>35.1</v>
      </c>
      <c r="V128" s="31"/>
      <c r="W128" s="31"/>
      <c r="X128" s="31"/>
      <c r="Y128" s="31"/>
      <c r="Z128" s="31"/>
      <c r="AA128" s="31"/>
      <c r="AB128" s="31">
        <v>1960.1</v>
      </c>
    </row>
    <row r="129" spans="1:28" x14ac:dyDescent="0.35">
      <c r="A129" s="27" t="s">
        <v>179</v>
      </c>
      <c r="B129" s="27">
        <v>7000174077</v>
      </c>
      <c r="C129" s="27" t="s">
        <v>68</v>
      </c>
      <c r="D129" s="27" t="s">
        <v>180</v>
      </c>
      <c r="E129" s="27" t="s">
        <v>312</v>
      </c>
      <c r="F129" s="27">
        <v>8000533330</v>
      </c>
      <c r="G129" s="27">
        <v>57</v>
      </c>
      <c r="H129" s="27">
        <v>11.38</v>
      </c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>
        <v>57</v>
      </c>
      <c r="V129" s="31"/>
      <c r="W129" s="31"/>
      <c r="X129" s="31"/>
      <c r="Y129" s="31"/>
      <c r="Z129" s="31"/>
      <c r="AA129" s="31"/>
      <c r="AB129" s="31">
        <v>57</v>
      </c>
    </row>
    <row r="130" spans="1:28" x14ac:dyDescent="0.35">
      <c r="A130" s="27" t="s">
        <v>179</v>
      </c>
      <c r="B130" s="27">
        <v>7000174078</v>
      </c>
      <c r="C130" s="27" t="s">
        <v>68</v>
      </c>
      <c r="D130" s="27" t="s">
        <v>116</v>
      </c>
      <c r="E130" s="27" t="s">
        <v>313</v>
      </c>
      <c r="F130" s="27">
        <v>8000521961</v>
      </c>
      <c r="G130" s="27">
        <v>713</v>
      </c>
      <c r="H130" s="27">
        <v>12.91</v>
      </c>
      <c r="I130" s="31"/>
      <c r="J130" s="31"/>
      <c r="K130" s="31">
        <v>56.9</v>
      </c>
      <c r="L130" s="31">
        <v>94.5</v>
      </c>
      <c r="M130" s="31">
        <v>188.2</v>
      </c>
      <c r="N130" s="31">
        <v>204.2</v>
      </c>
      <c r="O130" s="31">
        <v>169.1</v>
      </c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>
        <v>712.9</v>
      </c>
    </row>
    <row r="131" spans="1:28" x14ac:dyDescent="0.35">
      <c r="A131" s="27" t="s">
        <v>179</v>
      </c>
      <c r="B131" s="27">
        <v>7000174078</v>
      </c>
      <c r="C131" s="27" t="s">
        <v>68</v>
      </c>
      <c r="D131" s="27" t="s">
        <v>116</v>
      </c>
      <c r="E131" s="27" t="s">
        <v>314</v>
      </c>
      <c r="F131" s="27">
        <v>8000533326</v>
      </c>
      <c r="G131" s="27">
        <v>4</v>
      </c>
      <c r="H131" s="27">
        <v>12.91</v>
      </c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>
        <v>4</v>
      </c>
      <c r="V131" s="31"/>
      <c r="W131" s="31"/>
      <c r="X131" s="31"/>
      <c r="Y131" s="31"/>
      <c r="Z131" s="31"/>
      <c r="AA131" s="31"/>
      <c r="AB131" s="31">
        <v>4</v>
      </c>
    </row>
    <row r="132" spans="1:28" x14ac:dyDescent="0.35">
      <c r="A132" s="27" t="s">
        <v>179</v>
      </c>
      <c r="B132" s="27">
        <v>7000174078</v>
      </c>
      <c r="C132" s="27" t="s">
        <v>68</v>
      </c>
      <c r="D132" s="27" t="s">
        <v>116</v>
      </c>
      <c r="E132" s="27" t="s">
        <v>315</v>
      </c>
      <c r="F132" s="27">
        <v>8000533327</v>
      </c>
      <c r="G132" s="27">
        <v>12</v>
      </c>
      <c r="H132" s="27">
        <v>12.91</v>
      </c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>
        <v>12</v>
      </c>
      <c r="V132" s="31"/>
      <c r="W132" s="31"/>
      <c r="X132" s="31"/>
      <c r="Y132" s="31"/>
      <c r="Z132" s="31"/>
      <c r="AA132" s="31"/>
      <c r="AB132" s="31">
        <v>12</v>
      </c>
    </row>
    <row r="133" spans="1:28" x14ac:dyDescent="0.35">
      <c r="A133" s="27" t="s">
        <v>179</v>
      </c>
      <c r="B133" s="27">
        <v>7000174079</v>
      </c>
      <c r="C133" s="27" t="s">
        <v>68</v>
      </c>
      <c r="D133" s="27" t="s">
        <v>128</v>
      </c>
      <c r="E133" s="27" t="s">
        <v>316</v>
      </c>
      <c r="F133" s="27">
        <v>8000533328</v>
      </c>
      <c r="G133" s="27">
        <v>114</v>
      </c>
      <c r="H133" s="27">
        <v>11.38</v>
      </c>
      <c r="I133" s="31"/>
      <c r="J133" s="31"/>
      <c r="K133" s="31"/>
      <c r="L133" s="31"/>
      <c r="M133" s="31"/>
      <c r="N133" s="31"/>
      <c r="O133" s="31"/>
      <c r="P133" s="31">
        <v>114</v>
      </c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>
        <v>114</v>
      </c>
    </row>
    <row r="134" spans="1:28" x14ac:dyDescent="0.35">
      <c r="A134" s="27" t="s">
        <v>181</v>
      </c>
      <c r="B134" s="27">
        <v>4600076843</v>
      </c>
      <c r="C134" s="27" t="s">
        <v>182</v>
      </c>
      <c r="D134" s="27" t="s">
        <v>183</v>
      </c>
      <c r="E134" s="27" t="s">
        <v>303</v>
      </c>
      <c r="F134" s="27">
        <v>507120218</v>
      </c>
      <c r="G134" s="27">
        <v>5000</v>
      </c>
      <c r="H134" s="27">
        <v>5.83</v>
      </c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>
        <v>97.3</v>
      </c>
      <c r="Y134" s="31">
        <v>162.1</v>
      </c>
      <c r="Z134" s="31">
        <v>324.2</v>
      </c>
      <c r="AA134" s="31">
        <v>486.3</v>
      </c>
      <c r="AB134" s="31">
        <v>1069.8999999999999</v>
      </c>
    </row>
    <row r="135" spans="1:28" x14ac:dyDescent="0.35">
      <c r="A135" s="27" t="s">
        <v>181</v>
      </c>
      <c r="B135" s="27" t="s">
        <v>61</v>
      </c>
      <c r="C135" s="27" t="s">
        <v>62</v>
      </c>
      <c r="D135" s="27" t="s">
        <v>63</v>
      </c>
      <c r="E135" s="27" t="s">
        <v>226</v>
      </c>
      <c r="F135" s="27">
        <v>8000510921</v>
      </c>
      <c r="G135" s="27">
        <v>3072</v>
      </c>
      <c r="H135" s="27">
        <v>6.29</v>
      </c>
      <c r="I135" s="31">
        <v>708.3</v>
      </c>
      <c r="J135" s="31">
        <v>708.3</v>
      </c>
      <c r="K135" s="31">
        <v>708.3</v>
      </c>
      <c r="L135" s="31">
        <v>708.3</v>
      </c>
      <c r="M135" s="31">
        <v>120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>
        <v>2953.2</v>
      </c>
    </row>
    <row r="136" spans="1:28" x14ac:dyDescent="0.35">
      <c r="A136" s="27" t="s">
        <v>185</v>
      </c>
      <c r="B136" s="27">
        <v>7000174025</v>
      </c>
      <c r="C136" s="27" t="s">
        <v>68</v>
      </c>
      <c r="D136" s="27" t="s">
        <v>186</v>
      </c>
      <c r="E136" s="27" t="s">
        <v>317</v>
      </c>
      <c r="F136" s="27">
        <v>8000533333</v>
      </c>
      <c r="G136" s="27">
        <v>98</v>
      </c>
      <c r="H136" s="27">
        <v>11.44</v>
      </c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>
        <v>98</v>
      </c>
      <c r="T136" s="31"/>
      <c r="U136" s="31"/>
      <c r="V136" s="31"/>
      <c r="W136" s="31"/>
      <c r="X136" s="31"/>
      <c r="Y136" s="31"/>
      <c r="Z136" s="31"/>
      <c r="AA136" s="31"/>
      <c r="AB136" s="31">
        <v>98</v>
      </c>
    </row>
    <row r="137" spans="1:28" x14ac:dyDescent="0.35">
      <c r="A137" s="27" t="s">
        <v>185</v>
      </c>
      <c r="B137" s="27">
        <v>7000174026</v>
      </c>
      <c r="C137" s="27" t="s">
        <v>68</v>
      </c>
      <c r="D137" s="27" t="s">
        <v>149</v>
      </c>
      <c r="E137" s="27" t="s">
        <v>318</v>
      </c>
      <c r="F137" s="27">
        <v>8000521962</v>
      </c>
      <c r="G137" s="27">
        <v>1035</v>
      </c>
      <c r="H137" s="27">
        <v>12.88</v>
      </c>
      <c r="I137" s="31"/>
      <c r="J137" s="31"/>
      <c r="K137" s="31">
        <v>59.9</v>
      </c>
      <c r="L137" s="31">
        <v>99.5</v>
      </c>
      <c r="M137" s="31">
        <v>198.1</v>
      </c>
      <c r="N137" s="31">
        <v>214.9</v>
      </c>
      <c r="O137" s="31">
        <v>356.6</v>
      </c>
      <c r="P137" s="31">
        <v>106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>
        <v>1035</v>
      </c>
    </row>
    <row r="138" spans="1:28" x14ac:dyDescent="0.35">
      <c r="A138" s="27" t="s">
        <v>185</v>
      </c>
      <c r="B138" s="27">
        <v>7000174027</v>
      </c>
      <c r="C138" s="27" t="s">
        <v>68</v>
      </c>
      <c r="D138" s="27" t="s">
        <v>150</v>
      </c>
      <c r="E138" s="27" t="s">
        <v>294</v>
      </c>
      <c r="F138" s="27">
        <v>8000533331</v>
      </c>
      <c r="G138" s="27">
        <v>1005</v>
      </c>
      <c r="H138" s="27">
        <v>11.44</v>
      </c>
      <c r="I138" s="31"/>
      <c r="J138" s="31"/>
      <c r="K138" s="31"/>
      <c r="L138" s="31"/>
      <c r="M138" s="31"/>
      <c r="N138" s="31"/>
      <c r="O138" s="31"/>
      <c r="P138" s="31">
        <v>310.3</v>
      </c>
      <c r="Q138" s="31">
        <v>424.8</v>
      </c>
      <c r="R138" s="31">
        <v>269.8</v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>
        <v>1004.9000000000001</v>
      </c>
    </row>
    <row r="139" spans="1:28" x14ac:dyDescent="0.35">
      <c r="A139" s="27" t="s">
        <v>185</v>
      </c>
      <c r="B139" s="27">
        <v>7000174027</v>
      </c>
      <c r="C139" s="27" t="s">
        <v>68</v>
      </c>
      <c r="D139" s="27" t="s">
        <v>150</v>
      </c>
      <c r="E139" s="27" t="s">
        <v>319</v>
      </c>
      <c r="F139" s="27">
        <v>8000533332</v>
      </c>
      <c r="G139" s="27">
        <v>154</v>
      </c>
      <c r="H139" s="27">
        <v>11.44</v>
      </c>
      <c r="I139" s="31"/>
      <c r="J139" s="31"/>
      <c r="K139" s="31"/>
      <c r="L139" s="31"/>
      <c r="M139" s="31"/>
      <c r="N139" s="31"/>
      <c r="O139" s="31"/>
      <c r="P139" s="31"/>
      <c r="Q139" s="31"/>
      <c r="R139" s="31">
        <v>154</v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>
        <v>154</v>
      </c>
    </row>
    <row r="140" spans="1:28" x14ac:dyDescent="0.35">
      <c r="A140" s="27" t="s">
        <v>195</v>
      </c>
      <c r="I140" s="31">
        <v>5936.6</v>
      </c>
      <c r="J140" s="31">
        <v>4288.8</v>
      </c>
      <c r="K140" s="31">
        <v>3786.9</v>
      </c>
      <c r="L140" s="31">
        <v>4021.5</v>
      </c>
      <c r="M140" s="31">
        <v>2776.8999999999992</v>
      </c>
      <c r="N140" s="31">
        <v>1052.5000000000002</v>
      </c>
      <c r="O140" s="31">
        <v>1629.5</v>
      </c>
      <c r="P140" s="31">
        <v>3167.1</v>
      </c>
      <c r="Q140" s="31">
        <v>3519.7</v>
      </c>
      <c r="R140" s="31">
        <v>3620.7</v>
      </c>
      <c r="S140" s="31">
        <v>2569.1</v>
      </c>
      <c r="T140" s="31">
        <v>2009.1999999999998</v>
      </c>
      <c r="U140" s="31">
        <v>1263.6999999999998</v>
      </c>
      <c r="V140" s="31">
        <v>1201</v>
      </c>
      <c r="W140" s="31">
        <v>1351.2</v>
      </c>
      <c r="X140" s="31">
        <v>1946.3999999999999</v>
      </c>
      <c r="Y140" s="31">
        <v>2246.6</v>
      </c>
      <c r="Z140" s="31">
        <v>3518.8</v>
      </c>
      <c r="AA140" s="31">
        <v>3218.2</v>
      </c>
      <c r="AB140" s="31">
        <v>53124.399999999994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W137"/>
  <sheetViews>
    <sheetView zoomScale="55" zoomScaleNormal="55" workbookViewId="0">
      <pane ySplit="1" topLeftCell="A31" activePane="bottomLeft" state="frozen"/>
      <selection activeCell="P1" sqref="P1"/>
      <selection pane="bottomLeft" activeCell="J35" sqref="J35"/>
    </sheetView>
  </sheetViews>
  <sheetFormatPr defaultRowHeight="14.5" x14ac:dyDescent="0.35"/>
  <sheetData>
    <row r="1" spans="1:49" x14ac:dyDescent="0.35">
      <c r="A1" t="s">
        <v>3</v>
      </c>
      <c r="B1" t="s">
        <v>4</v>
      </c>
      <c r="C1" t="s">
        <v>5</v>
      </c>
      <c r="D1" t="s">
        <v>6</v>
      </c>
      <c r="E1" t="s">
        <v>193</v>
      </c>
      <c r="F1" t="s">
        <v>11</v>
      </c>
      <c r="G1" t="s">
        <v>12</v>
      </c>
      <c r="H1" t="s">
        <v>14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195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  <c r="AN1" t="s">
        <v>331</v>
      </c>
      <c r="AO1" t="s">
        <v>332</v>
      </c>
      <c r="AP1" t="s">
        <v>333</v>
      </c>
      <c r="AQ1" t="s">
        <v>334</v>
      </c>
      <c r="AR1" t="s">
        <v>335</v>
      </c>
      <c r="AS1" t="s">
        <v>336</v>
      </c>
      <c r="AT1" t="s">
        <v>337</v>
      </c>
      <c r="AU1" t="s">
        <v>338</v>
      </c>
      <c r="AV1" t="s">
        <v>339</v>
      </c>
      <c r="AW1" t="s">
        <v>341</v>
      </c>
    </row>
    <row r="2" spans="1:49" hidden="1" x14ac:dyDescent="0.35">
      <c r="A2" t="s">
        <v>22</v>
      </c>
      <c r="B2">
        <v>7000156172</v>
      </c>
      <c r="C2">
        <v>100300</v>
      </c>
      <c r="D2" t="s">
        <v>38</v>
      </c>
      <c r="E2" t="s">
        <v>196</v>
      </c>
      <c r="F2">
        <v>8000538833</v>
      </c>
      <c r="G2">
        <v>40</v>
      </c>
      <c r="H2">
        <v>6.68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>
        <v>28.5</v>
      </c>
      <c r="AA2" s="17">
        <v>11.5</v>
      </c>
      <c r="AB2" s="17">
        <f>SUM(I2:AA2)</f>
        <v>40</v>
      </c>
      <c r="AD2" s="17">
        <f>$H2*I2/60</f>
        <v>0</v>
      </c>
      <c r="AE2" s="17">
        <f t="shared" ref="AE2:AV16" si="0">$H2*J2/60</f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3.173</v>
      </c>
      <c r="AV2" s="17">
        <f t="shared" si="0"/>
        <v>1.2803333333333333</v>
      </c>
      <c r="AW2" s="17">
        <f>SUM(AD2:AV2)</f>
        <v>4.4533333333333331</v>
      </c>
    </row>
    <row r="3" spans="1:49" hidden="1" x14ac:dyDescent="0.35">
      <c r="A3" t="s">
        <v>22</v>
      </c>
      <c r="B3">
        <v>7000156172</v>
      </c>
      <c r="C3">
        <v>100326</v>
      </c>
      <c r="D3" t="s">
        <v>38</v>
      </c>
      <c r="E3" t="s">
        <v>197</v>
      </c>
      <c r="F3">
        <v>8000538834</v>
      </c>
      <c r="G3">
        <v>181</v>
      </c>
      <c r="H3">
        <v>6.68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>
        <v>176.4</v>
      </c>
      <c r="AB3" s="17">
        <f t="shared" ref="AB3:AB66" si="1">SUM(I3:AA3)</f>
        <v>176.4</v>
      </c>
      <c r="AD3" s="17">
        <f t="shared" ref="AD3:AD66" si="2">$H3*I3/60</f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  <c r="AH3" s="17">
        <f t="shared" si="0"/>
        <v>0</v>
      </c>
      <c r="AI3" s="17">
        <f t="shared" si="0"/>
        <v>0</v>
      </c>
      <c r="AJ3" s="17">
        <f t="shared" si="0"/>
        <v>0</v>
      </c>
      <c r="AK3" s="17">
        <f t="shared" si="0"/>
        <v>0</v>
      </c>
      <c r="AL3" s="17">
        <f t="shared" si="0"/>
        <v>0</v>
      </c>
      <c r="AM3" s="17">
        <f t="shared" si="0"/>
        <v>0</v>
      </c>
      <c r="AN3" s="17">
        <f t="shared" si="0"/>
        <v>0</v>
      </c>
      <c r="AO3" s="17">
        <f t="shared" si="0"/>
        <v>0</v>
      </c>
      <c r="AP3" s="17">
        <f t="shared" si="0"/>
        <v>0</v>
      </c>
      <c r="AQ3" s="17">
        <f t="shared" si="0"/>
        <v>0</v>
      </c>
      <c r="AR3" s="17">
        <f t="shared" si="0"/>
        <v>0</v>
      </c>
      <c r="AS3" s="17">
        <f t="shared" si="0"/>
        <v>0</v>
      </c>
      <c r="AT3" s="17">
        <f t="shared" si="0"/>
        <v>0</v>
      </c>
      <c r="AU3" s="17">
        <f t="shared" si="0"/>
        <v>0</v>
      </c>
      <c r="AV3" s="17">
        <f t="shared" si="0"/>
        <v>19.639200000000002</v>
      </c>
      <c r="AW3" s="17">
        <f t="shared" ref="AW3:AW66" si="3">SUM(AD3:AV3)</f>
        <v>19.639200000000002</v>
      </c>
    </row>
    <row r="4" spans="1:49" hidden="1" x14ac:dyDescent="0.35">
      <c r="A4" t="s">
        <v>22</v>
      </c>
      <c r="B4">
        <v>7000156173</v>
      </c>
      <c r="C4">
        <v>100300</v>
      </c>
      <c r="D4" t="s">
        <v>37</v>
      </c>
      <c r="E4" t="s">
        <v>198</v>
      </c>
      <c r="F4">
        <v>8000538832</v>
      </c>
      <c r="G4">
        <v>44</v>
      </c>
      <c r="H4">
        <v>6.68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>
        <v>44</v>
      </c>
      <c r="AA4" s="17"/>
      <c r="AB4" s="17">
        <f t="shared" si="1"/>
        <v>44</v>
      </c>
      <c r="AD4" s="17">
        <f t="shared" si="2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  <c r="AJ4" s="17">
        <f t="shared" si="0"/>
        <v>0</v>
      </c>
      <c r="AK4" s="17">
        <f t="shared" si="0"/>
        <v>0</v>
      </c>
      <c r="AL4" s="17">
        <f t="shared" si="0"/>
        <v>0</v>
      </c>
      <c r="AM4" s="17">
        <f t="shared" si="0"/>
        <v>0</v>
      </c>
      <c r="AN4" s="17">
        <f t="shared" si="0"/>
        <v>0</v>
      </c>
      <c r="AO4" s="17">
        <f t="shared" si="0"/>
        <v>0</v>
      </c>
      <c r="AP4" s="17">
        <f t="shared" si="0"/>
        <v>0</v>
      </c>
      <c r="AQ4" s="17">
        <f t="shared" si="0"/>
        <v>0</v>
      </c>
      <c r="AR4" s="17">
        <f t="shared" si="0"/>
        <v>0</v>
      </c>
      <c r="AS4" s="17">
        <f t="shared" si="0"/>
        <v>0</v>
      </c>
      <c r="AT4" s="17">
        <f t="shared" si="0"/>
        <v>0</v>
      </c>
      <c r="AU4" s="17">
        <f t="shared" si="0"/>
        <v>4.8986666666666663</v>
      </c>
      <c r="AV4" s="17">
        <f t="shared" si="0"/>
        <v>0</v>
      </c>
      <c r="AW4" s="17">
        <f t="shared" si="3"/>
        <v>4.8986666666666663</v>
      </c>
    </row>
    <row r="5" spans="1:49" hidden="1" x14ac:dyDescent="0.35">
      <c r="A5" t="s">
        <v>22</v>
      </c>
      <c r="B5">
        <v>7000173173</v>
      </c>
      <c r="C5">
        <v>100252</v>
      </c>
      <c r="D5" t="s">
        <v>27</v>
      </c>
      <c r="E5" t="s">
        <v>199</v>
      </c>
      <c r="F5">
        <v>8000533126</v>
      </c>
      <c r="G5">
        <v>5</v>
      </c>
      <c r="H5">
        <v>5.26</v>
      </c>
      <c r="I5" s="17">
        <v>5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>
        <f t="shared" si="1"/>
        <v>5</v>
      </c>
      <c r="AD5" s="17">
        <f t="shared" si="2"/>
        <v>0.4383333333333333</v>
      </c>
      <c r="AE5" s="17">
        <f t="shared" si="0"/>
        <v>0</v>
      </c>
      <c r="AF5" s="17">
        <f t="shared" si="0"/>
        <v>0</v>
      </c>
      <c r="AG5" s="17">
        <f t="shared" si="0"/>
        <v>0</v>
      </c>
      <c r="AH5" s="17">
        <f t="shared" si="0"/>
        <v>0</v>
      </c>
      <c r="AI5" s="17">
        <f t="shared" si="0"/>
        <v>0</v>
      </c>
      <c r="AJ5" s="17">
        <f t="shared" si="0"/>
        <v>0</v>
      </c>
      <c r="AK5" s="17">
        <f t="shared" si="0"/>
        <v>0</v>
      </c>
      <c r="AL5" s="17">
        <f t="shared" si="0"/>
        <v>0</v>
      </c>
      <c r="AM5" s="17">
        <f t="shared" si="0"/>
        <v>0</v>
      </c>
      <c r="AN5" s="17">
        <f t="shared" si="0"/>
        <v>0</v>
      </c>
      <c r="AO5" s="17">
        <f t="shared" si="0"/>
        <v>0</v>
      </c>
      <c r="AP5" s="17">
        <f t="shared" si="0"/>
        <v>0</v>
      </c>
      <c r="AQ5" s="17">
        <f t="shared" si="0"/>
        <v>0</v>
      </c>
      <c r="AR5" s="17">
        <f t="shared" si="0"/>
        <v>0</v>
      </c>
      <c r="AS5" s="17">
        <f t="shared" si="0"/>
        <v>0</v>
      </c>
      <c r="AT5" s="17">
        <f t="shared" si="0"/>
        <v>0</v>
      </c>
      <c r="AU5" s="17">
        <f t="shared" si="0"/>
        <v>0</v>
      </c>
      <c r="AV5" s="17">
        <f t="shared" si="0"/>
        <v>0</v>
      </c>
      <c r="AW5" s="17">
        <f t="shared" si="3"/>
        <v>0.4383333333333333</v>
      </c>
    </row>
    <row r="6" spans="1:49" hidden="1" x14ac:dyDescent="0.35">
      <c r="A6" t="s">
        <v>22</v>
      </c>
      <c r="B6">
        <v>7000173174</v>
      </c>
      <c r="C6">
        <v>100252</v>
      </c>
      <c r="D6" t="s">
        <v>29</v>
      </c>
      <c r="E6" t="s">
        <v>200</v>
      </c>
      <c r="F6">
        <v>8000533127</v>
      </c>
      <c r="G6">
        <v>5</v>
      </c>
      <c r="H6">
        <v>5.26</v>
      </c>
      <c r="I6" s="17"/>
      <c r="J6" s="17">
        <v>5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f t="shared" si="1"/>
        <v>5</v>
      </c>
      <c r="AD6" s="17">
        <f t="shared" si="2"/>
        <v>0</v>
      </c>
      <c r="AE6" s="17">
        <f t="shared" si="0"/>
        <v>0.4383333333333333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  <c r="AJ6" s="17">
        <f t="shared" si="0"/>
        <v>0</v>
      </c>
      <c r="AK6" s="17">
        <f t="shared" si="0"/>
        <v>0</v>
      </c>
      <c r="AL6" s="17">
        <f t="shared" si="0"/>
        <v>0</v>
      </c>
      <c r="AM6" s="17">
        <f t="shared" si="0"/>
        <v>0</v>
      </c>
      <c r="AN6" s="17">
        <f t="shared" si="0"/>
        <v>0</v>
      </c>
      <c r="AO6" s="17">
        <f t="shared" si="0"/>
        <v>0</v>
      </c>
      <c r="AP6" s="17">
        <f t="shared" si="0"/>
        <v>0</v>
      </c>
      <c r="AQ6" s="17">
        <f t="shared" si="0"/>
        <v>0</v>
      </c>
      <c r="AR6" s="17">
        <f t="shared" si="0"/>
        <v>0</v>
      </c>
      <c r="AS6" s="17">
        <f t="shared" si="0"/>
        <v>0</v>
      </c>
      <c r="AT6" s="17">
        <f t="shared" si="0"/>
        <v>0</v>
      </c>
      <c r="AU6" s="17">
        <f t="shared" si="0"/>
        <v>0</v>
      </c>
      <c r="AV6" s="17">
        <f t="shared" si="0"/>
        <v>0</v>
      </c>
      <c r="AW6" s="17">
        <f t="shared" si="3"/>
        <v>0.4383333333333333</v>
      </c>
    </row>
    <row r="7" spans="1:49" hidden="1" x14ac:dyDescent="0.35">
      <c r="A7" t="s">
        <v>22</v>
      </c>
      <c r="B7">
        <v>7000173175</v>
      </c>
      <c r="C7">
        <v>100252</v>
      </c>
      <c r="D7" t="s">
        <v>30</v>
      </c>
      <c r="E7" t="s">
        <v>201</v>
      </c>
      <c r="F7">
        <v>8000533128</v>
      </c>
      <c r="G7">
        <v>5</v>
      </c>
      <c r="H7">
        <v>5.26</v>
      </c>
      <c r="I7" s="17"/>
      <c r="J7" s="17">
        <v>0.8</v>
      </c>
      <c r="K7" s="17">
        <v>4.2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f t="shared" si="1"/>
        <v>5</v>
      </c>
      <c r="AD7" s="17">
        <f t="shared" si="2"/>
        <v>0</v>
      </c>
      <c r="AE7" s="17">
        <f t="shared" si="0"/>
        <v>7.0133333333333339E-2</v>
      </c>
      <c r="AF7" s="17">
        <f t="shared" si="0"/>
        <v>0.36819999999999997</v>
      </c>
      <c r="AG7" s="17">
        <f t="shared" si="0"/>
        <v>0</v>
      </c>
      <c r="AH7" s="17">
        <f t="shared" si="0"/>
        <v>0</v>
      </c>
      <c r="AI7" s="17">
        <f t="shared" si="0"/>
        <v>0</v>
      </c>
      <c r="AJ7" s="17">
        <f t="shared" si="0"/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3"/>
        <v>0.4383333333333333</v>
      </c>
    </row>
    <row r="8" spans="1:49" hidden="1" x14ac:dyDescent="0.35">
      <c r="A8" t="s">
        <v>22</v>
      </c>
      <c r="B8">
        <v>7000173176</v>
      </c>
      <c r="C8">
        <v>100252</v>
      </c>
      <c r="D8" t="s">
        <v>26</v>
      </c>
      <c r="E8" t="s">
        <v>202</v>
      </c>
      <c r="F8">
        <v>8000533129</v>
      </c>
      <c r="G8">
        <v>5</v>
      </c>
      <c r="H8">
        <v>5.26</v>
      </c>
      <c r="I8" s="17">
        <v>1.1000000000000001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f t="shared" si="1"/>
        <v>1.1000000000000001</v>
      </c>
      <c r="AD8" s="17">
        <f t="shared" si="2"/>
        <v>9.6433333333333343E-2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si="0"/>
        <v>0</v>
      </c>
      <c r="AM8" s="17">
        <f t="shared" si="0"/>
        <v>0</v>
      </c>
      <c r="AN8" s="17">
        <f t="shared" si="0"/>
        <v>0</v>
      </c>
      <c r="AO8" s="17">
        <f t="shared" si="0"/>
        <v>0</v>
      </c>
      <c r="AP8" s="17">
        <f t="shared" si="0"/>
        <v>0</v>
      </c>
      <c r="AQ8" s="17">
        <f t="shared" si="0"/>
        <v>0</v>
      </c>
      <c r="AR8" s="17">
        <f t="shared" si="0"/>
        <v>0</v>
      </c>
      <c r="AS8" s="17">
        <f t="shared" si="0"/>
        <v>0</v>
      </c>
      <c r="AT8" s="17">
        <f t="shared" si="0"/>
        <v>0</v>
      </c>
      <c r="AU8" s="17">
        <f t="shared" si="0"/>
        <v>0</v>
      </c>
      <c r="AV8" s="17">
        <f t="shared" si="0"/>
        <v>0</v>
      </c>
      <c r="AW8" s="17">
        <f t="shared" si="3"/>
        <v>9.6433333333333343E-2</v>
      </c>
    </row>
    <row r="9" spans="1:49" hidden="1" x14ac:dyDescent="0.35">
      <c r="A9" t="s">
        <v>22</v>
      </c>
      <c r="B9">
        <v>7000173177</v>
      </c>
      <c r="C9">
        <v>100252</v>
      </c>
      <c r="D9" t="s">
        <v>28</v>
      </c>
      <c r="E9" t="s">
        <v>203</v>
      </c>
      <c r="F9">
        <v>8000533130</v>
      </c>
      <c r="G9">
        <v>5</v>
      </c>
      <c r="H9">
        <v>5.26</v>
      </c>
      <c r="I9" s="17">
        <v>2.6</v>
      </c>
      <c r="J9" s="17">
        <v>2.4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>
        <f t="shared" si="1"/>
        <v>5</v>
      </c>
      <c r="AD9" s="17">
        <f t="shared" si="2"/>
        <v>0.22793333333333335</v>
      </c>
      <c r="AE9" s="17">
        <f t="shared" si="0"/>
        <v>0.21039999999999998</v>
      </c>
      <c r="AF9" s="17">
        <f t="shared" si="0"/>
        <v>0</v>
      </c>
      <c r="AG9" s="17">
        <f t="shared" si="0"/>
        <v>0</v>
      </c>
      <c r="AH9" s="17">
        <f t="shared" si="0"/>
        <v>0</v>
      </c>
      <c r="AI9" s="17">
        <f t="shared" si="0"/>
        <v>0</v>
      </c>
      <c r="AJ9" s="17">
        <f t="shared" si="0"/>
        <v>0</v>
      </c>
      <c r="AK9" s="17">
        <f t="shared" si="0"/>
        <v>0</v>
      </c>
      <c r="AL9" s="17">
        <f t="shared" si="0"/>
        <v>0</v>
      </c>
      <c r="AM9" s="17">
        <f t="shared" si="0"/>
        <v>0</v>
      </c>
      <c r="AN9" s="17">
        <f t="shared" si="0"/>
        <v>0</v>
      </c>
      <c r="AO9" s="17">
        <f t="shared" si="0"/>
        <v>0</v>
      </c>
      <c r="AP9" s="17">
        <f t="shared" si="0"/>
        <v>0</v>
      </c>
      <c r="AQ9" s="17">
        <f t="shared" si="0"/>
        <v>0</v>
      </c>
      <c r="AR9" s="17">
        <f t="shared" si="0"/>
        <v>0</v>
      </c>
      <c r="AS9" s="17">
        <f t="shared" si="0"/>
        <v>0</v>
      </c>
      <c r="AT9" s="17">
        <f t="shared" si="0"/>
        <v>0</v>
      </c>
      <c r="AU9" s="17">
        <f t="shared" si="0"/>
        <v>0</v>
      </c>
      <c r="AV9" s="17">
        <f t="shared" si="0"/>
        <v>0</v>
      </c>
      <c r="AW9" s="17">
        <f t="shared" si="3"/>
        <v>0.43833333333333335</v>
      </c>
    </row>
    <row r="10" spans="1:49" hidden="1" x14ac:dyDescent="0.35">
      <c r="A10" t="s">
        <v>22</v>
      </c>
      <c r="B10">
        <v>7000173178</v>
      </c>
      <c r="C10">
        <v>100252</v>
      </c>
      <c r="D10" t="s">
        <v>31</v>
      </c>
      <c r="E10" t="s">
        <v>204</v>
      </c>
      <c r="F10">
        <v>8000533131</v>
      </c>
      <c r="G10">
        <v>5</v>
      </c>
      <c r="H10">
        <v>6.23</v>
      </c>
      <c r="I10" s="17"/>
      <c r="J10" s="17"/>
      <c r="K10" s="17">
        <v>3.4</v>
      </c>
      <c r="L10" s="17">
        <v>1.6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>
        <f t="shared" si="1"/>
        <v>5</v>
      </c>
      <c r="AD10" s="17">
        <f t="shared" si="2"/>
        <v>0</v>
      </c>
      <c r="AE10" s="17">
        <f t="shared" si="0"/>
        <v>0</v>
      </c>
      <c r="AF10" s="17">
        <f t="shared" si="0"/>
        <v>0.35303333333333337</v>
      </c>
      <c r="AG10" s="17">
        <f t="shared" si="0"/>
        <v>0.16613333333333336</v>
      </c>
      <c r="AH10" s="17">
        <f t="shared" si="0"/>
        <v>0</v>
      </c>
      <c r="AI10" s="17">
        <f t="shared" si="0"/>
        <v>0</v>
      </c>
      <c r="AJ10" s="17">
        <f t="shared" si="0"/>
        <v>0</v>
      </c>
      <c r="AK10" s="17">
        <f t="shared" si="0"/>
        <v>0</v>
      </c>
      <c r="AL10" s="17">
        <f t="shared" si="0"/>
        <v>0</v>
      </c>
      <c r="AM10" s="17">
        <f t="shared" si="0"/>
        <v>0</v>
      </c>
      <c r="AN10" s="17">
        <f t="shared" si="0"/>
        <v>0</v>
      </c>
      <c r="AO10" s="17">
        <f t="shared" si="0"/>
        <v>0</v>
      </c>
      <c r="AP10" s="17">
        <f t="shared" si="0"/>
        <v>0</v>
      </c>
      <c r="AQ10" s="17">
        <f t="shared" si="0"/>
        <v>0</v>
      </c>
      <c r="AR10" s="17">
        <f t="shared" si="0"/>
        <v>0</v>
      </c>
      <c r="AS10" s="17">
        <f t="shared" si="0"/>
        <v>0</v>
      </c>
      <c r="AT10" s="17">
        <f t="shared" si="0"/>
        <v>0</v>
      </c>
      <c r="AU10" s="17">
        <f t="shared" si="0"/>
        <v>0</v>
      </c>
      <c r="AV10" s="17">
        <f t="shared" si="0"/>
        <v>0</v>
      </c>
      <c r="AW10" s="17">
        <f t="shared" si="3"/>
        <v>0.51916666666666678</v>
      </c>
    </row>
    <row r="11" spans="1:49" hidden="1" x14ac:dyDescent="0.35">
      <c r="A11" t="s">
        <v>22</v>
      </c>
      <c r="B11">
        <v>7000173179</v>
      </c>
      <c r="C11">
        <v>100252</v>
      </c>
      <c r="D11" t="s">
        <v>32</v>
      </c>
      <c r="E11" t="s">
        <v>205</v>
      </c>
      <c r="F11">
        <v>8000533132</v>
      </c>
      <c r="G11">
        <v>5</v>
      </c>
      <c r="H11">
        <v>6.23</v>
      </c>
      <c r="I11" s="17"/>
      <c r="J11" s="17"/>
      <c r="K11" s="17"/>
      <c r="L11" s="17">
        <v>5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>
        <f t="shared" si="1"/>
        <v>5</v>
      </c>
      <c r="AD11" s="17">
        <f t="shared" si="2"/>
        <v>0</v>
      </c>
      <c r="AE11" s="17">
        <f t="shared" si="0"/>
        <v>0</v>
      </c>
      <c r="AF11" s="17">
        <f t="shared" si="0"/>
        <v>0</v>
      </c>
      <c r="AG11" s="17">
        <f t="shared" si="0"/>
        <v>0.51916666666666667</v>
      </c>
      <c r="AH11" s="17">
        <f t="shared" si="0"/>
        <v>0</v>
      </c>
      <c r="AI11" s="17">
        <f t="shared" si="0"/>
        <v>0</v>
      </c>
      <c r="AJ11" s="17">
        <f t="shared" si="0"/>
        <v>0</v>
      </c>
      <c r="AK11" s="17">
        <f t="shared" si="0"/>
        <v>0</v>
      </c>
      <c r="AL11" s="17">
        <f t="shared" si="0"/>
        <v>0</v>
      </c>
      <c r="AM11" s="17">
        <f t="shared" si="0"/>
        <v>0</v>
      </c>
      <c r="AN11" s="17">
        <f t="shared" si="0"/>
        <v>0</v>
      </c>
      <c r="AO11" s="17">
        <f t="shared" si="0"/>
        <v>0</v>
      </c>
      <c r="AP11" s="17">
        <f t="shared" si="0"/>
        <v>0</v>
      </c>
      <c r="AQ11" s="17">
        <f t="shared" si="0"/>
        <v>0</v>
      </c>
      <c r="AR11" s="17">
        <f t="shared" si="0"/>
        <v>0</v>
      </c>
      <c r="AS11" s="17">
        <f t="shared" si="0"/>
        <v>0</v>
      </c>
      <c r="AT11" s="17">
        <f t="shared" si="0"/>
        <v>0</v>
      </c>
      <c r="AU11" s="17">
        <f t="shared" si="0"/>
        <v>0</v>
      </c>
      <c r="AV11" s="17">
        <f t="shared" si="0"/>
        <v>0</v>
      </c>
      <c r="AW11" s="17">
        <f t="shared" si="3"/>
        <v>0.51916666666666667</v>
      </c>
    </row>
    <row r="12" spans="1:49" hidden="1" x14ac:dyDescent="0.35">
      <c r="A12" t="s">
        <v>22</v>
      </c>
      <c r="B12">
        <v>7000173180</v>
      </c>
      <c r="C12">
        <v>100252</v>
      </c>
      <c r="D12" t="s">
        <v>33</v>
      </c>
      <c r="E12" t="s">
        <v>206</v>
      </c>
      <c r="F12">
        <v>8000533133</v>
      </c>
      <c r="G12">
        <v>5</v>
      </c>
      <c r="H12">
        <v>6.23</v>
      </c>
      <c r="I12" s="17"/>
      <c r="J12" s="17"/>
      <c r="K12" s="17"/>
      <c r="L12" s="17">
        <v>5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>
        <f t="shared" si="1"/>
        <v>5</v>
      </c>
      <c r="AD12" s="17">
        <f t="shared" si="2"/>
        <v>0</v>
      </c>
      <c r="AE12" s="17">
        <f t="shared" si="0"/>
        <v>0</v>
      </c>
      <c r="AF12" s="17">
        <f t="shared" si="0"/>
        <v>0</v>
      </c>
      <c r="AG12" s="17">
        <f t="shared" si="0"/>
        <v>0.51916666666666667</v>
      </c>
      <c r="AH12" s="17">
        <f t="shared" si="0"/>
        <v>0</v>
      </c>
      <c r="AI12" s="17">
        <f t="shared" si="0"/>
        <v>0</v>
      </c>
      <c r="AJ12" s="17">
        <f t="shared" si="0"/>
        <v>0</v>
      </c>
      <c r="AK12" s="17">
        <f t="shared" si="0"/>
        <v>0</v>
      </c>
      <c r="AL12" s="17">
        <f t="shared" si="0"/>
        <v>0</v>
      </c>
      <c r="AM12" s="17">
        <f t="shared" si="0"/>
        <v>0</v>
      </c>
      <c r="AN12" s="17">
        <f t="shared" si="0"/>
        <v>0</v>
      </c>
      <c r="AO12" s="17">
        <f t="shared" si="0"/>
        <v>0</v>
      </c>
      <c r="AP12" s="17">
        <f t="shared" si="0"/>
        <v>0</v>
      </c>
      <c r="AQ12" s="17">
        <f t="shared" si="0"/>
        <v>0</v>
      </c>
      <c r="AR12" s="17">
        <f t="shared" si="0"/>
        <v>0</v>
      </c>
      <c r="AS12" s="17">
        <f t="shared" si="0"/>
        <v>0</v>
      </c>
      <c r="AT12" s="17">
        <f t="shared" si="0"/>
        <v>0</v>
      </c>
      <c r="AU12" s="17">
        <f t="shared" si="0"/>
        <v>0</v>
      </c>
      <c r="AV12" s="17">
        <f t="shared" si="0"/>
        <v>0</v>
      </c>
      <c r="AW12" s="17">
        <f t="shared" si="3"/>
        <v>0.51916666666666667</v>
      </c>
    </row>
    <row r="13" spans="1:49" hidden="1" x14ac:dyDescent="0.35">
      <c r="A13" t="s">
        <v>22</v>
      </c>
      <c r="B13">
        <v>7000173181</v>
      </c>
      <c r="C13">
        <v>100252</v>
      </c>
      <c r="D13" t="s">
        <v>34</v>
      </c>
      <c r="E13" t="s">
        <v>207</v>
      </c>
      <c r="F13">
        <v>8000533134</v>
      </c>
      <c r="G13">
        <v>5</v>
      </c>
      <c r="H13">
        <v>6.23</v>
      </c>
      <c r="I13" s="17"/>
      <c r="J13" s="17"/>
      <c r="K13" s="17"/>
      <c r="L13" s="17">
        <v>0</v>
      </c>
      <c r="M13" s="17">
        <v>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f t="shared" si="1"/>
        <v>5</v>
      </c>
      <c r="AD13" s="17">
        <f t="shared" si="2"/>
        <v>0</v>
      </c>
      <c r="AE13" s="17">
        <f t="shared" si="0"/>
        <v>0</v>
      </c>
      <c r="AF13" s="17">
        <f t="shared" si="0"/>
        <v>0</v>
      </c>
      <c r="AG13" s="17">
        <f t="shared" si="0"/>
        <v>0</v>
      </c>
      <c r="AH13" s="17">
        <f t="shared" si="0"/>
        <v>0.51916666666666667</v>
      </c>
      <c r="AI13" s="17">
        <f t="shared" si="0"/>
        <v>0</v>
      </c>
      <c r="AJ13" s="17">
        <f t="shared" si="0"/>
        <v>0</v>
      </c>
      <c r="AK13" s="17">
        <f t="shared" si="0"/>
        <v>0</v>
      </c>
      <c r="AL13" s="17">
        <f t="shared" si="0"/>
        <v>0</v>
      </c>
      <c r="AM13" s="17">
        <f t="shared" si="0"/>
        <v>0</v>
      </c>
      <c r="AN13" s="17">
        <f t="shared" si="0"/>
        <v>0</v>
      </c>
      <c r="AO13" s="17">
        <f t="shared" si="0"/>
        <v>0</v>
      </c>
      <c r="AP13" s="17">
        <f t="shared" si="0"/>
        <v>0</v>
      </c>
      <c r="AQ13" s="17">
        <f t="shared" si="0"/>
        <v>0</v>
      </c>
      <c r="AR13" s="17">
        <f t="shared" si="0"/>
        <v>0</v>
      </c>
      <c r="AS13" s="17">
        <f t="shared" si="0"/>
        <v>0</v>
      </c>
      <c r="AT13" s="17">
        <f t="shared" si="0"/>
        <v>0</v>
      </c>
      <c r="AU13" s="17">
        <f t="shared" si="0"/>
        <v>0</v>
      </c>
      <c r="AV13" s="17">
        <f t="shared" si="0"/>
        <v>0</v>
      </c>
      <c r="AW13" s="17">
        <f t="shared" si="3"/>
        <v>0.51916666666666667</v>
      </c>
    </row>
    <row r="14" spans="1:49" hidden="1" x14ac:dyDescent="0.35">
      <c r="A14" t="s">
        <v>22</v>
      </c>
      <c r="B14">
        <v>7000173182</v>
      </c>
      <c r="C14">
        <v>100252</v>
      </c>
      <c r="D14" t="s">
        <v>35</v>
      </c>
      <c r="E14" t="s">
        <v>208</v>
      </c>
      <c r="F14">
        <v>8000533135</v>
      </c>
      <c r="G14">
        <v>5</v>
      </c>
      <c r="H14">
        <v>6.23</v>
      </c>
      <c r="I14" s="17"/>
      <c r="J14" s="17"/>
      <c r="K14" s="17"/>
      <c r="L14" s="17"/>
      <c r="M14" s="17">
        <v>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>
        <f t="shared" si="1"/>
        <v>5</v>
      </c>
      <c r="AD14" s="17">
        <f t="shared" si="2"/>
        <v>0</v>
      </c>
      <c r="AE14" s="17">
        <f t="shared" si="0"/>
        <v>0</v>
      </c>
      <c r="AF14" s="17">
        <f t="shared" si="0"/>
        <v>0</v>
      </c>
      <c r="AG14" s="17">
        <f t="shared" si="0"/>
        <v>0</v>
      </c>
      <c r="AH14" s="17">
        <f t="shared" si="0"/>
        <v>0.51916666666666667</v>
      </c>
      <c r="AI14" s="17">
        <f t="shared" si="0"/>
        <v>0</v>
      </c>
      <c r="AJ14" s="17">
        <f t="shared" si="0"/>
        <v>0</v>
      </c>
      <c r="AK14" s="17">
        <f t="shared" si="0"/>
        <v>0</v>
      </c>
      <c r="AL14" s="17">
        <f t="shared" si="0"/>
        <v>0</v>
      </c>
      <c r="AM14" s="17">
        <f t="shared" si="0"/>
        <v>0</v>
      </c>
      <c r="AN14" s="17">
        <f t="shared" si="0"/>
        <v>0</v>
      </c>
      <c r="AO14" s="17">
        <f t="shared" si="0"/>
        <v>0</v>
      </c>
      <c r="AP14" s="17">
        <f t="shared" si="0"/>
        <v>0</v>
      </c>
      <c r="AQ14" s="17">
        <f t="shared" si="0"/>
        <v>0</v>
      </c>
      <c r="AR14" s="17">
        <f t="shared" si="0"/>
        <v>0</v>
      </c>
      <c r="AS14" s="17">
        <f t="shared" si="0"/>
        <v>0</v>
      </c>
      <c r="AT14" s="17">
        <f t="shared" si="0"/>
        <v>0</v>
      </c>
      <c r="AU14" s="17">
        <f t="shared" si="0"/>
        <v>0</v>
      </c>
      <c r="AV14" s="17">
        <f t="shared" si="0"/>
        <v>0</v>
      </c>
      <c r="AW14" s="17">
        <f t="shared" si="3"/>
        <v>0.51916666666666667</v>
      </c>
    </row>
    <row r="15" spans="1:49" hidden="1" x14ac:dyDescent="0.35">
      <c r="A15" t="s">
        <v>22</v>
      </c>
      <c r="B15">
        <v>7000173183</v>
      </c>
      <c r="C15">
        <v>100252</v>
      </c>
      <c r="D15" t="s">
        <v>36</v>
      </c>
      <c r="E15" t="s">
        <v>209</v>
      </c>
      <c r="F15">
        <v>8000533136</v>
      </c>
      <c r="G15">
        <v>5</v>
      </c>
      <c r="H15">
        <v>6.23</v>
      </c>
      <c r="I15" s="17"/>
      <c r="J15" s="17"/>
      <c r="K15" s="17"/>
      <c r="L15" s="17"/>
      <c r="M15" s="17">
        <v>3.8</v>
      </c>
      <c r="N15" s="17">
        <v>1.2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>
        <f t="shared" si="1"/>
        <v>5</v>
      </c>
      <c r="AD15" s="17">
        <f t="shared" si="2"/>
        <v>0</v>
      </c>
      <c r="AE15" s="17">
        <f t="shared" si="0"/>
        <v>0</v>
      </c>
      <c r="AF15" s="17">
        <f t="shared" si="0"/>
        <v>0</v>
      </c>
      <c r="AG15" s="17">
        <f t="shared" si="0"/>
        <v>0</v>
      </c>
      <c r="AH15" s="17">
        <f t="shared" si="0"/>
        <v>0.39456666666666668</v>
      </c>
      <c r="AI15" s="17">
        <f t="shared" si="0"/>
        <v>0.1246</v>
      </c>
      <c r="AJ15" s="17">
        <f t="shared" si="0"/>
        <v>0</v>
      </c>
      <c r="AK15" s="17">
        <f t="shared" si="0"/>
        <v>0</v>
      </c>
      <c r="AL15" s="17">
        <f t="shared" si="0"/>
        <v>0</v>
      </c>
      <c r="AM15" s="17">
        <f t="shared" si="0"/>
        <v>0</v>
      </c>
      <c r="AN15" s="17">
        <f t="shared" si="0"/>
        <v>0</v>
      </c>
      <c r="AO15" s="17">
        <f t="shared" si="0"/>
        <v>0</v>
      </c>
      <c r="AP15" s="17">
        <f t="shared" si="0"/>
        <v>0</v>
      </c>
      <c r="AQ15" s="17">
        <f t="shared" si="0"/>
        <v>0</v>
      </c>
      <c r="AR15" s="17">
        <f t="shared" si="0"/>
        <v>0</v>
      </c>
      <c r="AS15" s="17">
        <f t="shared" si="0"/>
        <v>0</v>
      </c>
      <c r="AT15" s="17">
        <f t="shared" si="0"/>
        <v>0</v>
      </c>
      <c r="AU15" s="17">
        <f t="shared" si="0"/>
        <v>0</v>
      </c>
      <c r="AV15" s="17">
        <f t="shared" si="0"/>
        <v>0</v>
      </c>
      <c r="AW15" s="17">
        <f t="shared" si="3"/>
        <v>0.51916666666666667</v>
      </c>
    </row>
    <row r="16" spans="1:49" hidden="1" x14ac:dyDescent="0.35">
      <c r="A16" t="s">
        <v>40</v>
      </c>
      <c r="B16">
        <v>7000172216</v>
      </c>
      <c r="C16">
        <v>100010</v>
      </c>
      <c r="D16" t="s">
        <v>47</v>
      </c>
      <c r="E16" t="s">
        <v>210</v>
      </c>
      <c r="F16">
        <v>8000538838</v>
      </c>
      <c r="G16">
        <v>830</v>
      </c>
      <c r="H16">
        <v>8.6609999999999996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>
        <v>495.4</v>
      </c>
      <c r="AB16" s="17">
        <f t="shared" si="1"/>
        <v>495.4</v>
      </c>
      <c r="AD16" s="17">
        <f t="shared" si="2"/>
        <v>0</v>
      </c>
      <c r="AE16" s="17">
        <f t="shared" si="0"/>
        <v>0</v>
      </c>
      <c r="AF16" s="17">
        <f t="shared" si="0"/>
        <v>0</v>
      </c>
      <c r="AG16" s="17">
        <f t="shared" si="0"/>
        <v>0</v>
      </c>
      <c r="AH16" s="17">
        <f t="shared" ref="AH16:AH79" si="4">$H16*M16/60</f>
        <v>0</v>
      </c>
      <c r="AI16" s="17">
        <f t="shared" ref="AI16:AI79" si="5">$H16*N16/60</f>
        <v>0</v>
      </c>
      <c r="AJ16" s="17">
        <f t="shared" ref="AJ16:AJ79" si="6">$H16*O16/60</f>
        <v>0</v>
      </c>
      <c r="AK16" s="17">
        <f t="shared" ref="AK16:AK79" si="7">$H16*P16/60</f>
        <v>0</v>
      </c>
      <c r="AL16" s="17">
        <f t="shared" ref="AL16:AL79" si="8">$H16*Q16/60</f>
        <v>0</v>
      </c>
      <c r="AM16" s="17">
        <f t="shared" ref="AM16:AM79" si="9">$H16*R16/60</f>
        <v>0</v>
      </c>
      <c r="AN16" s="17">
        <f t="shared" ref="AN16:AN79" si="10">$H16*S16/60</f>
        <v>0</v>
      </c>
      <c r="AO16" s="17">
        <f t="shared" ref="AO16:AO79" si="11">$H16*T16/60</f>
        <v>0</v>
      </c>
      <c r="AP16" s="17">
        <f t="shared" ref="AP16:AP79" si="12">$H16*U16/60</f>
        <v>0</v>
      </c>
      <c r="AQ16" s="17">
        <f t="shared" ref="AQ16:AQ79" si="13">$H16*V16/60</f>
        <v>0</v>
      </c>
      <c r="AR16" s="17">
        <f t="shared" ref="AR16:AR79" si="14">$H16*W16/60</f>
        <v>0</v>
      </c>
      <c r="AS16" s="17">
        <f t="shared" ref="AS16:AS79" si="15">$H16*X16/60</f>
        <v>0</v>
      </c>
      <c r="AT16" s="17">
        <f t="shared" ref="AT16:AT79" si="16">$H16*Y16/60</f>
        <v>0</v>
      </c>
      <c r="AU16" s="17">
        <f t="shared" ref="AU16:AU79" si="17">$H16*Z16/60</f>
        <v>0</v>
      </c>
      <c r="AV16" s="17">
        <f t="shared" ref="AV16:AV79" si="18">$H16*AA16/60</f>
        <v>71.510989999999993</v>
      </c>
      <c r="AW16" s="17">
        <f t="shared" si="3"/>
        <v>71.510989999999993</v>
      </c>
    </row>
    <row r="17" spans="1:49" hidden="1" x14ac:dyDescent="0.35">
      <c r="A17" t="s">
        <v>40</v>
      </c>
      <c r="B17">
        <v>7000173860</v>
      </c>
      <c r="C17">
        <v>100274</v>
      </c>
      <c r="D17" t="s">
        <v>41</v>
      </c>
      <c r="E17" t="s">
        <v>211</v>
      </c>
      <c r="F17">
        <v>8000523283</v>
      </c>
      <c r="G17">
        <v>137</v>
      </c>
      <c r="H17">
        <v>15.94</v>
      </c>
      <c r="I17" s="17">
        <v>137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>
        <f t="shared" si="1"/>
        <v>137</v>
      </c>
      <c r="AD17" s="17">
        <f t="shared" si="2"/>
        <v>36.396333333333331</v>
      </c>
      <c r="AE17" s="17">
        <f t="shared" ref="AE17:AE80" si="19">$H17*J17/60</f>
        <v>0</v>
      </c>
      <c r="AF17" s="17">
        <f t="shared" ref="AF17:AF80" si="20">$H17*K17/60</f>
        <v>0</v>
      </c>
      <c r="AG17" s="17">
        <f t="shared" ref="AG17:AG80" si="21">$H17*L17/60</f>
        <v>0</v>
      </c>
      <c r="AH17" s="17">
        <f t="shared" si="4"/>
        <v>0</v>
      </c>
      <c r="AI17" s="17">
        <f t="shared" si="5"/>
        <v>0</v>
      </c>
      <c r="AJ17" s="17">
        <f t="shared" si="6"/>
        <v>0</v>
      </c>
      <c r="AK17" s="17">
        <f t="shared" si="7"/>
        <v>0</v>
      </c>
      <c r="AL17" s="17">
        <f t="shared" si="8"/>
        <v>0</v>
      </c>
      <c r="AM17" s="17">
        <f t="shared" si="9"/>
        <v>0</v>
      </c>
      <c r="AN17" s="17">
        <f t="shared" si="10"/>
        <v>0</v>
      </c>
      <c r="AO17" s="17">
        <f t="shared" si="11"/>
        <v>0</v>
      </c>
      <c r="AP17" s="17">
        <f t="shared" si="12"/>
        <v>0</v>
      </c>
      <c r="AQ17" s="17">
        <f t="shared" si="13"/>
        <v>0</v>
      </c>
      <c r="AR17" s="17">
        <f t="shared" si="14"/>
        <v>0</v>
      </c>
      <c r="AS17" s="17">
        <f t="shared" si="15"/>
        <v>0</v>
      </c>
      <c r="AT17" s="17">
        <f t="shared" si="16"/>
        <v>0</v>
      </c>
      <c r="AU17" s="17">
        <f t="shared" si="17"/>
        <v>0</v>
      </c>
      <c r="AV17" s="17">
        <f t="shared" si="18"/>
        <v>0</v>
      </c>
      <c r="AW17" s="17">
        <f t="shared" si="3"/>
        <v>36.396333333333331</v>
      </c>
    </row>
    <row r="18" spans="1:49" hidden="1" x14ac:dyDescent="0.35">
      <c r="A18" t="s">
        <v>40</v>
      </c>
      <c r="B18">
        <v>7000173860</v>
      </c>
      <c r="C18">
        <v>100274</v>
      </c>
      <c r="D18" t="s">
        <v>41</v>
      </c>
      <c r="E18" t="s">
        <v>212</v>
      </c>
      <c r="F18">
        <v>8000535302</v>
      </c>
      <c r="G18">
        <v>4</v>
      </c>
      <c r="H18">
        <v>15.94</v>
      </c>
      <c r="I18" s="17">
        <v>1.8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>
        <f t="shared" si="1"/>
        <v>1.8</v>
      </c>
      <c r="AD18" s="17">
        <f t="shared" si="2"/>
        <v>0.47820000000000001</v>
      </c>
      <c r="AE18" s="17">
        <f t="shared" si="19"/>
        <v>0</v>
      </c>
      <c r="AF18" s="17">
        <f t="shared" si="20"/>
        <v>0</v>
      </c>
      <c r="AG18" s="17">
        <f t="shared" si="21"/>
        <v>0</v>
      </c>
      <c r="AH18" s="17">
        <f t="shared" si="4"/>
        <v>0</v>
      </c>
      <c r="AI18" s="17">
        <f t="shared" si="5"/>
        <v>0</v>
      </c>
      <c r="AJ18" s="17">
        <f t="shared" si="6"/>
        <v>0</v>
      </c>
      <c r="AK18" s="17">
        <f t="shared" si="7"/>
        <v>0</v>
      </c>
      <c r="AL18" s="17">
        <f t="shared" si="8"/>
        <v>0</v>
      </c>
      <c r="AM18" s="17">
        <f t="shared" si="9"/>
        <v>0</v>
      </c>
      <c r="AN18" s="17">
        <f t="shared" si="10"/>
        <v>0</v>
      </c>
      <c r="AO18" s="17">
        <f t="shared" si="11"/>
        <v>0</v>
      </c>
      <c r="AP18" s="17">
        <f t="shared" si="12"/>
        <v>0</v>
      </c>
      <c r="AQ18" s="17">
        <f t="shared" si="13"/>
        <v>0</v>
      </c>
      <c r="AR18" s="17">
        <f t="shared" si="14"/>
        <v>0</v>
      </c>
      <c r="AS18" s="17">
        <f t="shared" si="15"/>
        <v>0</v>
      </c>
      <c r="AT18" s="17">
        <f t="shared" si="16"/>
        <v>0</v>
      </c>
      <c r="AU18" s="17">
        <f t="shared" si="17"/>
        <v>0</v>
      </c>
      <c r="AV18" s="17">
        <f t="shared" si="18"/>
        <v>0</v>
      </c>
      <c r="AW18" s="17">
        <f t="shared" si="3"/>
        <v>0.47820000000000001</v>
      </c>
    </row>
    <row r="19" spans="1:49" hidden="1" x14ac:dyDescent="0.35">
      <c r="A19" t="s">
        <v>40</v>
      </c>
      <c r="B19">
        <v>7000173861</v>
      </c>
      <c r="C19">
        <v>100274</v>
      </c>
      <c r="D19" t="s">
        <v>41</v>
      </c>
      <c r="E19" t="s">
        <v>213</v>
      </c>
      <c r="F19">
        <v>8000523282</v>
      </c>
      <c r="G19">
        <v>417</v>
      </c>
      <c r="H19">
        <v>15.94</v>
      </c>
      <c r="I19" s="17">
        <v>222</v>
      </c>
      <c r="J19" s="17">
        <v>195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f t="shared" si="1"/>
        <v>417</v>
      </c>
      <c r="AD19" s="17">
        <f t="shared" si="2"/>
        <v>58.977999999999994</v>
      </c>
      <c r="AE19" s="17">
        <f t="shared" si="19"/>
        <v>51.804999999999993</v>
      </c>
      <c r="AF19" s="17">
        <f t="shared" si="20"/>
        <v>0</v>
      </c>
      <c r="AG19" s="17">
        <f t="shared" si="21"/>
        <v>0</v>
      </c>
      <c r="AH19" s="17">
        <f t="shared" si="4"/>
        <v>0</v>
      </c>
      <c r="AI19" s="17">
        <f t="shared" si="5"/>
        <v>0</v>
      </c>
      <c r="AJ19" s="17">
        <f t="shared" si="6"/>
        <v>0</v>
      </c>
      <c r="AK19" s="17">
        <f t="shared" si="7"/>
        <v>0</v>
      </c>
      <c r="AL19" s="17">
        <f t="shared" si="8"/>
        <v>0</v>
      </c>
      <c r="AM19" s="17">
        <f t="shared" si="9"/>
        <v>0</v>
      </c>
      <c r="AN19" s="17">
        <f t="shared" si="10"/>
        <v>0</v>
      </c>
      <c r="AO19" s="17">
        <f t="shared" si="11"/>
        <v>0</v>
      </c>
      <c r="AP19" s="17">
        <f t="shared" si="12"/>
        <v>0</v>
      </c>
      <c r="AQ19" s="17">
        <f t="shared" si="13"/>
        <v>0</v>
      </c>
      <c r="AR19" s="17">
        <f t="shared" si="14"/>
        <v>0</v>
      </c>
      <c r="AS19" s="17">
        <f t="shared" si="15"/>
        <v>0</v>
      </c>
      <c r="AT19" s="17">
        <f t="shared" si="16"/>
        <v>0</v>
      </c>
      <c r="AU19" s="17">
        <f t="shared" si="17"/>
        <v>0</v>
      </c>
      <c r="AV19" s="17">
        <f t="shared" si="18"/>
        <v>0</v>
      </c>
      <c r="AW19" s="17">
        <f t="shared" si="3"/>
        <v>110.78299999999999</v>
      </c>
    </row>
    <row r="20" spans="1:49" hidden="1" x14ac:dyDescent="0.35">
      <c r="A20" t="s">
        <v>40</v>
      </c>
      <c r="B20">
        <v>7000173861</v>
      </c>
      <c r="C20">
        <v>100274</v>
      </c>
      <c r="D20" t="s">
        <v>41</v>
      </c>
      <c r="E20" t="s">
        <v>214</v>
      </c>
      <c r="F20">
        <v>8000535303</v>
      </c>
      <c r="G20">
        <v>4</v>
      </c>
      <c r="H20">
        <v>15.94</v>
      </c>
      <c r="I20" s="17">
        <v>4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f t="shared" si="1"/>
        <v>4</v>
      </c>
      <c r="AD20" s="17">
        <f t="shared" si="2"/>
        <v>1.0626666666666666</v>
      </c>
      <c r="AE20" s="17">
        <f t="shared" si="19"/>
        <v>0</v>
      </c>
      <c r="AF20" s="17">
        <f t="shared" si="20"/>
        <v>0</v>
      </c>
      <c r="AG20" s="17">
        <f t="shared" si="21"/>
        <v>0</v>
      </c>
      <c r="AH20" s="17">
        <f t="shared" si="4"/>
        <v>0</v>
      </c>
      <c r="AI20" s="17">
        <f t="shared" si="5"/>
        <v>0</v>
      </c>
      <c r="AJ20" s="17">
        <f t="shared" si="6"/>
        <v>0</v>
      </c>
      <c r="AK20" s="17">
        <f t="shared" si="7"/>
        <v>0</v>
      </c>
      <c r="AL20" s="17">
        <f t="shared" si="8"/>
        <v>0</v>
      </c>
      <c r="AM20" s="17">
        <f t="shared" si="9"/>
        <v>0</v>
      </c>
      <c r="AN20" s="17">
        <f t="shared" si="10"/>
        <v>0</v>
      </c>
      <c r="AO20" s="17">
        <f t="shared" si="11"/>
        <v>0</v>
      </c>
      <c r="AP20" s="17">
        <f t="shared" si="12"/>
        <v>0</v>
      </c>
      <c r="AQ20" s="17">
        <f t="shared" si="13"/>
        <v>0</v>
      </c>
      <c r="AR20" s="17">
        <f t="shared" si="14"/>
        <v>0</v>
      </c>
      <c r="AS20" s="17">
        <f t="shared" si="15"/>
        <v>0</v>
      </c>
      <c r="AT20" s="17">
        <f t="shared" si="16"/>
        <v>0</v>
      </c>
      <c r="AU20" s="17">
        <f t="shared" si="17"/>
        <v>0</v>
      </c>
      <c r="AV20" s="17">
        <f t="shared" si="18"/>
        <v>0</v>
      </c>
      <c r="AW20" s="17">
        <f t="shared" si="3"/>
        <v>1.0626666666666666</v>
      </c>
    </row>
    <row r="21" spans="1:49" hidden="1" x14ac:dyDescent="0.35">
      <c r="A21" t="s">
        <v>40</v>
      </c>
      <c r="B21">
        <v>7000173940</v>
      </c>
      <c r="C21">
        <v>100010</v>
      </c>
      <c r="D21" t="s">
        <v>43</v>
      </c>
      <c r="E21" t="s">
        <v>215</v>
      </c>
      <c r="F21">
        <v>8000533137</v>
      </c>
      <c r="G21">
        <v>4060</v>
      </c>
      <c r="H21">
        <v>8.3330000000000002</v>
      </c>
      <c r="I21" s="17"/>
      <c r="J21" s="17"/>
      <c r="K21" s="17"/>
      <c r="L21" s="17"/>
      <c r="M21" s="17"/>
      <c r="N21" s="17"/>
      <c r="O21" s="17"/>
      <c r="P21" s="17">
        <v>389</v>
      </c>
      <c r="Q21" s="17">
        <v>486</v>
      </c>
      <c r="R21" s="17">
        <v>583.20000000000005</v>
      </c>
      <c r="S21" s="17">
        <v>583.20000000000005</v>
      </c>
      <c r="T21" s="17">
        <v>583.20000000000005</v>
      </c>
      <c r="U21" s="17">
        <v>583.20000000000005</v>
      </c>
      <c r="V21" s="17">
        <v>560.70000000000005</v>
      </c>
      <c r="W21" s="17"/>
      <c r="X21" s="17"/>
      <c r="Y21" s="17"/>
      <c r="Z21" s="17"/>
      <c r="AA21" s="17"/>
      <c r="AB21" s="17">
        <f t="shared" si="1"/>
        <v>3768.5</v>
      </c>
      <c r="AD21" s="17">
        <f t="shared" si="2"/>
        <v>0</v>
      </c>
      <c r="AE21" s="17">
        <f t="shared" si="19"/>
        <v>0</v>
      </c>
      <c r="AF21" s="17">
        <f t="shared" si="20"/>
        <v>0</v>
      </c>
      <c r="AG21" s="17">
        <f t="shared" si="21"/>
        <v>0</v>
      </c>
      <c r="AH21" s="17">
        <f t="shared" si="4"/>
        <v>0</v>
      </c>
      <c r="AI21" s="17">
        <f t="shared" si="5"/>
        <v>0</v>
      </c>
      <c r="AJ21" s="17">
        <f t="shared" si="6"/>
        <v>0</v>
      </c>
      <c r="AK21" s="17">
        <f t="shared" si="7"/>
        <v>54.025616666666672</v>
      </c>
      <c r="AL21" s="17">
        <f t="shared" si="8"/>
        <v>67.49730000000001</v>
      </c>
      <c r="AM21" s="17">
        <f t="shared" si="9"/>
        <v>80.996760000000009</v>
      </c>
      <c r="AN21" s="17">
        <f t="shared" si="10"/>
        <v>80.996760000000009</v>
      </c>
      <c r="AO21" s="17">
        <f t="shared" si="11"/>
        <v>80.996760000000009</v>
      </c>
      <c r="AP21" s="17">
        <f t="shared" si="12"/>
        <v>80.996760000000009</v>
      </c>
      <c r="AQ21" s="17">
        <f t="shared" si="13"/>
        <v>77.871885000000006</v>
      </c>
      <c r="AR21" s="17">
        <f t="shared" si="14"/>
        <v>0</v>
      </c>
      <c r="AS21" s="17">
        <f t="shared" si="15"/>
        <v>0</v>
      </c>
      <c r="AT21" s="17">
        <f t="shared" si="16"/>
        <v>0</v>
      </c>
      <c r="AU21" s="17">
        <f t="shared" si="17"/>
        <v>0</v>
      </c>
      <c r="AV21" s="17">
        <f t="shared" si="18"/>
        <v>0</v>
      </c>
      <c r="AW21" s="17">
        <f t="shared" si="3"/>
        <v>523.38184166666667</v>
      </c>
    </row>
    <row r="22" spans="1:49" hidden="1" x14ac:dyDescent="0.35">
      <c r="A22" t="s">
        <v>40</v>
      </c>
      <c r="B22">
        <v>7000173941</v>
      </c>
      <c r="C22">
        <v>100010</v>
      </c>
      <c r="D22" t="s">
        <v>45</v>
      </c>
      <c r="E22" t="s">
        <v>216</v>
      </c>
      <c r="F22">
        <v>8000533124</v>
      </c>
      <c r="G22">
        <v>1378</v>
      </c>
      <c r="H22">
        <v>8.3330000000000002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21.5</v>
      </c>
      <c r="W22" s="17">
        <v>583.20000000000005</v>
      </c>
      <c r="X22" s="17">
        <v>583.20000000000005</v>
      </c>
      <c r="Y22" s="17">
        <v>190.1</v>
      </c>
      <c r="Z22" s="17"/>
      <c r="AA22" s="17"/>
      <c r="AB22" s="17">
        <f t="shared" si="1"/>
        <v>1378</v>
      </c>
      <c r="AD22" s="17">
        <f t="shared" si="2"/>
        <v>0</v>
      </c>
      <c r="AE22" s="17">
        <f t="shared" si="19"/>
        <v>0</v>
      </c>
      <c r="AF22" s="17">
        <f t="shared" si="20"/>
        <v>0</v>
      </c>
      <c r="AG22" s="17">
        <f t="shared" si="21"/>
        <v>0</v>
      </c>
      <c r="AH22" s="17">
        <f t="shared" si="4"/>
        <v>0</v>
      </c>
      <c r="AI22" s="17">
        <f t="shared" si="5"/>
        <v>0</v>
      </c>
      <c r="AJ22" s="17">
        <f t="shared" si="6"/>
        <v>0</v>
      </c>
      <c r="AK22" s="17">
        <f t="shared" si="7"/>
        <v>0</v>
      </c>
      <c r="AL22" s="17">
        <f t="shared" si="8"/>
        <v>0</v>
      </c>
      <c r="AM22" s="17">
        <f t="shared" si="9"/>
        <v>0</v>
      </c>
      <c r="AN22" s="17">
        <f t="shared" si="10"/>
        <v>0</v>
      </c>
      <c r="AO22" s="17">
        <f t="shared" si="11"/>
        <v>0</v>
      </c>
      <c r="AP22" s="17">
        <f t="shared" si="12"/>
        <v>0</v>
      </c>
      <c r="AQ22" s="17">
        <f t="shared" si="13"/>
        <v>2.9859916666666666</v>
      </c>
      <c r="AR22" s="17">
        <f t="shared" si="14"/>
        <v>80.996760000000009</v>
      </c>
      <c r="AS22" s="17">
        <f t="shared" si="15"/>
        <v>80.996760000000009</v>
      </c>
      <c r="AT22" s="17">
        <f t="shared" si="16"/>
        <v>26.401721666666667</v>
      </c>
      <c r="AU22" s="17">
        <f t="shared" si="17"/>
        <v>0</v>
      </c>
      <c r="AV22" s="17">
        <f t="shared" si="18"/>
        <v>0</v>
      </c>
      <c r="AW22" s="17">
        <f t="shared" si="3"/>
        <v>191.38123333333334</v>
      </c>
    </row>
    <row r="23" spans="1:49" hidden="1" x14ac:dyDescent="0.35">
      <c r="A23" t="s">
        <v>40</v>
      </c>
      <c r="B23">
        <v>7000173943</v>
      </c>
      <c r="C23">
        <v>100009</v>
      </c>
      <c r="D23" t="s">
        <v>46</v>
      </c>
      <c r="E23" t="s">
        <v>217</v>
      </c>
      <c r="F23">
        <v>8000534879</v>
      </c>
      <c r="G23">
        <v>1018</v>
      </c>
      <c r="H23">
        <v>8.5340000000000007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>
        <v>382.9</v>
      </c>
      <c r="Z23" s="17">
        <v>569.5</v>
      </c>
      <c r="AA23" s="17">
        <v>65.7</v>
      </c>
      <c r="AB23" s="17">
        <f t="shared" si="1"/>
        <v>1018.1</v>
      </c>
      <c r="AD23" s="17">
        <f t="shared" si="2"/>
        <v>0</v>
      </c>
      <c r="AE23" s="17">
        <f t="shared" si="19"/>
        <v>0</v>
      </c>
      <c r="AF23" s="17">
        <f t="shared" si="20"/>
        <v>0</v>
      </c>
      <c r="AG23" s="17">
        <f t="shared" si="21"/>
        <v>0</v>
      </c>
      <c r="AH23" s="17">
        <f t="shared" si="4"/>
        <v>0</v>
      </c>
      <c r="AI23" s="17">
        <f t="shared" si="5"/>
        <v>0</v>
      </c>
      <c r="AJ23" s="17">
        <f t="shared" si="6"/>
        <v>0</v>
      </c>
      <c r="AK23" s="17">
        <f t="shared" si="7"/>
        <v>0</v>
      </c>
      <c r="AL23" s="17">
        <f t="shared" si="8"/>
        <v>0</v>
      </c>
      <c r="AM23" s="17">
        <f t="shared" si="9"/>
        <v>0</v>
      </c>
      <c r="AN23" s="17">
        <f t="shared" si="10"/>
        <v>0</v>
      </c>
      <c r="AO23" s="17">
        <f t="shared" si="11"/>
        <v>0</v>
      </c>
      <c r="AP23" s="17">
        <f t="shared" si="12"/>
        <v>0</v>
      </c>
      <c r="AQ23" s="17">
        <f t="shared" si="13"/>
        <v>0</v>
      </c>
      <c r="AR23" s="17">
        <f t="shared" si="14"/>
        <v>0</v>
      </c>
      <c r="AS23" s="17">
        <f t="shared" si="15"/>
        <v>0</v>
      </c>
      <c r="AT23" s="17">
        <f t="shared" si="16"/>
        <v>54.461143333333332</v>
      </c>
      <c r="AU23" s="17">
        <f t="shared" si="17"/>
        <v>81.001883333333339</v>
      </c>
      <c r="AV23" s="17">
        <f t="shared" si="18"/>
        <v>9.3447300000000002</v>
      </c>
      <c r="AW23" s="17">
        <f t="shared" si="3"/>
        <v>144.80775666666668</v>
      </c>
    </row>
    <row r="24" spans="1:49" hidden="1" x14ac:dyDescent="0.35">
      <c r="A24" t="s">
        <v>51</v>
      </c>
      <c r="B24">
        <v>7000173151</v>
      </c>
      <c r="C24">
        <v>100252</v>
      </c>
      <c r="D24" t="s">
        <v>58</v>
      </c>
      <c r="E24" t="s">
        <v>218</v>
      </c>
      <c r="F24">
        <v>8000533304</v>
      </c>
      <c r="G24">
        <v>5</v>
      </c>
      <c r="H24">
        <v>9</v>
      </c>
      <c r="I24" s="17"/>
      <c r="J24" s="17"/>
      <c r="K24" s="17"/>
      <c r="L24" s="17"/>
      <c r="M24" s="17">
        <v>5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>
        <f t="shared" si="1"/>
        <v>5</v>
      </c>
      <c r="AD24" s="17">
        <f t="shared" si="2"/>
        <v>0</v>
      </c>
      <c r="AE24" s="17">
        <f t="shared" si="19"/>
        <v>0</v>
      </c>
      <c r="AF24" s="17">
        <f t="shared" si="20"/>
        <v>0</v>
      </c>
      <c r="AG24" s="17">
        <f t="shared" si="21"/>
        <v>0</v>
      </c>
      <c r="AH24" s="17">
        <f t="shared" si="4"/>
        <v>0.75</v>
      </c>
      <c r="AI24" s="17">
        <f t="shared" si="5"/>
        <v>0</v>
      </c>
      <c r="AJ24" s="17">
        <f t="shared" si="6"/>
        <v>0</v>
      </c>
      <c r="AK24" s="17">
        <f t="shared" si="7"/>
        <v>0</v>
      </c>
      <c r="AL24" s="17">
        <f t="shared" si="8"/>
        <v>0</v>
      </c>
      <c r="AM24" s="17">
        <f t="shared" si="9"/>
        <v>0</v>
      </c>
      <c r="AN24" s="17">
        <f t="shared" si="10"/>
        <v>0</v>
      </c>
      <c r="AO24" s="17">
        <f t="shared" si="11"/>
        <v>0</v>
      </c>
      <c r="AP24" s="17">
        <f t="shared" si="12"/>
        <v>0</v>
      </c>
      <c r="AQ24" s="17">
        <f t="shared" si="13"/>
        <v>0</v>
      </c>
      <c r="AR24" s="17">
        <f t="shared" si="14"/>
        <v>0</v>
      </c>
      <c r="AS24" s="17">
        <f t="shared" si="15"/>
        <v>0</v>
      </c>
      <c r="AT24" s="17">
        <f t="shared" si="16"/>
        <v>0</v>
      </c>
      <c r="AU24" s="17">
        <f t="shared" si="17"/>
        <v>0</v>
      </c>
      <c r="AV24" s="17">
        <f t="shared" si="18"/>
        <v>0</v>
      </c>
      <c r="AW24" s="17">
        <f t="shared" si="3"/>
        <v>0.75</v>
      </c>
    </row>
    <row r="25" spans="1:49" hidden="1" x14ac:dyDescent="0.35">
      <c r="A25" t="s">
        <v>51</v>
      </c>
      <c r="B25">
        <v>7000173153</v>
      </c>
      <c r="C25">
        <v>100252</v>
      </c>
      <c r="D25" t="s">
        <v>59</v>
      </c>
      <c r="E25" t="s">
        <v>219</v>
      </c>
      <c r="F25">
        <v>8000533305</v>
      </c>
      <c r="G25">
        <v>5</v>
      </c>
      <c r="H25">
        <v>9</v>
      </c>
      <c r="I25" s="17"/>
      <c r="J25" s="17"/>
      <c r="K25" s="17"/>
      <c r="L25" s="17"/>
      <c r="M25" s="17">
        <v>1.7</v>
      </c>
      <c r="N25" s="17">
        <v>3.3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f t="shared" si="1"/>
        <v>5</v>
      </c>
      <c r="AD25" s="17">
        <f t="shared" si="2"/>
        <v>0</v>
      </c>
      <c r="AE25" s="17">
        <f t="shared" si="19"/>
        <v>0</v>
      </c>
      <c r="AF25" s="17">
        <f t="shared" si="20"/>
        <v>0</v>
      </c>
      <c r="AG25" s="17">
        <f t="shared" si="21"/>
        <v>0</v>
      </c>
      <c r="AH25" s="17">
        <f t="shared" si="4"/>
        <v>0.255</v>
      </c>
      <c r="AI25" s="17">
        <f t="shared" si="5"/>
        <v>0.495</v>
      </c>
      <c r="AJ25" s="17">
        <f t="shared" si="6"/>
        <v>0</v>
      </c>
      <c r="AK25" s="17">
        <f t="shared" si="7"/>
        <v>0</v>
      </c>
      <c r="AL25" s="17">
        <f t="shared" si="8"/>
        <v>0</v>
      </c>
      <c r="AM25" s="17">
        <f t="shared" si="9"/>
        <v>0</v>
      </c>
      <c r="AN25" s="17">
        <f t="shared" si="10"/>
        <v>0</v>
      </c>
      <c r="AO25" s="17">
        <f t="shared" si="11"/>
        <v>0</v>
      </c>
      <c r="AP25" s="17">
        <f t="shared" si="12"/>
        <v>0</v>
      </c>
      <c r="AQ25" s="17">
        <f t="shared" si="13"/>
        <v>0</v>
      </c>
      <c r="AR25" s="17">
        <f t="shared" si="14"/>
        <v>0</v>
      </c>
      <c r="AS25" s="17">
        <f t="shared" si="15"/>
        <v>0</v>
      </c>
      <c r="AT25" s="17">
        <f t="shared" si="16"/>
        <v>0</v>
      </c>
      <c r="AU25" s="17">
        <f t="shared" si="17"/>
        <v>0</v>
      </c>
      <c r="AV25" s="17">
        <f t="shared" si="18"/>
        <v>0</v>
      </c>
      <c r="AW25" s="17">
        <f t="shared" si="3"/>
        <v>0.75</v>
      </c>
    </row>
    <row r="26" spans="1:49" hidden="1" x14ac:dyDescent="0.35">
      <c r="A26" t="s">
        <v>51</v>
      </c>
      <c r="B26">
        <v>7000173157</v>
      </c>
      <c r="C26">
        <v>100252</v>
      </c>
      <c r="D26" t="s">
        <v>56</v>
      </c>
      <c r="E26" t="s">
        <v>220</v>
      </c>
      <c r="F26">
        <v>8000533302</v>
      </c>
      <c r="G26">
        <v>5</v>
      </c>
      <c r="H26">
        <v>9.6999999999999993</v>
      </c>
      <c r="I26" s="17"/>
      <c r="J26" s="17"/>
      <c r="K26" s="17"/>
      <c r="L26" s="17">
        <v>5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f t="shared" si="1"/>
        <v>5</v>
      </c>
      <c r="AD26" s="17">
        <f t="shared" si="2"/>
        <v>0</v>
      </c>
      <c r="AE26" s="17">
        <f t="shared" si="19"/>
        <v>0</v>
      </c>
      <c r="AF26" s="17">
        <f t="shared" si="20"/>
        <v>0</v>
      </c>
      <c r="AG26" s="17">
        <f t="shared" si="21"/>
        <v>0.80833333333333335</v>
      </c>
      <c r="AH26" s="17">
        <f t="shared" si="4"/>
        <v>0</v>
      </c>
      <c r="AI26" s="17">
        <f t="shared" si="5"/>
        <v>0</v>
      </c>
      <c r="AJ26" s="17">
        <f t="shared" si="6"/>
        <v>0</v>
      </c>
      <c r="AK26" s="17">
        <f t="shared" si="7"/>
        <v>0</v>
      </c>
      <c r="AL26" s="17">
        <f t="shared" si="8"/>
        <v>0</v>
      </c>
      <c r="AM26" s="17">
        <f t="shared" si="9"/>
        <v>0</v>
      </c>
      <c r="AN26" s="17">
        <f t="shared" si="10"/>
        <v>0</v>
      </c>
      <c r="AO26" s="17">
        <f t="shared" si="11"/>
        <v>0</v>
      </c>
      <c r="AP26" s="17">
        <f t="shared" si="12"/>
        <v>0</v>
      </c>
      <c r="AQ26" s="17">
        <f t="shared" si="13"/>
        <v>0</v>
      </c>
      <c r="AR26" s="17">
        <f t="shared" si="14"/>
        <v>0</v>
      </c>
      <c r="AS26" s="17">
        <f t="shared" si="15"/>
        <v>0</v>
      </c>
      <c r="AT26" s="17">
        <f t="shared" si="16"/>
        <v>0</v>
      </c>
      <c r="AU26" s="17">
        <f t="shared" si="17"/>
        <v>0</v>
      </c>
      <c r="AV26" s="17">
        <f t="shared" si="18"/>
        <v>0</v>
      </c>
      <c r="AW26" s="17">
        <f t="shared" si="3"/>
        <v>0.80833333333333335</v>
      </c>
    </row>
    <row r="27" spans="1:49" hidden="1" x14ac:dyDescent="0.35">
      <c r="A27" t="s">
        <v>51</v>
      </c>
      <c r="B27">
        <v>7000173158</v>
      </c>
      <c r="C27">
        <v>100252</v>
      </c>
      <c r="D27" t="s">
        <v>55</v>
      </c>
      <c r="E27" t="s">
        <v>221</v>
      </c>
      <c r="F27">
        <v>8000533301</v>
      </c>
      <c r="G27">
        <v>5</v>
      </c>
      <c r="H27">
        <v>9.6999999999999993</v>
      </c>
      <c r="I27" s="17"/>
      <c r="J27" s="17">
        <v>0.2</v>
      </c>
      <c r="K27" s="17">
        <v>4.3</v>
      </c>
      <c r="L27" s="17">
        <v>0.5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f t="shared" si="1"/>
        <v>5</v>
      </c>
      <c r="AD27" s="17">
        <f t="shared" si="2"/>
        <v>0</v>
      </c>
      <c r="AE27" s="17">
        <f t="shared" si="19"/>
        <v>3.2333333333333332E-2</v>
      </c>
      <c r="AF27" s="17">
        <f t="shared" si="20"/>
        <v>0.6951666666666666</v>
      </c>
      <c r="AG27" s="17">
        <f t="shared" si="21"/>
        <v>8.0833333333333326E-2</v>
      </c>
      <c r="AH27" s="17">
        <f t="shared" si="4"/>
        <v>0</v>
      </c>
      <c r="AI27" s="17">
        <f t="shared" si="5"/>
        <v>0</v>
      </c>
      <c r="AJ27" s="17">
        <f t="shared" si="6"/>
        <v>0</v>
      </c>
      <c r="AK27" s="17">
        <f t="shared" si="7"/>
        <v>0</v>
      </c>
      <c r="AL27" s="17">
        <f t="shared" si="8"/>
        <v>0</v>
      </c>
      <c r="AM27" s="17">
        <f t="shared" si="9"/>
        <v>0</v>
      </c>
      <c r="AN27" s="17">
        <f t="shared" si="10"/>
        <v>0</v>
      </c>
      <c r="AO27" s="17">
        <f t="shared" si="11"/>
        <v>0</v>
      </c>
      <c r="AP27" s="17">
        <f t="shared" si="12"/>
        <v>0</v>
      </c>
      <c r="AQ27" s="17">
        <f t="shared" si="13"/>
        <v>0</v>
      </c>
      <c r="AR27" s="17">
        <f t="shared" si="14"/>
        <v>0</v>
      </c>
      <c r="AS27" s="17">
        <f t="shared" si="15"/>
        <v>0</v>
      </c>
      <c r="AT27" s="17">
        <f t="shared" si="16"/>
        <v>0</v>
      </c>
      <c r="AU27" s="17">
        <f t="shared" si="17"/>
        <v>0</v>
      </c>
      <c r="AV27" s="17">
        <f t="shared" si="18"/>
        <v>0</v>
      </c>
      <c r="AW27" s="17">
        <f t="shared" si="3"/>
        <v>0.80833333333333324</v>
      </c>
    </row>
    <row r="28" spans="1:49" hidden="1" x14ac:dyDescent="0.35">
      <c r="A28" t="s">
        <v>51</v>
      </c>
      <c r="B28">
        <v>7000173159</v>
      </c>
      <c r="C28">
        <v>100252</v>
      </c>
      <c r="D28" t="s">
        <v>57</v>
      </c>
      <c r="E28" t="s">
        <v>222</v>
      </c>
      <c r="F28">
        <v>8000533303</v>
      </c>
      <c r="G28">
        <v>5</v>
      </c>
      <c r="H28">
        <v>9.6999999999999993</v>
      </c>
      <c r="I28" s="17"/>
      <c r="J28" s="17"/>
      <c r="K28" s="17"/>
      <c r="L28" s="17">
        <v>2.6</v>
      </c>
      <c r="M28" s="17">
        <v>2.4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>
        <f t="shared" si="1"/>
        <v>5</v>
      </c>
      <c r="AD28" s="17">
        <f t="shared" si="2"/>
        <v>0</v>
      </c>
      <c r="AE28" s="17">
        <f t="shared" si="19"/>
        <v>0</v>
      </c>
      <c r="AF28" s="17">
        <f t="shared" si="20"/>
        <v>0</v>
      </c>
      <c r="AG28" s="17">
        <f t="shared" si="21"/>
        <v>0.42033333333333334</v>
      </c>
      <c r="AH28" s="17">
        <f t="shared" si="4"/>
        <v>0.38799999999999996</v>
      </c>
      <c r="AI28" s="17">
        <f t="shared" si="5"/>
        <v>0</v>
      </c>
      <c r="AJ28" s="17">
        <f t="shared" si="6"/>
        <v>0</v>
      </c>
      <c r="AK28" s="17">
        <f t="shared" si="7"/>
        <v>0</v>
      </c>
      <c r="AL28" s="17">
        <f t="shared" si="8"/>
        <v>0</v>
      </c>
      <c r="AM28" s="17">
        <f t="shared" si="9"/>
        <v>0</v>
      </c>
      <c r="AN28" s="17">
        <f t="shared" si="10"/>
        <v>0</v>
      </c>
      <c r="AO28" s="17">
        <f t="shared" si="11"/>
        <v>0</v>
      </c>
      <c r="AP28" s="17">
        <f t="shared" si="12"/>
        <v>0</v>
      </c>
      <c r="AQ28" s="17">
        <f t="shared" si="13"/>
        <v>0</v>
      </c>
      <c r="AR28" s="17">
        <f t="shared" si="14"/>
        <v>0</v>
      </c>
      <c r="AS28" s="17">
        <f t="shared" si="15"/>
        <v>0</v>
      </c>
      <c r="AT28" s="17">
        <f t="shared" si="16"/>
        <v>0</v>
      </c>
      <c r="AU28" s="17">
        <f t="shared" si="17"/>
        <v>0</v>
      </c>
      <c r="AV28" s="17">
        <f t="shared" si="18"/>
        <v>0</v>
      </c>
      <c r="AW28" s="17">
        <f t="shared" si="3"/>
        <v>0.80833333333333335</v>
      </c>
    </row>
    <row r="29" spans="1:49" hidden="1" x14ac:dyDescent="0.35">
      <c r="A29" t="s">
        <v>51</v>
      </c>
      <c r="B29">
        <v>7000173169</v>
      </c>
      <c r="C29">
        <v>100252</v>
      </c>
      <c r="D29" t="s">
        <v>53</v>
      </c>
      <c r="E29" t="s">
        <v>223</v>
      </c>
      <c r="F29">
        <v>8000533139</v>
      </c>
      <c r="G29">
        <v>5</v>
      </c>
      <c r="H29">
        <v>8.2799999999999994</v>
      </c>
      <c r="I29" s="17">
        <v>4.9000000000000004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>
        <f t="shared" si="1"/>
        <v>4.9000000000000004</v>
      </c>
      <c r="AD29" s="17">
        <f t="shared" si="2"/>
        <v>0.67620000000000002</v>
      </c>
      <c r="AE29" s="17">
        <f t="shared" si="19"/>
        <v>0</v>
      </c>
      <c r="AF29" s="17">
        <f t="shared" si="20"/>
        <v>0</v>
      </c>
      <c r="AG29" s="17">
        <f t="shared" si="21"/>
        <v>0</v>
      </c>
      <c r="AH29" s="17">
        <f t="shared" si="4"/>
        <v>0</v>
      </c>
      <c r="AI29" s="17">
        <f t="shared" si="5"/>
        <v>0</v>
      </c>
      <c r="AJ29" s="17">
        <f t="shared" si="6"/>
        <v>0</v>
      </c>
      <c r="AK29" s="17">
        <f t="shared" si="7"/>
        <v>0</v>
      </c>
      <c r="AL29" s="17">
        <f t="shared" si="8"/>
        <v>0</v>
      </c>
      <c r="AM29" s="17">
        <f t="shared" si="9"/>
        <v>0</v>
      </c>
      <c r="AN29" s="17">
        <f t="shared" si="10"/>
        <v>0</v>
      </c>
      <c r="AO29" s="17">
        <f t="shared" si="11"/>
        <v>0</v>
      </c>
      <c r="AP29" s="17">
        <f t="shared" si="12"/>
        <v>0</v>
      </c>
      <c r="AQ29" s="17">
        <f t="shared" si="13"/>
        <v>0</v>
      </c>
      <c r="AR29" s="17">
        <f t="shared" si="14"/>
        <v>0</v>
      </c>
      <c r="AS29" s="17">
        <f t="shared" si="15"/>
        <v>0</v>
      </c>
      <c r="AT29" s="17">
        <f t="shared" si="16"/>
        <v>0</v>
      </c>
      <c r="AU29" s="17">
        <f t="shared" si="17"/>
        <v>0</v>
      </c>
      <c r="AV29" s="17">
        <f t="shared" si="18"/>
        <v>0</v>
      </c>
      <c r="AW29" s="17">
        <f t="shared" si="3"/>
        <v>0.67620000000000002</v>
      </c>
    </row>
    <row r="30" spans="1:49" hidden="1" x14ac:dyDescent="0.35">
      <c r="A30" t="s">
        <v>51</v>
      </c>
      <c r="B30">
        <v>7000173171</v>
      </c>
      <c r="C30">
        <v>100252</v>
      </c>
      <c r="D30" t="s">
        <v>54</v>
      </c>
      <c r="E30" t="s">
        <v>224</v>
      </c>
      <c r="F30">
        <v>8000533300</v>
      </c>
      <c r="G30">
        <v>5</v>
      </c>
      <c r="H30">
        <v>8.2799999999999994</v>
      </c>
      <c r="I30" s="17">
        <v>0.1</v>
      </c>
      <c r="J30" s="17">
        <v>4.9000000000000004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>
        <f t="shared" si="1"/>
        <v>5</v>
      </c>
      <c r="AD30" s="17">
        <f t="shared" si="2"/>
        <v>1.38E-2</v>
      </c>
      <c r="AE30" s="17">
        <f t="shared" si="19"/>
        <v>0.67620000000000002</v>
      </c>
      <c r="AF30" s="17">
        <f t="shared" si="20"/>
        <v>0</v>
      </c>
      <c r="AG30" s="17">
        <f t="shared" si="21"/>
        <v>0</v>
      </c>
      <c r="AH30" s="17">
        <f t="shared" si="4"/>
        <v>0</v>
      </c>
      <c r="AI30" s="17">
        <f t="shared" si="5"/>
        <v>0</v>
      </c>
      <c r="AJ30" s="17">
        <f t="shared" si="6"/>
        <v>0</v>
      </c>
      <c r="AK30" s="17">
        <f t="shared" si="7"/>
        <v>0</v>
      </c>
      <c r="AL30" s="17">
        <f t="shared" si="8"/>
        <v>0</v>
      </c>
      <c r="AM30" s="17">
        <f t="shared" si="9"/>
        <v>0</v>
      </c>
      <c r="AN30" s="17">
        <f t="shared" si="10"/>
        <v>0</v>
      </c>
      <c r="AO30" s="17">
        <f t="shared" si="11"/>
        <v>0</v>
      </c>
      <c r="AP30" s="17">
        <f t="shared" si="12"/>
        <v>0</v>
      </c>
      <c r="AQ30" s="17">
        <f t="shared" si="13"/>
        <v>0</v>
      </c>
      <c r="AR30" s="17">
        <f t="shared" si="14"/>
        <v>0</v>
      </c>
      <c r="AS30" s="17">
        <f t="shared" si="15"/>
        <v>0</v>
      </c>
      <c r="AT30" s="17">
        <f t="shared" si="16"/>
        <v>0</v>
      </c>
      <c r="AU30" s="17">
        <f t="shared" si="17"/>
        <v>0</v>
      </c>
      <c r="AV30" s="17">
        <f t="shared" si="18"/>
        <v>0</v>
      </c>
      <c r="AW30" s="17">
        <f t="shared" si="3"/>
        <v>0.69000000000000006</v>
      </c>
    </row>
    <row r="31" spans="1:49" x14ac:dyDescent="0.35">
      <c r="A31" t="s">
        <v>60</v>
      </c>
      <c r="B31" t="s">
        <v>61</v>
      </c>
      <c r="C31" t="s">
        <v>62</v>
      </c>
      <c r="D31" t="s">
        <v>63</v>
      </c>
      <c r="E31" t="s">
        <v>225</v>
      </c>
      <c r="F31">
        <v>8000510920</v>
      </c>
      <c r="G31">
        <v>1136</v>
      </c>
      <c r="H31">
        <v>6.29</v>
      </c>
      <c r="I31" s="17">
        <v>546.70000000000005</v>
      </c>
      <c r="J31" s="17">
        <v>55.2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>
        <f t="shared" si="1"/>
        <v>601.90000000000009</v>
      </c>
      <c r="AD31" s="17">
        <f t="shared" si="2"/>
        <v>57.312383333333337</v>
      </c>
      <c r="AE31" s="17">
        <f t="shared" si="19"/>
        <v>5.7868000000000004</v>
      </c>
      <c r="AF31" s="17">
        <f t="shared" si="20"/>
        <v>0</v>
      </c>
      <c r="AG31" s="17">
        <f t="shared" si="21"/>
        <v>0</v>
      </c>
      <c r="AH31" s="17">
        <f t="shared" si="4"/>
        <v>0</v>
      </c>
      <c r="AI31" s="17">
        <f t="shared" si="5"/>
        <v>0</v>
      </c>
      <c r="AJ31" s="17">
        <f t="shared" si="6"/>
        <v>0</v>
      </c>
      <c r="AK31" s="17">
        <f t="shared" si="7"/>
        <v>0</v>
      </c>
      <c r="AL31" s="17">
        <f t="shared" si="8"/>
        <v>0</v>
      </c>
      <c r="AM31" s="17">
        <f t="shared" si="9"/>
        <v>0</v>
      </c>
      <c r="AN31" s="17">
        <f t="shared" si="10"/>
        <v>0</v>
      </c>
      <c r="AO31" s="17">
        <f t="shared" si="11"/>
        <v>0</v>
      </c>
      <c r="AP31" s="17">
        <f t="shared" si="12"/>
        <v>0</v>
      </c>
      <c r="AQ31" s="17">
        <f t="shared" si="13"/>
        <v>0</v>
      </c>
      <c r="AR31" s="17">
        <f t="shared" si="14"/>
        <v>0</v>
      </c>
      <c r="AS31" s="17">
        <f t="shared" si="15"/>
        <v>0</v>
      </c>
      <c r="AT31" s="17">
        <f t="shared" si="16"/>
        <v>0</v>
      </c>
      <c r="AU31" s="17">
        <f t="shared" si="17"/>
        <v>0</v>
      </c>
      <c r="AV31" s="17">
        <f t="shared" si="18"/>
        <v>0</v>
      </c>
      <c r="AW31" s="17">
        <f t="shared" si="3"/>
        <v>63.099183333333336</v>
      </c>
    </row>
    <row r="32" spans="1:49" x14ac:dyDescent="0.35">
      <c r="A32" t="s">
        <v>60</v>
      </c>
      <c r="B32" t="s">
        <v>61</v>
      </c>
      <c r="C32" t="s">
        <v>62</v>
      </c>
      <c r="D32" t="s">
        <v>63</v>
      </c>
      <c r="E32" t="s">
        <v>226</v>
      </c>
      <c r="F32">
        <v>8000510922</v>
      </c>
      <c r="G32">
        <v>2500</v>
      </c>
      <c r="H32">
        <v>6.29</v>
      </c>
      <c r="I32" s="17"/>
      <c r="J32" s="17">
        <v>581.5</v>
      </c>
      <c r="K32" s="17">
        <v>643.9</v>
      </c>
      <c r="L32" s="17">
        <v>643.9</v>
      </c>
      <c r="M32" s="17">
        <v>630.79999999999995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>
        <f t="shared" si="1"/>
        <v>2500.1000000000004</v>
      </c>
      <c r="AD32" s="17">
        <f t="shared" si="2"/>
        <v>0</v>
      </c>
      <c r="AE32" s="17">
        <f t="shared" si="19"/>
        <v>60.960583333333339</v>
      </c>
      <c r="AF32" s="17">
        <f t="shared" si="20"/>
        <v>67.502183333333335</v>
      </c>
      <c r="AG32" s="17">
        <f t="shared" si="21"/>
        <v>67.502183333333335</v>
      </c>
      <c r="AH32" s="17">
        <f t="shared" si="4"/>
        <v>66.128866666666653</v>
      </c>
      <c r="AI32" s="17">
        <f t="shared" si="5"/>
        <v>0</v>
      </c>
      <c r="AJ32" s="17">
        <f t="shared" si="6"/>
        <v>0</v>
      </c>
      <c r="AK32" s="17">
        <f t="shared" si="7"/>
        <v>0</v>
      </c>
      <c r="AL32" s="17">
        <f t="shared" si="8"/>
        <v>0</v>
      </c>
      <c r="AM32" s="17">
        <f t="shared" si="9"/>
        <v>0</v>
      </c>
      <c r="AN32" s="17">
        <f t="shared" si="10"/>
        <v>0</v>
      </c>
      <c r="AO32" s="17">
        <f t="shared" si="11"/>
        <v>0</v>
      </c>
      <c r="AP32" s="17">
        <f t="shared" si="12"/>
        <v>0</v>
      </c>
      <c r="AQ32" s="17">
        <f t="shared" si="13"/>
        <v>0</v>
      </c>
      <c r="AR32" s="17">
        <f t="shared" si="14"/>
        <v>0</v>
      </c>
      <c r="AS32" s="17">
        <f t="shared" si="15"/>
        <v>0</v>
      </c>
      <c r="AT32" s="17">
        <f t="shared" si="16"/>
        <v>0</v>
      </c>
      <c r="AU32" s="17">
        <f t="shared" si="17"/>
        <v>0</v>
      </c>
      <c r="AV32" s="17">
        <f t="shared" si="18"/>
        <v>0</v>
      </c>
      <c r="AW32" s="17">
        <f t="shared" si="3"/>
        <v>262.09381666666667</v>
      </c>
    </row>
    <row r="33" spans="1:49" x14ac:dyDescent="0.35">
      <c r="A33" t="s">
        <v>60</v>
      </c>
      <c r="B33" t="s">
        <v>67</v>
      </c>
      <c r="C33" t="s">
        <v>68</v>
      </c>
      <c r="D33" t="s">
        <v>69</v>
      </c>
      <c r="E33" t="s">
        <v>227</v>
      </c>
      <c r="F33">
        <v>71492273</v>
      </c>
      <c r="G33">
        <v>8556</v>
      </c>
      <c r="H33">
        <v>5.78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>
        <v>140.1</v>
      </c>
      <c r="Y33" s="17">
        <v>233.6</v>
      </c>
      <c r="Z33" s="17">
        <v>467.1</v>
      </c>
      <c r="AA33" s="17">
        <v>700.7</v>
      </c>
      <c r="AB33" s="17">
        <f t="shared" si="1"/>
        <v>1541.5</v>
      </c>
      <c r="AD33" s="17">
        <f t="shared" si="2"/>
        <v>0</v>
      </c>
      <c r="AE33" s="17">
        <f t="shared" si="19"/>
        <v>0</v>
      </c>
      <c r="AF33" s="17">
        <f t="shared" si="20"/>
        <v>0</v>
      </c>
      <c r="AG33" s="17">
        <f t="shared" si="21"/>
        <v>0</v>
      </c>
      <c r="AH33" s="17">
        <f t="shared" si="4"/>
        <v>0</v>
      </c>
      <c r="AI33" s="17">
        <f t="shared" si="5"/>
        <v>0</v>
      </c>
      <c r="AJ33" s="17">
        <f t="shared" si="6"/>
        <v>0</v>
      </c>
      <c r="AK33" s="17">
        <f t="shared" si="7"/>
        <v>0</v>
      </c>
      <c r="AL33" s="17">
        <f t="shared" si="8"/>
        <v>0</v>
      </c>
      <c r="AM33" s="17">
        <f t="shared" si="9"/>
        <v>0</v>
      </c>
      <c r="AN33" s="17">
        <f t="shared" si="10"/>
        <v>0</v>
      </c>
      <c r="AO33" s="17">
        <f t="shared" si="11"/>
        <v>0</v>
      </c>
      <c r="AP33" s="17">
        <f t="shared" si="12"/>
        <v>0</v>
      </c>
      <c r="AQ33" s="17">
        <f t="shared" si="13"/>
        <v>0</v>
      </c>
      <c r="AR33" s="17">
        <f t="shared" si="14"/>
        <v>0</v>
      </c>
      <c r="AS33" s="17">
        <f t="shared" si="15"/>
        <v>13.4963</v>
      </c>
      <c r="AT33" s="17">
        <f t="shared" si="16"/>
        <v>22.503466666666668</v>
      </c>
      <c r="AU33" s="17">
        <f t="shared" si="17"/>
        <v>44.997300000000003</v>
      </c>
      <c r="AV33" s="17">
        <f t="shared" si="18"/>
        <v>67.500766666666678</v>
      </c>
      <c r="AW33" s="17">
        <f t="shared" si="3"/>
        <v>148.49783333333335</v>
      </c>
    </row>
    <row r="34" spans="1:49" x14ac:dyDescent="0.35">
      <c r="A34" t="s">
        <v>70</v>
      </c>
      <c r="B34" t="s">
        <v>71</v>
      </c>
      <c r="C34" t="s">
        <v>62</v>
      </c>
      <c r="D34" t="s">
        <v>63</v>
      </c>
      <c r="E34" t="s">
        <v>225</v>
      </c>
      <c r="F34">
        <v>8000511068</v>
      </c>
      <c r="G34">
        <v>1136</v>
      </c>
      <c r="H34">
        <v>6.29</v>
      </c>
      <c r="I34" s="17">
        <v>547</v>
      </c>
      <c r="J34" s="17">
        <v>55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>
        <f t="shared" si="1"/>
        <v>602</v>
      </c>
      <c r="AD34" s="17">
        <f t="shared" si="2"/>
        <v>57.343833333333336</v>
      </c>
      <c r="AE34" s="17">
        <f t="shared" si="19"/>
        <v>5.7658333333333331</v>
      </c>
      <c r="AF34" s="17">
        <f t="shared" si="20"/>
        <v>0</v>
      </c>
      <c r="AG34" s="17">
        <f t="shared" si="21"/>
        <v>0</v>
      </c>
      <c r="AH34" s="17">
        <f t="shared" si="4"/>
        <v>0</v>
      </c>
      <c r="AI34" s="17">
        <f t="shared" si="5"/>
        <v>0</v>
      </c>
      <c r="AJ34" s="17">
        <f t="shared" si="6"/>
        <v>0</v>
      </c>
      <c r="AK34" s="17">
        <f t="shared" si="7"/>
        <v>0</v>
      </c>
      <c r="AL34" s="17">
        <f t="shared" si="8"/>
        <v>0</v>
      </c>
      <c r="AM34" s="17">
        <f t="shared" si="9"/>
        <v>0</v>
      </c>
      <c r="AN34" s="17">
        <f t="shared" si="10"/>
        <v>0</v>
      </c>
      <c r="AO34" s="17">
        <f t="shared" si="11"/>
        <v>0</v>
      </c>
      <c r="AP34" s="17">
        <f t="shared" si="12"/>
        <v>0</v>
      </c>
      <c r="AQ34" s="17">
        <f t="shared" si="13"/>
        <v>0</v>
      </c>
      <c r="AR34" s="17">
        <f t="shared" si="14"/>
        <v>0</v>
      </c>
      <c r="AS34" s="17">
        <f t="shared" si="15"/>
        <v>0</v>
      </c>
      <c r="AT34" s="17">
        <f t="shared" si="16"/>
        <v>0</v>
      </c>
      <c r="AU34" s="17">
        <f t="shared" si="17"/>
        <v>0</v>
      </c>
      <c r="AV34" s="17">
        <f t="shared" si="18"/>
        <v>0</v>
      </c>
      <c r="AW34" s="17">
        <f t="shared" si="3"/>
        <v>63.109666666666669</v>
      </c>
    </row>
    <row r="35" spans="1:49" x14ac:dyDescent="0.35">
      <c r="A35" t="s">
        <v>70</v>
      </c>
      <c r="B35" t="s">
        <v>71</v>
      </c>
      <c r="C35" t="s">
        <v>62</v>
      </c>
      <c r="D35" t="s">
        <v>63</v>
      </c>
      <c r="E35" t="s">
        <v>226</v>
      </c>
      <c r="F35">
        <v>8000511070</v>
      </c>
      <c r="G35">
        <v>2500</v>
      </c>
      <c r="H35">
        <v>6.29</v>
      </c>
      <c r="I35" s="17"/>
      <c r="J35" s="17">
        <v>581.5</v>
      </c>
      <c r="K35" s="17">
        <v>643.9</v>
      </c>
      <c r="L35" s="17">
        <v>643.9</v>
      </c>
      <c r="M35" s="17">
        <v>630.79999999999995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>
        <f t="shared" si="1"/>
        <v>2500.1000000000004</v>
      </c>
      <c r="AD35" s="17">
        <f t="shared" si="2"/>
        <v>0</v>
      </c>
      <c r="AE35" s="17">
        <f t="shared" si="19"/>
        <v>60.960583333333339</v>
      </c>
      <c r="AF35" s="17">
        <f t="shared" si="20"/>
        <v>67.502183333333335</v>
      </c>
      <c r="AG35" s="17">
        <f t="shared" si="21"/>
        <v>67.502183333333335</v>
      </c>
      <c r="AH35" s="17">
        <f t="shared" si="4"/>
        <v>66.128866666666653</v>
      </c>
      <c r="AI35" s="17">
        <f t="shared" si="5"/>
        <v>0</v>
      </c>
      <c r="AJ35" s="17">
        <f t="shared" si="6"/>
        <v>0</v>
      </c>
      <c r="AK35" s="17">
        <f t="shared" si="7"/>
        <v>0</v>
      </c>
      <c r="AL35" s="17">
        <f t="shared" si="8"/>
        <v>0</v>
      </c>
      <c r="AM35" s="17">
        <f t="shared" si="9"/>
        <v>0</v>
      </c>
      <c r="AN35" s="17">
        <f t="shared" si="10"/>
        <v>0</v>
      </c>
      <c r="AO35" s="17">
        <f t="shared" si="11"/>
        <v>0</v>
      </c>
      <c r="AP35" s="17">
        <f t="shared" si="12"/>
        <v>0</v>
      </c>
      <c r="AQ35" s="17">
        <f t="shared" si="13"/>
        <v>0</v>
      </c>
      <c r="AR35" s="17">
        <f t="shared" si="14"/>
        <v>0</v>
      </c>
      <c r="AS35" s="17">
        <f t="shared" si="15"/>
        <v>0</v>
      </c>
      <c r="AT35" s="17">
        <f t="shared" si="16"/>
        <v>0</v>
      </c>
      <c r="AU35" s="17">
        <f t="shared" si="17"/>
        <v>0</v>
      </c>
      <c r="AV35" s="17">
        <f t="shared" si="18"/>
        <v>0</v>
      </c>
      <c r="AW35" s="17">
        <f t="shared" si="3"/>
        <v>262.09381666666667</v>
      </c>
    </row>
    <row r="36" spans="1:49" x14ac:dyDescent="0.35">
      <c r="A36" t="s">
        <v>70</v>
      </c>
      <c r="B36" t="s">
        <v>73</v>
      </c>
      <c r="C36" t="s">
        <v>68</v>
      </c>
      <c r="D36" t="s">
        <v>74</v>
      </c>
      <c r="E36" t="s">
        <v>228</v>
      </c>
      <c r="F36">
        <v>71943338</v>
      </c>
      <c r="G36">
        <v>4952</v>
      </c>
      <c r="H36">
        <v>5.78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>
        <v>140.1</v>
      </c>
      <c r="Y36" s="17">
        <v>233.6</v>
      </c>
      <c r="Z36" s="17">
        <v>467.1</v>
      </c>
      <c r="AA36" s="17"/>
      <c r="AB36" s="17">
        <f t="shared" si="1"/>
        <v>840.8</v>
      </c>
      <c r="AD36" s="17">
        <f t="shared" si="2"/>
        <v>0</v>
      </c>
      <c r="AE36" s="17">
        <f t="shared" si="19"/>
        <v>0</v>
      </c>
      <c r="AF36" s="17">
        <f t="shared" si="20"/>
        <v>0</v>
      </c>
      <c r="AG36" s="17">
        <f t="shared" si="21"/>
        <v>0</v>
      </c>
      <c r="AH36" s="17">
        <f t="shared" si="4"/>
        <v>0</v>
      </c>
      <c r="AI36" s="17">
        <f t="shared" si="5"/>
        <v>0</v>
      </c>
      <c r="AJ36" s="17">
        <f t="shared" si="6"/>
        <v>0</v>
      </c>
      <c r="AK36" s="17">
        <f t="shared" si="7"/>
        <v>0</v>
      </c>
      <c r="AL36" s="17">
        <f t="shared" si="8"/>
        <v>0</v>
      </c>
      <c r="AM36" s="17">
        <f t="shared" si="9"/>
        <v>0</v>
      </c>
      <c r="AN36" s="17">
        <f t="shared" si="10"/>
        <v>0</v>
      </c>
      <c r="AO36" s="17">
        <f t="shared" si="11"/>
        <v>0</v>
      </c>
      <c r="AP36" s="17">
        <f t="shared" si="12"/>
        <v>0</v>
      </c>
      <c r="AQ36" s="17">
        <f t="shared" si="13"/>
        <v>0</v>
      </c>
      <c r="AR36" s="17">
        <f t="shared" si="14"/>
        <v>0</v>
      </c>
      <c r="AS36" s="17">
        <f t="shared" si="15"/>
        <v>13.4963</v>
      </c>
      <c r="AT36" s="17">
        <f t="shared" si="16"/>
        <v>22.503466666666668</v>
      </c>
      <c r="AU36" s="17">
        <f t="shared" si="17"/>
        <v>44.997300000000003</v>
      </c>
      <c r="AV36" s="17">
        <f t="shared" si="18"/>
        <v>0</v>
      </c>
      <c r="AW36" s="17">
        <f t="shared" si="3"/>
        <v>80.997066666666669</v>
      </c>
    </row>
    <row r="37" spans="1:49" hidden="1" x14ac:dyDescent="0.35">
      <c r="A37" t="s">
        <v>75</v>
      </c>
      <c r="B37" t="s">
        <v>79</v>
      </c>
      <c r="C37" t="s">
        <v>68</v>
      </c>
      <c r="D37" t="s">
        <v>74</v>
      </c>
      <c r="E37" t="s">
        <v>228</v>
      </c>
      <c r="F37">
        <v>71943339</v>
      </c>
      <c r="G37">
        <v>4952</v>
      </c>
      <c r="H37">
        <v>5.78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>
        <v>110.9</v>
      </c>
      <c r="Y37" s="17">
        <v>186</v>
      </c>
      <c r="Z37" s="17">
        <v>371.70000000000005</v>
      </c>
      <c r="AA37" s="17">
        <v>558.5</v>
      </c>
      <c r="AB37" s="17">
        <f t="shared" si="1"/>
        <v>1227.0999999999999</v>
      </c>
      <c r="AD37" s="17">
        <f t="shared" si="2"/>
        <v>0</v>
      </c>
      <c r="AE37" s="17">
        <f t="shared" si="19"/>
        <v>0</v>
      </c>
      <c r="AF37" s="17">
        <f t="shared" si="20"/>
        <v>0</v>
      </c>
      <c r="AG37" s="17">
        <f t="shared" si="21"/>
        <v>0</v>
      </c>
      <c r="AH37" s="17">
        <f t="shared" si="4"/>
        <v>0</v>
      </c>
      <c r="AI37" s="17">
        <f t="shared" si="5"/>
        <v>0</v>
      </c>
      <c r="AJ37" s="17">
        <f t="shared" si="6"/>
        <v>0</v>
      </c>
      <c r="AK37" s="17">
        <f t="shared" si="7"/>
        <v>0</v>
      </c>
      <c r="AL37" s="17">
        <f t="shared" si="8"/>
        <v>0</v>
      </c>
      <c r="AM37" s="17">
        <f t="shared" si="9"/>
        <v>0</v>
      </c>
      <c r="AN37" s="17">
        <f t="shared" si="10"/>
        <v>0</v>
      </c>
      <c r="AO37" s="17">
        <f t="shared" si="11"/>
        <v>0</v>
      </c>
      <c r="AP37" s="17">
        <f t="shared" si="12"/>
        <v>0</v>
      </c>
      <c r="AQ37" s="17">
        <f t="shared" si="13"/>
        <v>0</v>
      </c>
      <c r="AR37" s="17">
        <f t="shared" si="14"/>
        <v>0</v>
      </c>
      <c r="AS37" s="17">
        <f t="shared" si="15"/>
        <v>10.683366666666668</v>
      </c>
      <c r="AT37" s="17">
        <f t="shared" si="16"/>
        <v>17.918000000000003</v>
      </c>
      <c r="AU37" s="17">
        <f t="shared" si="17"/>
        <v>35.807100000000005</v>
      </c>
      <c r="AV37" s="17">
        <f t="shared" si="18"/>
        <v>53.802166666666672</v>
      </c>
      <c r="AW37" s="17">
        <f t="shared" si="3"/>
        <v>118.21063333333333</v>
      </c>
    </row>
    <row r="38" spans="1:49" hidden="1" x14ac:dyDescent="0.35">
      <c r="A38" t="s">
        <v>75</v>
      </c>
      <c r="B38" t="s">
        <v>76</v>
      </c>
      <c r="C38" t="s">
        <v>62</v>
      </c>
      <c r="D38" t="s">
        <v>63</v>
      </c>
      <c r="E38" t="s">
        <v>226</v>
      </c>
      <c r="F38">
        <v>8000511064</v>
      </c>
      <c r="G38">
        <v>3072</v>
      </c>
      <c r="H38">
        <v>6.29</v>
      </c>
      <c r="I38" s="17">
        <v>708.3</v>
      </c>
      <c r="J38" s="17">
        <v>708.3</v>
      </c>
      <c r="K38" s="17">
        <v>708.3</v>
      </c>
      <c r="L38" s="17">
        <v>708.3</v>
      </c>
      <c r="M38" s="17">
        <v>120.1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>
        <f t="shared" si="1"/>
        <v>2953.2999999999997</v>
      </c>
      <c r="AD38" s="17">
        <f t="shared" si="2"/>
        <v>74.253449999999987</v>
      </c>
      <c r="AE38" s="17">
        <f t="shared" si="19"/>
        <v>74.253449999999987</v>
      </c>
      <c r="AF38" s="17">
        <f t="shared" si="20"/>
        <v>74.253449999999987</v>
      </c>
      <c r="AG38" s="17">
        <f t="shared" si="21"/>
        <v>74.253449999999987</v>
      </c>
      <c r="AH38" s="17">
        <f t="shared" si="4"/>
        <v>12.590483333333333</v>
      </c>
      <c r="AI38" s="17">
        <f t="shared" si="5"/>
        <v>0</v>
      </c>
      <c r="AJ38" s="17">
        <f t="shared" si="6"/>
        <v>0</v>
      </c>
      <c r="AK38" s="17">
        <f t="shared" si="7"/>
        <v>0</v>
      </c>
      <c r="AL38" s="17">
        <f t="shared" si="8"/>
        <v>0</v>
      </c>
      <c r="AM38" s="17">
        <f t="shared" si="9"/>
        <v>0</v>
      </c>
      <c r="AN38" s="17">
        <f t="shared" si="10"/>
        <v>0</v>
      </c>
      <c r="AO38" s="17">
        <f t="shared" si="11"/>
        <v>0</v>
      </c>
      <c r="AP38" s="17">
        <f t="shared" si="12"/>
        <v>0</v>
      </c>
      <c r="AQ38" s="17">
        <f t="shared" si="13"/>
        <v>0</v>
      </c>
      <c r="AR38" s="17">
        <f t="shared" si="14"/>
        <v>0</v>
      </c>
      <c r="AS38" s="17">
        <f t="shared" si="15"/>
        <v>0</v>
      </c>
      <c r="AT38" s="17">
        <f t="shared" si="16"/>
        <v>0</v>
      </c>
      <c r="AU38" s="17">
        <f t="shared" si="17"/>
        <v>0</v>
      </c>
      <c r="AV38" s="17">
        <f t="shared" si="18"/>
        <v>0</v>
      </c>
      <c r="AW38" s="17">
        <f t="shared" si="3"/>
        <v>309.60428333333329</v>
      </c>
    </row>
    <row r="39" spans="1:49" hidden="1" x14ac:dyDescent="0.35">
      <c r="A39" t="s">
        <v>80</v>
      </c>
      <c r="B39">
        <v>7000162814</v>
      </c>
      <c r="C39">
        <v>100273</v>
      </c>
      <c r="D39" t="s">
        <v>88</v>
      </c>
      <c r="E39" t="s">
        <v>229</v>
      </c>
      <c r="F39">
        <v>8000523286</v>
      </c>
      <c r="G39">
        <v>8</v>
      </c>
      <c r="H39">
        <v>18.8</v>
      </c>
      <c r="I39" s="17"/>
      <c r="J39" s="17"/>
      <c r="K39" s="17"/>
      <c r="L39" s="17"/>
      <c r="M39" s="17"/>
      <c r="N39" s="17"/>
      <c r="O39" s="17">
        <v>8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>
        <f t="shared" si="1"/>
        <v>8</v>
      </c>
      <c r="AD39" s="17">
        <f t="shared" si="2"/>
        <v>0</v>
      </c>
      <c r="AE39" s="17">
        <f t="shared" si="19"/>
        <v>0</v>
      </c>
      <c r="AF39" s="17">
        <f t="shared" si="20"/>
        <v>0</v>
      </c>
      <c r="AG39" s="17">
        <f t="shared" si="21"/>
        <v>0</v>
      </c>
      <c r="AH39" s="17">
        <f t="shared" si="4"/>
        <v>0</v>
      </c>
      <c r="AI39" s="17">
        <f t="shared" si="5"/>
        <v>0</v>
      </c>
      <c r="AJ39" s="17">
        <f t="shared" si="6"/>
        <v>2.5066666666666668</v>
      </c>
      <c r="AK39" s="17">
        <f t="shared" si="7"/>
        <v>0</v>
      </c>
      <c r="AL39" s="17">
        <f t="shared" si="8"/>
        <v>0</v>
      </c>
      <c r="AM39" s="17">
        <f t="shared" si="9"/>
        <v>0</v>
      </c>
      <c r="AN39" s="17">
        <f t="shared" si="10"/>
        <v>0</v>
      </c>
      <c r="AO39" s="17">
        <f t="shared" si="11"/>
        <v>0</v>
      </c>
      <c r="AP39" s="17">
        <f t="shared" si="12"/>
        <v>0</v>
      </c>
      <c r="AQ39" s="17">
        <f t="shared" si="13"/>
        <v>0</v>
      </c>
      <c r="AR39" s="17">
        <f t="shared" si="14"/>
        <v>0</v>
      </c>
      <c r="AS39" s="17">
        <f t="shared" si="15"/>
        <v>0</v>
      </c>
      <c r="AT39" s="17">
        <f t="shared" si="16"/>
        <v>0</v>
      </c>
      <c r="AU39" s="17">
        <f t="shared" si="17"/>
        <v>0</v>
      </c>
      <c r="AV39" s="17">
        <f t="shared" si="18"/>
        <v>0</v>
      </c>
      <c r="AW39" s="17">
        <f t="shared" si="3"/>
        <v>2.5066666666666668</v>
      </c>
    </row>
    <row r="40" spans="1:49" hidden="1" x14ac:dyDescent="0.35">
      <c r="A40" t="s">
        <v>80</v>
      </c>
      <c r="B40">
        <v>7000162815</v>
      </c>
      <c r="C40">
        <v>100273</v>
      </c>
      <c r="D40" t="s">
        <v>91</v>
      </c>
      <c r="E40" t="s">
        <v>230</v>
      </c>
      <c r="F40">
        <v>8000523287</v>
      </c>
      <c r="G40">
        <v>9</v>
      </c>
      <c r="H40">
        <v>18.8</v>
      </c>
      <c r="I40" s="17"/>
      <c r="J40" s="17"/>
      <c r="K40" s="17"/>
      <c r="L40" s="17"/>
      <c r="M40" s="17"/>
      <c r="N40" s="17"/>
      <c r="O40" s="17">
        <v>9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>
        <f t="shared" si="1"/>
        <v>9</v>
      </c>
      <c r="AD40" s="17">
        <f t="shared" si="2"/>
        <v>0</v>
      </c>
      <c r="AE40" s="17">
        <f t="shared" si="19"/>
        <v>0</v>
      </c>
      <c r="AF40" s="17">
        <f t="shared" si="20"/>
        <v>0</v>
      </c>
      <c r="AG40" s="17">
        <f t="shared" si="21"/>
        <v>0</v>
      </c>
      <c r="AH40" s="17">
        <f t="shared" si="4"/>
        <v>0</v>
      </c>
      <c r="AI40" s="17">
        <f t="shared" si="5"/>
        <v>0</v>
      </c>
      <c r="AJ40" s="17">
        <f t="shared" si="6"/>
        <v>2.8200000000000003</v>
      </c>
      <c r="AK40" s="17">
        <f t="shared" si="7"/>
        <v>0</v>
      </c>
      <c r="AL40" s="17">
        <f t="shared" si="8"/>
        <v>0</v>
      </c>
      <c r="AM40" s="17">
        <f t="shared" si="9"/>
        <v>0</v>
      </c>
      <c r="AN40" s="17">
        <f t="shared" si="10"/>
        <v>0</v>
      </c>
      <c r="AO40" s="17">
        <f t="shared" si="11"/>
        <v>0</v>
      </c>
      <c r="AP40" s="17">
        <f t="shared" si="12"/>
        <v>0</v>
      </c>
      <c r="AQ40" s="17">
        <f t="shared" si="13"/>
        <v>0</v>
      </c>
      <c r="AR40" s="17">
        <f t="shared" si="14"/>
        <v>0</v>
      </c>
      <c r="AS40" s="17">
        <f t="shared" si="15"/>
        <v>0</v>
      </c>
      <c r="AT40" s="17">
        <f t="shared" si="16"/>
        <v>0</v>
      </c>
      <c r="AU40" s="17">
        <f t="shared" si="17"/>
        <v>0</v>
      </c>
      <c r="AV40" s="17">
        <f t="shared" si="18"/>
        <v>0</v>
      </c>
      <c r="AW40" s="17">
        <f t="shared" si="3"/>
        <v>2.8200000000000003</v>
      </c>
    </row>
    <row r="41" spans="1:49" hidden="1" x14ac:dyDescent="0.35">
      <c r="A41" t="s">
        <v>80</v>
      </c>
      <c r="B41">
        <v>7000162816</v>
      </c>
      <c r="C41">
        <v>100273</v>
      </c>
      <c r="D41" t="s">
        <v>92</v>
      </c>
      <c r="E41" t="s">
        <v>231</v>
      </c>
      <c r="F41">
        <v>8000523288</v>
      </c>
      <c r="G41">
        <v>8</v>
      </c>
      <c r="H41">
        <v>18.8</v>
      </c>
      <c r="I41" s="17"/>
      <c r="J41" s="17"/>
      <c r="K41" s="17"/>
      <c r="L41" s="17"/>
      <c r="M41" s="17"/>
      <c r="N41" s="17"/>
      <c r="O41" s="17">
        <v>2.7</v>
      </c>
      <c r="P41" s="17">
        <v>5.3</v>
      </c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>
        <f t="shared" si="1"/>
        <v>8</v>
      </c>
      <c r="AD41" s="17">
        <f t="shared" si="2"/>
        <v>0</v>
      </c>
      <c r="AE41" s="17">
        <f t="shared" si="19"/>
        <v>0</v>
      </c>
      <c r="AF41" s="17">
        <f t="shared" si="20"/>
        <v>0</v>
      </c>
      <c r="AG41" s="17">
        <f t="shared" si="21"/>
        <v>0</v>
      </c>
      <c r="AH41" s="17">
        <f t="shared" si="4"/>
        <v>0</v>
      </c>
      <c r="AI41" s="17">
        <f t="shared" si="5"/>
        <v>0</v>
      </c>
      <c r="AJ41" s="17">
        <f t="shared" si="6"/>
        <v>0.84600000000000009</v>
      </c>
      <c r="AK41" s="17">
        <f t="shared" si="7"/>
        <v>1.6606666666666667</v>
      </c>
      <c r="AL41" s="17">
        <f t="shared" si="8"/>
        <v>0</v>
      </c>
      <c r="AM41" s="17">
        <f t="shared" si="9"/>
        <v>0</v>
      </c>
      <c r="AN41" s="17">
        <f t="shared" si="10"/>
        <v>0</v>
      </c>
      <c r="AO41" s="17">
        <f t="shared" si="11"/>
        <v>0</v>
      </c>
      <c r="AP41" s="17">
        <f t="shared" si="12"/>
        <v>0</v>
      </c>
      <c r="AQ41" s="17">
        <f t="shared" si="13"/>
        <v>0</v>
      </c>
      <c r="AR41" s="17">
        <f t="shared" si="14"/>
        <v>0</v>
      </c>
      <c r="AS41" s="17">
        <f t="shared" si="15"/>
        <v>0</v>
      </c>
      <c r="AT41" s="17">
        <f t="shared" si="16"/>
        <v>0</v>
      </c>
      <c r="AU41" s="17">
        <f t="shared" si="17"/>
        <v>0</v>
      </c>
      <c r="AV41" s="17">
        <f t="shared" si="18"/>
        <v>0</v>
      </c>
      <c r="AW41" s="17">
        <f t="shared" si="3"/>
        <v>2.5066666666666668</v>
      </c>
    </row>
    <row r="42" spans="1:49" hidden="1" x14ac:dyDescent="0.35">
      <c r="A42" t="s">
        <v>80</v>
      </c>
      <c r="B42">
        <v>7000162817</v>
      </c>
      <c r="C42">
        <v>100273</v>
      </c>
      <c r="D42" t="s">
        <v>93</v>
      </c>
      <c r="E42" t="s">
        <v>232</v>
      </c>
      <c r="F42">
        <v>8000523289</v>
      </c>
      <c r="G42">
        <v>6</v>
      </c>
      <c r="H42">
        <v>18.600000000000001</v>
      </c>
      <c r="I42" s="17"/>
      <c r="J42" s="17"/>
      <c r="K42" s="17"/>
      <c r="L42" s="17"/>
      <c r="M42" s="17"/>
      <c r="N42" s="17"/>
      <c r="O42" s="17"/>
      <c r="P42" s="17">
        <v>6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>
        <f t="shared" si="1"/>
        <v>6</v>
      </c>
      <c r="AD42" s="17">
        <f t="shared" si="2"/>
        <v>0</v>
      </c>
      <c r="AE42" s="17">
        <f t="shared" si="19"/>
        <v>0</v>
      </c>
      <c r="AF42" s="17">
        <f t="shared" si="20"/>
        <v>0</v>
      </c>
      <c r="AG42" s="17">
        <f t="shared" si="21"/>
        <v>0</v>
      </c>
      <c r="AH42" s="17">
        <f t="shared" si="4"/>
        <v>0</v>
      </c>
      <c r="AI42" s="17">
        <f t="shared" si="5"/>
        <v>0</v>
      </c>
      <c r="AJ42" s="17">
        <f t="shared" si="6"/>
        <v>0</v>
      </c>
      <c r="AK42" s="17">
        <f t="shared" si="7"/>
        <v>1.86</v>
      </c>
      <c r="AL42" s="17">
        <f t="shared" si="8"/>
        <v>0</v>
      </c>
      <c r="AM42" s="17">
        <f t="shared" si="9"/>
        <v>0</v>
      </c>
      <c r="AN42" s="17">
        <f t="shared" si="10"/>
        <v>0</v>
      </c>
      <c r="AO42" s="17">
        <f t="shared" si="11"/>
        <v>0</v>
      </c>
      <c r="AP42" s="17">
        <f t="shared" si="12"/>
        <v>0</v>
      </c>
      <c r="AQ42" s="17">
        <f t="shared" si="13"/>
        <v>0</v>
      </c>
      <c r="AR42" s="17">
        <f t="shared" si="14"/>
        <v>0</v>
      </c>
      <c r="AS42" s="17">
        <f t="shared" si="15"/>
        <v>0</v>
      </c>
      <c r="AT42" s="17">
        <f t="shared" si="16"/>
        <v>0</v>
      </c>
      <c r="AU42" s="17">
        <f t="shared" si="17"/>
        <v>0</v>
      </c>
      <c r="AV42" s="17">
        <f t="shared" si="18"/>
        <v>0</v>
      </c>
      <c r="AW42" s="17">
        <f t="shared" si="3"/>
        <v>1.86</v>
      </c>
    </row>
    <row r="43" spans="1:49" hidden="1" x14ac:dyDescent="0.35">
      <c r="A43" t="s">
        <v>80</v>
      </c>
      <c r="B43">
        <v>7000162818</v>
      </c>
      <c r="C43">
        <v>100273</v>
      </c>
      <c r="D43" t="s">
        <v>94</v>
      </c>
      <c r="E43" t="s">
        <v>233</v>
      </c>
      <c r="F43">
        <v>8000523290</v>
      </c>
      <c r="G43">
        <v>9</v>
      </c>
      <c r="H43">
        <v>18.600000000000001</v>
      </c>
      <c r="I43" s="17"/>
      <c r="J43" s="17"/>
      <c r="K43" s="17"/>
      <c r="L43" s="17"/>
      <c r="M43" s="17"/>
      <c r="N43" s="17"/>
      <c r="O43" s="17"/>
      <c r="P43" s="17">
        <v>8.6</v>
      </c>
      <c r="Q43" s="17">
        <v>0.4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>
        <f t="shared" si="1"/>
        <v>9</v>
      </c>
      <c r="AD43" s="17">
        <f t="shared" si="2"/>
        <v>0</v>
      </c>
      <c r="AE43" s="17">
        <f t="shared" si="19"/>
        <v>0</v>
      </c>
      <c r="AF43" s="17">
        <f t="shared" si="20"/>
        <v>0</v>
      </c>
      <c r="AG43" s="17">
        <f t="shared" si="21"/>
        <v>0</v>
      </c>
      <c r="AH43" s="17">
        <f t="shared" si="4"/>
        <v>0</v>
      </c>
      <c r="AI43" s="17">
        <f t="shared" si="5"/>
        <v>0</v>
      </c>
      <c r="AJ43" s="17">
        <f t="shared" si="6"/>
        <v>0</v>
      </c>
      <c r="AK43" s="17">
        <f t="shared" si="7"/>
        <v>2.6659999999999999</v>
      </c>
      <c r="AL43" s="17">
        <f t="shared" si="8"/>
        <v>0.12400000000000003</v>
      </c>
      <c r="AM43" s="17">
        <f t="shared" si="9"/>
        <v>0</v>
      </c>
      <c r="AN43" s="17">
        <f t="shared" si="10"/>
        <v>0</v>
      </c>
      <c r="AO43" s="17">
        <f t="shared" si="11"/>
        <v>0</v>
      </c>
      <c r="AP43" s="17">
        <f t="shared" si="12"/>
        <v>0</v>
      </c>
      <c r="AQ43" s="17">
        <f t="shared" si="13"/>
        <v>0</v>
      </c>
      <c r="AR43" s="17">
        <f t="shared" si="14"/>
        <v>0</v>
      </c>
      <c r="AS43" s="17">
        <f t="shared" si="15"/>
        <v>0</v>
      </c>
      <c r="AT43" s="17">
        <f t="shared" si="16"/>
        <v>0</v>
      </c>
      <c r="AU43" s="17">
        <f t="shared" si="17"/>
        <v>0</v>
      </c>
      <c r="AV43" s="17">
        <f t="shared" si="18"/>
        <v>0</v>
      </c>
      <c r="AW43" s="17">
        <f t="shared" si="3"/>
        <v>2.79</v>
      </c>
    </row>
    <row r="44" spans="1:49" hidden="1" x14ac:dyDescent="0.35">
      <c r="A44" t="s">
        <v>80</v>
      </c>
      <c r="B44">
        <v>7000162819</v>
      </c>
      <c r="C44">
        <v>100273</v>
      </c>
      <c r="D44" t="s">
        <v>97</v>
      </c>
      <c r="E44" t="s">
        <v>234</v>
      </c>
      <c r="F44">
        <v>8000523293</v>
      </c>
      <c r="G44">
        <v>6</v>
      </c>
      <c r="H44">
        <v>18.600000000000001</v>
      </c>
      <c r="I44" s="17"/>
      <c r="J44" s="17"/>
      <c r="K44" s="17"/>
      <c r="L44" s="17"/>
      <c r="M44" s="17"/>
      <c r="N44" s="17"/>
      <c r="O44" s="17"/>
      <c r="P44" s="17"/>
      <c r="Q44" s="17">
        <v>6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>
        <f t="shared" si="1"/>
        <v>6</v>
      </c>
      <c r="AD44" s="17">
        <f t="shared" si="2"/>
        <v>0</v>
      </c>
      <c r="AE44" s="17">
        <f t="shared" si="19"/>
        <v>0</v>
      </c>
      <c r="AF44" s="17">
        <f t="shared" si="20"/>
        <v>0</v>
      </c>
      <c r="AG44" s="17">
        <f t="shared" si="21"/>
        <v>0</v>
      </c>
      <c r="AH44" s="17">
        <f t="shared" si="4"/>
        <v>0</v>
      </c>
      <c r="AI44" s="17">
        <f t="shared" si="5"/>
        <v>0</v>
      </c>
      <c r="AJ44" s="17">
        <f t="shared" si="6"/>
        <v>0</v>
      </c>
      <c r="AK44" s="17">
        <f t="shared" si="7"/>
        <v>0</v>
      </c>
      <c r="AL44" s="17">
        <f t="shared" si="8"/>
        <v>1.86</v>
      </c>
      <c r="AM44" s="17">
        <f t="shared" si="9"/>
        <v>0</v>
      </c>
      <c r="AN44" s="17">
        <f t="shared" si="10"/>
        <v>0</v>
      </c>
      <c r="AO44" s="17">
        <f t="shared" si="11"/>
        <v>0</v>
      </c>
      <c r="AP44" s="17">
        <f t="shared" si="12"/>
        <v>0</v>
      </c>
      <c r="AQ44" s="17">
        <f t="shared" si="13"/>
        <v>0</v>
      </c>
      <c r="AR44" s="17">
        <f t="shared" si="14"/>
        <v>0</v>
      </c>
      <c r="AS44" s="17">
        <f t="shared" si="15"/>
        <v>0</v>
      </c>
      <c r="AT44" s="17">
        <f t="shared" si="16"/>
        <v>0</v>
      </c>
      <c r="AU44" s="17">
        <f t="shared" si="17"/>
        <v>0</v>
      </c>
      <c r="AV44" s="17">
        <f t="shared" si="18"/>
        <v>0</v>
      </c>
      <c r="AW44" s="17">
        <f t="shared" si="3"/>
        <v>1.86</v>
      </c>
    </row>
    <row r="45" spans="1:49" hidden="1" x14ac:dyDescent="0.35">
      <c r="A45" t="s">
        <v>80</v>
      </c>
      <c r="B45">
        <v>7000162870</v>
      </c>
      <c r="C45">
        <v>100273</v>
      </c>
      <c r="D45" t="s">
        <v>96</v>
      </c>
      <c r="E45" t="s">
        <v>235</v>
      </c>
      <c r="F45">
        <v>8000523292</v>
      </c>
      <c r="G45">
        <v>8</v>
      </c>
      <c r="H45">
        <v>17.7</v>
      </c>
      <c r="I45" s="17"/>
      <c r="J45" s="17"/>
      <c r="K45" s="17"/>
      <c r="L45" s="17"/>
      <c r="M45" s="17"/>
      <c r="N45" s="17"/>
      <c r="O45" s="17"/>
      <c r="P45" s="17"/>
      <c r="Q45" s="17">
        <v>8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>
        <f t="shared" si="1"/>
        <v>8</v>
      </c>
      <c r="AD45" s="17">
        <f t="shared" si="2"/>
        <v>0</v>
      </c>
      <c r="AE45" s="17">
        <f t="shared" si="19"/>
        <v>0</v>
      </c>
      <c r="AF45" s="17">
        <f t="shared" si="20"/>
        <v>0</v>
      </c>
      <c r="AG45" s="17">
        <f t="shared" si="21"/>
        <v>0</v>
      </c>
      <c r="AH45" s="17">
        <f t="shared" si="4"/>
        <v>0</v>
      </c>
      <c r="AI45" s="17">
        <f t="shared" si="5"/>
        <v>0</v>
      </c>
      <c r="AJ45" s="17">
        <f t="shared" si="6"/>
        <v>0</v>
      </c>
      <c r="AK45" s="17">
        <f t="shared" si="7"/>
        <v>0</v>
      </c>
      <c r="AL45" s="17">
        <f t="shared" si="8"/>
        <v>2.36</v>
      </c>
      <c r="AM45" s="17">
        <f t="shared" si="9"/>
        <v>0</v>
      </c>
      <c r="AN45" s="17">
        <f t="shared" si="10"/>
        <v>0</v>
      </c>
      <c r="AO45" s="17">
        <f t="shared" si="11"/>
        <v>0</v>
      </c>
      <c r="AP45" s="17">
        <f t="shared" si="12"/>
        <v>0</v>
      </c>
      <c r="AQ45" s="17">
        <f t="shared" si="13"/>
        <v>0</v>
      </c>
      <c r="AR45" s="17">
        <f t="shared" si="14"/>
        <v>0</v>
      </c>
      <c r="AS45" s="17">
        <f t="shared" si="15"/>
        <v>0</v>
      </c>
      <c r="AT45" s="17">
        <f t="shared" si="16"/>
        <v>0</v>
      </c>
      <c r="AU45" s="17">
        <f t="shared" si="17"/>
        <v>0</v>
      </c>
      <c r="AV45" s="17">
        <f t="shared" si="18"/>
        <v>0</v>
      </c>
      <c r="AW45" s="17">
        <f t="shared" si="3"/>
        <v>2.36</v>
      </c>
    </row>
    <row r="46" spans="1:49" hidden="1" x14ac:dyDescent="0.35">
      <c r="A46" t="s">
        <v>80</v>
      </c>
      <c r="B46">
        <v>7000162871</v>
      </c>
      <c r="C46">
        <v>100273</v>
      </c>
      <c r="D46" t="s">
        <v>95</v>
      </c>
      <c r="E46" t="s">
        <v>236</v>
      </c>
      <c r="F46">
        <v>8000523291</v>
      </c>
      <c r="G46">
        <v>6</v>
      </c>
      <c r="H46">
        <v>17.7</v>
      </c>
      <c r="I46" s="17"/>
      <c r="J46" s="17"/>
      <c r="K46" s="17"/>
      <c r="L46" s="17"/>
      <c r="M46" s="17"/>
      <c r="N46" s="17"/>
      <c r="O46" s="17"/>
      <c r="P46" s="17"/>
      <c r="Q46" s="17">
        <v>6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>
        <f t="shared" si="1"/>
        <v>6</v>
      </c>
      <c r="AD46" s="17">
        <f t="shared" si="2"/>
        <v>0</v>
      </c>
      <c r="AE46" s="17">
        <f t="shared" si="19"/>
        <v>0</v>
      </c>
      <c r="AF46" s="17">
        <f t="shared" si="20"/>
        <v>0</v>
      </c>
      <c r="AG46" s="17">
        <f t="shared" si="21"/>
        <v>0</v>
      </c>
      <c r="AH46" s="17">
        <f t="shared" si="4"/>
        <v>0</v>
      </c>
      <c r="AI46" s="17">
        <f t="shared" si="5"/>
        <v>0</v>
      </c>
      <c r="AJ46" s="17">
        <f t="shared" si="6"/>
        <v>0</v>
      </c>
      <c r="AK46" s="17">
        <f t="shared" si="7"/>
        <v>0</v>
      </c>
      <c r="AL46" s="17">
        <f t="shared" si="8"/>
        <v>1.7699999999999998</v>
      </c>
      <c r="AM46" s="17">
        <f t="shared" si="9"/>
        <v>0</v>
      </c>
      <c r="AN46" s="17">
        <f t="shared" si="10"/>
        <v>0</v>
      </c>
      <c r="AO46" s="17">
        <f t="shared" si="11"/>
        <v>0</v>
      </c>
      <c r="AP46" s="17">
        <f t="shared" si="12"/>
        <v>0</v>
      </c>
      <c r="AQ46" s="17">
        <f t="shared" si="13"/>
        <v>0</v>
      </c>
      <c r="AR46" s="17">
        <f t="shared" si="14"/>
        <v>0</v>
      </c>
      <c r="AS46" s="17">
        <f t="shared" si="15"/>
        <v>0</v>
      </c>
      <c r="AT46" s="17">
        <f t="shared" si="16"/>
        <v>0</v>
      </c>
      <c r="AU46" s="17">
        <f t="shared" si="17"/>
        <v>0</v>
      </c>
      <c r="AV46" s="17">
        <f t="shared" si="18"/>
        <v>0</v>
      </c>
      <c r="AW46" s="17">
        <f t="shared" si="3"/>
        <v>1.7699999999999998</v>
      </c>
    </row>
    <row r="47" spans="1:49" hidden="1" x14ac:dyDescent="0.35">
      <c r="A47" t="s">
        <v>80</v>
      </c>
      <c r="B47">
        <v>7000162872</v>
      </c>
      <c r="C47">
        <v>100273</v>
      </c>
      <c r="D47" t="s">
        <v>98</v>
      </c>
      <c r="E47" t="s">
        <v>237</v>
      </c>
      <c r="F47">
        <v>8000523294</v>
      </c>
      <c r="G47">
        <v>6</v>
      </c>
      <c r="H47">
        <v>17.7</v>
      </c>
      <c r="I47" s="17"/>
      <c r="J47" s="17"/>
      <c r="K47" s="17"/>
      <c r="L47" s="17"/>
      <c r="M47" s="17"/>
      <c r="N47" s="17"/>
      <c r="O47" s="17"/>
      <c r="P47" s="17"/>
      <c r="Q47" s="17">
        <v>0.2</v>
      </c>
      <c r="R47" s="17">
        <v>5.8</v>
      </c>
      <c r="S47" s="17"/>
      <c r="T47" s="17"/>
      <c r="U47" s="17"/>
      <c r="V47" s="17"/>
      <c r="W47" s="17"/>
      <c r="X47" s="17"/>
      <c r="Y47" s="17"/>
      <c r="Z47" s="17"/>
      <c r="AA47" s="17"/>
      <c r="AB47" s="17">
        <f t="shared" si="1"/>
        <v>6</v>
      </c>
      <c r="AD47" s="17">
        <f t="shared" si="2"/>
        <v>0</v>
      </c>
      <c r="AE47" s="17">
        <f t="shared" si="19"/>
        <v>0</v>
      </c>
      <c r="AF47" s="17">
        <f t="shared" si="20"/>
        <v>0</v>
      </c>
      <c r="AG47" s="17">
        <f t="shared" si="21"/>
        <v>0</v>
      </c>
      <c r="AH47" s="17">
        <f t="shared" si="4"/>
        <v>0</v>
      </c>
      <c r="AI47" s="17">
        <f t="shared" si="5"/>
        <v>0</v>
      </c>
      <c r="AJ47" s="17">
        <f t="shared" si="6"/>
        <v>0</v>
      </c>
      <c r="AK47" s="17">
        <f t="shared" si="7"/>
        <v>0</v>
      </c>
      <c r="AL47" s="17">
        <f t="shared" si="8"/>
        <v>5.9000000000000004E-2</v>
      </c>
      <c r="AM47" s="17">
        <f t="shared" si="9"/>
        <v>1.7109999999999999</v>
      </c>
      <c r="AN47" s="17">
        <f t="shared" si="10"/>
        <v>0</v>
      </c>
      <c r="AO47" s="17">
        <f t="shared" si="11"/>
        <v>0</v>
      </c>
      <c r="AP47" s="17">
        <f t="shared" si="12"/>
        <v>0</v>
      </c>
      <c r="AQ47" s="17">
        <f t="shared" si="13"/>
        <v>0</v>
      </c>
      <c r="AR47" s="17">
        <f t="shared" si="14"/>
        <v>0</v>
      </c>
      <c r="AS47" s="17">
        <f t="shared" si="15"/>
        <v>0</v>
      </c>
      <c r="AT47" s="17">
        <f t="shared" si="16"/>
        <v>0</v>
      </c>
      <c r="AU47" s="17">
        <f t="shared" si="17"/>
        <v>0</v>
      </c>
      <c r="AV47" s="17">
        <f t="shared" si="18"/>
        <v>0</v>
      </c>
      <c r="AW47" s="17">
        <f t="shared" si="3"/>
        <v>1.7699999999999998</v>
      </c>
    </row>
    <row r="48" spans="1:49" hidden="1" x14ac:dyDescent="0.35">
      <c r="A48" t="s">
        <v>80</v>
      </c>
      <c r="B48">
        <v>7000162877</v>
      </c>
      <c r="C48">
        <v>100273</v>
      </c>
      <c r="D48" t="s">
        <v>100</v>
      </c>
      <c r="E48" t="s">
        <v>238</v>
      </c>
      <c r="F48">
        <v>8000523296</v>
      </c>
      <c r="G48">
        <v>10</v>
      </c>
      <c r="H48">
        <v>14.6</v>
      </c>
      <c r="I48" s="17"/>
      <c r="J48" s="17"/>
      <c r="K48" s="17"/>
      <c r="L48" s="17"/>
      <c r="M48" s="17"/>
      <c r="N48" s="17"/>
      <c r="O48" s="17"/>
      <c r="P48" s="17"/>
      <c r="Q48" s="17"/>
      <c r="R48" s="17">
        <v>10</v>
      </c>
      <c r="S48" s="17"/>
      <c r="T48" s="17"/>
      <c r="U48" s="17"/>
      <c r="V48" s="17"/>
      <c r="W48" s="17"/>
      <c r="X48" s="17"/>
      <c r="Y48" s="17"/>
      <c r="Z48" s="17"/>
      <c r="AA48" s="17"/>
      <c r="AB48" s="17">
        <f t="shared" si="1"/>
        <v>10</v>
      </c>
      <c r="AD48" s="17">
        <f t="shared" si="2"/>
        <v>0</v>
      </c>
      <c r="AE48" s="17">
        <f t="shared" si="19"/>
        <v>0</v>
      </c>
      <c r="AF48" s="17">
        <f t="shared" si="20"/>
        <v>0</v>
      </c>
      <c r="AG48" s="17">
        <f t="shared" si="21"/>
        <v>0</v>
      </c>
      <c r="AH48" s="17">
        <f t="shared" si="4"/>
        <v>0</v>
      </c>
      <c r="AI48" s="17">
        <f t="shared" si="5"/>
        <v>0</v>
      </c>
      <c r="AJ48" s="17">
        <f t="shared" si="6"/>
        <v>0</v>
      </c>
      <c r="AK48" s="17">
        <f t="shared" si="7"/>
        <v>0</v>
      </c>
      <c r="AL48" s="17">
        <f t="shared" si="8"/>
        <v>0</v>
      </c>
      <c r="AM48" s="17">
        <f t="shared" si="9"/>
        <v>2.4333333333333331</v>
      </c>
      <c r="AN48" s="17">
        <f t="shared" si="10"/>
        <v>0</v>
      </c>
      <c r="AO48" s="17">
        <f t="shared" si="11"/>
        <v>0</v>
      </c>
      <c r="AP48" s="17">
        <f t="shared" si="12"/>
        <v>0</v>
      </c>
      <c r="AQ48" s="17">
        <f t="shared" si="13"/>
        <v>0</v>
      </c>
      <c r="AR48" s="17">
        <f t="shared" si="14"/>
        <v>0</v>
      </c>
      <c r="AS48" s="17">
        <f t="shared" si="15"/>
        <v>0</v>
      </c>
      <c r="AT48" s="17">
        <f t="shared" si="16"/>
        <v>0</v>
      </c>
      <c r="AU48" s="17">
        <f t="shared" si="17"/>
        <v>0</v>
      </c>
      <c r="AV48" s="17">
        <f t="shared" si="18"/>
        <v>0</v>
      </c>
      <c r="AW48" s="17">
        <f t="shared" si="3"/>
        <v>2.4333333333333331</v>
      </c>
    </row>
    <row r="49" spans="1:49" hidden="1" x14ac:dyDescent="0.35">
      <c r="A49" t="s">
        <v>80</v>
      </c>
      <c r="B49">
        <v>7000162878</v>
      </c>
      <c r="C49">
        <v>100273</v>
      </c>
      <c r="D49" t="s">
        <v>101</v>
      </c>
      <c r="E49" t="s">
        <v>239</v>
      </c>
      <c r="F49">
        <v>8000523297</v>
      </c>
      <c r="G49">
        <v>8</v>
      </c>
      <c r="H49">
        <v>14.6</v>
      </c>
      <c r="I49" s="17"/>
      <c r="J49" s="17"/>
      <c r="K49" s="17"/>
      <c r="L49" s="17"/>
      <c r="M49" s="17"/>
      <c r="N49" s="17"/>
      <c r="O49" s="17"/>
      <c r="P49" s="17"/>
      <c r="Q49" s="17"/>
      <c r="R49" s="17">
        <v>0.4</v>
      </c>
      <c r="S49" s="17">
        <v>7.6</v>
      </c>
      <c r="T49" s="17"/>
      <c r="U49" s="17"/>
      <c r="V49" s="17"/>
      <c r="W49" s="17"/>
      <c r="X49" s="17"/>
      <c r="Y49" s="17"/>
      <c r="Z49" s="17"/>
      <c r="AA49" s="17"/>
      <c r="AB49" s="17">
        <f t="shared" si="1"/>
        <v>8</v>
      </c>
      <c r="AD49" s="17">
        <f t="shared" si="2"/>
        <v>0</v>
      </c>
      <c r="AE49" s="17">
        <f t="shared" si="19"/>
        <v>0</v>
      </c>
      <c r="AF49" s="17">
        <f t="shared" si="20"/>
        <v>0</v>
      </c>
      <c r="AG49" s="17">
        <f t="shared" si="21"/>
        <v>0</v>
      </c>
      <c r="AH49" s="17">
        <f t="shared" si="4"/>
        <v>0</v>
      </c>
      <c r="AI49" s="17">
        <f t="shared" si="5"/>
        <v>0</v>
      </c>
      <c r="AJ49" s="17">
        <f t="shared" si="6"/>
        <v>0</v>
      </c>
      <c r="AK49" s="17">
        <f t="shared" si="7"/>
        <v>0</v>
      </c>
      <c r="AL49" s="17">
        <f t="shared" si="8"/>
        <v>0</v>
      </c>
      <c r="AM49" s="17">
        <f t="shared" si="9"/>
        <v>9.7333333333333327E-2</v>
      </c>
      <c r="AN49" s="17">
        <f t="shared" si="10"/>
        <v>1.8493333333333333</v>
      </c>
      <c r="AO49" s="17">
        <f t="shared" si="11"/>
        <v>0</v>
      </c>
      <c r="AP49" s="17">
        <f t="shared" si="12"/>
        <v>0</v>
      </c>
      <c r="AQ49" s="17">
        <f t="shared" si="13"/>
        <v>0</v>
      </c>
      <c r="AR49" s="17">
        <f t="shared" si="14"/>
        <v>0</v>
      </c>
      <c r="AS49" s="17">
        <f t="shared" si="15"/>
        <v>0</v>
      </c>
      <c r="AT49" s="17">
        <f t="shared" si="16"/>
        <v>0</v>
      </c>
      <c r="AU49" s="17">
        <f t="shared" si="17"/>
        <v>0</v>
      </c>
      <c r="AV49" s="17">
        <f t="shared" si="18"/>
        <v>0</v>
      </c>
      <c r="AW49" s="17">
        <f t="shared" si="3"/>
        <v>1.9466666666666665</v>
      </c>
    </row>
    <row r="50" spans="1:49" hidden="1" x14ac:dyDescent="0.35">
      <c r="A50" t="s">
        <v>80</v>
      </c>
      <c r="B50">
        <v>7000162879</v>
      </c>
      <c r="C50">
        <v>100273</v>
      </c>
      <c r="D50" t="s">
        <v>99</v>
      </c>
      <c r="E50" t="s">
        <v>240</v>
      </c>
      <c r="F50">
        <v>8000523295</v>
      </c>
      <c r="G50">
        <v>8</v>
      </c>
      <c r="H50">
        <v>14.6</v>
      </c>
      <c r="I50" s="17"/>
      <c r="J50" s="17"/>
      <c r="K50" s="17"/>
      <c r="L50" s="17"/>
      <c r="M50" s="17"/>
      <c r="N50" s="17"/>
      <c r="O50" s="17"/>
      <c r="P50" s="17"/>
      <c r="Q50" s="17"/>
      <c r="R50" s="17">
        <v>8</v>
      </c>
      <c r="S50" s="17"/>
      <c r="T50" s="17"/>
      <c r="U50" s="17"/>
      <c r="V50" s="17"/>
      <c r="W50" s="17"/>
      <c r="X50" s="17"/>
      <c r="Y50" s="17"/>
      <c r="Z50" s="17"/>
      <c r="AA50" s="17"/>
      <c r="AB50" s="17">
        <f t="shared" si="1"/>
        <v>8</v>
      </c>
      <c r="AD50" s="17">
        <f t="shared" si="2"/>
        <v>0</v>
      </c>
      <c r="AE50" s="17">
        <f t="shared" si="19"/>
        <v>0</v>
      </c>
      <c r="AF50" s="17">
        <f t="shared" si="20"/>
        <v>0</v>
      </c>
      <c r="AG50" s="17">
        <f t="shared" si="21"/>
        <v>0</v>
      </c>
      <c r="AH50" s="17">
        <f t="shared" si="4"/>
        <v>0</v>
      </c>
      <c r="AI50" s="17">
        <f t="shared" si="5"/>
        <v>0</v>
      </c>
      <c r="AJ50" s="17">
        <f t="shared" si="6"/>
        <v>0</v>
      </c>
      <c r="AK50" s="17">
        <f t="shared" si="7"/>
        <v>0</v>
      </c>
      <c r="AL50" s="17">
        <f t="shared" si="8"/>
        <v>0</v>
      </c>
      <c r="AM50" s="17">
        <f t="shared" si="9"/>
        <v>1.9466666666666665</v>
      </c>
      <c r="AN50" s="17">
        <f t="shared" si="10"/>
        <v>0</v>
      </c>
      <c r="AO50" s="17">
        <f t="shared" si="11"/>
        <v>0</v>
      </c>
      <c r="AP50" s="17">
        <f t="shared" si="12"/>
        <v>0</v>
      </c>
      <c r="AQ50" s="17">
        <f t="shared" si="13"/>
        <v>0</v>
      </c>
      <c r="AR50" s="17">
        <f t="shared" si="14"/>
        <v>0</v>
      </c>
      <c r="AS50" s="17">
        <f t="shared" si="15"/>
        <v>0</v>
      </c>
      <c r="AT50" s="17">
        <f t="shared" si="16"/>
        <v>0</v>
      </c>
      <c r="AU50" s="17">
        <f t="shared" si="17"/>
        <v>0</v>
      </c>
      <c r="AV50" s="17">
        <f t="shared" si="18"/>
        <v>0</v>
      </c>
      <c r="AW50" s="17">
        <f t="shared" si="3"/>
        <v>1.9466666666666665</v>
      </c>
    </row>
    <row r="51" spans="1:49" hidden="1" x14ac:dyDescent="0.35">
      <c r="A51" t="s">
        <v>80</v>
      </c>
      <c r="B51">
        <v>7000162880</v>
      </c>
      <c r="C51">
        <v>100273</v>
      </c>
      <c r="D51" t="s">
        <v>104</v>
      </c>
      <c r="E51" t="s">
        <v>241</v>
      </c>
      <c r="F51">
        <v>8000523583</v>
      </c>
      <c r="G51">
        <v>8</v>
      </c>
      <c r="H51">
        <v>14.6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>
        <v>8</v>
      </c>
      <c r="U51" s="17"/>
      <c r="V51" s="17"/>
      <c r="W51" s="17"/>
      <c r="X51" s="17"/>
      <c r="Y51" s="17"/>
      <c r="Z51" s="17"/>
      <c r="AA51" s="17"/>
      <c r="AB51" s="17">
        <f t="shared" si="1"/>
        <v>8</v>
      </c>
      <c r="AD51" s="17">
        <f t="shared" si="2"/>
        <v>0</v>
      </c>
      <c r="AE51" s="17">
        <f t="shared" si="19"/>
        <v>0</v>
      </c>
      <c r="AF51" s="17">
        <f t="shared" si="20"/>
        <v>0</v>
      </c>
      <c r="AG51" s="17">
        <f t="shared" si="21"/>
        <v>0</v>
      </c>
      <c r="AH51" s="17">
        <f t="shared" si="4"/>
        <v>0</v>
      </c>
      <c r="AI51" s="17">
        <f t="shared" si="5"/>
        <v>0</v>
      </c>
      <c r="AJ51" s="17">
        <f t="shared" si="6"/>
        <v>0</v>
      </c>
      <c r="AK51" s="17">
        <f t="shared" si="7"/>
        <v>0</v>
      </c>
      <c r="AL51" s="17">
        <f t="shared" si="8"/>
        <v>0</v>
      </c>
      <c r="AM51" s="17">
        <f t="shared" si="9"/>
        <v>0</v>
      </c>
      <c r="AN51" s="17">
        <f t="shared" si="10"/>
        <v>0</v>
      </c>
      <c r="AO51" s="17">
        <f t="shared" si="11"/>
        <v>1.9466666666666665</v>
      </c>
      <c r="AP51" s="17">
        <f t="shared" si="12"/>
        <v>0</v>
      </c>
      <c r="AQ51" s="17">
        <f t="shared" si="13"/>
        <v>0</v>
      </c>
      <c r="AR51" s="17">
        <f t="shared" si="14"/>
        <v>0</v>
      </c>
      <c r="AS51" s="17">
        <f t="shared" si="15"/>
        <v>0</v>
      </c>
      <c r="AT51" s="17">
        <f t="shared" si="16"/>
        <v>0</v>
      </c>
      <c r="AU51" s="17">
        <f t="shared" si="17"/>
        <v>0</v>
      </c>
      <c r="AV51" s="17">
        <f t="shared" si="18"/>
        <v>0</v>
      </c>
      <c r="AW51" s="17">
        <f t="shared" si="3"/>
        <v>1.9466666666666665</v>
      </c>
    </row>
    <row r="52" spans="1:49" hidden="1" x14ac:dyDescent="0.35">
      <c r="A52" t="s">
        <v>80</v>
      </c>
      <c r="B52">
        <v>7000162885</v>
      </c>
      <c r="C52">
        <v>100273</v>
      </c>
      <c r="D52" t="s">
        <v>102</v>
      </c>
      <c r="E52" t="s">
        <v>242</v>
      </c>
      <c r="F52">
        <v>8000523581</v>
      </c>
      <c r="G52">
        <v>10</v>
      </c>
      <c r="H52">
        <v>16.100000000000001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>
        <v>10</v>
      </c>
      <c r="T52" s="17"/>
      <c r="U52" s="17"/>
      <c r="V52" s="17"/>
      <c r="W52" s="17"/>
      <c r="X52" s="17"/>
      <c r="Y52" s="17"/>
      <c r="Z52" s="17"/>
      <c r="AA52" s="17"/>
      <c r="AB52" s="17">
        <f t="shared" si="1"/>
        <v>10</v>
      </c>
      <c r="AD52" s="17">
        <f t="shared" si="2"/>
        <v>0</v>
      </c>
      <c r="AE52" s="17">
        <f t="shared" si="19"/>
        <v>0</v>
      </c>
      <c r="AF52" s="17">
        <f t="shared" si="20"/>
        <v>0</v>
      </c>
      <c r="AG52" s="17">
        <f t="shared" si="21"/>
        <v>0</v>
      </c>
      <c r="AH52" s="17">
        <f t="shared" si="4"/>
        <v>0</v>
      </c>
      <c r="AI52" s="17">
        <f t="shared" si="5"/>
        <v>0</v>
      </c>
      <c r="AJ52" s="17">
        <f t="shared" si="6"/>
        <v>0</v>
      </c>
      <c r="AK52" s="17">
        <f t="shared" si="7"/>
        <v>0</v>
      </c>
      <c r="AL52" s="17">
        <f t="shared" si="8"/>
        <v>0</v>
      </c>
      <c r="AM52" s="17">
        <f t="shared" si="9"/>
        <v>0</v>
      </c>
      <c r="AN52" s="17">
        <f t="shared" si="10"/>
        <v>2.6833333333333331</v>
      </c>
      <c r="AO52" s="17">
        <f t="shared" si="11"/>
        <v>0</v>
      </c>
      <c r="AP52" s="17">
        <f t="shared" si="12"/>
        <v>0</v>
      </c>
      <c r="AQ52" s="17">
        <f t="shared" si="13"/>
        <v>0</v>
      </c>
      <c r="AR52" s="17">
        <f t="shared" si="14"/>
        <v>0</v>
      </c>
      <c r="AS52" s="17">
        <f t="shared" si="15"/>
        <v>0</v>
      </c>
      <c r="AT52" s="17">
        <f t="shared" si="16"/>
        <v>0</v>
      </c>
      <c r="AU52" s="17">
        <f t="shared" si="17"/>
        <v>0</v>
      </c>
      <c r="AV52" s="17">
        <f t="shared" si="18"/>
        <v>0</v>
      </c>
      <c r="AW52" s="17">
        <f t="shared" si="3"/>
        <v>2.6833333333333331</v>
      </c>
    </row>
    <row r="53" spans="1:49" hidden="1" x14ac:dyDescent="0.35">
      <c r="A53" t="s">
        <v>80</v>
      </c>
      <c r="B53">
        <v>7000162886</v>
      </c>
      <c r="C53">
        <v>100273</v>
      </c>
      <c r="D53" t="s">
        <v>103</v>
      </c>
      <c r="E53" t="s">
        <v>243</v>
      </c>
      <c r="F53">
        <v>8000523582</v>
      </c>
      <c r="G53">
        <v>10</v>
      </c>
      <c r="H53">
        <v>16.100000000000001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>
        <v>6.1</v>
      </c>
      <c r="T53" s="17">
        <v>3.9</v>
      </c>
      <c r="U53" s="17"/>
      <c r="V53" s="17"/>
      <c r="W53" s="17"/>
      <c r="X53" s="17"/>
      <c r="Y53" s="17"/>
      <c r="Z53" s="17"/>
      <c r="AA53" s="17"/>
      <c r="AB53" s="17">
        <f t="shared" si="1"/>
        <v>10</v>
      </c>
      <c r="AD53" s="17">
        <f t="shared" si="2"/>
        <v>0</v>
      </c>
      <c r="AE53" s="17">
        <f t="shared" si="19"/>
        <v>0</v>
      </c>
      <c r="AF53" s="17">
        <f t="shared" si="20"/>
        <v>0</v>
      </c>
      <c r="AG53" s="17">
        <f t="shared" si="21"/>
        <v>0</v>
      </c>
      <c r="AH53" s="17">
        <f t="shared" si="4"/>
        <v>0</v>
      </c>
      <c r="AI53" s="17">
        <f t="shared" si="5"/>
        <v>0</v>
      </c>
      <c r="AJ53" s="17">
        <f t="shared" si="6"/>
        <v>0</v>
      </c>
      <c r="AK53" s="17">
        <f t="shared" si="7"/>
        <v>0</v>
      </c>
      <c r="AL53" s="17">
        <f t="shared" si="8"/>
        <v>0</v>
      </c>
      <c r="AM53" s="17">
        <f t="shared" si="9"/>
        <v>0</v>
      </c>
      <c r="AN53" s="17">
        <f t="shared" si="10"/>
        <v>1.6368333333333334</v>
      </c>
      <c r="AO53" s="17">
        <f t="shared" si="11"/>
        <v>1.0465000000000002</v>
      </c>
      <c r="AP53" s="17">
        <f t="shared" si="12"/>
        <v>0</v>
      </c>
      <c r="AQ53" s="17">
        <f t="shared" si="13"/>
        <v>0</v>
      </c>
      <c r="AR53" s="17">
        <f t="shared" si="14"/>
        <v>0</v>
      </c>
      <c r="AS53" s="17">
        <f t="shared" si="15"/>
        <v>0</v>
      </c>
      <c r="AT53" s="17">
        <f t="shared" si="16"/>
        <v>0</v>
      </c>
      <c r="AU53" s="17">
        <f t="shared" si="17"/>
        <v>0</v>
      </c>
      <c r="AV53" s="17">
        <f t="shared" si="18"/>
        <v>0</v>
      </c>
      <c r="AW53" s="17">
        <f t="shared" si="3"/>
        <v>2.6833333333333336</v>
      </c>
    </row>
    <row r="54" spans="1:49" hidden="1" x14ac:dyDescent="0.35">
      <c r="A54" t="s">
        <v>80</v>
      </c>
      <c r="B54">
        <v>7000173154</v>
      </c>
      <c r="C54">
        <v>100252</v>
      </c>
      <c r="D54" t="s">
        <v>81</v>
      </c>
      <c r="E54" t="s">
        <v>244</v>
      </c>
      <c r="F54">
        <v>8000533306</v>
      </c>
      <c r="G54">
        <v>5</v>
      </c>
      <c r="H54">
        <v>10.11</v>
      </c>
      <c r="I54" s="17">
        <v>0.6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>
        <f t="shared" si="1"/>
        <v>0.6</v>
      </c>
      <c r="AD54" s="17">
        <f t="shared" si="2"/>
        <v>0.1011</v>
      </c>
      <c r="AE54" s="17">
        <f t="shared" si="19"/>
        <v>0</v>
      </c>
      <c r="AF54" s="17">
        <f t="shared" si="20"/>
        <v>0</v>
      </c>
      <c r="AG54" s="17">
        <f t="shared" si="21"/>
        <v>0</v>
      </c>
      <c r="AH54" s="17">
        <f t="shared" si="4"/>
        <v>0</v>
      </c>
      <c r="AI54" s="17">
        <f t="shared" si="5"/>
        <v>0</v>
      </c>
      <c r="AJ54" s="17">
        <f t="shared" si="6"/>
        <v>0</v>
      </c>
      <c r="AK54" s="17">
        <f t="shared" si="7"/>
        <v>0</v>
      </c>
      <c r="AL54" s="17">
        <f t="shared" si="8"/>
        <v>0</v>
      </c>
      <c r="AM54" s="17">
        <f t="shared" si="9"/>
        <v>0</v>
      </c>
      <c r="AN54" s="17">
        <f t="shared" si="10"/>
        <v>0</v>
      </c>
      <c r="AO54" s="17">
        <f t="shared" si="11"/>
        <v>0</v>
      </c>
      <c r="AP54" s="17">
        <f t="shared" si="12"/>
        <v>0</v>
      </c>
      <c r="AQ54" s="17">
        <f t="shared" si="13"/>
        <v>0</v>
      </c>
      <c r="AR54" s="17">
        <f t="shared" si="14"/>
        <v>0</v>
      </c>
      <c r="AS54" s="17">
        <f t="shared" si="15"/>
        <v>0</v>
      </c>
      <c r="AT54" s="17">
        <f t="shared" si="16"/>
        <v>0</v>
      </c>
      <c r="AU54" s="17">
        <f t="shared" si="17"/>
        <v>0</v>
      </c>
      <c r="AV54" s="17">
        <f t="shared" si="18"/>
        <v>0</v>
      </c>
      <c r="AW54" s="17">
        <f t="shared" si="3"/>
        <v>0.1011</v>
      </c>
    </row>
    <row r="55" spans="1:49" hidden="1" x14ac:dyDescent="0.35">
      <c r="A55" t="s">
        <v>80</v>
      </c>
      <c r="B55">
        <v>7000173154</v>
      </c>
      <c r="C55">
        <v>100252</v>
      </c>
      <c r="D55" t="s">
        <v>81</v>
      </c>
      <c r="E55" t="s">
        <v>245</v>
      </c>
      <c r="F55">
        <v>8000538842</v>
      </c>
      <c r="G55">
        <v>21</v>
      </c>
      <c r="H55">
        <v>10.11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>
        <v>13.3</v>
      </c>
      <c r="Y55" s="17">
        <v>7.7</v>
      </c>
      <c r="Z55" s="17"/>
      <c r="AA55" s="17"/>
      <c r="AB55" s="17">
        <f t="shared" si="1"/>
        <v>21</v>
      </c>
      <c r="AD55" s="17">
        <f t="shared" si="2"/>
        <v>0</v>
      </c>
      <c r="AE55" s="17">
        <f t="shared" si="19"/>
        <v>0</v>
      </c>
      <c r="AF55" s="17">
        <f t="shared" si="20"/>
        <v>0</v>
      </c>
      <c r="AG55" s="17">
        <f t="shared" si="21"/>
        <v>0</v>
      </c>
      <c r="AH55" s="17">
        <f t="shared" si="4"/>
        <v>0</v>
      </c>
      <c r="AI55" s="17">
        <f t="shared" si="5"/>
        <v>0</v>
      </c>
      <c r="AJ55" s="17">
        <f t="shared" si="6"/>
        <v>0</v>
      </c>
      <c r="AK55" s="17">
        <f t="shared" si="7"/>
        <v>0</v>
      </c>
      <c r="AL55" s="17">
        <f t="shared" si="8"/>
        <v>0</v>
      </c>
      <c r="AM55" s="17">
        <f t="shared" si="9"/>
        <v>0</v>
      </c>
      <c r="AN55" s="17">
        <f t="shared" si="10"/>
        <v>0</v>
      </c>
      <c r="AO55" s="17">
        <f t="shared" si="11"/>
        <v>0</v>
      </c>
      <c r="AP55" s="17">
        <f t="shared" si="12"/>
        <v>0</v>
      </c>
      <c r="AQ55" s="17">
        <f t="shared" si="13"/>
        <v>0</v>
      </c>
      <c r="AR55" s="17">
        <f t="shared" si="14"/>
        <v>0</v>
      </c>
      <c r="AS55" s="17">
        <f t="shared" si="15"/>
        <v>2.24105</v>
      </c>
      <c r="AT55" s="17">
        <f t="shared" si="16"/>
        <v>1.29745</v>
      </c>
      <c r="AU55" s="17">
        <f t="shared" si="17"/>
        <v>0</v>
      </c>
      <c r="AV55" s="17">
        <f t="shared" si="18"/>
        <v>0</v>
      </c>
      <c r="AW55" s="17">
        <f t="shared" si="3"/>
        <v>3.5385</v>
      </c>
    </row>
    <row r="56" spans="1:49" hidden="1" x14ac:dyDescent="0.35">
      <c r="A56" t="s">
        <v>80</v>
      </c>
      <c r="B56">
        <v>7000173155</v>
      </c>
      <c r="C56">
        <v>100252</v>
      </c>
      <c r="D56" t="s">
        <v>82</v>
      </c>
      <c r="E56" t="s">
        <v>246</v>
      </c>
      <c r="F56">
        <v>8000533307</v>
      </c>
      <c r="G56">
        <v>5</v>
      </c>
      <c r="H56">
        <v>10.11</v>
      </c>
      <c r="I56" s="17">
        <v>5</v>
      </c>
      <c r="J56" s="17">
        <v>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>
        <f t="shared" si="1"/>
        <v>5</v>
      </c>
      <c r="AD56" s="17">
        <f t="shared" si="2"/>
        <v>0.84249999999999992</v>
      </c>
      <c r="AE56" s="17">
        <f t="shared" si="19"/>
        <v>0</v>
      </c>
      <c r="AF56" s="17">
        <f t="shared" si="20"/>
        <v>0</v>
      </c>
      <c r="AG56" s="17">
        <f t="shared" si="21"/>
        <v>0</v>
      </c>
      <c r="AH56" s="17">
        <f t="shared" si="4"/>
        <v>0</v>
      </c>
      <c r="AI56" s="17">
        <f t="shared" si="5"/>
        <v>0</v>
      </c>
      <c r="AJ56" s="17">
        <f t="shared" si="6"/>
        <v>0</v>
      </c>
      <c r="AK56" s="17">
        <f t="shared" si="7"/>
        <v>0</v>
      </c>
      <c r="AL56" s="17">
        <f t="shared" si="8"/>
        <v>0</v>
      </c>
      <c r="AM56" s="17">
        <f t="shared" si="9"/>
        <v>0</v>
      </c>
      <c r="AN56" s="17">
        <f t="shared" si="10"/>
        <v>0</v>
      </c>
      <c r="AO56" s="17">
        <f t="shared" si="11"/>
        <v>0</v>
      </c>
      <c r="AP56" s="17">
        <f t="shared" si="12"/>
        <v>0</v>
      </c>
      <c r="AQ56" s="17">
        <f t="shared" si="13"/>
        <v>0</v>
      </c>
      <c r="AR56" s="17">
        <f t="shared" si="14"/>
        <v>0</v>
      </c>
      <c r="AS56" s="17">
        <f t="shared" si="15"/>
        <v>0</v>
      </c>
      <c r="AT56" s="17">
        <f t="shared" si="16"/>
        <v>0</v>
      </c>
      <c r="AU56" s="17">
        <f t="shared" si="17"/>
        <v>0</v>
      </c>
      <c r="AV56" s="17">
        <f t="shared" si="18"/>
        <v>0</v>
      </c>
      <c r="AW56" s="17">
        <f t="shared" si="3"/>
        <v>0.84249999999999992</v>
      </c>
    </row>
    <row r="57" spans="1:49" hidden="1" x14ac:dyDescent="0.35">
      <c r="A57" t="s">
        <v>80</v>
      </c>
      <c r="B57">
        <v>7000173155</v>
      </c>
      <c r="C57">
        <v>100252</v>
      </c>
      <c r="D57" t="s">
        <v>82</v>
      </c>
      <c r="E57" t="s">
        <v>247</v>
      </c>
      <c r="F57">
        <v>8000538843</v>
      </c>
      <c r="G57">
        <v>21</v>
      </c>
      <c r="H57">
        <v>10.11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>
        <v>5.7</v>
      </c>
      <c r="Z57" s="17">
        <v>13.5</v>
      </c>
      <c r="AA57" s="17">
        <v>1.8</v>
      </c>
      <c r="AB57" s="17">
        <f t="shared" si="1"/>
        <v>21</v>
      </c>
      <c r="AD57" s="17">
        <f t="shared" si="2"/>
        <v>0</v>
      </c>
      <c r="AE57" s="17">
        <f t="shared" si="19"/>
        <v>0</v>
      </c>
      <c r="AF57" s="17">
        <f t="shared" si="20"/>
        <v>0</v>
      </c>
      <c r="AG57" s="17">
        <f t="shared" si="21"/>
        <v>0</v>
      </c>
      <c r="AH57" s="17">
        <f t="shared" si="4"/>
        <v>0</v>
      </c>
      <c r="AI57" s="17">
        <f t="shared" si="5"/>
        <v>0</v>
      </c>
      <c r="AJ57" s="17">
        <f t="shared" si="6"/>
        <v>0</v>
      </c>
      <c r="AK57" s="17">
        <f t="shared" si="7"/>
        <v>0</v>
      </c>
      <c r="AL57" s="17">
        <f t="shared" si="8"/>
        <v>0</v>
      </c>
      <c r="AM57" s="17">
        <f t="shared" si="9"/>
        <v>0</v>
      </c>
      <c r="AN57" s="17">
        <f t="shared" si="10"/>
        <v>0</v>
      </c>
      <c r="AO57" s="17">
        <f t="shared" si="11"/>
        <v>0</v>
      </c>
      <c r="AP57" s="17">
        <f t="shared" si="12"/>
        <v>0</v>
      </c>
      <c r="AQ57" s="17">
        <f t="shared" si="13"/>
        <v>0</v>
      </c>
      <c r="AR57" s="17">
        <f t="shared" si="14"/>
        <v>0</v>
      </c>
      <c r="AS57" s="17">
        <f t="shared" si="15"/>
        <v>0</v>
      </c>
      <c r="AT57" s="17">
        <f t="shared" si="16"/>
        <v>0.96044999999999991</v>
      </c>
      <c r="AU57" s="17">
        <f t="shared" si="17"/>
        <v>2.2747499999999996</v>
      </c>
      <c r="AV57" s="17">
        <f t="shared" si="18"/>
        <v>0.30330000000000001</v>
      </c>
      <c r="AW57" s="17">
        <f t="shared" si="3"/>
        <v>3.5384999999999995</v>
      </c>
    </row>
    <row r="58" spans="1:49" hidden="1" x14ac:dyDescent="0.35">
      <c r="A58" t="s">
        <v>80</v>
      </c>
      <c r="B58">
        <v>7000173156</v>
      </c>
      <c r="C58">
        <v>100252</v>
      </c>
      <c r="D58" t="s">
        <v>83</v>
      </c>
      <c r="E58" t="s">
        <v>248</v>
      </c>
      <c r="F58">
        <v>8000533308</v>
      </c>
      <c r="G58">
        <v>5</v>
      </c>
      <c r="H58">
        <v>10.11</v>
      </c>
      <c r="I58" s="17"/>
      <c r="J58" s="17">
        <v>5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>
        <f t="shared" si="1"/>
        <v>5</v>
      </c>
      <c r="AD58" s="17">
        <f t="shared" si="2"/>
        <v>0</v>
      </c>
      <c r="AE58" s="17">
        <f t="shared" si="19"/>
        <v>0.84249999999999992</v>
      </c>
      <c r="AF58" s="17">
        <f t="shared" si="20"/>
        <v>0</v>
      </c>
      <c r="AG58" s="17">
        <f t="shared" si="21"/>
        <v>0</v>
      </c>
      <c r="AH58" s="17">
        <f t="shared" si="4"/>
        <v>0</v>
      </c>
      <c r="AI58" s="17">
        <f t="shared" si="5"/>
        <v>0</v>
      </c>
      <c r="AJ58" s="17">
        <f t="shared" si="6"/>
        <v>0</v>
      </c>
      <c r="AK58" s="17">
        <f t="shared" si="7"/>
        <v>0</v>
      </c>
      <c r="AL58" s="17">
        <f t="shared" si="8"/>
        <v>0</v>
      </c>
      <c r="AM58" s="17">
        <f t="shared" si="9"/>
        <v>0</v>
      </c>
      <c r="AN58" s="17">
        <f t="shared" si="10"/>
        <v>0</v>
      </c>
      <c r="AO58" s="17">
        <f t="shared" si="11"/>
        <v>0</v>
      </c>
      <c r="AP58" s="17">
        <f t="shared" si="12"/>
        <v>0</v>
      </c>
      <c r="AQ58" s="17">
        <f t="shared" si="13"/>
        <v>0</v>
      </c>
      <c r="AR58" s="17">
        <f t="shared" si="14"/>
        <v>0</v>
      </c>
      <c r="AS58" s="17">
        <f t="shared" si="15"/>
        <v>0</v>
      </c>
      <c r="AT58" s="17">
        <f t="shared" si="16"/>
        <v>0</v>
      </c>
      <c r="AU58" s="17">
        <f t="shared" si="17"/>
        <v>0</v>
      </c>
      <c r="AV58" s="17">
        <f t="shared" si="18"/>
        <v>0</v>
      </c>
      <c r="AW58" s="17">
        <f t="shared" si="3"/>
        <v>0.84249999999999992</v>
      </c>
    </row>
    <row r="59" spans="1:49" hidden="1" x14ac:dyDescent="0.35">
      <c r="A59" t="s">
        <v>80</v>
      </c>
      <c r="B59">
        <v>7000173156</v>
      </c>
      <c r="C59">
        <v>100252</v>
      </c>
      <c r="D59" t="s">
        <v>83</v>
      </c>
      <c r="E59" t="s">
        <v>249</v>
      </c>
      <c r="F59">
        <v>8000538844</v>
      </c>
      <c r="G59">
        <v>21</v>
      </c>
      <c r="H59">
        <v>10.11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>
        <v>21</v>
      </c>
      <c r="AB59" s="17">
        <f t="shared" si="1"/>
        <v>21</v>
      </c>
      <c r="AD59" s="17">
        <f t="shared" si="2"/>
        <v>0</v>
      </c>
      <c r="AE59" s="17">
        <f t="shared" si="19"/>
        <v>0</v>
      </c>
      <c r="AF59" s="17">
        <f t="shared" si="20"/>
        <v>0</v>
      </c>
      <c r="AG59" s="17">
        <f t="shared" si="21"/>
        <v>0</v>
      </c>
      <c r="AH59" s="17">
        <f t="shared" si="4"/>
        <v>0</v>
      </c>
      <c r="AI59" s="17">
        <f t="shared" si="5"/>
        <v>0</v>
      </c>
      <c r="AJ59" s="17">
        <f t="shared" si="6"/>
        <v>0</v>
      </c>
      <c r="AK59" s="17">
        <f t="shared" si="7"/>
        <v>0</v>
      </c>
      <c r="AL59" s="17">
        <f t="shared" si="8"/>
        <v>0</v>
      </c>
      <c r="AM59" s="17">
        <f t="shared" si="9"/>
        <v>0</v>
      </c>
      <c r="AN59" s="17">
        <f t="shared" si="10"/>
        <v>0</v>
      </c>
      <c r="AO59" s="17">
        <f t="shared" si="11"/>
        <v>0</v>
      </c>
      <c r="AP59" s="17">
        <f t="shared" si="12"/>
        <v>0</v>
      </c>
      <c r="AQ59" s="17">
        <f t="shared" si="13"/>
        <v>0</v>
      </c>
      <c r="AR59" s="17">
        <f t="shared" si="14"/>
        <v>0</v>
      </c>
      <c r="AS59" s="17">
        <f t="shared" si="15"/>
        <v>0</v>
      </c>
      <c r="AT59" s="17">
        <f t="shared" si="16"/>
        <v>0</v>
      </c>
      <c r="AU59" s="17">
        <f t="shared" si="17"/>
        <v>0</v>
      </c>
      <c r="AV59" s="17">
        <f t="shared" si="18"/>
        <v>3.5385</v>
      </c>
      <c r="AW59" s="17">
        <f t="shared" si="3"/>
        <v>3.5385</v>
      </c>
    </row>
    <row r="60" spans="1:49" hidden="1" x14ac:dyDescent="0.35">
      <c r="A60" t="s">
        <v>80</v>
      </c>
      <c r="B60">
        <v>7000173161</v>
      </c>
      <c r="C60">
        <v>100252</v>
      </c>
      <c r="D60" t="s">
        <v>87</v>
      </c>
      <c r="E60" t="s">
        <v>250</v>
      </c>
      <c r="F60">
        <v>8000533312</v>
      </c>
      <c r="G60">
        <v>5</v>
      </c>
      <c r="H60">
        <v>10.11</v>
      </c>
      <c r="I60" s="17"/>
      <c r="J60" s="17"/>
      <c r="K60" s="17"/>
      <c r="L60" s="17"/>
      <c r="M60" s="17">
        <v>1.9</v>
      </c>
      <c r="N60" s="17">
        <v>3.1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>
        <f t="shared" si="1"/>
        <v>5</v>
      </c>
      <c r="AD60" s="17">
        <f t="shared" si="2"/>
        <v>0</v>
      </c>
      <c r="AE60" s="17">
        <f t="shared" si="19"/>
        <v>0</v>
      </c>
      <c r="AF60" s="17">
        <f t="shared" si="20"/>
        <v>0</v>
      </c>
      <c r="AG60" s="17">
        <f t="shared" si="21"/>
        <v>0</v>
      </c>
      <c r="AH60" s="17">
        <f t="shared" si="4"/>
        <v>0.32014999999999999</v>
      </c>
      <c r="AI60" s="17">
        <f t="shared" si="5"/>
        <v>0.52234999999999998</v>
      </c>
      <c r="AJ60" s="17">
        <f t="shared" si="6"/>
        <v>0</v>
      </c>
      <c r="AK60" s="17">
        <f t="shared" si="7"/>
        <v>0</v>
      </c>
      <c r="AL60" s="17">
        <f t="shared" si="8"/>
        <v>0</v>
      </c>
      <c r="AM60" s="17">
        <f t="shared" si="9"/>
        <v>0</v>
      </c>
      <c r="AN60" s="17">
        <f t="shared" si="10"/>
        <v>0</v>
      </c>
      <c r="AO60" s="17">
        <f t="shared" si="11"/>
        <v>0</v>
      </c>
      <c r="AP60" s="17">
        <f t="shared" si="12"/>
        <v>0</v>
      </c>
      <c r="AQ60" s="17">
        <f t="shared" si="13"/>
        <v>0</v>
      </c>
      <c r="AR60" s="17">
        <f t="shared" si="14"/>
        <v>0</v>
      </c>
      <c r="AS60" s="17">
        <f t="shared" si="15"/>
        <v>0</v>
      </c>
      <c r="AT60" s="17">
        <f t="shared" si="16"/>
        <v>0</v>
      </c>
      <c r="AU60" s="17">
        <f t="shared" si="17"/>
        <v>0</v>
      </c>
      <c r="AV60" s="17">
        <f t="shared" si="18"/>
        <v>0</v>
      </c>
      <c r="AW60" s="17">
        <f t="shared" si="3"/>
        <v>0.84250000000000003</v>
      </c>
    </row>
    <row r="61" spans="1:49" hidden="1" x14ac:dyDescent="0.35">
      <c r="A61" t="s">
        <v>80</v>
      </c>
      <c r="B61">
        <v>7000173161</v>
      </c>
      <c r="C61">
        <v>100252</v>
      </c>
      <c r="D61" t="s">
        <v>87</v>
      </c>
      <c r="E61" t="s">
        <v>251</v>
      </c>
      <c r="F61">
        <v>8000538845</v>
      </c>
      <c r="G61">
        <v>21</v>
      </c>
      <c r="H61">
        <v>10.11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>
        <v>4.8</v>
      </c>
      <c r="AB61" s="17">
        <f t="shared" si="1"/>
        <v>4.8</v>
      </c>
      <c r="AD61" s="17">
        <f t="shared" si="2"/>
        <v>0</v>
      </c>
      <c r="AE61" s="17">
        <f t="shared" si="19"/>
        <v>0</v>
      </c>
      <c r="AF61" s="17">
        <f t="shared" si="20"/>
        <v>0</v>
      </c>
      <c r="AG61" s="17">
        <f t="shared" si="21"/>
        <v>0</v>
      </c>
      <c r="AH61" s="17">
        <f t="shared" si="4"/>
        <v>0</v>
      </c>
      <c r="AI61" s="17">
        <f t="shared" si="5"/>
        <v>0</v>
      </c>
      <c r="AJ61" s="17">
        <f t="shared" si="6"/>
        <v>0</v>
      </c>
      <c r="AK61" s="17">
        <f t="shared" si="7"/>
        <v>0</v>
      </c>
      <c r="AL61" s="17">
        <f t="shared" si="8"/>
        <v>0</v>
      </c>
      <c r="AM61" s="17">
        <f t="shared" si="9"/>
        <v>0</v>
      </c>
      <c r="AN61" s="17">
        <f t="shared" si="10"/>
        <v>0</v>
      </c>
      <c r="AO61" s="17">
        <f t="shared" si="11"/>
        <v>0</v>
      </c>
      <c r="AP61" s="17">
        <f t="shared" si="12"/>
        <v>0</v>
      </c>
      <c r="AQ61" s="17">
        <f t="shared" si="13"/>
        <v>0</v>
      </c>
      <c r="AR61" s="17">
        <f t="shared" si="14"/>
        <v>0</v>
      </c>
      <c r="AS61" s="17">
        <f t="shared" si="15"/>
        <v>0</v>
      </c>
      <c r="AT61" s="17">
        <f t="shared" si="16"/>
        <v>0</v>
      </c>
      <c r="AU61" s="17">
        <f t="shared" si="17"/>
        <v>0</v>
      </c>
      <c r="AV61" s="17">
        <f t="shared" si="18"/>
        <v>0.80879999999999996</v>
      </c>
      <c r="AW61" s="17">
        <f t="shared" si="3"/>
        <v>0.80879999999999996</v>
      </c>
    </row>
    <row r="62" spans="1:49" hidden="1" x14ac:dyDescent="0.35">
      <c r="A62" t="s">
        <v>80</v>
      </c>
      <c r="B62">
        <v>7000173184</v>
      </c>
      <c r="C62">
        <v>100252</v>
      </c>
      <c r="D62" t="s">
        <v>84</v>
      </c>
      <c r="E62" t="s">
        <v>252</v>
      </c>
      <c r="F62">
        <v>8000533309</v>
      </c>
      <c r="G62">
        <v>5</v>
      </c>
      <c r="H62">
        <v>8.15</v>
      </c>
      <c r="I62" s="17"/>
      <c r="J62" s="17">
        <v>0.3</v>
      </c>
      <c r="K62" s="17">
        <v>4.7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>
        <f t="shared" si="1"/>
        <v>5</v>
      </c>
      <c r="AD62" s="17">
        <f t="shared" si="2"/>
        <v>0</v>
      </c>
      <c r="AE62" s="17">
        <f t="shared" si="19"/>
        <v>4.0749999999999995E-2</v>
      </c>
      <c r="AF62" s="17">
        <f t="shared" si="20"/>
        <v>0.63841666666666663</v>
      </c>
      <c r="AG62" s="17">
        <f t="shared" si="21"/>
        <v>0</v>
      </c>
      <c r="AH62" s="17">
        <f t="shared" si="4"/>
        <v>0</v>
      </c>
      <c r="AI62" s="17">
        <f t="shared" si="5"/>
        <v>0</v>
      </c>
      <c r="AJ62" s="17">
        <f t="shared" si="6"/>
        <v>0</v>
      </c>
      <c r="AK62" s="17">
        <f t="shared" si="7"/>
        <v>0</v>
      </c>
      <c r="AL62" s="17">
        <f t="shared" si="8"/>
        <v>0</v>
      </c>
      <c r="AM62" s="17">
        <f t="shared" si="9"/>
        <v>0</v>
      </c>
      <c r="AN62" s="17">
        <f t="shared" si="10"/>
        <v>0</v>
      </c>
      <c r="AO62" s="17">
        <f t="shared" si="11"/>
        <v>0</v>
      </c>
      <c r="AP62" s="17">
        <f t="shared" si="12"/>
        <v>0</v>
      </c>
      <c r="AQ62" s="17">
        <f t="shared" si="13"/>
        <v>0</v>
      </c>
      <c r="AR62" s="17">
        <f t="shared" si="14"/>
        <v>0</v>
      </c>
      <c r="AS62" s="17">
        <f t="shared" si="15"/>
        <v>0</v>
      </c>
      <c r="AT62" s="17">
        <f t="shared" si="16"/>
        <v>0</v>
      </c>
      <c r="AU62" s="17">
        <f t="shared" si="17"/>
        <v>0</v>
      </c>
      <c r="AV62" s="17">
        <f t="shared" si="18"/>
        <v>0</v>
      </c>
      <c r="AW62" s="17">
        <f t="shared" si="3"/>
        <v>0.67916666666666659</v>
      </c>
    </row>
    <row r="63" spans="1:49" hidden="1" x14ac:dyDescent="0.35">
      <c r="A63" t="s">
        <v>80</v>
      </c>
      <c r="B63">
        <v>7000173185</v>
      </c>
      <c r="C63">
        <v>100252</v>
      </c>
      <c r="D63" t="s">
        <v>85</v>
      </c>
      <c r="E63" t="s">
        <v>253</v>
      </c>
      <c r="F63">
        <v>8000533310</v>
      </c>
      <c r="G63">
        <v>5</v>
      </c>
      <c r="H63">
        <v>8.15</v>
      </c>
      <c r="I63" s="17"/>
      <c r="J63" s="17"/>
      <c r="K63" s="17">
        <v>2.2999999999999998</v>
      </c>
      <c r="L63" s="17">
        <v>2.7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>
        <f t="shared" si="1"/>
        <v>5</v>
      </c>
      <c r="AD63" s="17">
        <f t="shared" si="2"/>
        <v>0</v>
      </c>
      <c r="AE63" s="17">
        <f t="shared" si="19"/>
        <v>0</v>
      </c>
      <c r="AF63" s="17">
        <f t="shared" si="20"/>
        <v>0.31241666666666668</v>
      </c>
      <c r="AG63" s="17">
        <f t="shared" si="21"/>
        <v>0.36675000000000002</v>
      </c>
      <c r="AH63" s="17">
        <f t="shared" si="4"/>
        <v>0</v>
      </c>
      <c r="AI63" s="17">
        <f t="shared" si="5"/>
        <v>0</v>
      </c>
      <c r="AJ63" s="17">
        <f t="shared" si="6"/>
        <v>0</v>
      </c>
      <c r="AK63" s="17">
        <f t="shared" si="7"/>
        <v>0</v>
      </c>
      <c r="AL63" s="17">
        <f t="shared" si="8"/>
        <v>0</v>
      </c>
      <c r="AM63" s="17">
        <f t="shared" si="9"/>
        <v>0</v>
      </c>
      <c r="AN63" s="17">
        <f t="shared" si="10"/>
        <v>0</v>
      </c>
      <c r="AO63" s="17">
        <f t="shared" si="11"/>
        <v>0</v>
      </c>
      <c r="AP63" s="17">
        <f t="shared" si="12"/>
        <v>0</v>
      </c>
      <c r="AQ63" s="17">
        <f t="shared" si="13"/>
        <v>0</v>
      </c>
      <c r="AR63" s="17">
        <f t="shared" si="14"/>
        <v>0</v>
      </c>
      <c r="AS63" s="17">
        <f t="shared" si="15"/>
        <v>0</v>
      </c>
      <c r="AT63" s="17">
        <f t="shared" si="16"/>
        <v>0</v>
      </c>
      <c r="AU63" s="17">
        <f t="shared" si="17"/>
        <v>0</v>
      </c>
      <c r="AV63" s="17">
        <f t="shared" si="18"/>
        <v>0</v>
      </c>
      <c r="AW63" s="17">
        <f t="shared" si="3"/>
        <v>0.6791666666666667</v>
      </c>
    </row>
    <row r="64" spans="1:49" hidden="1" x14ac:dyDescent="0.35">
      <c r="A64" t="s">
        <v>80</v>
      </c>
      <c r="B64">
        <v>7000173186</v>
      </c>
      <c r="C64">
        <v>100252</v>
      </c>
      <c r="D64" t="s">
        <v>86</v>
      </c>
      <c r="E64" t="s">
        <v>254</v>
      </c>
      <c r="F64">
        <v>8000533311</v>
      </c>
      <c r="G64">
        <v>5</v>
      </c>
      <c r="H64">
        <v>8.15</v>
      </c>
      <c r="I64" s="17"/>
      <c r="J64" s="17"/>
      <c r="K64" s="17"/>
      <c r="L64" s="17">
        <v>2.4</v>
      </c>
      <c r="M64" s="17">
        <v>2.6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>
        <f t="shared" si="1"/>
        <v>5</v>
      </c>
      <c r="AD64" s="17">
        <f t="shared" si="2"/>
        <v>0</v>
      </c>
      <c r="AE64" s="17">
        <f t="shared" si="19"/>
        <v>0</v>
      </c>
      <c r="AF64" s="17">
        <f t="shared" si="20"/>
        <v>0</v>
      </c>
      <c r="AG64" s="17">
        <f t="shared" si="21"/>
        <v>0.32599999999999996</v>
      </c>
      <c r="AH64" s="17">
        <f t="shared" si="4"/>
        <v>0.35316666666666668</v>
      </c>
      <c r="AI64" s="17">
        <f t="shared" si="5"/>
        <v>0</v>
      </c>
      <c r="AJ64" s="17">
        <f t="shared" si="6"/>
        <v>0</v>
      </c>
      <c r="AK64" s="17">
        <f t="shared" si="7"/>
        <v>0</v>
      </c>
      <c r="AL64" s="17">
        <f t="shared" si="8"/>
        <v>0</v>
      </c>
      <c r="AM64" s="17">
        <f t="shared" si="9"/>
        <v>0</v>
      </c>
      <c r="AN64" s="17">
        <f t="shared" si="10"/>
        <v>0</v>
      </c>
      <c r="AO64" s="17">
        <f t="shared" si="11"/>
        <v>0</v>
      </c>
      <c r="AP64" s="17">
        <f t="shared" si="12"/>
        <v>0</v>
      </c>
      <c r="AQ64" s="17">
        <f t="shared" si="13"/>
        <v>0</v>
      </c>
      <c r="AR64" s="17">
        <f t="shared" si="14"/>
        <v>0</v>
      </c>
      <c r="AS64" s="17">
        <f t="shared" si="15"/>
        <v>0</v>
      </c>
      <c r="AT64" s="17">
        <f t="shared" si="16"/>
        <v>0</v>
      </c>
      <c r="AU64" s="17">
        <f t="shared" si="17"/>
        <v>0</v>
      </c>
      <c r="AV64" s="17">
        <f t="shared" si="18"/>
        <v>0</v>
      </c>
      <c r="AW64" s="17">
        <f t="shared" si="3"/>
        <v>0.6791666666666667</v>
      </c>
    </row>
    <row r="65" spans="1:49" hidden="1" x14ac:dyDescent="0.35">
      <c r="A65" t="s">
        <v>107</v>
      </c>
      <c r="B65">
        <v>7000156170</v>
      </c>
      <c r="C65">
        <v>100252</v>
      </c>
      <c r="D65" t="s">
        <v>111</v>
      </c>
      <c r="E65" t="s">
        <v>255</v>
      </c>
      <c r="F65">
        <v>8000538852</v>
      </c>
      <c r="G65">
        <v>284</v>
      </c>
      <c r="H65">
        <v>6.91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>
        <v>162</v>
      </c>
      <c r="AB65" s="17">
        <f t="shared" si="1"/>
        <v>162</v>
      </c>
      <c r="AD65" s="17">
        <f t="shared" si="2"/>
        <v>0</v>
      </c>
      <c r="AE65" s="17">
        <f t="shared" si="19"/>
        <v>0</v>
      </c>
      <c r="AF65" s="17">
        <f t="shared" si="20"/>
        <v>0</v>
      </c>
      <c r="AG65" s="17">
        <f t="shared" si="21"/>
        <v>0</v>
      </c>
      <c r="AH65" s="17">
        <f t="shared" si="4"/>
        <v>0</v>
      </c>
      <c r="AI65" s="17">
        <f t="shared" si="5"/>
        <v>0</v>
      </c>
      <c r="AJ65" s="17">
        <f t="shared" si="6"/>
        <v>0</v>
      </c>
      <c r="AK65" s="17">
        <f t="shared" si="7"/>
        <v>0</v>
      </c>
      <c r="AL65" s="17">
        <f t="shared" si="8"/>
        <v>0</v>
      </c>
      <c r="AM65" s="17">
        <f t="shared" si="9"/>
        <v>0</v>
      </c>
      <c r="AN65" s="17">
        <f t="shared" si="10"/>
        <v>0</v>
      </c>
      <c r="AO65" s="17">
        <f t="shared" si="11"/>
        <v>0</v>
      </c>
      <c r="AP65" s="17">
        <f t="shared" si="12"/>
        <v>0</v>
      </c>
      <c r="AQ65" s="17">
        <f t="shared" si="13"/>
        <v>0</v>
      </c>
      <c r="AR65" s="17">
        <f t="shared" si="14"/>
        <v>0</v>
      </c>
      <c r="AS65" s="17">
        <f t="shared" si="15"/>
        <v>0</v>
      </c>
      <c r="AT65" s="17">
        <f t="shared" si="16"/>
        <v>0</v>
      </c>
      <c r="AU65" s="17">
        <f t="shared" si="17"/>
        <v>0</v>
      </c>
      <c r="AV65" s="17">
        <f t="shared" si="18"/>
        <v>18.657</v>
      </c>
      <c r="AW65" s="17">
        <f t="shared" si="3"/>
        <v>18.657</v>
      </c>
    </row>
    <row r="66" spans="1:49" hidden="1" x14ac:dyDescent="0.35">
      <c r="A66" t="s">
        <v>107</v>
      </c>
      <c r="B66">
        <v>7000156170</v>
      </c>
      <c r="C66">
        <v>100300</v>
      </c>
      <c r="D66" t="s">
        <v>111</v>
      </c>
      <c r="E66" t="s">
        <v>256</v>
      </c>
      <c r="F66">
        <v>8000538850</v>
      </c>
      <c r="G66">
        <v>91</v>
      </c>
      <c r="H66">
        <v>6.91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>
        <v>91</v>
      </c>
      <c r="AA66" s="17"/>
      <c r="AB66" s="17">
        <f t="shared" si="1"/>
        <v>91</v>
      </c>
      <c r="AD66" s="17">
        <f t="shared" si="2"/>
        <v>0</v>
      </c>
      <c r="AE66" s="17">
        <f t="shared" si="19"/>
        <v>0</v>
      </c>
      <c r="AF66" s="17">
        <f t="shared" si="20"/>
        <v>0</v>
      </c>
      <c r="AG66" s="17">
        <f t="shared" si="21"/>
        <v>0</v>
      </c>
      <c r="AH66" s="17">
        <f t="shared" si="4"/>
        <v>0</v>
      </c>
      <c r="AI66" s="17">
        <f t="shared" si="5"/>
        <v>0</v>
      </c>
      <c r="AJ66" s="17">
        <f t="shared" si="6"/>
        <v>0</v>
      </c>
      <c r="AK66" s="17">
        <f t="shared" si="7"/>
        <v>0</v>
      </c>
      <c r="AL66" s="17">
        <f t="shared" si="8"/>
        <v>0</v>
      </c>
      <c r="AM66" s="17">
        <f t="shared" si="9"/>
        <v>0</v>
      </c>
      <c r="AN66" s="17">
        <f t="shared" si="10"/>
        <v>0</v>
      </c>
      <c r="AO66" s="17">
        <f t="shared" si="11"/>
        <v>0</v>
      </c>
      <c r="AP66" s="17">
        <f t="shared" si="12"/>
        <v>0</v>
      </c>
      <c r="AQ66" s="17">
        <f t="shared" si="13"/>
        <v>0</v>
      </c>
      <c r="AR66" s="17">
        <f t="shared" si="14"/>
        <v>0</v>
      </c>
      <c r="AS66" s="17">
        <f t="shared" si="15"/>
        <v>0</v>
      </c>
      <c r="AT66" s="17">
        <f t="shared" si="16"/>
        <v>0</v>
      </c>
      <c r="AU66" s="17">
        <f t="shared" si="17"/>
        <v>10.480166666666667</v>
      </c>
      <c r="AV66" s="17">
        <f t="shared" si="18"/>
        <v>0</v>
      </c>
      <c r="AW66" s="17">
        <f t="shared" si="3"/>
        <v>10.480166666666667</v>
      </c>
    </row>
    <row r="67" spans="1:49" hidden="1" x14ac:dyDescent="0.35">
      <c r="A67" t="s">
        <v>107</v>
      </c>
      <c r="B67">
        <v>7000156170</v>
      </c>
      <c r="C67">
        <v>100326</v>
      </c>
      <c r="D67" t="s">
        <v>111</v>
      </c>
      <c r="E67" t="s">
        <v>257</v>
      </c>
      <c r="F67">
        <v>8000538851</v>
      </c>
      <c r="G67">
        <v>181</v>
      </c>
      <c r="H67">
        <v>6.91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>
        <v>92.9</v>
      </c>
      <c r="AA67" s="17">
        <v>88.1</v>
      </c>
      <c r="AB67" s="17">
        <f t="shared" ref="AB67:AB128" si="22">SUM(I67:AA67)</f>
        <v>181</v>
      </c>
      <c r="AD67" s="17">
        <f t="shared" ref="AD67:AD128" si="23">$H67*I67/60</f>
        <v>0</v>
      </c>
      <c r="AE67" s="17">
        <f t="shared" si="19"/>
        <v>0</v>
      </c>
      <c r="AF67" s="17">
        <f t="shared" si="20"/>
        <v>0</v>
      </c>
      <c r="AG67" s="17">
        <f t="shared" si="21"/>
        <v>0</v>
      </c>
      <c r="AH67" s="17">
        <f t="shared" si="4"/>
        <v>0</v>
      </c>
      <c r="AI67" s="17">
        <f t="shared" si="5"/>
        <v>0</v>
      </c>
      <c r="AJ67" s="17">
        <f t="shared" si="6"/>
        <v>0</v>
      </c>
      <c r="AK67" s="17">
        <f t="shared" si="7"/>
        <v>0</v>
      </c>
      <c r="AL67" s="17">
        <f t="shared" si="8"/>
        <v>0</v>
      </c>
      <c r="AM67" s="17">
        <f t="shared" si="9"/>
        <v>0</v>
      </c>
      <c r="AN67" s="17">
        <f t="shared" si="10"/>
        <v>0</v>
      </c>
      <c r="AO67" s="17">
        <f t="shared" si="11"/>
        <v>0</v>
      </c>
      <c r="AP67" s="17">
        <f t="shared" si="12"/>
        <v>0</v>
      </c>
      <c r="AQ67" s="17">
        <f t="shared" si="13"/>
        <v>0</v>
      </c>
      <c r="AR67" s="17">
        <f t="shared" si="14"/>
        <v>0</v>
      </c>
      <c r="AS67" s="17">
        <f t="shared" si="15"/>
        <v>0</v>
      </c>
      <c r="AT67" s="17">
        <f t="shared" si="16"/>
        <v>0</v>
      </c>
      <c r="AU67" s="17">
        <f t="shared" si="17"/>
        <v>10.698983333333334</v>
      </c>
      <c r="AV67" s="17">
        <f t="shared" si="18"/>
        <v>10.146183333333333</v>
      </c>
      <c r="AW67" s="17">
        <f t="shared" ref="AW67:AW128" si="24">SUM(AD67:AV67)</f>
        <v>20.845166666666668</v>
      </c>
    </row>
    <row r="68" spans="1:49" hidden="1" x14ac:dyDescent="0.35">
      <c r="A68" t="s">
        <v>115</v>
      </c>
      <c r="B68">
        <v>7000174076</v>
      </c>
      <c r="C68" t="s">
        <v>68</v>
      </c>
      <c r="D68" t="s">
        <v>119</v>
      </c>
      <c r="E68" t="s">
        <v>258</v>
      </c>
      <c r="F68">
        <v>8000533314</v>
      </c>
      <c r="G68">
        <v>6</v>
      </c>
      <c r="H68">
        <v>12.91</v>
      </c>
      <c r="I68" s="17"/>
      <c r="J68" s="17"/>
      <c r="K68" s="17"/>
      <c r="L68" s="17"/>
      <c r="M68" s="17"/>
      <c r="N68" s="17"/>
      <c r="O68" s="17"/>
      <c r="P68" s="17"/>
      <c r="Q68" s="17"/>
      <c r="R68" s="17">
        <v>6</v>
      </c>
      <c r="S68" s="17"/>
      <c r="T68" s="17"/>
      <c r="U68" s="17"/>
      <c r="V68" s="17"/>
      <c r="W68" s="17"/>
      <c r="X68" s="17"/>
      <c r="Y68" s="17"/>
      <c r="Z68" s="17"/>
      <c r="AA68" s="17"/>
      <c r="AB68" s="17">
        <f t="shared" si="22"/>
        <v>6</v>
      </c>
      <c r="AD68" s="17">
        <f t="shared" si="23"/>
        <v>0</v>
      </c>
      <c r="AE68" s="17">
        <f t="shared" si="19"/>
        <v>0</v>
      </c>
      <c r="AF68" s="17">
        <f t="shared" si="20"/>
        <v>0</v>
      </c>
      <c r="AG68" s="17">
        <f t="shared" si="21"/>
        <v>0</v>
      </c>
      <c r="AH68" s="17">
        <f t="shared" si="4"/>
        <v>0</v>
      </c>
      <c r="AI68" s="17">
        <f t="shared" si="5"/>
        <v>0</v>
      </c>
      <c r="AJ68" s="17">
        <f t="shared" si="6"/>
        <v>0</v>
      </c>
      <c r="AK68" s="17">
        <f t="shared" si="7"/>
        <v>0</v>
      </c>
      <c r="AL68" s="17">
        <f t="shared" si="8"/>
        <v>0</v>
      </c>
      <c r="AM68" s="17">
        <f t="shared" si="9"/>
        <v>1.2910000000000001</v>
      </c>
      <c r="AN68" s="17">
        <f t="shared" si="10"/>
        <v>0</v>
      </c>
      <c r="AO68" s="17">
        <f t="shared" si="11"/>
        <v>0</v>
      </c>
      <c r="AP68" s="17">
        <f t="shared" si="12"/>
        <v>0</v>
      </c>
      <c r="AQ68" s="17">
        <f t="shared" si="13"/>
        <v>0</v>
      </c>
      <c r="AR68" s="17">
        <f t="shared" si="14"/>
        <v>0</v>
      </c>
      <c r="AS68" s="17">
        <f t="shared" si="15"/>
        <v>0</v>
      </c>
      <c r="AT68" s="17">
        <f t="shared" si="16"/>
        <v>0</v>
      </c>
      <c r="AU68" s="17">
        <f t="shared" si="17"/>
        <v>0</v>
      </c>
      <c r="AV68" s="17">
        <f t="shared" si="18"/>
        <v>0</v>
      </c>
      <c r="AW68" s="17">
        <f t="shared" si="24"/>
        <v>1.2910000000000001</v>
      </c>
    </row>
    <row r="69" spans="1:49" hidden="1" x14ac:dyDescent="0.35">
      <c r="A69" t="s">
        <v>115</v>
      </c>
      <c r="B69">
        <v>7000174080</v>
      </c>
      <c r="C69" t="s">
        <v>68</v>
      </c>
      <c r="D69" t="s">
        <v>117</v>
      </c>
      <c r="E69" t="s">
        <v>259</v>
      </c>
      <c r="F69">
        <v>8000530730</v>
      </c>
      <c r="G69">
        <v>413</v>
      </c>
      <c r="H69">
        <v>12.91</v>
      </c>
      <c r="I69" s="17"/>
      <c r="J69" s="17"/>
      <c r="K69" s="17">
        <v>56.9</v>
      </c>
      <c r="L69" s="17">
        <v>94.5</v>
      </c>
      <c r="M69" s="17">
        <v>188.2</v>
      </c>
      <c r="N69" s="17">
        <v>73.400000000000006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>
        <f t="shared" si="22"/>
        <v>413</v>
      </c>
      <c r="AD69" s="17">
        <f t="shared" si="23"/>
        <v>0</v>
      </c>
      <c r="AE69" s="17">
        <f t="shared" si="19"/>
        <v>0</v>
      </c>
      <c r="AF69" s="17">
        <f t="shared" si="20"/>
        <v>12.242983333333333</v>
      </c>
      <c r="AG69" s="17">
        <f t="shared" si="21"/>
        <v>20.333250000000003</v>
      </c>
      <c r="AH69" s="17">
        <f t="shared" si="4"/>
        <v>40.494366666666664</v>
      </c>
      <c r="AI69" s="17">
        <f t="shared" si="5"/>
        <v>15.793233333333335</v>
      </c>
      <c r="AJ69" s="17">
        <f t="shared" si="6"/>
        <v>0</v>
      </c>
      <c r="AK69" s="17">
        <f t="shared" si="7"/>
        <v>0</v>
      </c>
      <c r="AL69" s="17">
        <f t="shared" si="8"/>
        <v>0</v>
      </c>
      <c r="AM69" s="17">
        <f t="shared" si="9"/>
        <v>0</v>
      </c>
      <c r="AN69" s="17">
        <f t="shared" si="10"/>
        <v>0</v>
      </c>
      <c r="AO69" s="17">
        <f t="shared" si="11"/>
        <v>0</v>
      </c>
      <c r="AP69" s="17">
        <f t="shared" si="12"/>
        <v>0</v>
      </c>
      <c r="AQ69" s="17">
        <f t="shared" si="13"/>
        <v>0</v>
      </c>
      <c r="AR69" s="17">
        <f t="shared" si="14"/>
        <v>0</v>
      </c>
      <c r="AS69" s="17">
        <f t="shared" si="15"/>
        <v>0</v>
      </c>
      <c r="AT69" s="17">
        <f t="shared" si="16"/>
        <v>0</v>
      </c>
      <c r="AU69" s="17">
        <f t="shared" si="17"/>
        <v>0</v>
      </c>
      <c r="AV69" s="17">
        <f t="shared" si="18"/>
        <v>0</v>
      </c>
      <c r="AW69" s="17">
        <f t="shared" si="24"/>
        <v>88.863833333333332</v>
      </c>
    </row>
    <row r="70" spans="1:49" hidden="1" x14ac:dyDescent="0.35">
      <c r="A70" t="s">
        <v>115</v>
      </c>
      <c r="B70">
        <v>7000174080</v>
      </c>
      <c r="C70" t="s">
        <v>68</v>
      </c>
      <c r="D70" t="s">
        <v>117</v>
      </c>
      <c r="E70" t="s">
        <v>260</v>
      </c>
      <c r="F70">
        <v>8000536277</v>
      </c>
      <c r="G70">
        <v>24</v>
      </c>
      <c r="H70">
        <v>12.91</v>
      </c>
      <c r="I70" s="17"/>
      <c r="J70" s="17"/>
      <c r="K70" s="17"/>
      <c r="L70" s="17"/>
      <c r="M70" s="17"/>
      <c r="N70" s="17"/>
      <c r="O70" s="17">
        <v>23.1</v>
      </c>
      <c r="P70" s="17">
        <v>0.9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>
        <f t="shared" si="22"/>
        <v>24</v>
      </c>
      <c r="AD70" s="17">
        <f t="shared" si="23"/>
        <v>0</v>
      </c>
      <c r="AE70" s="17">
        <f t="shared" si="19"/>
        <v>0</v>
      </c>
      <c r="AF70" s="17">
        <f t="shared" si="20"/>
        <v>0</v>
      </c>
      <c r="AG70" s="17">
        <f t="shared" si="21"/>
        <v>0</v>
      </c>
      <c r="AH70" s="17">
        <f t="shared" si="4"/>
        <v>0</v>
      </c>
      <c r="AI70" s="17">
        <f t="shared" si="5"/>
        <v>0</v>
      </c>
      <c r="AJ70" s="17">
        <f t="shared" si="6"/>
        <v>4.9703499999999998</v>
      </c>
      <c r="AK70" s="17">
        <f t="shared" si="7"/>
        <v>0.19364999999999999</v>
      </c>
      <c r="AL70" s="17">
        <f t="shared" si="8"/>
        <v>0</v>
      </c>
      <c r="AM70" s="17">
        <f t="shared" si="9"/>
        <v>0</v>
      </c>
      <c r="AN70" s="17">
        <f t="shared" si="10"/>
        <v>0</v>
      </c>
      <c r="AO70" s="17">
        <f t="shared" si="11"/>
        <v>0</v>
      </c>
      <c r="AP70" s="17">
        <f t="shared" si="12"/>
        <v>0</v>
      </c>
      <c r="AQ70" s="17">
        <f t="shared" si="13"/>
        <v>0</v>
      </c>
      <c r="AR70" s="17">
        <f t="shared" si="14"/>
        <v>0</v>
      </c>
      <c r="AS70" s="17">
        <f t="shared" si="15"/>
        <v>0</v>
      </c>
      <c r="AT70" s="17">
        <f t="shared" si="16"/>
        <v>0</v>
      </c>
      <c r="AU70" s="17">
        <f t="shared" si="17"/>
        <v>0</v>
      </c>
      <c r="AV70" s="17">
        <f t="shared" si="18"/>
        <v>0</v>
      </c>
      <c r="AW70" s="17">
        <f t="shared" si="24"/>
        <v>5.1639999999999997</v>
      </c>
    </row>
    <row r="71" spans="1:49" hidden="1" x14ac:dyDescent="0.35">
      <c r="A71" t="s">
        <v>115</v>
      </c>
      <c r="B71">
        <v>7000174080</v>
      </c>
      <c r="C71" t="s">
        <v>68</v>
      </c>
      <c r="D71" t="s">
        <v>117</v>
      </c>
      <c r="E71" t="s">
        <v>261</v>
      </c>
      <c r="F71">
        <v>8000535891</v>
      </c>
      <c r="G71">
        <v>12</v>
      </c>
      <c r="H71">
        <v>12.91</v>
      </c>
      <c r="I71" s="17"/>
      <c r="J71" s="17"/>
      <c r="K71" s="17"/>
      <c r="L71" s="17"/>
      <c r="M71" s="17"/>
      <c r="N71" s="17">
        <v>10.5</v>
      </c>
      <c r="O71" s="17">
        <v>1.5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>
        <f t="shared" si="22"/>
        <v>12</v>
      </c>
      <c r="AD71" s="17">
        <f t="shared" si="23"/>
        <v>0</v>
      </c>
      <c r="AE71" s="17">
        <f t="shared" si="19"/>
        <v>0</v>
      </c>
      <c r="AF71" s="17">
        <f t="shared" si="20"/>
        <v>0</v>
      </c>
      <c r="AG71" s="17">
        <f t="shared" si="21"/>
        <v>0</v>
      </c>
      <c r="AH71" s="17">
        <f t="shared" si="4"/>
        <v>0</v>
      </c>
      <c r="AI71" s="17">
        <f t="shared" si="5"/>
        <v>2.2592500000000002</v>
      </c>
      <c r="AJ71" s="17">
        <f t="shared" si="6"/>
        <v>0.32275000000000004</v>
      </c>
      <c r="AK71" s="17">
        <f t="shared" si="7"/>
        <v>0</v>
      </c>
      <c r="AL71" s="17">
        <f t="shared" si="8"/>
        <v>0</v>
      </c>
      <c r="AM71" s="17">
        <f t="shared" si="9"/>
        <v>0</v>
      </c>
      <c r="AN71" s="17">
        <f t="shared" si="10"/>
        <v>0</v>
      </c>
      <c r="AO71" s="17">
        <f t="shared" si="11"/>
        <v>0</v>
      </c>
      <c r="AP71" s="17">
        <f t="shared" si="12"/>
        <v>0</v>
      </c>
      <c r="AQ71" s="17">
        <f t="shared" si="13"/>
        <v>0</v>
      </c>
      <c r="AR71" s="17">
        <f t="shared" si="14"/>
        <v>0</v>
      </c>
      <c r="AS71" s="17">
        <f t="shared" si="15"/>
        <v>0</v>
      </c>
      <c r="AT71" s="17">
        <f t="shared" si="16"/>
        <v>0</v>
      </c>
      <c r="AU71" s="17">
        <f t="shared" si="17"/>
        <v>0</v>
      </c>
      <c r="AV71" s="17">
        <f t="shared" si="18"/>
        <v>0</v>
      </c>
      <c r="AW71" s="17">
        <f t="shared" si="24"/>
        <v>2.5820000000000003</v>
      </c>
    </row>
    <row r="72" spans="1:49" hidden="1" x14ac:dyDescent="0.35">
      <c r="A72" t="s">
        <v>115</v>
      </c>
      <c r="B72">
        <v>7000174081</v>
      </c>
      <c r="C72" t="s">
        <v>68</v>
      </c>
      <c r="D72" t="s">
        <v>118</v>
      </c>
      <c r="E72" t="s">
        <v>262</v>
      </c>
      <c r="F72">
        <v>8000533313</v>
      </c>
      <c r="G72">
        <v>800</v>
      </c>
      <c r="H72">
        <v>11.38</v>
      </c>
      <c r="I72" s="17"/>
      <c r="J72" s="17"/>
      <c r="K72" s="17"/>
      <c r="L72" s="17"/>
      <c r="M72" s="17"/>
      <c r="N72" s="17"/>
      <c r="O72" s="17"/>
      <c r="P72" s="17">
        <v>199.7</v>
      </c>
      <c r="Q72" s="17">
        <v>313.8</v>
      </c>
      <c r="R72" s="17">
        <v>286.39999999999998</v>
      </c>
      <c r="S72" s="17"/>
      <c r="T72" s="17"/>
      <c r="U72" s="17"/>
      <c r="V72" s="17"/>
      <c r="W72" s="17"/>
      <c r="X72" s="17"/>
      <c r="Y72" s="17"/>
      <c r="Z72" s="17"/>
      <c r="AA72" s="17"/>
      <c r="AB72" s="17">
        <f t="shared" si="22"/>
        <v>799.9</v>
      </c>
      <c r="AD72" s="17">
        <f t="shared" si="23"/>
        <v>0</v>
      </c>
      <c r="AE72" s="17">
        <f t="shared" si="19"/>
        <v>0</v>
      </c>
      <c r="AF72" s="17">
        <f t="shared" si="20"/>
        <v>0</v>
      </c>
      <c r="AG72" s="17">
        <f t="shared" si="21"/>
        <v>0</v>
      </c>
      <c r="AH72" s="17">
        <f t="shared" si="4"/>
        <v>0</v>
      </c>
      <c r="AI72" s="17">
        <f t="shared" si="5"/>
        <v>0</v>
      </c>
      <c r="AJ72" s="17">
        <f t="shared" si="6"/>
        <v>0</v>
      </c>
      <c r="AK72" s="17">
        <f t="shared" si="7"/>
        <v>37.876433333333338</v>
      </c>
      <c r="AL72" s="17">
        <f t="shared" si="8"/>
        <v>59.517400000000002</v>
      </c>
      <c r="AM72" s="17">
        <f t="shared" si="9"/>
        <v>54.32053333333333</v>
      </c>
      <c r="AN72" s="17">
        <f t="shared" si="10"/>
        <v>0</v>
      </c>
      <c r="AO72" s="17">
        <f t="shared" si="11"/>
        <v>0</v>
      </c>
      <c r="AP72" s="17">
        <f t="shared" si="12"/>
        <v>0</v>
      </c>
      <c r="AQ72" s="17">
        <f t="shared" si="13"/>
        <v>0</v>
      </c>
      <c r="AR72" s="17">
        <f t="shared" si="14"/>
        <v>0</v>
      </c>
      <c r="AS72" s="17">
        <f t="shared" si="15"/>
        <v>0</v>
      </c>
      <c r="AT72" s="17">
        <f t="shared" si="16"/>
        <v>0</v>
      </c>
      <c r="AU72" s="17">
        <f t="shared" si="17"/>
        <v>0</v>
      </c>
      <c r="AV72" s="17">
        <f t="shared" si="18"/>
        <v>0</v>
      </c>
      <c r="AW72" s="17">
        <f t="shared" si="24"/>
        <v>151.71436666666665</v>
      </c>
    </row>
    <row r="73" spans="1:49" hidden="1" x14ac:dyDescent="0.35">
      <c r="A73" t="s">
        <v>115</v>
      </c>
      <c r="B73">
        <v>7000174082</v>
      </c>
      <c r="C73" t="s">
        <v>68</v>
      </c>
      <c r="D73" t="s">
        <v>120</v>
      </c>
      <c r="E73" t="s">
        <v>263</v>
      </c>
      <c r="F73">
        <v>8000533315</v>
      </c>
      <c r="G73">
        <v>8</v>
      </c>
      <c r="H73">
        <v>12.91</v>
      </c>
      <c r="I73" s="17"/>
      <c r="J73" s="17"/>
      <c r="K73" s="17"/>
      <c r="L73" s="17"/>
      <c r="M73" s="17"/>
      <c r="N73" s="17"/>
      <c r="O73" s="17"/>
      <c r="P73" s="17"/>
      <c r="Q73" s="17"/>
      <c r="R73" s="17">
        <v>0.4</v>
      </c>
      <c r="S73" s="17">
        <v>7.6</v>
      </c>
      <c r="T73" s="17"/>
      <c r="U73" s="17"/>
      <c r="V73" s="17"/>
      <c r="W73" s="17"/>
      <c r="X73" s="17"/>
      <c r="Y73" s="17"/>
      <c r="Z73" s="17"/>
      <c r="AA73" s="17"/>
      <c r="AB73" s="17">
        <f t="shared" si="22"/>
        <v>8</v>
      </c>
      <c r="AD73" s="17">
        <f t="shared" si="23"/>
        <v>0</v>
      </c>
      <c r="AE73" s="17">
        <f t="shared" si="19"/>
        <v>0</v>
      </c>
      <c r="AF73" s="17">
        <f t="shared" si="20"/>
        <v>0</v>
      </c>
      <c r="AG73" s="17">
        <f t="shared" si="21"/>
        <v>0</v>
      </c>
      <c r="AH73" s="17">
        <f t="shared" si="4"/>
        <v>0</v>
      </c>
      <c r="AI73" s="17">
        <f t="shared" si="5"/>
        <v>0</v>
      </c>
      <c r="AJ73" s="17">
        <f t="shared" si="6"/>
        <v>0</v>
      </c>
      <c r="AK73" s="17">
        <f t="shared" si="7"/>
        <v>0</v>
      </c>
      <c r="AL73" s="17">
        <f t="shared" si="8"/>
        <v>0</v>
      </c>
      <c r="AM73" s="17">
        <f t="shared" si="9"/>
        <v>8.606666666666668E-2</v>
      </c>
      <c r="AN73" s="17">
        <f t="shared" si="10"/>
        <v>1.6352666666666666</v>
      </c>
      <c r="AO73" s="17">
        <f t="shared" si="11"/>
        <v>0</v>
      </c>
      <c r="AP73" s="17">
        <f t="shared" si="12"/>
        <v>0</v>
      </c>
      <c r="AQ73" s="17">
        <f t="shared" si="13"/>
        <v>0</v>
      </c>
      <c r="AR73" s="17">
        <f t="shared" si="14"/>
        <v>0</v>
      </c>
      <c r="AS73" s="17">
        <f t="shared" si="15"/>
        <v>0</v>
      </c>
      <c r="AT73" s="17">
        <f t="shared" si="16"/>
        <v>0</v>
      </c>
      <c r="AU73" s="17">
        <f t="shared" si="17"/>
        <v>0</v>
      </c>
      <c r="AV73" s="17">
        <f t="shared" si="18"/>
        <v>0</v>
      </c>
      <c r="AW73" s="17">
        <f t="shared" si="24"/>
        <v>1.7213333333333334</v>
      </c>
    </row>
    <row r="74" spans="1:49" hidden="1" x14ac:dyDescent="0.35">
      <c r="A74" t="s">
        <v>115</v>
      </c>
      <c r="B74">
        <v>7000174082</v>
      </c>
      <c r="C74" t="s">
        <v>68</v>
      </c>
      <c r="D74" t="s">
        <v>120</v>
      </c>
      <c r="E74" t="s">
        <v>264</v>
      </c>
      <c r="F74">
        <v>8000533316</v>
      </c>
      <c r="G74">
        <v>87</v>
      </c>
      <c r="H74">
        <v>12.91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>
        <v>82.5</v>
      </c>
      <c r="T74" s="17">
        <v>4.5</v>
      </c>
      <c r="U74" s="17"/>
      <c r="V74" s="17"/>
      <c r="W74" s="17"/>
      <c r="X74" s="17"/>
      <c r="Y74" s="17"/>
      <c r="Z74" s="17"/>
      <c r="AA74" s="17"/>
      <c r="AB74" s="17">
        <f t="shared" si="22"/>
        <v>87</v>
      </c>
      <c r="AD74" s="17">
        <f t="shared" si="23"/>
        <v>0</v>
      </c>
      <c r="AE74" s="17">
        <f t="shared" si="19"/>
        <v>0</v>
      </c>
      <c r="AF74" s="17">
        <f t="shared" si="20"/>
        <v>0</v>
      </c>
      <c r="AG74" s="17">
        <f t="shared" si="21"/>
        <v>0</v>
      </c>
      <c r="AH74" s="17">
        <f t="shared" si="4"/>
        <v>0</v>
      </c>
      <c r="AI74" s="17">
        <f t="shared" si="5"/>
        <v>0</v>
      </c>
      <c r="AJ74" s="17">
        <f t="shared" si="6"/>
        <v>0</v>
      </c>
      <c r="AK74" s="17">
        <f t="shared" si="7"/>
        <v>0</v>
      </c>
      <c r="AL74" s="17">
        <f t="shared" si="8"/>
        <v>0</v>
      </c>
      <c r="AM74" s="17">
        <f t="shared" si="9"/>
        <v>0</v>
      </c>
      <c r="AN74" s="17">
        <f t="shared" si="10"/>
        <v>17.751250000000002</v>
      </c>
      <c r="AO74" s="17">
        <f t="shared" si="11"/>
        <v>0.96824999999999994</v>
      </c>
      <c r="AP74" s="17">
        <f t="shared" si="12"/>
        <v>0</v>
      </c>
      <c r="AQ74" s="17">
        <f t="shared" si="13"/>
        <v>0</v>
      </c>
      <c r="AR74" s="17">
        <f t="shared" si="14"/>
        <v>0</v>
      </c>
      <c r="AS74" s="17">
        <f t="shared" si="15"/>
        <v>0</v>
      </c>
      <c r="AT74" s="17">
        <f t="shared" si="16"/>
        <v>0</v>
      </c>
      <c r="AU74" s="17">
        <f t="shared" si="17"/>
        <v>0</v>
      </c>
      <c r="AV74" s="17">
        <f t="shared" si="18"/>
        <v>0</v>
      </c>
      <c r="AW74" s="17">
        <f t="shared" si="24"/>
        <v>18.719500000000004</v>
      </c>
    </row>
    <row r="75" spans="1:49" hidden="1" x14ac:dyDescent="0.35">
      <c r="A75" t="s">
        <v>121</v>
      </c>
      <c r="B75">
        <v>7000162887</v>
      </c>
      <c r="C75">
        <v>100273</v>
      </c>
      <c r="D75" t="s">
        <v>125</v>
      </c>
      <c r="E75" t="s">
        <v>265</v>
      </c>
      <c r="F75">
        <v>8000523284</v>
      </c>
      <c r="G75">
        <v>10</v>
      </c>
      <c r="H75">
        <v>15.3</v>
      </c>
      <c r="I75" s="17"/>
      <c r="J75" s="17"/>
      <c r="K75" s="17"/>
      <c r="L75" s="17"/>
      <c r="M75" s="17">
        <v>8.1</v>
      </c>
      <c r="N75" s="17">
        <v>1.9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>
        <f t="shared" si="22"/>
        <v>10</v>
      </c>
      <c r="AD75" s="17">
        <f t="shared" si="23"/>
        <v>0</v>
      </c>
      <c r="AE75" s="17">
        <f t="shared" si="19"/>
        <v>0</v>
      </c>
      <c r="AF75" s="17">
        <f t="shared" si="20"/>
        <v>0</v>
      </c>
      <c r="AG75" s="17">
        <f t="shared" si="21"/>
        <v>0</v>
      </c>
      <c r="AH75" s="17">
        <f t="shared" si="4"/>
        <v>2.0655000000000001</v>
      </c>
      <c r="AI75" s="17">
        <f t="shared" si="5"/>
        <v>0.48449999999999999</v>
      </c>
      <c r="AJ75" s="17">
        <f t="shared" si="6"/>
        <v>0</v>
      </c>
      <c r="AK75" s="17">
        <f t="shared" si="7"/>
        <v>0</v>
      </c>
      <c r="AL75" s="17">
        <f t="shared" si="8"/>
        <v>0</v>
      </c>
      <c r="AM75" s="17">
        <f t="shared" si="9"/>
        <v>0</v>
      </c>
      <c r="AN75" s="17">
        <f t="shared" si="10"/>
        <v>0</v>
      </c>
      <c r="AO75" s="17">
        <f t="shared" si="11"/>
        <v>0</v>
      </c>
      <c r="AP75" s="17">
        <f t="shared" si="12"/>
        <v>0</v>
      </c>
      <c r="AQ75" s="17">
        <f t="shared" si="13"/>
        <v>0</v>
      </c>
      <c r="AR75" s="17">
        <f t="shared" si="14"/>
        <v>0</v>
      </c>
      <c r="AS75" s="17">
        <f t="shared" si="15"/>
        <v>0</v>
      </c>
      <c r="AT75" s="17">
        <f t="shared" si="16"/>
        <v>0</v>
      </c>
      <c r="AU75" s="17">
        <f t="shared" si="17"/>
        <v>0</v>
      </c>
      <c r="AV75" s="17">
        <f t="shared" si="18"/>
        <v>0</v>
      </c>
      <c r="AW75" s="17">
        <f t="shared" si="24"/>
        <v>2.5500000000000003</v>
      </c>
    </row>
    <row r="76" spans="1:49" hidden="1" x14ac:dyDescent="0.35">
      <c r="A76" t="s">
        <v>121</v>
      </c>
      <c r="B76">
        <v>7000162888</v>
      </c>
      <c r="C76">
        <v>100273</v>
      </c>
      <c r="D76" t="s">
        <v>126</v>
      </c>
      <c r="E76" t="s">
        <v>266</v>
      </c>
      <c r="F76">
        <v>8000523285</v>
      </c>
      <c r="G76">
        <v>10</v>
      </c>
      <c r="H76">
        <v>15.3</v>
      </c>
      <c r="I76" s="17"/>
      <c r="J76" s="17"/>
      <c r="K76" s="17"/>
      <c r="L76" s="17"/>
      <c r="M76" s="17"/>
      <c r="N76" s="17">
        <v>2</v>
      </c>
      <c r="O76" s="17">
        <v>4.0999999999999996</v>
      </c>
      <c r="P76" s="17">
        <v>4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>
        <f t="shared" si="22"/>
        <v>10.1</v>
      </c>
      <c r="AD76" s="17">
        <f t="shared" si="23"/>
        <v>0</v>
      </c>
      <c r="AE76" s="17">
        <f t="shared" si="19"/>
        <v>0</v>
      </c>
      <c r="AF76" s="17">
        <f t="shared" si="20"/>
        <v>0</v>
      </c>
      <c r="AG76" s="17">
        <f t="shared" si="21"/>
        <v>0</v>
      </c>
      <c r="AH76" s="17">
        <f t="shared" si="4"/>
        <v>0</v>
      </c>
      <c r="AI76" s="17">
        <f t="shared" si="5"/>
        <v>0.51</v>
      </c>
      <c r="AJ76" s="17">
        <f t="shared" si="6"/>
        <v>1.0454999999999999</v>
      </c>
      <c r="AK76" s="17">
        <f t="shared" si="7"/>
        <v>1.02</v>
      </c>
      <c r="AL76" s="17">
        <f t="shared" si="8"/>
        <v>0</v>
      </c>
      <c r="AM76" s="17">
        <f t="shared" si="9"/>
        <v>0</v>
      </c>
      <c r="AN76" s="17">
        <f t="shared" si="10"/>
        <v>0</v>
      </c>
      <c r="AO76" s="17">
        <f t="shared" si="11"/>
        <v>0</v>
      </c>
      <c r="AP76" s="17">
        <f t="shared" si="12"/>
        <v>0</v>
      </c>
      <c r="AQ76" s="17">
        <f t="shared" si="13"/>
        <v>0</v>
      </c>
      <c r="AR76" s="17">
        <f t="shared" si="14"/>
        <v>0</v>
      </c>
      <c r="AS76" s="17">
        <f t="shared" si="15"/>
        <v>0</v>
      </c>
      <c r="AT76" s="17">
        <f t="shared" si="16"/>
        <v>0</v>
      </c>
      <c r="AU76" s="17">
        <f t="shared" si="17"/>
        <v>0</v>
      </c>
      <c r="AV76" s="17">
        <f t="shared" si="18"/>
        <v>0</v>
      </c>
      <c r="AW76" s="17">
        <f t="shared" si="24"/>
        <v>2.5754999999999999</v>
      </c>
    </row>
    <row r="77" spans="1:49" hidden="1" x14ac:dyDescent="0.35">
      <c r="A77" t="s">
        <v>121</v>
      </c>
      <c r="B77">
        <v>7000164517</v>
      </c>
      <c r="C77">
        <v>100010</v>
      </c>
      <c r="D77" t="s">
        <v>164</v>
      </c>
      <c r="E77" t="s">
        <v>267</v>
      </c>
      <c r="F77">
        <v>8000498260</v>
      </c>
      <c r="G77">
        <v>1161</v>
      </c>
      <c r="H77">
        <v>8.5340000000000007</v>
      </c>
      <c r="I77" s="17">
        <v>569.5</v>
      </c>
      <c r="J77" s="17">
        <v>148.6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>
        <f t="shared" si="22"/>
        <v>718.1</v>
      </c>
      <c r="AD77" s="17">
        <f t="shared" si="23"/>
        <v>81.001883333333339</v>
      </c>
      <c r="AE77" s="17">
        <f t="shared" si="19"/>
        <v>21.135873333333333</v>
      </c>
      <c r="AF77" s="17">
        <f t="shared" si="20"/>
        <v>0</v>
      </c>
      <c r="AG77" s="17">
        <f t="shared" si="21"/>
        <v>0</v>
      </c>
      <c r="AH77" s="17">
        <f t="shared" si="4"/>
        <v>0</v>
      </c>
      <c r="AI77" s="17">
        <f t="shared" si="5"/>
        <v>0</v>
      </c>
      <c r="AJ77" s="17">
        <f t="shared" si="6"/>
        <v>0</v>
      </c>
      <c r="AK77" s="17">
        <f t="shared" si="7"/>
        <v>0</v>
      </c>
      <c r="AL77" s="17">
        <f t="shared" si="8"/>
        <v>0</v>
      </c>
      <c r="AM77" s="17">
        <f t="shared" si="9"/>
        <v>0</v>
      </c>
      <c r="AN77" s="17">
        <f t="shared" si="10"/>
        <v>0</v>
      </c>
      <c r="AO77" s="17">
        <f t="shared" si="11"/>
        <v>0</v>
      </c>
      <c r="AP77" s="17">
        <f t="shared" si="12"/>
        <v>0</v>
      </c>
      <c r="AQ77" s="17">
        <f t="shared" si="13"/>
        <v>0</v>
      </c>
      <c r="AR77" s="17">
        <f t="shared" si="14"/>
        <v>0</v>
      </c>
      <c r="AS77" s="17">
        <f t="shared" si="15"/>
        <v>0</v>
      </c>
      <c r="AT77" s="17">
        <f t="shared" si="16"/>
        <v>0</v>
      </c>
      <c r="AU77" s="17">
        <f t="shared" si="17"/>
        <v>0</v>
      </c>
      <c r="AV77" s="17">
        <f t="shared" si="18"/>
        <v>0</v>
      </c>
      <c r="AW77" s="17">
        <f t="shared" si="24"/>
        <v>102.13775666666668</v>
      </c>
    </row>
    <row r="78" spans="1:49" hidden="1" x14ac:dyDescent="0.35">
      <c r="A78" t="s">
        <v>121</v>
      </c>
      <c r="B78">
        <v>7000173157</v>
      </c>
      <c r="C78">
        <v>100252</v>
      </c>
      <c r="D78" t="s">
        <v>56</v>
      </c>
      <c r="E78" t="s">
        <v>268</v>
      </c>
      <c r="F78">
        <v>8000538856</v>
      </c>
      <c r="G78">
        <v>21</v>
      </c>
      <c r="H78">
        <v>9.6999999999999993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>
        <v>6.8</v>
      </c>
      <c r="AA78" s="17">
        <v>14.2</v>
      </c>
      <c r="AB78" s="17">
        <f t="shared" si="22"/>
        <v>21</v>
      </c>
      <c r="AD78" s="17">
        <f t="shared" si="23"/>
        <v>0</v>
      </c>
      <c r="AE78" s="17">
        <f t="shared" si="19"/>
        <v>0</v>
      </c>
      <c r="AF78" s="17">
        <f t="shared" si="20"/>
        <v>0</v>
      </c>
      <c r="AG78" s="17">
        <f t="shared" si="21"/>
        <v>0</v>
      </c>
      <c r="AH78" s="17">
        <f t="shared" si="4"/>
        <v>0</v>
      </c>
      <c r="AI78" s="17">
        <f t="shared" si="5"/>
        <v>0</v>
      </c>
      <c r="AJ78" s="17">
        <f t="shared" si="6"/>
        <v>0</v>
      </c>
      <c r="AK78" s="17">
        <f t="shared" si="7"/>
        <v>0</v>
      </c>
      <c r="AL78" s="17">
        <f t="shared" si="8"/>
        <v>0</v>
      </c>
      <c r="AM78" s="17">
        <f t="shared" si="9"/>
        <v>0</v>
      </c>
      <c r="AN78" s="17">
        <f t="shared" si="10"/>
        <v>0</v>
      </c>
      <c r="AO78" s="17">
        <f t="shared" si="11"/>
        <v>0</v>
      </c>
      <c r="AP78" s="17">
        <f t="shared" si="12"/>
        <v>0</v>
      </c>
      <c r="AQ78" s="17">
        <f t="shared" si="13"/>
        <v>0</v>
      </c>
      <c r="AR78" s="17">
        <f t="shared" si="14"/>
        <v>0</v>
      </c>
      <c r="AS78" s="17">
        <f t="shared" si="15"/>
        <v>0</v>
      </c>
      <c r="AT78" s="17">
        <f t="shared" si="16"/>
        <v>0</v>
      </c>
      <c r="AU78" s="17">
        <f t="shared" si="17"/>
        <v>1.0993333333333333</v>
      </c>
      <c r="AV78" s="17">
        <f t="shared" si="18"/>
        <v>2.2956666666666665</v>
      </c>
      <c r="AW78" s="17">
        <f t="shared" si="24"/>
        <v>3.3949999999999996</v>
      </c>
    </row>
    <row r="79" spans="1:49" hidden="1" x14ac:dyDescent="0.35">
      <c r="A79" t="s">
        <v>121</v>
      </c>
      <c r="B79">
        <v>7000173158</v>
      </c>
      <c r="C79">
        <v>100252</v>
      </c>
      <c r="D79" t="s">
        <v>55</v>
      </c>
      <c r="E79" t="s">
        <v>269</v>
      </c>
      <c r="F79">
        <v>8000538857</v>
      </c>
      <c r="G79">
        <v>21</v>
      </c>
      <c r="H79">
        <v>9.6999999999999993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>
        <v>2.2000000000000002</v>
      </c>
      <c r="AB79" s="17">
        <f t="shared" si="22"/>
        <v>2.2000000000000002</v>
      </c>
      <c r="AD79" s="17">
        <f t="shared" si="23"/>
        <v>0</v>
      </c>
      <c r="AE79" s="17">
        <f t="shared" si="19"/>
        <v>0</v>
      </c>
      <c r="AF79" s="17">
        <f t="shared" si="20"/>
        <v>0</v>
      </c>
      <c r="AG79" s="17">
        <f t="shared" si="21"/>
        <v>0</v>
      </c>
      <c r="AH79" s="17">
        <f t="shared" si="4"/>
        <v>0</v>
      </c>
      <c r="AI79" s="17">
        <f t="shared" si="5"/>
        <v>0</v>
      </c>
      <c r="AJ79" s="17">
        <f t="shared" si="6"/>
        <v>0</v>
      </c>
      <c r="AK79" s="17">
        <f t="shared" si="7"/>
        <v>0</v>
      </c>
      <c r="AL79" s="17">
        <f t="shared" si="8"/>
        <v>0</v>
      </c>
      <c r="AM79" s="17">
        <f t="shared" si="9"/>
        <v>0</v>
      </c>
      <c r="AN79" s="17">
        <f t="shared" si="10"/>
        <v>0</v>
      </c>
      <c r="AO79" s="17">
        <f t="shared" si="11"/>
        <v>0</v>
      </c>
      <c r="AP79" s="17">
        <f t="shared" si="12"/>
        <v>0</v>
      </c>
      <c r="AQ79" s="17">
        <f t="shared" si="13"/>
        <v>0</v>
      </c>
      <c r="AR79" s="17">
        <f t="shared" si="14"/>
        <v>0</v>
      </c>
      <c r="AS79" s="17">
        <f t="shared" si="15"/>
        <v>0</v>
      </c>
      <c r="AT79" s="17">
        <f t="shared" si="16"/>
        <v>0</v>
      </c>
      <c r="AU79" s="17">
        <f t="shared" si="17"/>
        <v>0</v>
      </c>
      <c r="AV79" s="17">
        <f t="shared" si="18"/>
        <v>0.35566666666666669</v>
      </c>
      <c r="AW79" s="17">
        <f t="shared" si="24"/>
        <v>0.35566666666666669</v>
      </c>
    </row>
    <row r="80" spans="1:49" hidden="1" x14ac:dyDescent="0.35">
      <c r="A80" t="s">
        <v>121</v>
      </c>
      <c r="B80">
        <v>7000173159</v>
      </c>
      <c r="C80">
        <v>100252</v>
      </c>
      <c r="D80" t="s">
        <v>57</v>
      </c>
      <c r="E80" t="s">
        <v>270</v>
      </c>
      <c r="F80">
        <v>8000538855</v>
      </c>
      <c r="G80">
        <v>21</v>
      </c>
      <c r="H80">
        <v>9.6999999999999993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>
        <v>13.4</v>
      </c>
      <c r="Z80" s="17">
        <v>7.6</v>
      </c>
      <c r="AA80" s="17"/>
      <c r="AB80" s="17">
        <f t="shared" si="22"/>
        <v>21</v>
      </c>
      <c r="AD80" s="17">
        <f t="shared" si="23"/>
        <v>0</v>
      </c>
      <c r="AE80" s="17">
        <f t="shared" si="19"/>
        <v>0</v>
      </c>
      <c r="AF80" s="17">
        <f t="shared" si="20"/>
        <v>0</v>
      </c>
      <c r="AG80" s="17">
        <f t="shared" si="21"/>
        <v>0</v>
      </c>
      <c r="AH80" s="17">
        <f t="shared" ref="AH80:AH136" si="25">$H80*M80/60</f>
        <v>0</v>
      </c>
      <c r="AI80" s="17">
        <f t="shared" ref="AI80:AI136" si="26">$H80*N80/60</f>
        <v>0</v>
      </c>
      <c r="AJ80" s="17">
        <f t="shared" ref="AJ80:AJ136" si="27">$H80*O80/60</f>
        <v>0</v>
      </c>
      <c r="AK80" s="17">
        <f t="shared" ref="AK80:AK136" si="28">$H80*P80/60</f>
        <v>0</v>
      </c>
      <c r="AL80" s="17">
        <f t="shared" ref="AL80:AL136" si="29">$H80*Q80/60</f>
        <v>0</v>
      </c>
      <c r="AM80" s="17">
        <f t="shared" ref="AM80:AM136" si="30">$H80*R80/60</f>
        <v>0</v>
      </c>
      <c r="AN80" s="17">
        <f t="shared" ref="AN80:AN136" si="31">$H80*S80/60</f>
        <v>0</v>
      </c>
      <c r="AO80" s="17">
        <f t="shared" ref="AO80:AO136" si="32">$H80*T80/60</f>
        <v>0</v>
      </c>
      <c r="AP80" s="17">
        <f t="shared" ref="AP80:AP136" si="33">$H80*U80/60</f>
        <v>0</v>
      </c>
      <c r="AQ80" s="17">
        <f t="shared" ref="AQ80:AQ136" si="34">$H80*V80/60</f>
        <v>0</v>
      </c>
      <c r="AR80" s="17">
        <f t="shared" ref="AR80:AR136" si="35">$H80*W80/60</f>
        <v>0</v>
      </c>
      <c r="AS80" s="17">
        <f t="shared" ref="AS80:AS136" si="36">$H80*X80/60</f>
        <v>0</v>
      </c>
      <c r="AT80" s="17">
        <f t="shared" ref="AT80:AT136" si="37">$H80*Y80/60</f>
        <v>2.1663333333333332</v>
      </c>
      <c r="AU80" s="17">
        <f t="shared" ref="AU80:AU136" si="38">$H80*Z80/60</f>
        <v>1.2286666666666664</v>
      </c>
      <c r="AV80" s="17">
        <f t="shared" ref="AV80:AV136" si="39">$H80*AA80/60</f>
        <v>0</v>
      </c>
      <c r="AW80" s="17">
        <f t="shared" si="24"/>
        <v>3.3949999999999996</v>
      </c>
    </row>
    <row r="81" spans="1:49" hidden="1" x14ac:dyDescent="0.35">
      <c r="A81" t="s">
        <v>127</v>
      </c>
      <c r="B81">
        <v>7000174079</v>
      </c>
      <c r="C81" t="s">
        <v>68</v>
      </c>
      <c r="D81" t="s">
        <v>128</v>
      </c>
      <c r="E81" t="s">
        <v>271</v>
      </c>
      <c r="F81">
        <v>8000533157</v>
      </c>
      <c r="G81">
        <v>3256</v>
      </c>
      <c r="H81">
        <v>11.38</v>
      </c>
      <c r="I81" s="17"/>
      <c r="J81" s="17"/>
      <c r="K81" s="17">
        <v>67.8</v>
      </c>
      <c r="L81" s="17">
        <v>112.6</v>
      </c>
      <c r="M81" s="17">
        <v>224.2</v>
      </c>
      <c r="N81" s="17">
        <v>243.3</v>
      </c>
      <c r="O81" s="17">
        <v>403.6</v>
      </c>
      <c r="P81" s="17">
        <v>448.4</v>
      </c>
      <c r="Q81" s="17">
        <v>448.4</v>
      </c>
      <c r="R81" s="17">
        <v>448.4</v>
      </c>
      <c r="S81" s="17">
        <v>448.4</v>
      </c>
      <c r="T81" s="17">
        <v>410.9</v>
      </c>
      <c r="U81" s="17"/>
      <c r="V81" s="17"/>
      <c r="W81" s="17"/>
      <c r="X81" s="17"/>
      <c r="Y81" s="17"/>
      <c r="Z81" s="17"/>
      <c r="AA81" s="17"/>
      <c r="AB81" s="17">
        <f t="shared" si="22"/>
        <v>3256.0000000000005</v>
      </c>
      <c r="AD81" s="17">
        <f t="shared" si="23"/>
        <v>0</v>
      </c>
      <c r="AE81" s="17">
        <f t="shared" ref="AE81:AE136" si="40">$H81*J81/60</f>
        <v>0</v>
      </c>
      <c r="AF81" s="17">
        <f t="shared" ref="AF81:AF136" si="41">$H81*K81/60</f>
        <v>12.859399999999999</v>
      </c>
      <c r="AG81" s="17">
        <f t="shared" ref="AG81:AG136" si="42">$H81*L81/60</f>
        <v>21.356466666666666</v>
      </c>
      <c r="AH81" s="17">
        <f t="shared" si="25"/>
        <v>42.523266666666672</v>
      </c>
      <c r="AI81" s="17">
        <f t="shared" si="26"/>
        <v>46.145900000000005</v>
      </c>
      <c r="AJ81" s="17">
        <f t="shared" si="27"/>
        <v>76.549466666666675</v>
      </c>
      <c r="AK81" s="17">
        <f t="shared" si="28"/>
        <v>85.046533333333343</v>
      </c>
      <c r="AL81" s="17">
        <f t="shared" si="29"/>
        <v>85.046533333333343</v>
      </c>
      <c r="AM81" s="17">
        <f t="shared" si="30"/>
        <v>85.046533333333343</v>
      </c>
      <c r="AN81" s="17">
        <f t="shared" si="31"/>
        <v>85.046533333333343</v>
      </c>
      <c r="AO81" s="17">
        <f t="shared" si="32"/>
        <v>77.934033333333346</v>
      </c>
      <c r="AP81" s="17">
        <f t="shared" si="33"/>
        <v>0</v>
      </c>
      <c r="AQ81" s="17">
        <f t="shared" si="34"/>
        <v>0</v>
      </c>
      <c r="AR81" s="17">
        <f t="shared" si="35"/>
        <v>0</v>
      </c>
      <c r="AS81" s="17">
        <f t="shared" si="36"/>
        <v>0</v>
      </c>
      <c r="AT81" s="17">
        <f t="shared" si="37"/>
        <v>0</v>
      </c>
      <c r="AU81" s="17">
        <f t="shared" si="38"/>
        <v>0</v>
      </c>
      <c r="AV81" s="17">
        <f t="shared" si="39"/>
        <v>0</v>
      </c>
      <c r="AW81" s="17">
        <f t="shared" si="24"/>
        <v>617.55466666666678</v>
      </c>
    </row>
    <row r="82" spans="1:49" hidden="1" x14ac:dyDescent="0.35">
      <c r="A82" t="s">
        <v>129</v>
      </c>
      <c r="B82">
        <v>4600076843</v>
      </c>
      <c r="C82" t="s">
        <v>122</v>
      </c>
      <c r="D82" t="s">
        <v>132</v>
      </c>
      <c r="E82" t="s">
        <v>272</v>
      </c>
      <c r="F82">
        <v>8000511126</v>
      </c>
      <c r="G82">
        <v>1093</v>
      </c>
      <c r="H82">
        <v>4.1619999999999999</v>
      </c>
      <c r="I82" s="17">
        <v>830.4</v>
      </c>
      <c r="J82" s="17">
        <v>262.60000000000002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>
        <f t="shared" si="22"/>
        <v>1093</v>
      </c>
      <c r="AD82" s="17">
        <f t="shared" si="23"/>
        <v>57.602080000000001</v>
      </c>
      <c r="AE82" s="17">
        <f t="shared" si="40"/>
        <v>18.215686666666667</v>
      </c>
      <c r="AF82" s="17">
        <f t="shared" si="41"/>
        <v>0</v>
      </c>
      <c r="AG82" s="17">
        <f t="shared" si="42"/>
        <v>0</v>
      </c>
      <c r="AH82" s="17">
        <f t="shared" si="25"/>
        <v>0</v>
      </c>
      <c r="AI82" s="17">
        <f t="shared" si="26"/>
        <v>0</v>
      </c>
      <c r="AJ82" s="17">
        <f t="shared" si="27"/>
        <v>0</v>
      </c>
      <c r="AK82" s="17">
        <f t="shared" si="28"/>
        <v>0</v>
      </c>
      <c r="AL82" s="17">
        <f t="shared" si="29"/>
        <v>0</v>
      </c>
      <c r="AM82" s="17">
        <f t="shared" si="30"/>
        <v>0</v>
      </c>
      <c r="AN82" s="17">
        <f t="shared" si="31"/>
        <v>0</v>
      </c>
      <c r="AO82" s="17">
        <f t="shared" si="32"/>
        <v>0</v>
      </c>
      <c r="AP82" s="17">
        <f t="shared" si="33"/>
        <v>0</v>
      </c>
      <c r="AQ82" s="17">
        <f t="shared" si="34"/>
        <v>0</v>
      </c>
      <c r="AR82" s="17">
        <f t="shared" si="35"/>
        <v>0</v>
      </c>
      <c r="AS82" s="17">
        <f t="shared" si="36"/>
        <v>0</v>
      </c>
      <c r="AT82" s="17">
        <f t="shared" si="37"/>
        <v>0</v>
      </c>
      <c r="AU82" s="17">
        <f t="shared" si="38"/>
        <v>0</v>
      </c>
      <c r="AV82" s="17">
        <f t="shared" si="39"/>
        <v>0</v>
      </c>
      <c r="AW82" s="17">
        <f t="shared" si="24"/>
        <v>75.817766666666671</v>
      </c>
    </row>
    <row r="83" spans="1:49" hidden="1" x14ac:dyDescent="0.35">
      <c r="A83" t="s">
        <v>129</v>
      </c>
      <c r="B83">
        <v>7000173172</v>
      </c>
      <c r="C83">
        <v>100252</v>
      </c>
      <c r="D83" t="s">
        <v>23</v>
      </c>
      <c r="E83" t="s">
        <v>273</v>
      </c>
      <c r="F83">
        <v>8000538863</v>
      </c>
      <c r="G83">
        <v>21</v>
      </c>
      <c r="H83">
        <v>5.26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>
        <v>21</v>
      </c>
      <c r="Z83" s="17"/>
      <c r="AA83" s="17"/>
      <c r="AB83" s="17">
        <f t="shared" si="22"/>
        <v>21</v>
      </c>
      <c r="AD83" s="17">
        <f t="shared" si="23"/>
        <v>0</v>
      </c>
      <c r="AE83" s="17">
        <f t="shared" si="40"/>
        <v>0</v>
      </c>
      <c r="AF83" s="17">
        <f t="shared" si="41"/>
        <v>0</v>
      </c>
      <c r="AG83" s="17">
        <f t="shared" si="42"/>
        <v>0</v>
      </c>
      <c r="AH83" s="17">
        <f t="shared" si="25"/>
        <v>0</v>
      </c>
      <c r="AI83" s="17">
        <f t="shared" si="26"/>
        <v>0</v>
      </c>
      <c r="AJ83" s="17">
        <f t="shared" si="27"/>
        <v>0</v>
      </c>
      <c r="AK83" s="17">
        <f t="shared" si="28"/>
        <v>0</v>
      </c>
      <c r="AL83" s="17">
        <f t="shared" si="29"/>
        <v>0</v>
      </c>
      <c r="AM83" s="17">
        <f t="shared" si="30"/>
        <v>0</v>
      </c>
      <c r="AN83" s="17">
        <f t="shared" si="31"/>
        <v>0</v>
      </c>
      <c r="AO83" s="17">
        <f t="shared" si="32"/>
        <v>0</v>
      </c>
      <c r="AP83" s="17">
        <f t="shared" si="33"/>
        <v>0</v>
      </c>
      <c r="AQ83" s="17">
        <f t="shared" si="34"/>
        <v>0</v>
      </c>
      <c r="AR83" s="17">
        <f t="shared" si="35"/>
        <v>0</v>
      </c>
      <c r="AS83" s="17">
        <f t="shared" si="36"/>
        <v>0</v>
      </c>
      <c r="AT83" s="17">
        <f t="shared" si="37"/>
        <v>1.841</v>
      </c>
      <c r="AU83" s="17">
        <f t="shared" si="38"/>
        <v>0</v>
      </c>
      <c r="AV83" s="17">
        <f t="shared" si="39"/>
        <v>0</v>
      </c>
      <c r="AW83" s="17">
        <f t="shared" si="24"/>
        <v>1.841</v>
      </c>
    </row>
    <row r="84" spans="1:49" hidden="1" x14ac:dyDescent="0.35">
      <c r="A84" t="s">
        <v>129</v>
      </c>
      <c r="B84">
        <v>7000173173</v>
      </c>
      <c r="C84">
        <v>100252</v>
      </c>
      <c r="D84" t="s">
        <v>27</v>
      </c>
      <c r="E84" t="s">
        <v>274</v>
      </c>
      <c r="F84">
        <v>8000538864</v>
      </c>
      <c r="G84">
        <v>21</v>
      </c>
      <c r="H84">
        <v>5.26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>
        <v>11.1</v>
      </c>
      <c r="Z84" s="17">
        <v>9.9</v>
      </c>
      <c r="AA84" s="17"/>
      <c r="AB84" s="17">
        <f t="shared" si="22"/>
        <v>21</v>
      </c>
      <c r="AD84" s="17">
        <f t="shared" si="23"/>
        <v>0</v>
      </c>
      <c r="AE84" s="17">
        <f t="shared" si="40"/>
        <v>0</v>
      </c>
      <c r="AF84" s="17">
        <f t="shared" si="41"/>
        <v>0</v>
      </c>
      <c r="AG84" s="17">
        <f t="shared" si="42"/>
        <v>0</v>
      </c>
      <c r="AH84" s="17">
        <f t="shared" si="25"/>
        <v>0</v>
      </c>
      <c r="AI84" s="17">
        <f t="shared" si="26"/>
        <v>0</v>
      </c>
      <c r="AJ84" s="17">
        <f t="shared" si="27"/>
        <v>0</v>
      </c>
      <c r="AK84" s="17">
        <f t="shared" si="28"/>
        <v>0</v>
      </c>
      <c r="AL84" s="17">
        <f t="shared" si="29"/>
        <v>0</v>
      </c>
      <c r="AM84" s="17">
        <f t="shared" si="30"/>
        <v>0</v>
      </c>
      <c r="AN84" s="17">
        <f t="shared" si="31"/>
        <v>0</v>
      </c>
      <c r="AO84" s="17">
        <f t="shared" si="32"/>
        <v>0</v>
      </c>
      <c r="AP84" s="17">
        <f t="shared" si="33"/>
        <v>0</v>
      </c>
      <c r="AQ84" s="17">
        <f t="shared" si="34"/>
        <v>0</v>
      </c>
      <c r="AR84" s="17">
        <f t="shared" si="35"/>
        <v>0</v>
      </c>
      <c r="AS84" s="17">
        <f t="shared" si="36"/>
        <v>0</v>
      </c>
      <c r="AT84" s="17">
        <f t="shared" si="37"/>
        <v>0.97309999999999997</v>
      </c>
      <c r="AU84" s="17">
        <f t="shared" si="38"/>
        <v>0.8679</v>
      </c>
      <c r="AV84" s="17">
        <f t="shared" si="39"/>
        <v>0</v>
      </c>
      <c r="AW84" s="17">
        <f t="shared" si="24"/>
        <v>1.841</v>
      </c>
    </row>
    <row r="85" spans="1:49" hidden="1" x14ac:dyDescent="0.35">
      <c r="A85" t="s">
        <v>129</v>
      </c>
      <c r="B85">
        <v>7000173174</v>
      </c>
      <c r="C85">
        <v>100252</v>
      </c>
      <c r="D85" t="s">
        <v>29</v>
      </c>
      <c r="E85" t="s">
        <v>275</v>
      </c>
      <c r="F85">
        <v>8000538865</v>
      </c>
      <c r="G85">
        <v>21</v>
      </c>
      <c r="H85">
        <v>5.26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>
        <v>21</v>
      </c>
      <c r="AA85" s="17"/>
      <c r="AB85" s="17">
        <f t="shared" si="22"/>
        <v>21</v>
      </c>
      <c r="AD85" s="17">
        <f t="shared" si="23"/>
        <v>0</v>
      </c>
      <c r="AE85" s="17">
        <f t="shared" si="40"/>
        <v>0</v>
      </c>
      <c r="AF85" s="17">
        <f t="shared" si="41"/>
        <v>0</v>
      </c>
      <c r="AG85" s="17">
        <f t="shared" si="42"/>
        <v>0</v>
      </c>
      <c r="AH85" s="17">
        <f t="shared" si="25"/>
        <v>0</v>
      </c>
      <c r="AI85" s="17">
        <f t="shared" si="26"/>
        <v>0</v>
      </c>
      <c r="AJ85" s="17">
        <f t="shared" si="27"/>
        <v>0</v>
      </c>
      <c r="AK85" s="17">
        <f t="shared" si="28"/>
        <v>0</v>
      </c>
      <c r="AL85" s="17">
        <f t="shared" si="29"/>
        <v>0</v>
      </c>
      <c r="AM85" s="17">
        <f t="shared" si="30"/>
        <v>0</v>
      </c>
      <c r="AN85" s="17">
        <f t="shared" si="31"/>
        <v>0</v>
      </c>
      <c r="AO85" s="17">
        <f t="shared" si="32"/>
        <v>0</v>
      </c>
      <c r="AP85" s="17">
        <f t="shared" si="33"/>
        <v>0</v>
      </c>
      <c r="AQ85" s="17">
        <f t="shared" si="34"/>
        <v>0</v>
      </c>
      <c r="AR85" s="17">
        <f t="shared" si="35"/>
        <v>0</v>
      </c>
      <c r="AS85" s="17">
        <f t="shared" si="36"/>
        <v>0</v>
      </c>
      <c r="AT85" s="17">
        <f t="shared" si="37"/>
        <v>0</v>
      </c>
      <c r="AU85" s="17">
        <f t="shared" si="38"/>
        <v>1.841</v>
      </c>
      <c r="AV85" s="17">
        <f t="shared" si="39"/>
        <v>0</v>
      </c>
      <c r="AW85" s="17">
        <f t="shared" si="24"/>
        <v>1.841</v>
      </c>
    </row>
    <row r="86" spans="1:49" hidden="1" x14ac:dyDescent="0.35">
      <c r="A86" t="s">
        <v>129</v>
      </c>
      <c r="B86">
        <v>7000173175</v>
      </c>
      <c r="C86">
        <v>100252</v>
      </c>
      <c r="D86" t="s">
        <v>30</v>
      </c>
      <c r="E86" t="s">
        <v>276</v>
      </c>
      <c r="F86">
        <v>8000538866</v>
      </c>
      <c r="G86">
        <v>21</v>
      </c>
      <c r="H86">
        <v>5.26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>
        <v>15.1</v>
      </c>
      <c r="AA86" s="17">
        <v>5.9</v>
      </c>
      <c r="AB86" s="17">
        <f t="shared" si="22"/>
        <v>21</v>
      </c>
      <c r="AD86" s="17">
        <f t="shared" si="23"/>
        <v>0</v>
      </c>
      <c r="AE86" s="17">
        <f t="shared" si="40"/>
        <v>0</v>
      </c>
      <c r="AF86" s="17">
        <f t="shared" si="41"/>
        <v>0</v>
      </c>
      <c r="AG86" s="17">
        <f t="shared" si="42"/>
        <v>0</v>
      </c>
      <c r="AH86" s="17">
        <f t="shared" si="25"/>
        <v>0</v>
      </c>
      <c r="AI86" s="17">
        <f t="shared" si="26"/>
        <v>0</v>
      </c>
      <c r="AJ86" s="17">
        <f t="shared" si="27"/>
        <v>0</v>
      </c>
      <c r="AK86" s="17">
        <f t="shared" si="28"/>
        <v>0</v>
      </c>
      <c r="AL86" s="17">
        <f t="shared" si="29"/>
        <v>0</v>
      </c>
      <c r="AM86" s="17">
        <f t="shared" si="30"/>
        <v>0</v>
      </c>
      <c r="AN86" s="17">
        <f t="shared" si="31"/>
        <v>0</v>
      </c>
      <c r="AO86" s="17">
        <f t="shared" si="32"/>
        <v>0</v>
      </c>
      <c r="AP86" s="17">
        <f t="shared" si="33"/>
        <v>0</v>
      </c>
      <c r="AQ86" s="17">
        <f t="shared" si="34"/>
        <v>0</v>
      </c>
      <c r="AR86" s="17">
        <f t="shared" si="35"/>
        <v>0</v>
      </c>
      <c r="AS86" s="17">
        <f t="shared" si="36"/>
        <v>0</v>
      </c>
      <c r="AT86" s="17">
        <f t="shared" si="37"/>
        <v>0</v>
      </c>
      <c r="AU86" s="17">
        <f t="shared" si="38"/>
        <v>1.3237666666666668</v>
      </c>
      <c r="AV86" s="17">
        <f t="shared" si="39"/>
        <v>0.51723333333333332</v>
      </c>
      <c r="AW86" s="17">
        <f t="shared" si="24"/>
        <v>1.8410000000000002</v>
      </c>
    </row>
    <row r="87" spans="1:49" hidden="1" x14ac:dyDescent="0.35">
      <c r="A87" t="s">
        <v>129</v>
      </c>
      <c r="B87">
        <v>7000173176</v>
      </c>
      <c r="C87">
        <v>100252</v>
      </c>
      <c r="D87" t="s">
        <v>26</v>
      </c>
      <c r="E87" t="s">
        <v>277</v>
      </c>
      <c r="F87">
        <v>8000538867</v>
      </c>
      <c r="G87">
        <v>21</v>
      </c>
      <c r="H87">
        <v>5.26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>
        <v>21</v>
      </c>
      <c r="AB87" s="17">
        <f t="shared" si="22"/>
        <v>21</v>
      </c>
      <c r="AD87" s="17">
        <f t="shared" si="23"/>
        <v>0</v>
      </c>
      <c r="AE87" s="17">
        <f t="shared" si="40"/>
        <v>0</v>
      </c>
      <c r="AF87" s="17">
        <f t="shared" si="41"/>
        <v>0</v>
      </c>
      <c r="AG87" s="17">
        <f t="shared" si="42"/>
        <v>0</v>
      </c>
      <c r="AH87" s="17">
        <f t="shared" si="25"/>
        <v>0</v>
      </c>
      <c r="AI87" s="17">
        <f t="shared" si="26"/>
        <v>0</v>
      </c>
      <c r="AJ87" s="17">
        <f t="shared" si="27"/>
        <v>0</v>
      </c>
      <c r="AK87" s="17">
        <f t="shared" si="28"/>
        <v>0</v>
      </c>
      <c r="AL87" s="17">
        <f t="shared" si="29"/>
        <v>0</v>
      </c>
      <c r="AM87" s="17">
        <f t="shared" si="30"/>
        <v>0</v>
      </c>
      <c r="AN87" s="17">
        <f t="shared" si="31"/>
        <v>0</v>
      </c>
      <c r="AO87" s="17">
        <f t="shared" si="32"/>
        <v>0</v>
      </c>
      <c r="AP87" s="17">
        <f t="shared" si="33"/>
        <v>0</v>
      </c>
      <c r="AQ87" s="17">
        <f t="shared" si="34"/>
        <v>0</v>
      </c>
      <c r="AR87" s="17">
        <f t="shared" si="35"/>
        <v>0</v>
      </c>
      <c r="AS87" s="17">
        <f t="shared" si="36"/>
        <v>0</v>
      </c>
      <c r="AT87" s="17">
        <f t="shared" si="37"/>
        <v>0</v>
      </c>
      <c r="AU87" s="17">
        <f t="shared" si="38"/>
        <v>0</v>
      </c>
      <c r="AV87" s="17">
        <f t="shared" si="39"/>
        <v>1.841</v>
      </c>
      <c r="AW87" s="17">
        <f t="shared" si="24"/>
        <v>1.841</v>
      </c>
    </row>
    <row r="88" spans="1:49" hidden="1" x14ac:dyDescent="0.35">
      <c r="A88" t="s">
        <v>129</v>
      </c>
      <c r="B88">
        <v>7000173177</v>
      </c>
      <c r="C88">
        <v>100252</v>
      </c>
      <c r="D88" t="s">
        <v>28</v>
      </c>
      <c r="E88" t="s">
        <v>278</v>
      </c>
      <c r="F88">
        <v>8000538868</v>
      </c>
      <c r="G88">
        <v>21</v>
      </c>
      <c r="H88">
        <v>5.26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>
        <v>21</v>
      </c>
      <c r="AB88" s="17">
        <f t="shared" si="22"/>
        <v>21</v>
      </c>
      <c r="AD88" s="17">
        <f t="shared" si="23"/>
        <v>0</v>
      </c>
      <c r="AE88" s="17">
        <f t="shared" si="40"/>
        <v>0</v>
      </c>
      <c r="AF88" s="17">
        <f t="shared" si="41"/>
        <v>0</v>
      </c>
      <c r="AG88" s="17">
        <f t="shared" si="42"/>
        <v>0</v>
      </c>
      <c r="AH88" s="17">
        <f t="shared" si="25"/>
        <v>0</v>
      </c>
      <c r="AI88" s="17">
        <f t="shared" si="26"/>
        <v>0</v>
      </c>
      <c r="AJ88" s="17">
        <f t="shared" si="27"/>
        <v>0</v>
      </c>
      <c r="AK88" s="17">
        <f t="shared" si="28"/>
        <v>0</v>
      </c>
      <c r="AL88" s="17">
        <f t="shared" si="29"/>
        <v>0</v>
      </c>
      <c r="AM88" s="17">
        <f t="shared" si="30"/>
        <v>0</v>
      </c>
      <c r="AN88" s="17">
        <f t="shared" si="31"/>
        <v>0</v>
      </c>
      <c r="AO88" s="17">
        <f t="shared" si="32"/>
        <v>0</v>
      </c>
      <c r="AP88" s="17">
        <f t="shared" si="33"/>
        <v>0</v>
      </c>
      <c r="AQ88" s="17">
        <f t="shared" si="34"/>
        <v>0</v>
      </c>
      <c r="AR88" s="17">
        <f t="shared" si="35"/>
        <v>0</v>
      </c>
      <c r="AS88" s="17">
        <f t="shared" si="36"/>
        <v>0</v>
      </c>
      <c r="AT88" s="17">
        <f t="shared" si="37"/>
        <v>0</v>
      </c>
      <c r="AU88" s="17">
        <f t="shared" si="38"/>
        <v>0</v>
      </c>
      <c r="AV88" s="17">
        <f t="shared" si="39"/>
        <v>1.841</v>
      </c>
      <c r="AW88" s="17">
        <f t="shared" si="24"/>
        <v>1.841</v>
      </c>
    </row>
    <row r="89" spans="1:49" hidden="1" x14ac:dyDescent="0.35">
      <c r="A89" t="s">
        <v>129</v>
      </c>
      <c r="B89">
        <v>7000173183</v>
      </c>
      <c r="C89">
        <v>100252</v>
      </c>
      <c r="D89" t="s">
        <v>36</v>
      </c>
      <c r="E89" t="s">
        <v>279</v>
      </c>
      <c r="F89">
        <v>8000538869</v>
      </c>
      <c r="G89">
        <v>21</v>
      </c>
      <c r="H89">
        <v>6.23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>
        <v>1.8</v>
      </c>
      <c r="AB89" s="17">
        <f t="shared" si="22"/>
        <v>1.8</v>
      </c>
      <c r="AD89" s="17">
        <f t="shared" si="23"/>
        <v>0</v>
      </c>
      <c r="AE89" s="17">
        <f t="shared" si="40"/>
        <v>0</v>
      </c>
      <c r="AF89" s="17">
        <f t="shared" si="41"/>
        <v>0</v>
      </c>
      <c r="AG89" s="17">
        <f t="shared" si="42"/>
        <v>0</v>
      </c>
      <c r="AH89" s="17">
        <f t="shared" si="25"/>
        <v>0</v>
      </c>
      <c r="AI89" s="17">
        <f t="shared" si="26"/>
        <v>0</v>
      </c>
      <c r="AJ89" s="17">
        <f t="shared" si="27"/>
        <v>0</v>
      </c>
      <c r="AK89" s="17">
        <f t="shared" si="28"/>
        <v>0</v>
      </c>
      <c r="AL89" s="17">
        <f t="shared" si="29"/>
        <v>0</v>
      </c>
      <c r="AM89" s="17">
        <f t="shared" si="30"/>
        <v>0</v>
      </c>
      <c r="AN89" s="17">
        <f t="shared" si="31"/>
        <v>0</v>
      </c>
      <c r="AO89" s="17">
        <f t="shared" si="32"/>
        <v>0</v>
      </c>
      <c r="AP89" s="17">
        <f t="shared" si="33"/>
        <v>0</v>
      </c>
      <c r="AQ89" s="17">
        <f t="shared" si="34"/>
        <v>0</v>
      </c>
      <c r="AR89" s="17">
        <f t="shared" si="35"/>
        <v>0</v>
      </c>
      <c r="AS89" s="17">
        <f t="shared" si="36"/>
        <v>0</v>
      </c>
      <c r="AT89" s="17">
        <f t="shared" si="37"/>
        <v>0</v>
      </c>
      <c r="AU89" s="17">
        <f t="shared" si="38"/>
        <v>0</v>
      </c>
      <c r="AV89" s="17">
        <f t="shared" si="39"/>
        <v>0.18690000000000001</v>
      </c>
      <c r="AW89" s="17">
        <f t="shared" si="24"/>
        <v>0.18690000000000001</v>
      </c>
    </row>
    <row r="90" spans="1:49" hidden="1" x14ac:dyDescent="0.35">
      <c r="A90" t="s">
        <v>136</v>
      </c>
      <c r="B90">
        <v>7000173147</v>
      </c>
      <c r="C90">
        <v>100252</v>
      </c>
      <c r="D90" t="s">
        <v>137</v>
      </c>
      <c r="E90" t="s">
        <v>280</v>
      </c>
      <c r="F90">
        <v>8000533317</v>
      </c>
      <c r="G90">
        <v>5</v>
      </c>
      <c r="H90">
        <v>9.9</v>
      </c>
      <c r="I90" s="17">
        <v>1.4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>
        <f t="shared" si="22"/>
        <v>1.4</v>
      </c>
      <c r="AD90" s="17">
        <f t="shared" si="23"/>
        <v>0.23099999999999998</v>
      </c>
      <c r="AE90" s="17">
        <f t="shared" si="40"/>
        <v>0</v>
      </c>
      <c r="AF90" s="17">
        <f t="shared" si="41"/>
        <v>0</v>
      </c>
      <c r="AG90" s="17">
        <f t="shared" si="42"/>
        <v>0</v>
      </c>
      <c r="AH90" s="17">
        <f t="shared" si="25"/>
        <v>0</v>
      </c>
      <c r="AI90" s="17">
        <f t="shared" si="26"/>
        <v>0</v>
      </c>
      <c r="AJ90" s="17">
        <f t="shared" si="27"/>
        <v>0</v>
      </c>
      <c r="AK90" s="17">
        <f t="shared" si="28"/>
        <v>0</v>
      </c>
      <c r="AL90" s="17">
        <f t="shared" si="29"/>
        <v>0</v>
      </c>
      <c r="AM90" s="17">
        <f t="shared" si="30"/>
        <v>0</v>
      </c>
      <c r="AN90" s="17">
        <f t="shared" si="31"/>
        <v>0</v>
      </c>
      <c r="AO90" s="17">
        <f t="shared" si="32"/>
        <v>0</v>
      </c>
      <c r="AP90" s="17">
        <f t="shared" si="33"/>
        <v>0</v>
      </c>
      <c r="AQ90" s="17">
        <f t="shared" si="34"/>
        <v>0</v>
      </c>
      <c r="AR90" s="17">
        <f t="shared" si="35"/>
        <v>0</v>
      </c>
      <c r="AS90" s="17">
        <f t="shared" si="36"/>
        <v>0</v>
      </c>
      <c r="AT90" s="17">
        <f t="shared" si="37"/>
        <v>0</v>
      </c>
      <c r="AU90" s="17">
        <f t="shared" si="38"/>
        <v>0</v>
      </c>
      <c r="AV90" s="17">
        <f t="shared" si="39"/>
        <v>0</v>
      </c>
      <c r="AW90" s="17">
        <f t="shared" si="24"/>
        <v>0.23099999999999998</v>
      </c>
    </row>
    <row r="91" spans="1:49" hidden="1" x14ac:dyDescent="0.35">
      <c r="A91" t="s">
        <v>136</v>
      </c>
      <c r="B91">
        <v>7000173148</v>
      </c>
      <c r="C91">
        <v>100252</v>
      </c>
      <c r="D91" t="s">
        <v>138</v>
      </c>
      <c r="E91" t="s">
        <v>281</v>
      </c>
      <c r="F91">
        <v>8000533318</v>
      </c>
      <c r="G91">
        <v>5</v>
      </c>
      <c r="H91">
        <v>9.9</v>
      </c>
      <c r="I91" s="17">
        <v>3.2</v>
      </c>
      <c r="J91" s="17">
        <v>1.8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>
        <f t="shared" si="22"/>
        <v>5</v>
      </c>
      <c r="AD91" s="17">
        <f t="shared" si="23"/>
        <v>0.52800000000000002</v>
      </c>
      <c r="AE91" s="17">
        <f t="shared" si="40"/>
        <v>0.29699999999999999</v>
      </c>
      <c r="AF91" s="17">
        <f t="shared" si="41"/>
        <v>0</v>
      </c>
      <c r="AG91" s="17">
        <f t="shared" si="42"/>
        <v>0</v>
      </c>
      <c r="AH91" s="17">
        <f t="shared" si="25"/>
        <v>0</v>
      </c>
      <c r="AI91" s="17">
        <f t="shared" si="26"/>
        <v>0</v>
      </c>
      <c r="AJ91" s="17">
        <f t="shared" si="27"/>
        <v>0</v>
      </c>
      <c r="AK91" s="17">
        <f t="shared" si="28"/>
        <v>0</v>
      </c>
      <c r="AL91" s="17">
        <f t="shared" si="29"/>
        <v>0</v>
      </c>
      <c r="AM91" s="17">
        <f t="shared" si="30"/>
        <v>0</v>
      </c>
      <c r="AN91" s="17">
        <f t="shared" si="31"/>
        <v>0</v>
      </c>
      <c r="AO91" s="17">
        <f t="shared" si="32"/>
        <v>0</v>
      </c>
      <c r="AP91" s="17">
        <f t="shared" si="33"/>
        <v>0</v>
      </c>
      <c r="AQ91" s="17">
        <f t="shared" si="34"/>
        <v>0</v>
      </c>
      <c r="AR91" s="17">
        <f t="shared" si="35"/>
        <v>0</v>
      </c>
      <c r="AS91" s="17">
        <f t="shared" si="36"/>
        <v>0</v>
      </c>
      <c r="AT91" s="17">
        <f t="shared" si="37"/>
        <v>0</v>
      </c>
      <c r="AU91" s="17">
        <f t="shared" si="38"/>
        <v>0</v>
      </c>
      <c r="AV91" s="17">
        <f t="shared" si="39"/>
        <v>0</v>
      </c>
      <c r="AW91" s="17">
        <f t="shared" si="24"/>
        <v>0.82499999999999996</v>
      </c>
    </row>
    <row r="92" spans="1:49" hidden="1" x14ac:dyDescent="0.35">
      <c r="A92" t="s">
        <v>136</v>
      </c>
      <c r="B92">
        <v>7000173149</v>
      </c>
      <c r="C92">
        <v>100252</v>
      </c>
      <c r="D92" t="s">
        <v>139</v>
      </c>
      <c r="E92" t="s">
        <v>282</v>
      </c>
      <c r="F92">
        <v>8000533319</v>
      </c>
      <c r="G92">
        <v>5</v>
      </c>
      <c r="H92">
        <v>9.9</v>
      </c>
      <c r="I92" s="17"/>
      <c r="J92" s="17">
        <v>5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>
        <f t="shared" si="22"/>
        <v>5</v>
      </c>
      <c r="AD92" s="17">
        <f t="shared" si="23"/>
        <v>0</v>
      </c>
      <c r="AE92" s="17">
        <f t="shared" si="40"/>
        <v>0.82499999999999996</v>
      </c>
      <c r="AF92" s="17">
        <f t="shared" si="41"/>
        <v>0</v>
      </c>
      <c r="AG92" s="17">
        <f t="shared" si="42"/>
        <v>0</v>
      </c>
      <c r="AH92" s="17">
        <f t="shared" si="25"/>
        <v>0</v>
      </c>
      <c r="AI92" s="17">
        <f t="shared" si="26"/>
        <v>0</v>
      </c>
      <c r="AJ92" s="17">
        <f t="shared" si="27"/>
        <v>0</v>
      </c>
      <c r="AK92" s="17">
        <f t="shared" si="28"/>
        <v>0</v>
      </c>
      <c r="AL92" s="17">
        <f t="shared" si="29"/>
        <v>0</v>
      </c>
      <c r="AM92" s="17">
        <f t="shared" si="30"/>
        <v>0</v>
      </c>
      <c r="AN92" s="17">
        <f t="shared" si="31"/>
        <v>0</v>
      </c>
      <c r="AO92" s="17">
        <f t="shared" si="32"/>
        <v>0</v>
      </c>
      <c r="AP92" s="17">
        <f t="shared" si="33"/>
        <v>0</v>
      </c>
      <c r="AQ92" s="17">
        <f t="shared" si="34"/>
        <v>0</v>
      </c>
      <c r="AR92" s="17">
        <f t="shared" si="35"/>
        <v>0</v>
      </c>
      <c r="AS92" s="17">
        <f t="shared" si="36"/>
        <v>0</v>
      </c>
      <c r="AT92" s="17">
        <f t="shared" si="37"/>
        <v>0</v>
      </c>
      <c r="AU92" s="17">
        <f t="shared" si="38"/>
        <v>0</v>
      </c>
      <c r="AV92" s="17">
        <f t="shared" si="39"/>
        <v>0</v>
      </c>
      <c r="AW92" s="17">
        <f t="shared" si="24"/>
        <v>0.82499999999999996</v>
      </c>
    </row>
    <row r="93" spans="1:49" hidden="1" x14ac:dyDescent="0.35">
      <c r="A93" t="s">
        <v>136</v>
      </c>
      <c r="B93">
        <v>7000173163</v>
      </c>
      <c r="C93">
        <v>100252</v>
      </c>
      <c r="D93" t="s">
        <v>140</v>
      </c>
      <c r="E93" t="s">
        <v>283</v>
      </c>
      <c r="F93">
        <v>8000533320</v>
      </c>
      <c r="G93">
        <v>5</v>
      </c>
      <c r="H93">
        <v>11.54</v>
      </c>
      <c r="I93" s="17"/>
      <c r="J93" s="17">
        <v>0.7</v>
      </c>
      <c r="K93" s="17">
        <v>4.3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>
        <f t="shared" si="22"/>
        <v>5</v>
      </c>
      <c r="AD93" s="17">
        <f t="shared" si="23"/>
        <v>0</v>
      </c>
      <c r="AE93" s="17">
        <f t="shared" si="40"/>
        <v>0.13463333333333333</v>
      </c>
      <c r="AF93" s="17">
        <f t="shared" si="41"/>
        <v>0.82703333333333318</v>
      </c>
      <c r="AG93" s="17">
        <f t="shared" si="42"/>
        <v>0</v>
      </c>
      <c r="AH93" s="17">
        <f t="shared" si="25"/>
        <v>0</v>
      </c>
      <c r="AI93" s="17">
        <f t="shared" si="26"/>
        <v>0</v>
      </c>
      <c r="AJ93" s="17">
        <f t="shared" si="27"/>
        <v>0</v>
      </c>
      <c r="AK93" s="17">
        <f t="shared" si="28"/>
        <v>0</v>
      </c>
      <c r="AL93" s="17">
        <f t="shared" si="29"/>
        <v>0</v>
      </c>
      <c r="AM93" s="17">
        <f t="shared" si="30"/>
        <v>0</v>
      </c>
      <c r="AN93" s="17">
        <f t="shared" si="31"/>
        <v>0</v>
      </c>
      <c r="AO93" s="17">
        <f t="shared" si="32"/>
        <v>0</v>
      </c>
      <c r="AP93" s="17">
        <f t="shared" si="33"/>
        <v>0</v>
      </c>
      <c r="AQ93" s="17">
        <f t="shared" si="34"/>
        <v>0</v>
      </c>
      <c r="AR93" s="17">
        <f t="shared" si="35"/>
        <v>0</v>
      </c>
      <c r="AS93" s="17">
        <f t="shared" si="36"/>
        <v>0</v>
      </c>
      <c r="AT93" s="17">
        <f t="shared" si="37"/>
        <v>0</v>
      </c>
      <c r="AU93" s="17">
        <f t="shared" si="38"/>
        <v>0</v>
      </c>
      <c r="AV93" s="17">
        <f t="shared" si="39"/>
        <v>0</v>
      </c>
      <c r="AW93" s="17">
        <f t="shared" si="24"/>
        <v>0.96166666666666645</v>
      </c>
    </row>
    <row r="94" spans="1:49" hidden="1" x14ac:dyDescent="0.35">
      <c r="A94" t="s">
        <v>136</v>
      </c>
      <c r="B94">
        <v>7000173164</v>
      </c>
      <c r="C94">
        <v>100252</v>
      </c>
      <c r="D94" t="s">
        <v>141</v>
      </c>
      <c r="E94" t="s">
        <v>284</v>
      </c>
      <c r="F94">
        <v>8000533321</v>
      </c>
      <c r="G94">
        <v>5</v>
      </c>
      <c r="H94">
        <v>11.54</v>
      </c>
      <c r="I94" s="17"/>
      <c r="J94" s="17"/>
      <c r="K94" s="17">
        <v>4.5999999999999996</v>
      </c>
      <c r="L94" s="17">
        <v>0.4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>
        <f t="shared" si="22"/>
        <v>5</v>
      </c>
      <c r="AD94" s="17">
        <f t="shared" si="23"/>
        <v>0</v>
      </c>
      <c r="AE94" s="17">
        <f t="shared" si="40"/>
        <v>0</v>
      </c>
      <c r="AF94" s="17">
        <f t="shared" si="41"/>
        <v>0.88473333333333315</v>
      </c>
      <c r="AG94" s="17">
        <f t="shared" si="42"/>
        <v>7.6933333333333326E-2</v>
      </c>
      <c r="AH94" s="17">
        <f t="shared" si="25"/>
        <v>0</v>
      </c>
      <c r="AI94" s="17">
        <f t="shared" si="26"/>
        <v>0</v>
      </c>
      <c r="AJ94" s="17">
        <f t="shared" si="27"/>
        <v>0</v>
      </c>
      <c r="AK94" s="17">
        <f t="shared" si="28"/>
        <v>0</v>
      </c>
      <c r="AL94" s="17">
        <f t="shared" si="29"/>
        <v>0</v>
      </c>
      <c r="AM94" s="17">
        <f t="shared" si="30"/>
        <v>0</v>
      </c>
      <c r="AN94" s="17">
        <f t="shared" si="31"/>
        <v>0</v>
      </c>
      <c r="AO94" s="17">
        <f t="shared" si="32"/>
        <v>0</v>
      </c>
      <c r="AP94" s="17">
        <f t="shared" si="33"/>
        <v>0</v>
      </c>
      <c r="AQ94" s="17">
        <f t="shared" si="34"/>
        <v>0</v>
      </c>
      <c r="AR94" s="17">
        <f t="shared" si="35"/>
        <v>0</v>
      </c>
      <c r="AS94" s="17">
        <f t="shared" si="36"/>
        <v>0</v>
      </c>
      <c r="AT94" s="17">
        <f t="shared" si="37"/>
        <v>0</v>
      </c>
      <c r="AU94" s="17">
        <f t="shared" si="38"/>
        <v>0</v>
      </c>
      <c r="AV94" s="17">
        <f t="shared" si="39"/>
        <v>0</v>
      </c>
      <c r="AW94" s="17">
        <f t="shared" si="24"/>
        <v>0.96166666666666645</v>
      </c>
    </row>
    <row r="95" spans="1:49" hidden="1" x14ac:dyDescent="0.35">
      <c r="A95" t="s">
        <v>136</v>
      </c>
      <c r="B95">
        <v>7000173165</v>
      </c>
      <c r="C95">
        <v>100252</v>
      </c>
      <c r="D95" t="s">
        <v>142</v>
      </c>
      <c r="E95" t="s">
        <v>285</v>
      </c>
      <c r="F95">
        <v>8000533322</v>
      </c>
      <c r="G95">
        <v>5</v>
      </c>
      <c r="H95">
        <v>11.54</v>
      </c>
      <c r="I95" s="17"/>
      <c r="J95" s="17"/>
      <c r="K95" s="17"/>
      <c r="L95" s="17">
        <v>5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>
        <f t="shared" si="22"/>
        <v>5</v>
      </c>
      <c r="AD95" s="17">
        <f t="shared" si="23"/>
        <v>0</v>
      </c>
      <c r="AE95" s="17">
        <f t="shared" si="40"/>
        <v>0</v>
      </c>
      <c r="AF95" s="17">
        <f t="shared" si="41"/>
        <v>0</v>
      </c>
      <c r="AG95" s="17">
        <f t="shared" si="42"/>
        <v>0.96166666666666656</v>
      </c>
      <c r="AH95" s="17">
        <f t="shared" si="25"/>
        <v>0</v>
      </c>
      <c r="AI95" s="17">
        <f t="shared" si="26"/>
        <v>0</v>
      </c>
      <c r="AJ95" s="17">
        <f t="shared" si="27"/>
        <v>0</v>
      </c>
      <c r="AK95" s="17">
        <f t="shared" si="28"/>
        <v>0</v>
      </c>
      <c r="AL95" s="17">
        <f t="shared" si="29"/>
        <v>0</v>
      </c>
      <c r="AM95" s="17">
        <f t="shared" si="30"/>
        <v>0</v>
      </c>
      <c r="AN95" s="17">
        <f t="shared" si="31"/>
        <v>0</v>
      </c>
      <c r="AO95" s="17">
        <f t="shared" si="32"/>
        <v>0</v>
      </c>
      <c r="AP95" s="17">
        <f t="shared" si="33"/>
        <v>0</v>
      </c>
      <c r="AQ95" s="17">
        <f t="shared" si="34"/>
        <v>0</v>
      </c>
      <c r="AR95" s="17">
        <f t="shared" si="35"/>
        <v>0</v>
      </c>
      <c r="AS95" s="17">
        <f t="shared" si="36"/>
        <v>0</v>
      </c>
      <c r="AT95" s="17">
        <f t="shared" si="37"/>
        <v>0</v>
      </c>
      <c r="AU95" s="17">
        <f t="shared" si="38"/>
        <v>0</v>
      </c>
      <c r="AV95" s="17">
        <f t="shared" si="39"/>
        <v>0</v>
      </c>
      <c r="AW95" s="17">
        <f t="shared" si="24"/>
        <v>0.96166666666666656</v>
      </c>
    </row>
    <row r="96" spans="1:49" hidden="1" x14ac:dyDescent="0.35">
      <c r="A96" t="s">
        <v>136</v>
      </c>
      <c r="B96">
        <v>7000173166</v>
      </c>
      <c r="C96">
        <v>100252</v>
      </c>
      <c r="D96" t="s">
        <v>144</v>
      </c>
      <c r="E96" t="s">
        <v>286</v>
      </c>
      <c r="F96">
        <v>8000533324</v>
      </c>
      <c r="G96">
        <v>5</v>
      </c>
      <c r="H96">
        <v>12.48</v>
      </c>
      <c r="I96" s="17"/>
      <c r="J96" s="17"/>
      <c r="K96" s="17"/>
      <c r="L96" s="17"/>
      <c r="M96" s="17">
        <v>5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>
        <f t="shared" si="22"/>
        <v>5</v>
      </c>
      <c r="AD96" s="17">
        <f t="shared" si="23"/>
        <v>0</v>
      </c>
      <c r="AE96" s="17">
        <f t="shared" si="40"/>
        <v>0</v>
      </c>
      <c r="AF96" s="17">
        <f t="shared" si="41"/>
        <v>0</v>
      </c>
      <c r="AG96" s="17">
        <f t="shared" si="42"/>
        <v>0</v>
      </c>
      <c r="AH96" s="17">
        <f t="shared" si="25"/>
        <v>1.04</v>
      </c>
      <c r="AI96" s="17">
        <f t="shared" si="26"/>
        <v>0</v>
      </c>
      <c r="AJ96" s="17">
        <f t="shared" si="27"/>
        <v>0</v>
      </c>
      <c r="AK96" s="17">
        <f t="shared" si="28"/>
        <v>0</v>
      </c>
      <c r="AL96" s="17">
        <f t="shared" si="29"/>
        <v>0</v>
      </c>
      <c r="AM96" s="17">
        <f t="shared" si="30"/>
        <v>0</v>
      </c>
      <c r="AN96" s="17">
        <f t="shared" si="31"/>
        <v>0</v>
      </c>
      <c r="AO96" s="17">
        <f t="shared" si="32"/>
        <v>0</v>
      </c>
      <c r="AP96" s="17">
        <f t="shared" si="33"/>
        <v>0</v>
      </c>
      <c r="AQ96" s="17">
        <f t="shared" si="34"/>
        <v>0</v>
      </c>
      <c r="AR96" s="17">
        <f t="shared" si="35"/>
        <v>0</v>
      </c>
      <c r="AS96" s="17">
        <f t="shared" si="36"/>
        <v>0</v>
      </c>
      <c r="AT96" s="17">
        <f t="shared" si="37"/>
        <v>0</v>
      </c>
      <c r="AU96" s="17">
        <f t="shared" si="38"/>
        <v>0</v>
      </c>
      <c r="AV96" s="17">
        <f t="shared" si="39"/>
        <v>0</v>
      </c>
      <c r="AW96" s="17">
        <f t="shared" si="24"/>
        <v>1.04</v>
      </c>
    </row>
    <row r="97" spans="1:49" hidden="1" x14ac:dyDescent="0.35">
      <c r="A97" t="s">
        <v>136</v>
      </c>
      <c r="B97">
        <v>7000173166</v>
      </c>
      <c r="C97">
        <v>100252</v>
      </c>
      <c r="D97" t="s">
        <v>144</v>
      </c>
      <c r="E97" t="s">
        <v>287</v>
      </c>
      <c r="F97">
        <v>8000538875</v>
      </c>
      <c r="G97">
        <v>21</v>
      </c>
      <c r="H97">
        <v>12.48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>
        <v>13.6</v>
      </c>
      <c r="Y97" s="17">
        <v>7.4</v>
      </c>
      <c r="Z97" s="17"/>
      <c r="AA97" s="17"/>
      <c r="AB97" s="17">
        <f t="shared" si="22"/>
        <v>21</v>
      </c>
      <c r="AD97" s="17">
        <f t="shared" si="23"/>
        <v>0</v>
      </c>
      <c r="AE97" s="17">
        <f t="shared" si="40"/>
        <v>0</v>
      </c>
      <c r="AF97" s="17">
        <f t="shared" si="41"/>
        <v>0</v>
      </c>
      <c r="AG97" s="17">
        <f t="shared" si="42"/>
        <v>0</v>
      </c>
      <c r="AH97" s="17">
        <f t="shared" si="25"/>
        <v>0</v>
      </c>
      <c r="AI97" s="17">
        <f t="shared" si="26"/>
        <v>0</v>
      </c>
      <c r="AJ97" s="17">
        <f t="shared" si="27"/>
        <v>0</v>
      </c>
      <c r="AK97" s="17">
        <f t="shared" si="28"/>
        <v>0</v>
      </c>
      <c r="AL97" s="17">
        <f t="shared" si="29"/>
        <v>0</v>
      </c>
      <c r="AM97" s="17">
        <f t="shared" si="30"/>
        <v>0</v>
      </c>
      <c r="AN97" s="17">
        <f t="shared" si="31"/>
        <v>0</v>
      </c>
      <c r="AO97" s="17">
        <f t="shared" si="32"/>
        <v>0</v>
      </c>
      <c r="AP97" s="17">
        <f t="shared" si="33"/>
        <v>0</v>
      </c>
      <c r="AQ97" s="17">
        <f t="shared" si="34"/>
        <v>0</v>
      </c>
      <c r="AR97" s="17">
        <f t="shared" si="35"/>
        <v>0</v>
      </c>
      <c r="AS97" s="17">
        <f t="shared" si="36"/>
        <v>2.8288000000000002</v>
      </c>
      <c r="AT97" s="17">
        <f t="shared" si="37"/>
        <v>1.5392000000000001</v>
      </c>
      <c r="AU97" s="17">
        <f t="shared" si="38"/>
        <v>0</v>
      </c>
      <c r="AV97" s="17">
        <f t="shared" si="39"/>
        <v>0</v>
      </c>
      <c r="AW97" s="17">
        <f t="shared" si="24"/>
        <v>4.3680000000000003</v>
      </c>
    </row>
    <row r="98" spans="1:49" hidden="1" x14ac:dyDescent="0.35">
      <c r="A98" t="s">
        <v>136</v>
      </c>
      <c r="B98">
        <v>7000173167</v>
      </c>
      <c r="C98">
        <v>100252</v>
      </c>
      <c r="D98" t="s">
        <v>143</v>
      </c>
      <c r="E98" t="s">
        <v>288</v>
      </c>
      <c r="F98">
        <v>8000533323</v>
      </c>
      <c r="G98">
        <v>5</v>
      </c>
      <c r="H98">
        <v>12.48</v>
      </c>
      <c r="I98" s="17"/>
      <c r="J98" s="17"/>
      <c r="K98" s="17"/>
      <c r="L98" s="17">
        <v>3.5</v>
      </c>
      <c r="M98" s="17">
        <v>1.5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>
        <f t="shared" si="22"/>
        <v>5</v>
      </c>
      <c r="AD98" s="17">
        <f t="shared" si="23"/>
        <v>0</v>
      </c>
      <c r="AE98" s="17">
        <f t="shared" si="40"/>
        <v>0</v>
      </c>
      <c r="AF98" s="17">
        <f t="shared" si="41"/>
        <v>0</v>
      </c>
      <c r="AG98" s="17">
        <f t="shared" si="42"/>
        <v>0.72799999999999998</v>
      </c>
      <c r="AH98" s="17">
        <f t="shared" si="25"/>
        <v>0.312</v>
      </c>
      <c r="AI98" s="17">
        <f t="shared" si="26"/>
        <v>0</v>
      </c>
      <c r="AJ98" s="17">
        <f t="shared" si="27"/>
        <v>0</v>
      </c>
      <c r="AK98" s="17">
        <f t="shared" si="28"/>
        <v>0</v>
      </c>
      <c r="AL98" s="17">
        <f t="shared" si="29"/>
        <v>0</v>
      </c>
      <c r="AM98" s="17">
        <f t="shared" si="30"/>
        <v>0</v>
      </c>
      <c r="AN98" s="17">
        <f t="shared" si="31"/>
        <v>0</v>
      </c>
      <c r="AO98" s="17">
        <f t="shared" si="32"/>
        <v>0</v>
      </c>
      <c r="AP98" s="17">
        <f t="shared" si="33"/>
        <v>0</v>
      </c>
      <c r="AQ98" s="17">
        <f t="shared" si="34"/>
        <v>0</v>
      </c>
      <c r="AR98" s="17">
        <f t="shared" si="35"/>
        <v>0</v>
      </c>
      <c r="AS98" s="17">
        <f t="shared" si="36"/>
        <v>0</v>
      </c>
      <c r="AT98" s="17">
        <f t="shared" si="37"/>
        <v>0</v>
      </c>
      <c r="AU98" s="17">
        <f t="shared" si="38"/>
        <v>0</v>
      </c>
      <c r="AV98" s="17">
        <f t="shared" si="39"/>
        <v>0</v>
      </c>
      <c r="AW98" s="17">
        <f t="shared" si="24"/>
        <v>1.04</v>
      </c>
    </row>
    <row r="99" spans="1:49" hidden="1" x14ac:dyDescent="0.35">
      <c r="A99" t="s">
        <v>136</v>
      </c>
      <c r="B99">
        <v>7000173167</v>
      </c>
      <c r="C99">
        <v>100252</v>
      </c>
      <c r="D99" t="s">
        <v>143</v>
      </c>
      <c r="E99" t="s">
        <v>289</v>
      </c>
      <c r="F99">
        <v>8000538876</v>
      </c>
      <c r="G99">
        <v>21</v>
      </c>
      <c r="H99">
        <v>12.48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>
        <v>7.1</v>
      </c>
      <c r="Z99" s="17">
        <v>13.9</v>
      </c>
      <c r="AA99" s="17"/>
      <c r="AB99" s="17">
        <f t="shared" si="22"/>
        <v>21</v>
      </c>
      <c r="AD99" s="17">
        <f t="shared" si="23"/>
        <v>0</v>
      </c>
      <c r="AE99" s="17">
        <f t="shared" si="40"/>
        <v>0</v>
      </c>
      <c r="AF99" s="17">
        <f t="shared" si="41"/>
        <v>0</v>
      </c>
      <c r="AG99" s="17">
        <f t="shared" si="42"/>
        <v>0</v>
      </c>
      <c r="AH99" s="17">
        <f t="shared" si="25"/>
        <v>0</v>
      </c>
      <c r="AI99" s="17">
        <f t="shared" si="26"/>
        <v>0</v>
      </c>
      <c r="AJ99" s="17">
        <f t="shared" si="27"/>
        <v>0</v>
      </c>
      <c r="AK99" s="17">
        <f t="shared" si="28"/>
        <v>0</v>
      </c>
      <c r="AL99" s="17">
        <f t="shared" si="29"/>
        <v>0</v>
      </c>
      <c r="AM99" s="17">
        <f t="shared" si="30"/>
        <v>0</v>
      </c>
      <c r="AN99" s="17">
        <f t="shared" si="31"/>
        <v>0</v>
      </c>
      <c r="AO99" s="17">
        <f t="shared" si="32"/>
        <v>0</v>
      </c>
      <c r="AP99" s="17">
        <f t="shared" si="33"/>
        <v>0</v>
      </c>
      <c r="AQ99" s="17">
        <f t="shared" si="34"/>
        <v>0</v>
      </c>
      <c r="AR99" s="17">
        <f t="shared" si="35"/>
        <v>0</v>
      </c>
      <c r="AS99" s="17">
        <f t="shared" si="36"/>
        <v>0</v>
      </c>
      <c r="AT99" s="17">
        <f t="shared" si="37"/>
        <v>1.4768000000000001</v>
      </c>
      <c r="AU99" s="17">
        <f t="shared" si="38"/>
        <v>2.8912</v>
      </c>
      <c r="AV99" s="17">
        <f t="shared" si="39"/>
        <v>0</v>
      </c>
      <c r="AW99" s="17">
        <f t="shared" si="24"/>
        <v>4.3680000000000003</v>
      </c>
    </row>
    <row r="100" spans="1:49" hidden="1" x14ac:dyDescent="0.35">
      <c r="A100" t="s">
        <v>136</v>
      </c>
      <c r="B100">
        <v>7000173168</v>
      </c>
      <c r="C100">
        <v>100252</v>
      </c>
      <c r="D100" t="s">
        <v>145</v>
      </c>
      <c r="E100" t="s">
        <v>290</v>
      </c>
      <c r="F100">
        <v>8000533325</v>
      </c>
      <c r="G100">
        <v>5</v>
      </c>
      <c r="H100">
        <v>12.48</v>
      </c>
      <c r="I100" s="17"/>
      <c r="J100" s="17"/>
      <c r="K100" s="17"/>
      <c r="L100" s="17"/>
      <c r="M100" s="17">
        <v>2.5</v>
      </c>
      <c r="N100" s="17">
        <v>2.5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>
        <f t="shared" si="22"/>
        <v>5</v>
      </c>
      <c r="AD100" s="17">
        <f t="shared" si="23"/>
        <v>0</v>
      </c>
      <c r="AE100" s="17">
        <f t="shared" si="40"/>
        <v>0</v>
      </c>
      <c r="AF100" s="17">
        <f t="shared" si="41"/>
        <v>0</v>
      </c>
      <c r="AG100" s="17">
        <f t="shared" si="42"/>
        <v>0</v>
      </c>
      <c r="AH100" s="17">
        <f t="shared" si="25"/>
        <v>0.52</v>
      </c>
      <c r="AI100" s="17">
        <f t="shared" si="26"/>
        <v>0.52</v>
      </c>
      <c r="AJ100" s="17">
        <f t="shared" si="27"/>
        <v>0</v>
      </c>
      <c r="AK100" s="17">
        <f t="shared" si="28"/>
        <v>0</v>
      </c>
      <c r="AL100" s="17">
        <f t="shared" si="29"/>
        <v>0</v>
      </c>
      <c r="AM100" s="17">
        <f t="shared" si="30"/>
        <v>0</v>
      </c>
      <c r="AN100" s="17">
        <f t="shared" si="31"/>
        <v>0</v>
      </c>
      <c r="AO100" s="17">
        <f t="shared" si="32"/>
        <v>0</v>
      </c>
      <c r="AP100" s="17">
        <f t="shared" si="33"/>
        <v>0</v>
      </c>
      <c r="AQ100" s="17">
        <f t="shared" si="34"/>
        <v>0</v>
      </c>
      <c r="AR100" s="17">
        <f t="shared" si="35"/>
        <v>0</v>
      </c>
      <c r="AS100" s="17">
        <f t="shared" si="36"/>
        <v>0</v>
      </c>
      <c r="AT100" s="17">
        <f t="shared" si="37"/>
        <v>0</v>
      </c>
      <c r="AU100" s="17">
        <f t="shared" si="38"/>
        <v>0</v>
      </c>
      <c r="AV100" s="17">
        <f t="shared" si="39"/>
        <v>0</v>
      </c>
      <c r="AW100" s="17">
        <f t="shared" si="24"/>
        <v>1.04</v>
      </c>
    </row>
    <row r="101" spans="1:49" hidden="1" x14ac:dyDescent="0.35">
      <c r="A101" t="s">
        <v>136</v>
      </c>
      <c r="B101">
        <v>7000173168</v>
      </c>
      <c r="C101">
        <v>100252</v>
      </c>
      <c r="D101" t="s">
        <v>145</v>
      </c>
      <c r="E101" t="s">
        <v>291</v>
      </c>
      <c r="F101">
        <v>8000538877</v>
      </c>
      <c r="G101">
        <v>21</v>
      </c>
      <c r="H101">
        <v>12.48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>
        <v>1.9</v>
      </c>
      <c r="AA101" s="17">
        <v>19.100000000000001</v>
      </c>
      <c r="AB101" s="17">
        <f t="shared" si="22"/>
        <v>21</v>
      </c>
      <c r="AD101" s="17">
        <f t="shared" si="23"/>
        <v>0</v>
      </c>
      <c r="AE101" s="17">
        <f t="shared" si="40"/>
        <v>0</v>
      </c>
      <c r="AF101" s="17">
        <f t="shared" si="41"/>
        <v>0</v>
      </c>
      <c r="AG101" s="17">
        <f t="shared" si="42"/>
        <v>0</v>
      </c>
      <c r="AH101" s="17">
        <f t="shared" si="25"/>
        <v>0</v>
      </c>
      <c r="AI101" s="17">
        <f t="shared" si="26"/>
        <v>0</v>
      </c>
      <c r="AJ101" s="17">
        <f t="shared" si="27"/>
        <v>0</v>
      </c>
      <c r="AK101" s="17">
        <f t="shared" si="28"/>
        <v>0</v>
      </c>
      <c r="AL101" s="17">
        <f t="shared" si="29"/>
        <v>0</v>
      </c>
      <c r="AM101" s="17">
        <f t="shared" si="30"/>
        <v>0</v>
      </c>
      <c r="AN101" s="17">
        <f t="shared" si="31"/>
        <v>0</v>
      </c>
      <c r="AO101" s="17">
        <f t="shared" si="32"/>
        <v>0</v>
      </c>
      <c r="AP101" s="17">
        <f t="shared" si="33"/>
        <v>0</v>
      </c>
      <c r="AQ101" s="17">
        <f t="shared" si="34"/>
        <v>0</v>
      </c>
      <c r="AR101" s="17">
        <f t="shared" si="35"/>
        <v>0</v>
      </c>
      <c r="AS101" s="17">
        <f t="shared" si="36"/>
        <v>0</v>
      </c>
      <c r="AT101" s="17">
        <f t="shared" si="37"/>
        <v>0</v>
      </c>
      <c r="AU101" s="17">
        <f t="shared" si="38"/>
        <v>0.3952</v>
      </c>
      <c r="AV101" s="17">
        <f t="shared" si="39"/>
        <v>3.9728000000000003</v>
      </c>
      <c r="AW101" s="17">
        <f t="shared" si="24"/>
        <v>4.3680000000000003</v>
      </c>
    </row>
    <row r="102" spans="1:49" hidden="1" x14ac:dyDescent="0.35">
      <c r="A102" t="s">
        <v>148</v>
      </c>
      <c r="B102">
        <v>7000174026</v>
      </c>
      <c r="C102" t="s">
        <v>68</v>
      </c>
      <c r="D102" t="s">
        <v>149</v>
      </c>
      <c r="E102" t="s">
        <v>292</v>
      </c>
      <c r="F102">
        <v>8000536266</v>
      </c>
      <c r="G102">
        <v>330</v>
      </c>
      <c r="H102">
        <v>12.88</v>
      </c>
      <c r="I102" s="17"/>
      <c r="J102" s="17"/>
      <c r="K102" s="17">
        <v>57</v>
      </c>
      <c r="L102" s="17">
        <v>94.8</v>
      </c>
      <c r="M102" s="17">
        <v>178.2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>
        <f t="shared" si="22"/>
        <v>330</v>
      </c>
      <c r="AD102" s="17">
        <f t="shared" si="23"/>
        <v>0</v>
      </c>
      <c r="AE102" s="17">
        <f t="shared" si="40"/>
        <v>0</v>
      </c>
      <c r="AF102" s="17">
        <f t="shared" si="41"/>
        <v>12.236000000000001</v>
      </c>
      <c r="AG102" s="17">
        <f t="shared" si="42"/>
        <v>20.3504</v>
      </c>
      <c r="AH102" s="17">
        <f t="shared" si="25"/>
        <v>38.253599999999999</v>
      </c>
      <c r="AI102" s="17">
        <f t="shared" si="26"/>
        <v>0</v>
      </c>
      <c r="AJ102" s="17">
        <f t="shared" si="27"/>
        <v>0</v>
      </c>
      <c r="AK102" s="17">
        <f t="shared" si="28"/>
        <v>0</v>
      </c>
      <c r="AL102" s="17">
        <f t="shared" si="29"/>
        <v>0</v>
      </c>
      <c r="AM102" s="17">
        <f t="shared" si="30"/>
        <v>0</v>
      </c>
      <c r="AN102" s="17">
        <f t="shared" si="31"/>
        <v>0</v>
      </c>
      <c r="AO102" s="17">
        <f t="shared" si="32"/>
        <v>0</v>
      </c>
      <c r="AP102" s="17">
        <f t="shared" si="33"/>
        <v>0</v>
      </c>
      <c r="AQ102" s="17">
        <f t="shared" si="34"/>
        <v>0</v>
      </c>
      <c r="AR102" s="17">
        <f t="shared" si="35"/>
        <v>0</v>
      </c>
      <c r="AS102" s="17">
        <f t="shared" si="36"/>
        <v>0</v>
      </c>
      <c r="AT102" s="17">
        <f t="shared" si="37"/>
        <v>0</v>
      </c>
      <c r="AU102" s="17">
        <f t="shared" si="38"/>
        <v>0</v>
      </c>
      <c r="AV102" s="17">
        <f t="shared" si="39"/>
        <v>0</v>
      </c>
      <c r="AW102" s="17">
        <f t="shared" si="24"/>
        <v>70.84</v>
      </c>
    </row>
    <row r="103" spans="1:49" hidden="1" x14ac:dyDescent="0.35">
      <c r="A103" t="s">
        <v>148</v>
      </c>
      <c r="B103">
        <v>7000174026</v>
      </c>
      <c r="C103" t="s">
        <v>68</v>
      </c>
      <c r="D103" t="s">
        <v>149</v>
      </c>
      <c r="E103" t="s">
        <v>293</v>
      </c>
      <c r="F103">
        <v>8000536268</v>
      </c>
      <c r="G103">
        <v>192</v>
      </c>
      <c r="H103">
        <v>12.88</v>
      </c>
      <c r="I103" s="17"/>
      <c r="J103" s="17"/>
      <c r="K103" s="17"/>
      <c r="L103" s="17"/>
      <c r="M103" s="17">
        <v>10.1</v>
      </c>
      <c r="N103" s="17">
        <v>136.30000000000001</v>
      </c>
      <c r="O103" s="17">
        <v>45.7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>
        <f t="shared" si="22"/>
        <v>192.10000000000002</v>
      </c>
      <c r="AD103" s="17">
        <f t="shared" si="23"/>
        <v>0</v>
      </c>
      <c r="AE103" s="17">
        <f t="shared" si="40"/>
        <v>0</v>
      </c>
      <c r="AF103" s="17">
        <f t="shared" si="41"/>
        <v>0</v>
      </c>
      <c r="AG103" s="17">
        <f t="shared" si="42"/>
        <v>0</v>
      </c>
      <c r="AH103" s="17">
        <f t="shared" si="25"/>
        <v>2.168133333333333</v>
      </c>
      <c r="AI103" s="17">
        <f t="shared" si="26"/>
        <v>29.259066666666673</v>
      </c>
      <c r="AJ103" s="17">
        <f t="shared" si="27"/>
        <v>9.8102666666666689</v>
      </c>
      <c r="AK103" s="17">
        <f t="shared" si="28"/>
        <v>0</v>
      </c>
      <c r="AL103" s="17">
        <f t="shared" si="29"/>
        <v>0</v>
      </c>
      <c r="AM103" s="17">
        <f t="shared" si="30"/>
        <v>0</v>
      </c>
      <c r="AN103" s="17">
        <f t="shared" si="31"/>
        <v>0</v>
      </c>
      <c r="AO103" s="17">
        <f t="shared" si="32"/>
        <v>0</v>
      </c>
      <c r="AP103" s="17">
        <f t="shared" si="33"/>
        <v>0</v>
      </c>
      <c r="AQ103" s="17">
        <f t="shared" si="34"/>
        <v>0</v>
      </c>
      <c r="AR103" s="17">
        <f t="shared" si="35"/>
        <v>0</v>
      </c>
      <c r="AS103" s="17">
        <f t="shared" si="36"/>
        <v>0</v>
      </c>
      <c r="AT103" s="17">
        <f t="shared" si="37"/>
        <v>0</v>
      </c>
      <c r="AU103" s="17">
        <f t="shared" si="38"/>
        <v>0</v>
      </c>
      <c r="AV103" s="17">
        <f t="shared" si="39"/>
        <v>0</v>
      </c>
      <c r="AW103" s="17">
        <f t="shared" si="24"/>
        <v>41.237466666666677</v>
      </c>
    </row>
    <row r="104" spans="1:49" hidden="1" x14ac:dyDescent="0.35">
      <c r="A104" t="s">
        <v>148</v>
      </c>
      <c r="B104">
        <v>7000174027</v>
      </c>
      <c r="C104" t="s">
        <v>68</v>
      </c>
      <c r="D104" t="s">
        <v>150</v>
      </c>
      <c r="E104" t="s">
        <v>294</v>
      </c>
      <c r="F104">
        <v>8000533159</v>
      </c>
      <c r="G104">
        <v>1486</v>
      </c>
      <c r="H104">
        <v>11.44</v>
      </c>
      <c r="I104" s="17"/>
      <c r="J104" s="17"/>
      <c r="K104" s="17"/>
      <c r="L104" s="17"/>
      <c r="M104" s="17"/>
      <c r="N104" s="17"/>
      <c r="O104" s="17">
        <v>267.10000000000002</v>
      </c>
      <c r="P104" s="17">
        <v>372</v>
      </c>
      <c r="Q104" s="17">
        <v>417.90000000000003</v>
      </c>
      <c r="R104" s="17">
        <v>424.8</v>
      </c>
      <c r="S104" s="17">
        <v>4.0999999999999996</v>
      </c>
      <c r="T104" s="17"/>
      <c r="U104" s="17"/>
      <c r="V104" s="17"/>
      <c r="W104" s="17"/>
      <c r="X104" s="17"/>
      <c r="Y104" s="17"/>
      <c r="Z104" s="17"/>
      <c r="AA104" s="17"/>
      <c r="AB104" s="17">
        <f t="shared" si="22"/>
        <v>1485.8999999999999</v>
      </c>
      <c r="AD104" s="17">
        <f t="shared" si="23"/>
        <v>0</v>
      </c>
      <c r="AE104" s="17">
        <f t="shared" si="40"/>
        <v>0</v>
      </c>
      <c r="AF104" s="17">
        <f t="shared" si="41"/>
        <v>0</v>
      </c>
      <c r="AG104" s="17">
        <f t="shared" si="42"/>
        <v>0</v>
      </c>
      <c r="AH104" s="17">
        <f t="shared" si="25"/>
        <v>0</v>
      </c>
      <c r="AI104" s="17">
        <f t="shared" si="26"/>
        <v>0</v>
      </c>
      <c r="AJ104" s="17">
        <f t="shared" si="27"/>
        <v>50.927066666666668</v>
      </c>
      <c r="AK104" s="17">
        <f t="shared" si="28"/>
        <v>70.927999999999983</v>
      </c>
      <c r="AL104" s="17">
        <f t="shared" si="29"/>
        <v>79.679599999999994</v>
      </c>
      <c r="AM104" s="17">
        <f t="shared" si="30"/>
        <v>80.995199999999997</v>
      </c>
      <c r="AN104" s="17">
        <f t="shared" si="31"/>
        <v>0.78173333333333328</v>
      </c>
      <c r="AO104" s="17">
        <f t="shared" si="32"/>
        <v>0</v>
      </c>
      <c r="AP104" s="17">
        <f t="shared" si="33"/>
        <v>0</v>
      </c>
      <c r="AQ104" s="17">
        <f t="shared" si="34"/>
        <v>0</v>
      </c>
      <c r="AR104" s="17">
        <f t="shared" si="35"/>
        <v>0</v>
      </c>
      <c r="AS104" s="17">
        <f t="shared" si="36"/>
        <v>0</v>
      </c>
      <c r="AT104" s="17">
        <f t="shared" si="37"/>
        <v>0</v>
      </c>
      <c r="AU104" s="17">
        <f t="shared" si="38"/>
        <v>0</v>
      </c>
      <c r="AV104" s="17">
        <f t="shared" si="39"/>
        <v>0</v>
      </c>
      <c r="AW104" s="17">
        <f t="shared" si="24"/>
        <v>283.31159999999994</v>
      </c>
    </row>
    <row r="105" spans="1:49" hidden="1" x14ac:dyDescent="0.35">
      <c r="A105" t="s">
        <v>154</v>
      </c>
      <c r="B105">
        <v>7000173147</v>
      </c>
      <c r="C105">
        <v>100252</v>
      </c>
      <c r="D105" t="s">
        <v>137</v>
      </c>
      <c r="E105" t="s">
        <v>295</v>
      </c>
      <c r="F105">
        <v>8000538885</v>
      </c>
      <c r="G105">
        <v>21</v>
      </c>
      <c r="H105">
        <v>9.9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>
        <v>13.9</v>
      </c>
      <c r="Y105" s="17">
        <v>7.1</v>
      </c>
      <c r="Z105" s="17"/>
      <c r="AA105" s="17"/>
      <c r="AB105" s="17">
        <f t="shared" si="22"/>
        <v>21</v>
      </c>
      <c r="AD105" s="17">
        <f t="shared" si="23"/>
        <v>0</v>
      </c>
      <c r="AE105" s="17">
        <f t="shared" si="40"/>
        <v>0</v>
      </c>
      <c r="AF105" s="17">
        <f t="shared" si="41"/>
        <v>0</v>
      </c>
      <c r="AG105" s="17">
        <f t="shared" si="42"/>
        <v>0</v>
      </c>
      <c r="AH105" s="17">
        <f t="shared" si="25"/>
        <v>0</v>
      </c>
      <c r="AI105" s="17">
        <f t="shared" si="26"/>
        <v>0</v>
      </c>
      <c r="AJ105" s="17">
        <f t="shared" si="27"/>
        <v>0</v>
      </c>
      <c r="AK105" s="17">
        <f t="shared" si="28"/>
        <v>0</v>
      </c>
      <c r="AL105" s="17">
        <f t="shared" si="29"/>
        <v>0</v>
      </c>
      <c r="AM105" s="17">
        <f t="shared" si="30"/>
        <v>0</v>
      </c>
      <c r="AN105" s="17">
        <f t="shared" si="31"/>
        <v>0</v>
      </c>
      <c r="AO105" s="17">
        <f t="shared" si="32"/>
        <v>0</v>
      </c>
      <c r="AP105" s="17">
        <f t="shared" si="33"/>
        <v>0</v>
      </c>
      <c r="AQ105" s="17">
        <f t="shared" si="34"/>
        <v>0</v>
      </c>
      <c r="AR105" s="17">
        <f t="shared" si="35"/>
        <v>0</v>
      </c>
      <c r="AS105" s="17">
        <f t="shared" si="36"/>
        <v>2.2935000000000003</v>
      </c>
      <c r="AT105" s="17">
        <f t="shared" si="37"/>
        <v>1.1714999999999998</v>
      </c>
      <c r="AU105" s="17">
        <f t="shared" si="38"/>
        <v>0</v>
      </c>
      <c r="AV105" s="17">
        <f t="shared" si="39"/>
        <v>0</v>
      </c>
      <c r="AW105" s="17">
        <f t="shared" si="24"/>
        <v>3.4649999999999999</v>
      </c>
    </row>
    <row r="106" spans="1:49" hidden="1" x14ac:dyDescent="0.35">
      <c r="A106" t="s">
        <v>154</v>
      </c>
      <c r="B106">
        <v>7000173148</v>
      </c>
      <c r="C106">
        <v>100252</v>
      </c>
      <c r="D106" t="s">
        <v>138</v>
      </c>
      <c r="E106" t="s">
        <v>296</v>
      </c>
      <c r="F106">
        <v>8000538886</v>
      </c>
      <c r="G106">
        <v>21</v>
      </c>
      <c r="H106">
        <v>9.9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>
        <v>7.7</v>
      </c>
      <c r="Z106" s="17">
        <v>13.3</v>
      </c>
      <c r="AA106" s="17"/>
      <c r="AB106" s="17">
        <f t="shared" si="22"/>
        <v>21</v>
      </c>
      <c r="AD106" s="17">
        <f t="shared" si="23"/>
        <v>0</v>
      </c>
      <c r="AE106" s="17">
        <f t="shared" si="40"/>
        <v>0</v>
      </c>
      <c r="AF106" s="17">
        <f t="shared" si="41"/>
        <v>0</v>
      </c>
      <c r="AG106" s="17">
        <f t="shared" si="42"/>
        <v>0</v>
      </c>
      <c r="AH106" s="17">
        <f t="shared" si="25"/>
        <v>0</v>
      </c>
      <c r="AI106" s="17">
        <f t="shared" si="26"/>
        <v>0</v>
      </c>
      <c r="AJ106" s="17">
        <f t="shared" si="27"/>
        <v>0</v>
      </c>
      <c r="AK106" s="17">
        <f t="shared" si="28"/>
        <v>0</v>
      </c>
      <c r="AL106" s="17">
        <f t="shared" si="29"/>
        <v>0</v>
      </c>
      <c r="AM106" s="17">
        <f t="shared" si="30"/>
        <v>0</v>
      </c>
      <c r="AN106" s="17">
        <f t="shared" si="31"/>
        <v>0</v>
      </c>
      <c r="AO106" s="17">
        <f t="shared" si="32"/>
        <v>0</v>
      </c>
      <c r="AP106" s="17">
        <f t="shared" si="33"/>
        <v>0</v>
      </c>
      <c r="AQ106" s="17">
        <f t="shared" si="34"/>
        <v>0</v>
      </c>
      <c r="AR106" s="17">
        <f t="shared" si="35"/>
        <v>0</v>
      </c>
      <c r="AS106" s="17">
        <f t="shared" si="36"/>
        <v>0</v>
      </c>
      <c r="AT106" s="17">
        <f t="shared" si="37"/>
        <v>1.2705</v>
      </c>
      <c r="AU106" s="17">
        <f t="shared" si="38"/>
        <v>2.1945000000000001</v>
      </c>
      <c r="AV106" s="17">
        <f t="shared" si="39"/>
        <v>0</v>
      </c>
      <c r="AW106" s="17">
        <f t="shared" si="24"/>
        <v>3.4649999999999999</v>
      </c>
    </row>
    <row r="107" spans="1:49" hidden="1" x14ac:dyDescent="0.35">
      <c r="A107" t="s">
        <v>154</v>
      </c>
      <c r="B107">
        <v>7000173149</v>
      </c>
      <c r="C107">
        <v>100252</v>
      </c>
      <c r="D107" t="s">
        <v>139</v>
      </c>
      <c r="E107" t="s">
        <v>297</v>
      </c>
      <c r="F107">
        <v>8000538887</v>
      </c>
      <c r="G107">
        <v>21</v>
      </c>
      <c r="H107">
        <v>9.9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>
        <v>2.9</v>
      </c>
      <c r="AA107" s="17">
        <v>18.100000000000001</v>
      </c>
      <c r="AB107" s="17">
        <f t="shared" si="22"/>
        <v>21</v>
      </c>
      <c r="AD107" s="17">
        <f t="shared" si="23"/>
        <v>0</v>
      </c>
      <c r="AE107" s="17">
        <f t="shared" si="40"/>
        <v>0</v>
      </c>
      <c r="AF107" s="17">
        <f t="shared" si="41"/>
        <v>0</v>
      </c>
      <c r="AG107" s="17">
        <f t="shared" si="42"/>
        <v>0</v>
      </c>
      <c r="AH107" s="17">
        <f t="shared" si="25"/>
        <v>0</v>
      </c>
      <c r="AI107" s="17">
        <f t="shared" si="26"/>
        <v>0</v>
      </c>
      <c r="AJ107" s="17">
        <f t="shared" si="27"/>
        <v>0</v>
      </c>
      <c r="AK107" s="17">
        <f t="shared" si="28"/>
        <v>0</v>
      </c>
      <c r="AL107" s="17">
        <f t="shared" si="29"/>
        <v>0</v>
      </c>
      <c r="AM107" s="17">
        <f t="shared" si="30"/>
        <v>0</v>
      </c>
      <c r="AN107" s="17">
        <f t="shared" si="31"/>
        <v>0</v>
      </c>
      <c r="AO107" s="17">
        <f t="shared" si="32"/>
        <v>0</v>
      </c>
      <c r="AP107" s="17">
        <f t="shared" si="33"/>
        <v>0</v>
      </c>
      <c r="AQ107" s="17">
        <f t="shared" si="34"/>
        <v>0</v>
      </c>
      <c r="AR107" s="17">
        <f t="shared" si="35"/>
        <v>0</v>
      </c>
      <c r="AS107" s="17">
        <f t="shared" si="36"/>
        <v>0</v>
      </c>
      <c r="AT107" s="17">
        <f t="shared" si="37"/>
        <v>0</v>
      </c>
      <c r="AU107" s="17">
        <f t="shared" si="38"/>
        <v>0.47850000000000004</v>
      </c>
      <c r="AV107" s="17">
        <f t="shared" si="39"/>
        <v>2.9865000000000004</v>
      </c>
      <c r="AW107" s="17">
        <f t="shared" si="24"/>
        <v>3.4650000000000003</v>
      </c>
    </row>
    <row r="108" spans="1:49" hidden="1" x14ac:dyDescent="0.35">
      <c r="A108" t="s">
        <v>154</v>
      </c>
      <c r="B108">
        <v>7000173163</v>
      </c>
      <c r="C108">
        <v>100252</v>
      </c>
      <c r="D108" t="s">
        <v>140</v>
      </c>
      <c r="E108" t="s">
        <v>298</v>
      </c>
      <c r="F108">
        <v>8000538888</v>
      </c>
      <c r="G108">
        <v>21</v>
      </c>
      <c r="H108">
        <v>11.54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>
        <v>0.6</v>
      </c>
      <c r="AB108" s="17">
        <f t="shared" si="22"/>
        <v>0.6</v>
      </c>
      <c r="AD108" s="17">
        <f t="shared" si="23"/>
        <v>0</v>
      </c>
      <c r="AE108" s="17">
        <f t="shared" si="40"/>
        <v>0</v>
      </c>
      <c r="AF108" s="17">
        <f t="shared" si="41"/>
        <v>0</v>
      </c>
      <c r="AG108" s="17">
        <f t="shared" si="42"/>
        <v>0</v>
      </c>
      <c r="AH108" s="17">
        <f t="shared" si="25"/>
        <v>0</v>
      </c>
      <c r="AI108" s="17">
        <f t="shared" si="26"/>
        <v>0</v>
      </c>
      <c r="AJ108" s="17">
        <f t="shared" si="27"/>
        <v>0</v>
      </c>
      <c r="AK108" s="17">
        <f t="shared" si="28"/>
        <v>0</v>
      </c>
      <c r="AL108" s="17">
        <f t="shared" si="29"/>
        <v>0</v>
      </c>
      <c r="AM108" s="17">
        <f t="shared" si="30"/>
        <v>0</v>
      </c>
      <c r="AN108" s="17">
        <f t="shared" si="31"/>
        <v>0</v>
      </c>
      <c r="AO108" s="17">
        <f t="shared" si="32"/>
        <v>0</v>
      </c>
      <c r="AP108" s="17">
        <f t="shared" si="33"/>
        <v>0</v>
      </c>
      <c r="AQ108" s="17">
        <f t="shared" si="34"/>
        <v>0</v>
      </c>
      <c r="AR108" s="17">
        <f t="shared" si="35"/>
        <v>0</v>
      </c>
      <c r="AS108" s="17">
        <f t="shared" si="36"/>
        <v>0</v>
      </c>
      <c r="AT108" s="17">
        <f t="shared" si="37"/>
        <v>0</v>
      </c>
      <c r="AU108" s="17">
        <f t="shared" si="38"/>
        <v>0</v>
      </c>
      <c r="AV108" s="17">
        <f t="shared" si="39"/>
        <v>0.11539999999999999</v>
      </c>
      <c r="AW108" s="17">
        <f t="shared" si="24"/>
        <v>0.11539999999999999</v>
      </c>
    </row>
    <row r="109" spans="1:49" hidden="1" x14ac:dyDescent="0.35">
      <c r="A109" t="s">
        <v>154</v>
      </c>
      <c r="B109">
        <v>7000174026</v>
      </c>
      <c r="C109" t="s">
        <v>68</v>
      </c>
      <c r="D109" t="s">
        <v>149</v>
      </c>
      <c r="E109" t="s">
        <v>299</v>
      </c>
      <c r="F109">
        <v>8000536267</v>
      </c>
      <c r="G109">
        <v>7</v>
      </c>
      <c r="H109">
        <v>12.88</v>
      </c>
      <c r="I109" s="17"/>
      <c r="J109" s="17"/>
      <c r="K109" s="17">
        <v>7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>
        <f t="shared" si="22"/>
        <v>7</v>
      </c>
      <c r="AD109" s="17">
        <f t="shared" si="23"/>
        <v>0</v>
      </c>
      <c r="AE109" s="17">
        <f t="shared" si="40"/>
        <v>0</v>
      </c>
      <c r="AF109" s="17">
        <f t="shared" si="41"/>
        <v>1.5026666666666668</v>
      </c>
      <c r="AG109" s="17">
        <f t="shared" si="42"/>
        <v>0</v>
      </c>
      <c r="AH109" s="17">
        <f t="shared" si="25"/>
        <v>0</v>
      </c>
      <c r="AI109" s="17">
        <f t="shared" si="26"/>
        <v>0</v>
      </c>
      <c r="AJ109" s="17">
        <f t="shared" si="27"/>
        <v>0</v>
      </c>
      <c r="AK109" s="17">
        <f t="shared" si="28"/>
        <v>0</v>
      </c>
      <c r="AL109" s="17">
        <f t="shared" si="29"/>
        <v>0</v>
      </c>
      <c r="AM109" s="17">
        <f t="shared" si="30"/>
        <v>0</v>
      </c>
      <c r="AN109" s="17">
        <f t="shared" si="31"/>
        <v>0</v>
      </c>
      <c r="AO109" s="17">
        <f t="shared" si="32"/>
        <v>0</v>
      </c>
      <c r="AP109" s="17">
        <f t="shared" si="33"/>
        <v>0</v>
      </c>
      <c r="AQ109" s="17">
        <f t="shared" si="34"/>
        <v>0</v>
      </c>
      <c r="AR109" s="17">
        <f t="shared" si="35"/>
        <v>0</v>
      </c>
      <c r="AS109" s="17">
        <f t="shared" si="36"/>
        <v>0</v>
      </c>
      <c r="AT109" s="17">
        <f t="shared" si="37"/>
        <v>0</v>
      </c>
      <c r="AU109" s="17">
        <f t="shared" si="38"/>
        <v>0</v>
      </c>
      <c r="AV109" s="17">
        <f t="shared" si="39"/>
        <v>0</v>
      </c>
      <c r="AW109" s="17">
        <f t="shared" si="24"/>
        <v>1.5026666666666668</v>
      </c>
    </row>
    <row r="110" spans="1:49" hidden="1" x14ac:dyDescent="0.35">
      <c r="A110" t="s">
        <v>154</v>
      </c>
      <c r="B110">
        <v>7000174026</v>
      </c>
      <c r="C110" t="s">
        <v>68</v>
      </c>
      <c r="D110" t="s">
        <v>149</v>
      </c>
      <c r="E110" t="s">
        <v>300</v>
      </c>
      <c r="F110">
        <v>8000536269</v>
      </c>
      <c r="G110">
        <v>12</v>
      </c>
      <c r="H110">
        <v>12.88</v>
      </c>
      <c r="I110" s="17"/>
      <c r="J110" s="17"/>
      <c r="K110" s="17">
        <v>12</v>
      </c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>
        <f t="shared" si="22"/>
        <v>12</v>
      </c>
      <c r="AD110" s="17">
        <f t="shared" si="23"/>
        <v>0</v>
      </c>
      <c r="AE110" s="17">
        <f t="shared" si="40"/>
        <v>0</v>
      </c>
      <c r="AF110" s="17">
        <f t="shared" si="41"/>
        <v>2.5760000000000001</v>
      </c>
      <c r="AG110" s="17">
        <f t="shared" si="42"/>
        <v>0</v>
      </c>
      <c r="AH110" s="17">
        <f t="shared" si="25"/>
        <v>0</v>
      </c>
      <c r="AI110" s="17">
        <f t="shared" si="26"/>
        <v>0</v>
      </c>
      <c r="AJ110" s="17">
        <f t="shared" si="27"/>
        <v>0</v>
      </c>
      <c r="AK110" s="17">
        <f t="shared" si="28"/>
        <v>0</v>
      </c>
      <c r="AL110" s="17">
        <f t="shared" si="29"/>
        <v>0</v>
      </c>
      <c r="AM110" s="17">
        <f t="shared" si="30"/>
        <v>0</v>
      </c>
      <c r="AN110" s="17">
        <f t="shared" si="31"/>
        <v>0</v>
      </c>
      <c r="AO110" s="17">
        <f t="shared" si="32"/>
        <v>0</v>
      </c>
      <c r="AP110" s="17">
        <f t="shared" si="33"/>
        <v>0</v>
      </c>
      <c r="AQ110" s="17">
        <f t="shared" si="34"/>
        <v>0</v>
      </c>
      <c r="AR110" s="17">
        <f t="shared" si="35"/>
        <v>0</v>
      </c>
      <c r="AS110" s="17">
        <f t="shared" si="36"/>
        <v>0</v>
      </c>
      <c r="AT110" s="17">
        <f t="shared" si="37"/>
        <v>0</v>
      </c>
      <c r="AU110" s="17">
        <f t="shared" si="38"/>
        <v>0</v>
      </c>
      <c r="AV110" s="17">
        <f t="shared" si="39"/>
        <v>0</v>
      </c>
      <c r="AW110" s="17">
        <f t="shared" si="24"/>
        <v>2.5760000000000001</v>
      </c>
    </row>
    <row r="111" spans="1:49" hidden="1" x14ac:dyDescent="0.35">
      <c r="A111" t="s">
        <v>154</v>
      </c>
      <c r="B111">
        <v>7000174026</v>
      </c>
      <c r="C111" t="s">
        <v>68</v>
      </c>
      <c r="D111" t="s">
        <v>149</v>
      </c>
      <c r="E111" t="s">
        <v>301</v>
      </c>
      <c r="F111">
        <v>8000536270</v>
      </c>
      <c r="G111">
        <v>80</v>
      </c>
      <c r="H111">
        <v>12.88</v>
      </c>
      <c r="I111" s="17"/>
      <c r="J111" s="17"/>
      <c r="K111" s="17">
        <v>28.9</v>
      </c>
      <c r="L111" s="17">
        <v>51.1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>
        <f t="shared" si="22"/>
        <v>80</v>
      </c>
      <c r="AD111" s="17">
        <f t="shared" si="23"/>
        <v>0</v>
      </c>
      <c r="AE111" s="17">
        <f t="shared" si="40"/>
        <v>0</v>
      </c>
      <c r="AF111" s="17">
        <f t="shared" si="41"/>
        <v>6.2038666666666673</v>
      </c>
      <c r="AG111" s="17">
        <f t="shared" si="42"/>
        <v>10.969466666666667</v>
      </c>
      <c r="AH111" s="17">
        <f t="shared" si="25"/>
        <v>0</v>
      </c>
      <c r="AI111" s="17">
        <f t="shared" si="26"/>
        <v>0</v>
      </c>
      <c r="AJ111" s="17">
        <f t="shared" si="27"/>
        <v>0</v>
      </c>
      <c r="AK111" s="17">
        <f t="shared" si="28"/>
        <v>0</v>
      </c>
      <c r="AL111" s="17">
        <f t="shared" si="29"/>
        <v>0</v>
      </c>
      <c r="AM111" s="17">
        <f t="shared" si="30"/>
        <v>0</v>
      </c>
      <c r="AN111" s="17">
        <f t="shared" si="31"/>
        <v>0</v>
      </c>
      <c r="AO111" s="17">
        <f t="shared" si="32"/>
        <v>0</v>
      </c>
      <c r="AP111" s="17">
        <f t="shared" si="33"/>
        <v>0</v>
      </c>
      <c r="AQ111" s="17">
        <f t="shared" si="34"/>
        <v>0</v>
      </c>
      <c r="AR111" s="17">
        <f t="shared" si="35"/>
        <v>0</v>
      </c>
      <c r="AS111" s="17">
        <f t="shared" si="36"/>
        <v>0</v>
      </c>
      <c r="AT111" s="17">
        <f t="shared" si="37"/>
        <v>0</v>
      </c>
      <c r="AU111" s="17">
        <f t="shared" si="38"/>
        <v>0</v>
      </c>
      <c r="AV111" s="17">
        <f t="shared" si="39"/>
        <v>0</v>
      </c>
      <c r="AW111" s="17">
        <f t="shared" si="24"/>
        <v>17.173333333333336</v>
      </c>
    </row>
    <row r="112" spans="1:49" hidden="1" x14ac:dyDescent="0.35">
      <c r="A112" t="s">
        <v>154</v>
      </c>
      <c r="B112">
        <v>7000174027</v>
      </c>
      <c r="C112" t="s">
        <v>68</v>
      </c>
      <c r="D112" t="s">
        <v>150</v>
      </c>
      <c r="E112" t="s">
        <v>294</v>
      </c>
      <c r="F112">
        <v>8000533158</v>
      </c>
      <c r="G112">
        <v>1417</v>
      </c>
      <c r="H112">
        <v>11.44</v>
      </c>
      <c r="I112" s="17"/>
      <c r="J112" s="17"/>
      <c r="K112" s="17"/>
      <c r="L112" s="17">
        <v>28.1</v>
      </c>
      <c r="M112" s="17">
        <v>134.5</v>
      </c>
      <c r="N112" s="17">
        <v>153.4</v>
      </c>
      <c r="O112" s="17">
        <v>335.7</v>
      </c>
      <c r="P112" s="17">
        <v>393.5</v>
      </c>
      <c r="Q112" s="17">
        <v>371.7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>
        <f t="shared" si="22"/>
        <v>1416.9</v>
      </c>
      <c r="AD112" s="17">
        <f t="shared" si="23"/>
        <v>0</v>
      </c>
      <c r="AE112" s="17">
        <f t="shared" si="40"/>
        <v>0</v>
      </c>
      <c r="AF112" s="17">
        <f t="shared" si="41"/>
        <v>0</v>
      </c>
      <c r="AG112" s="17">
        <f t="shared" si="42"/>
        <v>5.357733333333333</v>
      </c>
      <c r="AH112" s="17">
        <f t="shared" si="25"/>
        <v>25.644666666666662</v>
      </c>
      <c r="AI112" s="17">
        <f t="shared" si="26"/>
        <v>29.248266666666666</v>
      </c>
      <c r="AJ112" s="17">
        <f t="shared" si="27"/>
        <v>64.006799999999998</v>
      </c>
      <c r="AK112" s="17">
        <f t="shared" si="28"/>
        <v>75.027333333333317</v>
      </c>
      <c r="AL112" s="17">
        <f t="shared" si="29"/>
        <v>70.870799999999988</v>
      </c>
      <c r="AM112" s="17">
        <f t="shared" si="30"/>
        <v>0</v>
      </c>
      <c r="AN112" s="17">
        <f t="shared" si="31"/>
        <v>0</v>
      </c>
      <c r="AO112" s="17">
        <f t="shared" si="32"/>
        <v>0</v>
      </c>
      <c r="AP112" s="17">
        <f t="shared" si="33"/>
        <v>0</v>
      </c>
      <c r="AQ112" s="17">
        <f t="shared" si="34"/>
        <v>0</v>
      </c>
      <c r="AR112" s="17">
        <f t="shared" si="35"/>
        <v>0</v>
      </c>
      <c r="AS112" s="17">
        <f t="shared" si="36"/>
        <v>0</v>
      </c>
      <c r="AT112" s="17">
        <f t="shared" si="37"/>
        <v>0</v>
      </c>
      <c r="AU112" s="17">
        <f t="shared" si="38"/>
        <v>0</v>
      </c>
      <c r="AV112" s="17">
        <f t="shared" si="39"/>
        <v>0</v>
      </c>
      <c r="AW112" s="17">
        <f t="shared" si="24"/>
        <v>270.15559999999994</v>
      </c>
    </row>
    <row r="113" spans="1:49" hidden="1" x14ac:dyDescent="0.35">
      <c r="A113" t="s">
        <v>154</v>
      </c>
      <c r="B113">
        <v>7000174029</v>
      </c>
      <c r="C113" t="s">
        <v>68</v>
      </c>
      <c r="D113" t="s">
        <v>155</v>
      </c>
      <c r="E113" t="s">
        <v>302</v>
      </c>
      <c r="F113">
        <v>8000533181</v>
      </c>
      <c r="G113">
        <v>800</v>
      </c>
      <c r="H113">
        <v>11.44</v>
      </c>
      <c r="I113" s="17"/>
      <c r="J113" s="17"/>
      <c r="K113" s="17"/>
      <c r="L113" s="17"/>
      <c r="M113" s="17"/>
      <c r="N113" s="17"/>
      <c r="O113" s="17"/>
      <c r="P113" s="17"/>
      <c r="Q113" s="17">
        <v>52.3</v>
      </c>
      <c r="R113" s="17">
        <v>424.8</v>
      </c>
      <c r="S113" s="17">
        <v>322.89999999999998</v>
      </c>
      <c r="T113" s="17"/>
      <c r="U113" s="17"/>
      <c r="V113" s="17"/>
      <c r="W113" s="17"/>
      <c r="X113" s="17"/>
      <c r="Y113" s="17"/>
      <c r="Z113" s="17"/>
      <c r="AA113" s="17"/>
      <c r="AB113" s="17">
        <f t="shared" si="22"/>
        <v>800</v>
      </c>
      <c r="AD113" s="17">
        <f t="shared" si="23"/>
        <v>0</v>
      </c>
      <c r="AE113" s="17">
        <f t="shared" si="40"/>
        <v>0</v>
      </c>
      <c r="AF113" s="17">
        <f t="shared" si="41"/>
        <v>0</v>
      </c>
      <c r="AG113" s="17">
        <f t="shared" si="42"/>
        <v>0</v>
      </c>
      <c r="AH113" s="17">
        <f t="shared" si="25"/>
        <v>0</v>
      </c>
      <c r="AI113" s="17">
        <f t="shared" si="26"/>
        <v>0</v>
      </c>
      <c r="AJ113" s="17">
        <f t="shared" si="27"/>
        <v>0</v>
      </c>
      <c r="AK113" s="17">
        <f t="shared" si="28"/>
        <v>0</v>
      </c>
      <c r="AL113" s="17">
        <f t="shared" si="29"/>
        <v>9.9718666666666653</v>
      </c>
      <c r="AM113" s="17">
        <f t="shared" si="30"/>
        <v>80.995199999999997</v>
      </c>
      <c r="AN113" s="17">
        <f t="shared" si="31"/>
        <v>61.566266666666664</v>
      </c>
      <c r="AO113" s="17">
        <f t="shared" si="32"/>
        <v>0</v>
      </c>
      <c r="AP113" s="17">
        <f t="shared" si="33"/>
        <v>0</v>
      </c>
      <c r="AQ113" s="17">
        <f t="shared" si="34"/>
        <v>0</v>
      </c>
      <c r="AR113" s="17">
        <f t="shared" si="35"/>
        <v>0</v>
      </c>
      <c r="AS113" s="17">
        <f t="shared" si="36"/>
        <v>0</v>
      </c>
      <c r="AT113" s="17">
        <f t="shared" si="37"/>
        <v>0</v>
      </c>
      <c r="AU113" s="17">
        <f t="shared" si="38"/>
        <v>0</v>
      </c>
      <c r="AV113" s="17">
        <f t="shared" si="39"/>
        <v>0</v>
      </c>
      <c r="AW113" s="17">
        <f t="shared" si="24"/>
        <v>152.53333333333333</v>
      </c>
    </row>
    <row r="114" spans="1:49" hidden="1" x14ac:dyDescent="0.35">
      <c r="A114" t="s">
        <v>158</v>
      </c>
      <c r="B114">
        <v>7000164517</v>
      </c>
      <c r="C114">
        <v>100010</v>
      </c>
      <c r="D114" t="s">
        <v>164</v>
      </c>
      <c r="E114" t="s">
        <v>267</v>
      </c>
      <c r="F114">
        <v>8000498260</v>
      </c>
      <c r="G114">
        <v>1161</v>
      </c>
      <c r="H114">
        <v>8.5340000000000007</v>
      </c>
      <c r="I114" s="17">
        <v>569.5</v>
      </c>
      <c r="J114" s="17">
        <v>148.6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>
        <f t="shared" si="22"/>
        <v>718.1</v>
      </c>
      <c r="AD114" s="17">
        <f t="shared" si="23"/>
        <v>81.001883333333339</v>
      </c>
      <c r="AE114" s="17">
        <f t="shared" si="40"/>
        <v>21.135873333333333</v>
      </c>
      <c r="AF114" s="17">
        <f t="shared" si="41"/>
        <v>0</v>
      </c>
      <c r="AG114" s="17">
        <f t="shared" si="42"/>
        <v>0</v>
      </c>
      <c r="AH114" s="17">
        <f t="shared" si="25"/>
        <v>0</v>
      </c>
      <c r="AI114" s="17">
        <f t="shared" si="26"/>
        <v>0</v>
      </c>
      <c r="AJ114" s="17">
        <f t="shared" si="27"/>
        <v>0</v>
      </c>
      <c r="AK114" s="17">
        <f t="shared" si="28"/>
        <v>0</v>
      </c>
      <c r="AL114" s="17">
        <f t="shared" si="29"/>
        <v>0</v>
      </c>
      <c r="AM114" s="17">
        <f t="shared" si="30"/>
        <v>0</v>
      </c>
      <c r="AN114" s="17">
        <f t="shared" si="31"/>
        <v>0</v>
      </c>
      <c r="AO114" s="17">
        <f t="shared" si="32"/>
        <v>0</v>
      </c>
      <c r="AP114" s="17">
        <f t="shared" si="33"/>
        <v>0</v>
      </c>
      <c r="AQ114" s="17">
        <f t="shared" si="34"/>
        <v>0</v>
      </c>
      <c r="AR114" s="17">
        <f t="shared" si="35"/>
        <v>0</v>
      </c>
      <c r="AS114" s="17">
        <f t="shared" si="36"/>
        <v>0</v>
      </c>
      <c r="AT114" s="17">
        <f t="shared" si="37"/>
        <v>0</v>
      </c>
      <c r="AU114" s="17">
        <f t="shared" si="38"/>
        <v>0</v>
      </c>
      <c r="AV114" s="17">
        <f t="shared" si="39"/>
        <v>0</v>
      </c>
      <c r="AW114" s="17">
        <f t="shared" si="24"/>
        <v>102.13775666666668</v>
      </c>
    </row>
    <row r="115" spans="1:49" hidden="1" x14ac:dyDescent="0.35">
      <c r="A115" t="s">
        <v>158</v>
      </c>
      <c r="B115">
        <v>7000172215</v>
      </c>
      <c r="C115">
        <v>100009</v>
      </c>
      <c r="D115" t="s">
        <v>162</v>
      </c>
      <c r="E115" t="s">
        <v>304</v>
      </c>
      <c r="F115">
        <v>8000535593</v>
      </c>
      <c r="G115">
        <v>1528</v>
      </c>
      <c r="H115">
        <v>8.8620000000000001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>
        <v>178.8</v>
      </c>
      <c r="W115" s="17">
        <v>767.8</v>
      </c>
      <c r="X115" s="17">
        <v>581.4</v>
      </c>
      <c r="Y115" s="17"/>
      <c r="Z115" s="17"/>
      <c r="AA115" s="17"/>
      <c r="AB115" s="17">
        <f t="shared" si="22"/>
        <v>1528</v>
      </c>
      <c r="AD115" s="17">
        <f t="shared" si="23"/>
        <v>0</v>
      </c>
      <c r="AE115" s="17">
        <f t="shared" si="40"/>
        <v>0</v>
      </c>
      <c r="AF115" s="17">
        <f t="shared" si="41"/>
        <v>0</v>
      </c>
      <c r="AG115" s="17">
        <f t="shared" si="42"/>
        <v>0</v>
      </c>
      <c r="AH115" s="17">
        <f t="shared" si="25"/>
        <v>0</v>
      </c>
      <c r="AI115" s="17">
        <f t="shared" si="26"/>
        <v>0</v>
      </c>
      <c r="AJ115" s="17">
        <f t="shared" si="27"/>
        <v>0</v>
      </c>
      <c r="AK115" s="17">
        <f t="shared" si="28"/>
        <v>0</v>
      </c>
      <c r="AL115" s="17">
        <f t="shared" si="29"/>
        <v>0</v>
      </c>
      <c r="AM115" s="17">
        <f t="shared" si="30"/>
        <v>0</v>
      </c>
      <c r="AN115" s="17">
        <f t="shared" si="31"/>
        <v>0</v>
      </c>
      <c r="AO115" s="17">
        <f t="shared" si="32"/>
        <v>0</v>
      </c>
      <c r="AP115" s="17">
        <f t="shared" si="33"/>
        <v>0</v>
      </c>
      <c r="AQ115" s="17">
        <f t="shared" si="34"/>
        <v>26.408760000000004</v>
      </c>
      <c r="AR115" s="17">
        <f t="shared" si="35"/>
        <v>113.40406</v>
      </c>
      <c r="AS115" s="17">
        <f t="shared" si="36"/>
        <v>85.872779999999992</v>
      </c>
      <c r="AT115" s="17">
        <f t="shared" si="37"/>
        <v>0</v>
      </c>
      <c r="AU115" s="17">
        <f t="shared" si="38"/>
        <v>0</v>
      </c>
      <c r="AV115" s="17">
        <f t="shared" si="39"/>
        <v>0</v>
      </c>
      <c r="AW115" s="17">
        <f t="shared" si="24"/>
        <v>225.68560000000002</v>
      </c>
    </row>
    <row r="116" spans="1:49" hidden="1" x14ac:dyDescent="0.35">
      <c r="A116" t="s">
        <v>158</v>
      </c>
      <c r="B116">
        <v>7000173941</v>
      </c>
      <c r="C116">
        <v>100010</v>
      </c>
      <c r="D116" t="s">
        <v>45</v>
      </c>
      <c r="E116" t="s">
        <v>216</v>
      </c>
      <c r="F116">
        <v>8000534878</v>
      </c>
      <c r="G116">
        <v>1649</v>
      </c>
      <c r="H116">
        <v>8.3330000000000002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>
        <v>140.5</v>
      </c>
      <c r="Y116" s="17">
        <v>583.20000000000005</v>
      </c>
      <c r="Z116" s="17">
        <v>583.20000000000005</v>
      </c>
      <c r="AA116" s="17">
        <v>342.1</v>
      </c>
      <c r="AB116" s="17">
        <f t="shared" si="22"/>
        <v>1649</v>
      </c>
      <c r="AD116" s="17">
        <f t="shared" si="23"/>
        <v>0</v>
      </c>
      <c r="AE116" s="17">
        <f t="shared" si="40"/>
        <v>0</v>
      </c>
      <c r="AF116" s="17">
        <f t="shared" si="41"/>
        <v>0</v>
      </c>
      <c r="AG116" s="17">
        <f t="shared" si="42"/>
        <v>0</v>
      </c>
      <c r="AH116" s="17">
        <f t="shared" si="25"/>
        <v>0</v>
      </c>
      <c r="AI116" s="17">
        <f t="shared" si="26"/>
        <v>0</v>
      </c>
      <c r="AJ116" s="17">
        <f t="shared" si="27"/>
        <v>0</v>
      </c>
      <c r="AK116" s="17">
        <f t="shared" si="28"/>
        <v>0</v>
      </c>
      <c r="AL116" s="17">
        <f t="shared" si="29"/>
        <v>0</v>
      </c>
      <c r="AM116" s="17">
        <f t="shared" si="30"/>
        <v>0</v>
      </c>
      <c r="AN116" s="17">
        <f t="shared" si="31"/>
        <v>0</v>
      </c>
      <c r="AO116" s="17">
        <f t="shared" si="32"/>
        <v>0</v>
      </c>
      <c r="AP116" s="17">
        <f t="shared" si="33"/>
        <v>0</v>
      </c>
      <c r="AQ116" s="17">
        <f t="shared" si="34"/>
        <v>0</v>
      </c>
      <c r="AR116" s="17">
        <f t="shared" si="35"/>
        <v>0</v>
      </c>
      <c r="AS116" s="17">
        <f t="shared" si="36"/>
        <v>19.513108333333332</v>
      </c>
      <c r="AT116" s="17">
        <f t="shared" si="37"/>
        <v>80.996760000000009</v>
      </c>
      <c r="AU116" s="17">
        <f t="shared" si="38"/>
        <v>80.996760000000009</v>
      </c>
      <c r="AV116" s="17">
        <f t="shared" si="39"/>
        <v>47.511988333333335</v>
      </c>
      <c r="AW116" s="17">
        <f t="shared" si="24"/>
        <v>229.0186166666667</v>
      </c>
    </row>
    <row r="117" spans="1:49" hidden="1" x14ac:dyDescent="0.35">
      <c r="A117" t="s">
        <v>158</v>
      </c>
      <c r="B117">
        <v>7000173942</v>
      </c>
      <c r="C117">
        <v>100009</v>
      </c>
      <c r="D117" t="s">
        <v>161</v>
      </c>
      <c r="E117" t="s">
        <v>305</v>
      </c>
      <c r="F117">
        <v>8000524909</v>
      </c>
      <c r="G117">
        <v>3568</v>
      </c>
      <c r="H117">
        <v>8.5340000000000007</v>
      </c>
      <c r="I117" s="17"/>
      <c r="J117" s="17"/>
      <c r="K117" s="17"/>
      <c r="L117" s="17"/>
      <c r="M117" s="17"/>
      <c r="N117" s="17"/>
      <c r="O117" s="17"/>
      <c r="P117" s="17">
        <v>379.7</v>
      </c>
      <c r="Q117" s="17">
        <v>474.6</v>
      </c>
      <c r="R117" s="17">
        <v>569.5</v>
      </c>
      <c r="S117" s="17">
        <v>569.5</v>
      </c>
      <c r="T117" s="17">
        <v>569.5</v>
      </c>
      <c r="U117" s="17">
        <v>569.5</v>
      </c>
      <c r="V117" s="17">
        <v>435.8</v>
      </c>
      <c r="W117" s="17"/>
      <c r="X117" s="17"/>
      <c r="Y117" s="17"/>
      <c r="Z117" s="17"/>
      <c r="AA117" s="17"/>
      <c r="AB117" s="17">
        <f t="shared" si="22"/>
        <v>3568.1000000000004</v>
      </c>
      <c r="AD117" s="17">
        <f t="shared" si="23"/>
        <v>0</v>
      </c>
      <c r="AE117" s="17">
        <f t="shared" si="40"/>
        <v>0</v>
      </c>
      <c r="AF117" s="17">
        <f t="shared" si="41"/>
        <v>0</v>
      </c>
      <c r="AG117" s="17">
        <f t="shared" si="42"/>
        <v>0</v>
      </c>
      <c r="AH117" s="17">
        <f t="shared" si="25"/>
        <v>0</v>
      </c>
      <c r="AI117" s="17">
        <f t="shared" si="26"/>
        <v>0</v>
      </c>
      <c r="AJ117" s="17">
        <f t="shared" si="27"/>
        <v>0</v>
      </c>
      <c r="AK117" s="17">
        <f t="shared" si="28"/>
        <v>54.005996666666668</v>
      </c>
      <c r="AL117" s="17">
        <f t="shared" si="29"/>
        <v>67.503940000000014</v>
      </c>
      <c r="AM117" s="17">
        <f t="shared" si="30"/>
        <v>81.001883333333339</v>
      </c>
      <c r="AN117" s="17">
        <f t="shared" si="31"/>
        <v>81.001883333333339</v>
      </c>
      <c r="AO117" s="17">
        <f t="shared" si="32"/>
        <v>81.001883333333339</v>
      </c>
      <c r="AP117" s="17">
        <f t="shared" si="33"/>
        <v>81.001883333333339</v>
      </c>
      <c r="AQ117" s="17">
        <f t="shared" si="34"/>
        <v>61.985286666666674</v>
      </c>
      <c r="AR117" s="17">
        <f t="shared" si="35"/>
        <v>0</v>
      </c>
      <c r="AS117" s="17">
        <f t="shared" si="36"/>
        <v>0</v>
      </c>
      <c r="AT117" s="17">
        <f t="shared" si="37"/>
        <v>0</v>
      </c>
      <c r="AU117" s="17">
        <f t="shared" si="38"/>
        <v>0</v>
      </c>
      <c r="AV117" s="17">
        <f t="shared" si="39"/>
        <v>0</v>
      </c>
      <c r="AW117" s="17">
        <f t="shared" si="24"/>
        <v>507.50275666666676</v>
      </c>
    </row>
    <row r="118" spans="1:49" hidden="1" x14ac:dyDescent="0.35">
      <c r="A118" t="s">
        <v>165</v>
      </c>
      <c r="B118">
        <v>7000149671</v>
      </c>
      <c r="C118">
        <v>100018</v>
      </c>
      <c r="D118" t="s">
        <v>166</v>
      </c>
      <c r="E118" t="s">
        <v>306</v>
      </c>
      <c r="F118">
        <v>8000516916</v>
      </c>
      <c r="G118">
        <v>682</v>
      </c>
      <c r="H118">
        <v>15.082000000000001</v>
      </c>
      <c r="I118" s="17">
        <v>358</v>
      </c>
      <c r="J118" s="17">
        <v>107.9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>
        <f t="shared" si="22"/>
        <v>465.9</v>
      </c>
      <c r="AD118" s="17">
        <f t="shared" si="23"/>
        <v>89.98926666666668</v>
      </c>
      <c r="AE118" s="17">
        <f t="shared" si="40"/>
        <v>27.122463333333336</v>
      </c>
      <c r="AF118" s="17">
        <f t="shared" si="41"/>
        <v>0</v>
      </c>
      <c r="AG118" s="17">
        <f t="shared" si="42"/>
        <v>0</v>
      </c>
      <c r="AH118" s="17">
        <f t="shared" si="25"/>
        <v>0</v>
      </c>
      <c r="AI118" s="17">
        <f t="shared" si="26"/>
        <v>0</v>
      </c>
      <c r="AJ118" s="17">
        <f t="shared" si="27"/>
        <v>0</v>
      </c>
      <c r="AK118" s="17">
        <f t="shared" si="28"/>
        <v>0</v>
      </c>
      <c r="AL118" s="17">
        <f t="shared" si="29"/>
        <v>0</v>
      </c>
      <c r="AM118" s="17">
        <f t="shared" si="30"/>
        <v>0</v>
      </c>
      <c r="AN118" s="17">
        <f t="shared" si="31"/>
        <v>0</v>
      </c>
      <c r="AO118" s="17">
        <f t="shared" si="32"/>
        <v>0</v>
      </c>
      <c r="AP118" s="17">
        <f t="shared" si="33"/>
        <v>0</v>
      </c>
      <c r="AQ118" s="17">
        <f t="shared" si="34"/>
        <v>0</v>
      </c>
      <c r="AR118" s="17">
        <f t="shared" si="35"/>
        <v>0</v>
      </c>
      <c r="AS118" s="17">
        <f t="shared" si="36"/>
        <v>0</v>
      </c>
      <c r="AT118" s="17">
        <f t="shared" si="37"/>
        <v>0</v>
      </c>
      <c r="AU118" s="17">
        <f t="shared" si="38"/>
        <v>0</v>
      </c>
      <c r="AV118" s="17">
        <f t="shared" si="39"/>
        <v>0</v>
      </c>
      <c r="AW118" s="17">
        <f t="shared" si="24"/>
        <v>117.11173000000002</v>
      </c>
    </row>
    <row r="119" spans="1:49" hidden="1" x14ac:dyDescent="0.35">
      <c r="A119" t="s">
        <v>165</v>
      </c>
      <c r="B119">
        <v>7000162873</v>
      </c>
      <c r="C119">
        <v>100273</v>
      </c>
      <c r="D119" t="s">
        <v>168</v>
      </c>
      <c r="E119" t="s">
        <v>307</v>
      </c>
      <c r="F119">
        <v>8000523300</v>
      </c>
      <c r="G119">
        <v>9</v>
      </c>
      <c r="H119">
        <v>13.8</v>
      </c>
      <c r="I119" s="17"/>
      <c r="J119" s="17"/>
      <c r="K119" s="17"/>
      <c r="L119" s="17"/>
      <c r="M119" s="17">
        <v>3.4</v>
      </c>
      <c r="N119" s="17">
        <v>2.5</v>
      </c>
      <c r="O119" s="17">
        <v>3.1</v>
      </c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>
        <f t="shared" si="22"/>
        <v>9</v>
      </c>
      <c r="AD119" s="17">
        <f t="shared" si="23"/>
        <v>0</v>
      </c>
      <c r="AE119" s="17">
        <f t="shared" si="40"/>
        <v>0</v>
      </c>
      <c r="AF119" s="17">
        <f t="shared" si="41"/>
        <v>0</v>
      </c>
      <c r="AG119" s="17">
        <f t="shared" si="42"/>
        <v>0</v>
      </c>
      <c r="AH119" s="17">
        <f t="shared" si="25"/>
        <v>0.78200000000000003</v>
      </c>
      <c r="AI119" s="17">
        <f t="shared" si="26"/>
        <v>0.57499999999999996</v>
      </c>
      <c r="AJ119" s="17">
        <f t="shared" si="27"/>
        <v>0.71299999999999997</v>
      </c>
      <c r="AK119" s="17">
        <f t="shared" si="28"/>
        <v>0</v>
      </c>
      <c r="AL119" s="17">
        <f t="shared" si="29"/>
        <v>0</v>
      </c>
      <c r="AM119" s="17">
        <f t="shared" si="30"/>
        <v>0</v>
      </c>
      <c r="AN119" s="17">
        <f t="shared" si="31"/>
        <v>0</v>
      </c>
      <c r="AO119" s="17">
        <f t="shared" si="32"/>
        <v>0</v>
      </c>
      <c r="AP119" s="17">
        <f t="shared" si="33"/>
        <v>0</v>
      </c>
      <c r="AQ119" s="17">
        <f t="shared" si="34"/>
        <v>0</v>
      </c>
      <c r="AR119" s="17">
        <f t="shared" si="35"/>
        <v>0</v>
      </c>
      <c r="AS119" s="17">
        <f t="shared" si="36"/>
        <v>0</v>
      </c>
      <c r="AT119" s="17">
        <f t="shared" si="37"/>
        <v>0</v>
      </c>
      <c r="AU119" s="17">
        <f t="shared" si="38"/>
        <v>0</v>
      </c>
      <c r="AV119" s="17">
        <f t="shared" si="39"/>
        <v>0</v>
      </c>
      <c r="AW119" s="17">
        <f t="shared" si="24"/>
        <v>2.0699999999999998</v>
      </c>
    </row>
    <row r="120" spans="1:49" hidden="1" x14ac:dyDescent="0.35">
      <c r="A120" t="s">
        <v>165</v>
      </c>
      <c r="B120">
        <v>7000162881</v>
      </c>
      <c r="C120">
        <v>100273</v>
      </c>
      <c r="D120" t="s">
        <v>169</v>
      </c>
      <c r="E120" t="s">
        <v>308</v>
      </c>
      <c r="F120">
        <v>8000523301</v>
      </c>
      <c r="G120">
        <v>6</v>
      </c>
      <c r="H120">
        <v>17</v>
      </c>
      <c r="I120" s="17"/>
      <c r="J120" s="17"/>
      <c r="K120" s="17"/>
      <c r="L120" s="17"/>
      <c r="M120" s="17"/>
      <c r="N120" s="17"/>
      <c r="O120" s="17">
        <v>0.2</v>
      </c>
      <c r="P120" s="17">
        <v>2.1</v>
      </c>
      <c r="Q120" s="17">
        <v>2.1</v>
      </c>
      <c r="R120" s="17">
        <v>1.6</v>
      </c>
      <c r="S120" s="17"/>
      <c r="T120" s="17"/>
      <c r="U120" s="17"/>
      <c r="V120" s="17"/>
      <c r="W120" s="17"/>
      <c r="X120" s="17"/>
      <c r="Y120" s="17"/>
      <c r="Z120" s="17"/>
      <c r="AA120" s="17"/>
      <c r="AB120" s="17">
        <f t="shared" si="22"/>
        <v>6</v>
      </c>
      <c r="AD120" s="17">
        <f t="shared" si="23"/>
        <v>0</v>
      </c>
      <c r="AE120" s="17">
        <f t="shared" si="40"/>
        <v>0</v>
      </c>
      <c r="AF120" s="17">
        <f t="shared" si="41"/>
        <v>0</v>
      </c>
      <c r="AG120" s="17">
        <f t="shared" si="42"/>
        <v>0</v>
      </c>
      <c r="AH120" s="17">
        <f t="shared" si="25"/>
        <v>0</v>
      </c>
      <c r="AI120" s="17">
        <f t="shared" si="26"/>
        <v>0</v>
      </c>
      <c r="AJ120" s="17">
        <f t="shared" si="27"/>
        <v>5.6666666666666671E-2</v>
      </c>
      <c r="AK120" s="17">
        <f t="shared" si="28"/>
        <v>0.59500000000000008</v>
      </c>
      <c r="AL120" s="17">
        <f t="shared" si="29"/>
        <v>0.59500000000000008</v>
      </c>
      <c r="AM120" s="17">
        <f t="shared" si="30"/>
        <v>0.45333333333333337</v>
      </c>
      <c r="AN120" s="17">
        <f t="shared" si="31"/>
        <v>0</v>
      </c>
      <c r="AO120" s="17">
        <f t="shared" si="32"/>
        <v>0</v>
      </c>
      <c r="AP120" s="17">
        <f t="shared" si="33"/>
        <v>0</v>
      </c>
      <c r="AQ120" s="17">
        <f t="shared" si="34"/>
        <v>0</v>
      </c>
      <c r="AR120" s="17">
        <f t="shared" si="35"/>
        <v>0</v>
      </c>
      <c r="AS120" s="17">
        <f t="shared" si="36"/>
        <v>0</v>
      </c>
      <c r="AT120" s="17">
        <f t="shared" si="37"/>
        <v>0</v>
      </c>
      <c r="AU120" s="17">
        <f t="shared" si="38"/>
        <v>0</v>
      </c>
      <c r="AV120" s="17">
        <f t="shared" si="39"/>
        <v>0</v>
      </c>
      <c r="AW120" s="17">
        <f t="shared" si="24"/>
        <v>1.7000000000000002</v>
      </c>
    </row>
    <row r="121" spans="1:49" hidden="1" x14ac:dyDescent="0.35">
      <c r="A121" t="s">
        <v>165</v>
      </c>
      <c r="B121">
        <v>7000162882</v>
      </c>
      <c r="C121">
        <v>100273</v>
      </c>
      <c r="D121" t="s">
        <v>170</v>
      </c>
      <c r="E121" t="s">
        <v>309</v>
      </c>
      <c r="F121">
        <v>8000523592</v>
      </c>
      <c r="G121">
        <v>6</v>
      </c>
      <c r="H121">
        <v>17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>
        <v>0.5</v>
      </c>
      <c r="S121" s="17">
        <v>2.1</v>
      </c>
      <c r="T121" s="17">
        <v>2.1</v>
      </c>
      <c r="U121" s="17">
        <v>1.3</v>
      </c>
      <c r="V121" s="17"/>
      <c r="W121" s="17"/>
      <c r="X121" s="17"/>
      <c r="Y121" s="17"/>
      <c r="Z121" s="17"/>
      <c r="AA121" s="17"/>
      <c r="AB121" s="17">
        <f t="shared" si="22"/>
        <v>6</v>
      </c>
      <c r="AD121" s="17">
        <f t="shared" si="23"/>
        <v>0</v>
      </c>
      <c r="AE121" s="17">
        <f t="shared" si="40"/>
        <v>0</v>
      </c>
      <c r="AF121" s="17">
        <f t="shared" si="41"/>
        <v>0</v>
      </c>
      <c r="AG121" s="17">
        <f t="shared" si="42"/>
        <v>0</v>
      </c>
      <c r="AH121" s="17">
        <f t="shared" si="25"/>
        <v>0</v>
      </c>
      <c r="AI121" s="17">
        <f t="shared" si="26"/>
        <v>0</v>
      </c>
      <c r="AJ121" s="17">
        <f t="shared" si="27"/>
        <v>0</v>
      </c>
      <c r="AK121" s="17">
        <f t="shared" si="28"/>
        <v>0</v>
      </c>
      <c r="AL121" s="17">
        <f t="shared" si="29"/>
        <v>0</v>
      </c>
      <c r="AM121" s="17">
        <f t="shared" si="30"/>
        <v>0.14166666666666666</v>
      </c>
      <c r="AN121" s="17">
        <f t="shared" si="31"/>
        <v>0.59500000000000008</v>
      </c>
      <c r="AO121" s="17">
        <f t="shared" si="32"/>
        <v>0.59500000000000008</v>
      </c>
      <c r="AP121" s="17">
        <f t="shared" si="33"/>
        <v>0.36833333333333335</v>
      </c>
      <c r="AQ121" s="17">
        <f t="shared" si="34"/>
        <v>0</v>
      </c>
      <c r="AR121" s="17">
        <f t="shared" si="35"/>
        <v>0</v>
      </c>
      <c r="AS121" s="17">
        <f t="shared" si="36"/>
        <v>0</v>
      </c>
      <c r="AT121" s="17">
        <f t="shared" si="37"/>
        <v>0</v>
      </c>
      <c r="AU121" s="17">
        <f t="shared" si="38"/>
        <v>0</v>
      </c>
      <c r="AV121" s="17">
        <f t="shared" si="39"/>
        <v>0</v>
      </c>
      <c r="AW121" s="17">
        <f t="shared" si="24"/>
        <v>1.7000000000000004</v>
      </c>
    </row>
    <row r="122" spans="1:49" hidden="1" x14ac:dyDescent="0.35">
      <c r="A122" t="s">
        <v>165</v>
      </c>
      <c r="B122">
        <v>7000162883</v>
      </c>
      <c r="C122">
        <v>100273</v>
      </c>
      <c r="D122" t="s">
        <v>171</v>
      </c>
      <c r="E122" t="s">
        <v>310</v>
      </c>
      <c r="F122">
        <v>8000523593</v>
      </c>
      <c r="G122">
        <v>6</v>
      </c>
      <c r="H122">
        <v>17</v>
      </c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>
        <v>1.6</v>
      </c>
      <c r="V122" s="17">
        <v>4.2</v>
      </c>
      <c r="W122" s="17">
        <v>0.2</v>
      </c>
      <c r="X122" s="17"/>
      <c r="Y122" s="17"/>
      <c r="Z122" s="17"/>
      <c r="AA122" s="17"/>
      <c r="AB122" s="17">
        <f t="shared" si="22"/>
        <v>6.0000000000000009</v>
      </c>
      <c r="AD122" s="17">
        <f t="shared" si="23"/>
        <v>0</v>
      </c>
      <c r="AE122" s="17">
        <f t="shared" si="40"/>
        <v>0</v>
      </c>
      <c r="AF122" s="17">
        <f t="shared" si="41"/>
        <v>0</v>
      </c>
      <c r="AG122" s="17">
        <f t="shared" si="42"/>
        <v>0</v>
      </c>
      <c r="AH122" s="17">
        <f t="shared" si="25"/>
        <v>0</v>
      </c>
      <c r="AI122" s="17">
        <f t="shared" si="26"/>
        <v>0</v>
      </c>
      <c r="AJ122" s="17">
        <f t="shared" si="27"/>
        <v>0</v>
      </c>
      <c r="AK122" s="17">
        <f t="shared" si="28"/>
        <v>0</v>
      </c>
      <c r="AL122" s="17">
        <f t="shared" si="29"/>
        <v>0</v>
      </c>
      <c r="AM122" s="17">
        <f t="shared" si="30"/>
        <v>0</v>
      </c>
      <c r="AN122" s="17">
        <f t="shared" si="31"/>
        <v>0</v>
      </c>
      <c r="AO122" s="17">
        <f t="shared" si="32"/>
        <v>0</v>
      </c>
      <c r="AP122" s="17">
        <f t="shared" si="33"/>
        <v>0.45333333333333337</v>
      </c>
      <c r="AQ122" s="17">
        <f t="shared" si="34"/>
        <v>1.1900000000000002</v>
      </c>
      <c r="AR122" s="17">
        <f t="shared" si="35"/>
        <v>5.6666666666666671E-2</v>
      </c>
      <c r="AS122" s="17">
        <f t="shared" si="36"/>
        <v>0</v>
      </c>
      <c r="AT122" s="17">
        <f t="shared" si="37"/>
        <v>0</v>
      </c>
      <c r="AU122" s="17">
        <f t="shared" si="38"/>
        <v>0</v>
      </c>
      <c r="AV122" s="17">
        <f t="shared" si="39"/>
        <v>0</v>
      </c>
      <c r="AW122" s="17">
        <f t="shared" si="24"/>
        <v>1.7000000000000002</v>
      </c>
    </row>
    <row r="123" spans="1:49" hidden="1" x14ac:dyDescent="0.35">
      <c r="A123" t="s">
        <v>174</v>
      </c>
      <c r="B123" t="s">
        <v>175</v>
      </c>
      <c r="C123" t="s">
        <v>68</v>
      </c>
      <c r="D123" t="s">
        <v>74</v>
      </c>
      <c r="E123" t="s">
        <v>228</v>
      </c>
      <c r="F123">
        <v>71943340</v>
      </c>
      <c r="G123">
        <v>4952</v>
      </c>
      <c r="H123">
        <v>5.78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>
        <v>112.1</v>
      </c>
      <c r="Y123" s="17">
        <v>186.9</v>
      </c>
      <c r="Z123" s="17">
        <v>373.7</v>
      </c>
      <c r="AA123" s="17"/>
      <c r="AB123" s="17">
        <f t="shared" si="22"/>
        <v>672.7</v>
      </c>
      <c r="AD123" s="17">
        <f t="shared" si="23"/>
        <v>0</v>
      </c>
      <c r="AE123" s="17">
        <f t="shared" si="40"/>
        <v>0</v>
      </c>
      <c r="AF123" s="17">
        <f t="shared" si="41"/>
        <v>0</v>
      </c>
      <c r="AG123" s="17">
        <f t="shared" si="42"/>
        <v>0</v>
      </c>
      <c r="AH123" s="17">
        <f t="shared" si="25"/>
        <v>0</v>
      </c>
      <c r="AI123" s="17">
        <f t="shared" si="26"/>
        <v>0</v>
      </c>
      <c r="AJ123" s="17">
        <f t="shared" si="27"/>
        <v>0</v>
      </c>
      <c r="AK123" s="17">
        <f t="shared" si="28"/>
        <v>0</v>
      </c>
      <c r="AL123" s="17">
        <f t="shared" si="29"/>
        <v>0</v>
      </c>
      <c r="AM123" s="17">
        <f t="shared" si="30"/>
        <v>0</v>
      </c>
      <c r="AN123" s="17">
        <f t="shared" si="31"/>
        <v>0</v>
      </c>
      <c r="AO123" s="17">
        <f t="shared" si="32"/>
        <v>0</v>
      </c>
      <c r="AP123" s="17">
        <f t="shared" si="33"/>
        <v>0</v>
      </c>
      <c r="AQ123" s="17">
        <f t="shared" si="34"/>
        <v>0</v>
      </c>
      <c r="AR123" s="17">
        <f t="shared" si="35"/>
        <v>0</v>
      </c>
      <c r="AS123" s="17">
        <f t="shared" si="36"/>
        <v>10.798966666666667</v>
      </c>
      <c r="AT123" s="17">
        <f t="shared" si="37"/>
        <v>18.004700000000003</v>
      </c>
      <c r="AU123" s="17">
        <f t="shared" si="38"/>
        <v>35.999766666666666</v>
      </c>
      <c r="AV123" s="17">
        <f t="shared" si="39"/>
        <v>0</v>
      </c>
      <c r="AW123" s="17">
        <f t="shared" si="24"/>
        <v>64.803433333333345</v>
      </c>
    </row>
    <row r="124" spans="1:49" hidden="1" x14ac:dyDescent="0.35">
      <c r="A124" t="s">
        <v>174</v>
      </c>
      <c r="B124" t="s">
        <v>71</v>
      </c>
      <c r="C124" t="s">
        <v>62</v>
      </c>
      <c r="D124" t="s">
        <v>63</v>
      </c>
      <c r="E124" t="s">
        <v>226</v>
      </c>
      <c r="F124">
        <v>8000511069</v>
      </c>
      <c r="G124">
        <v>3072</v>
      </c>
      <c r="H124">
        <v>6.29</v>
      </c>
      <c r="I124" s="17">
        <v>708.3</v>
      </c>
      <c r="J124" s="17">
        <v>708.3</v>
      </c>
      <c r="K124" s="17">
        <v>708.3</v>
      </c>
      <c r="L124" s="17">
        <v>708.3</v>
      </c>
      <c r="M124" s="17">
        <v>120.1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>
        <f t="shared" si="22"/>
        <v>2953.2999999999997</v>
      </c>
      <c r="AD124" s="17">
        <f t="shared" si="23"/>
        <v>74.253449999999987</v>
      </c>
      <c r="AE124" s="17">
        <f t="shared" si="40"/>
        <v>74.253449999999987</v>
      </c>
      <c r="AF124" s="17">
        <f t="shared" si="41"/>
        <v>74.253449999999987</v>
      </c>
      <c r="AG124" s="17">
        <f t="shared" si="42"/>
        <v>74.253449999999987</v>
      </c>
      <c r="AH124" s="17">
        <f t="shared" si="25"/>
        <v>12.590483333333333</v>
      </c>
      <c r="AI124" s="17">
        <f t="shared" si="26"/>
        <v>0</v>
      </c>
      <c r="AJ124" s="17">
        <f t="shared" si="27"/>
        <v>0</v>
      </c>
      <c r="AK124" s="17">
        <f t="shared" si="28"/>
        <v>0</v>
      </c>
      <c r="AL124" s="17">
        <f t="shared" si="29"/>
        <v>0</v>
      </c>
      <c r="AM124" s="17">
        <f t="shared" si="30"/>
        <v>0</v>
      </c>
      <c r="AN124" s="17">
        <f t="shared" si="31"/>
        <v>0</v>
      </c>
      <c r="AO124" s="17">
        <f t="shared" si="32"/>
        <v>0</v>
      </c>
      <c r="AP124" s="17">
        <f t="shared" si="33"/>
        <v>0</v>
      </c>
      <c r="AQ124" s="17">
        <f t="shared" si="34"/>
        <v>0</v>
      </c>
      <c r="AR124" s="17">
        <f t="shared" si="35"/>
        <v>0</v>
      </c>
      <c r="AS124" s="17">
        <f t="shared" si="36"/>
        <v>0</v>
      </c>
      <c r="AT124" s="17">
        <f t="shared" si="37"/>
        <v>0</v>
      </c>
      <c r="AU124" s="17">
        <f t="shared" si="38"/>
        <v>0</v>
      </c>
      <c r="AV124" s="17">
        <f t="shared" si="39"/>
        <v>0</v>
      </c>
      <c r="AW124" s="17">
        <f t="shared" si="24"/>
        <v>309.60428333333329</v>
      </c>
    </row>
    <row r="125" spans="1:49" hidden="1" x14ac:dyDescent="0.35">
      <c r="A125" t="s">
        <v>179</v>
      </c>
      <c r="B125">
        <v>7000174077</v>
      </c>
      <c r="C125" t="s">
        <v>68</v>
      </c>
      <c r="D125" t="s">
        <v>180</v>
      </c>
      <c r="E125" t="s">
        <v>311</v>
      </c>
      <c r="F125">
        <v>8000533329</v>
      </c>
      <c r="G125">
        <v>1960</v>
      </c>
      <c r="H125">
        <v>11.38</v>
      </c>
      <c r="I125" s="17"/>
      <c r="J125" s="17"/>
      <c r="K125" s="17"/>
      <c r="L125" s="17"/>
      <c r="M125" s="17"/>
      <c r="N125" s="17"/>
      <c r="O125" s="17"/>
      <c r="P125" s="17">
        <v>233.4</v>
      </c>
      <c r="Q125" s="17">
        <v>410.29999999999995</v>
      </c>
      <c r="R125" s="17">
        <v>427.1</v>
      </c>
      <c r="S125" s="17">
        <v>427.1</v>
      </c>
      <c r="T125" s="17">
        <v>427.1</v>
      </c>
      <c r="U125" s="17">
        <v>35.1</v>
      </c>
      <c r="V125" s="17"/>
      <c r="W125" s="17"/>
      <c r="X125" s="17"/>
      <c r="Y125" s="17"/>
      <c r="Z125" s="17"/>
      <c r="AA125" s="17"/>
      <c r="AB125" s="17">
        <f t="shared" si="22"/>
        <v>1960.1</v>
      </c>
      <c r="AD125" s="17">
        <f t="shared" si="23"/>
        <v>0</v>
      </c>
      <c r="AE125" s="17">
        <f t="shared" si="40"/>
        <v>0</v>
      </c>
      <c r="AF125" s="17">
        <f t="shared" si="41"/>
        <v>0</v>
      </c>
      <c r="AG125" s="17">
        <f t="shared" si="42"/>
        <v>0</v>
      </c>
      <c r="AH125" s="17">
        <f t="shared" si="25"/>
        <v>0</v>
      </c>
      <c r="AI125" s="17">
        <f t="shared" si="26"/>
        <v>0</v>
      </c>
      <c r="AJ125" s="17">
        <f t="shared" si="27"/>
        <v>0</v>
      </c>
      <c r="AK125" s="17">
        <f t="shared" si="28"/>
        <v>44.2682</v>
      </c>
      <c r="AL125" s="17">
        <f t="shared" si="29"/>
        <v>77.820233333333334</v>
      </c>
      <c r="AM125" s="17">
        <f t="shared" si="30"/>
        <v>81.00663333333334</v>
      </c>
      <c r="AN125" s="17">
        <f t="shared" si="31"/>
        <v>81.00663333333334</v>
      </c>
      <c r="AO125" s="17">
        <f t="shared" si="32"/>
        <v>81.00663333333334</v>
      </c>
      <c r="AP125" s="17">
        <f t="shared" si="33"/>
        <v>6.6573000000000011</v>
      </c>
      <c r="AQ125" s="17">
        <f t="shared" si="34"/>
        <v>0</v>
      </c>
      <c r="AR125" s="17">
        <f t="shared" si="35"/>
        <v>0</v>
      </c>
      <c r="AS125" s="17">
        <f t="shared" si="36"/>
        <v>0</v>
      </c>
      <c r="AT125" s="17">
        <f t="shared" si="37"/>
        <v>0</v>
      </c>
      <c r="AU125" s="17">
        <f t="shared" si="38"/>
        <v>0</v>
      </c>
      <c r="AV125" s="17">
        <f t="shared" si="39"/>
        <v>0</v>
      </c>
      <c r="AW125" s="17">
        <f t="shared" si="24"/>
        <v>371.76563333333343</v>
      </c>
    </row>
    <row r="126" spans="1:49" hidden="1" x14ac:dyDescent="0.35">
      <c r="A126" t="s">
        <v>179</v>
      </c>
      <c r="B126">
        <v>7000174077</v>
      </c>
      <c r="C126" t="s">
        <v>68</v>
      </c>
      <c r="D126" t="s">
        <v>180</v>
      </c>
      <c r="E126" t="s">
        <v>312</v>
      </c>
      <c r="F126">
        <v>8000533330</v>
      </c>
      <c r="G126">
        <v>57</v>
      </c>
      <c r="H126">
        <v>11.38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>
        <v>57</v>
      </c>
      <c r="V126" s="17"/>
      <c r="W126" s="17"/>
      <c r="X126" s="17"/>
      <c r="Y126" s="17"/>
      <c r="Z126" s="17"/>
      <c r="AA126" s="17"/>
      <c r="AB126" s="17">
        <f t="shared" si="22"/>
        <v>57</v>
      </c>
      <c r="AD126" s="17">
        <f t="shared" si="23"/>
        <v>0</v>
      </c>
      <c r="AE126" s="17">
        <f t="shared" si="40"/>
        <v>0</v>
      </c>
      <c r="AF126" s="17">
        <f t="shared" si="41"/>
        <v>0</v>
      </c>
      <c r="AG126" s="17">
        <f t="shared" si="42"/>
        <v>0</v>
      </c>
      <c r="AH126" s="17">
        <f t="shared" si="25"/>
        <v>0</v>
      </c>
      <c r="AI126" s="17">
        <f t="shared" si="26"/>
        <v>0</v>
      </c>
      <c r="AJ126" s="17">
        <f t="shared" si="27"/>
        <v>0</v>
      </c>
      <c r="AK126" s="17">
        <f t="shared" si="28"/>
        <v>0</v>
      </c>
      <c r="AL126" s="17">
        <f t="shared" si="29"/>
        <v>0</v>
      </c>
      <c r="AM126" s="17">
        <f t="shared" si="30"/>
        <v>0</v>
      </c>
      <c r="AN126" s="17">
        <f t="shared" si="31"/>
        <v>0</v>
      </c>
      <c r="AO126" s="17">
        <f t="shared" si="32"/>
        <v>0</v>
      </c>
      <c r="AP126" s="17">
        <f t="shared" si="33"/>
        <v>10.811000000000002</v>
      </c>
      <c r="AQ126" s="17">
        <f t="shared" si="34"/>
        <v>0</v>
      </c>
      <c r="AR126" s="17">
        <f t="shared" si="35"/>
        <v>0</v>
      </c>
      <c r="AS126" s="17">
        <f t="shared" si="36"/>
        <v>0</v>
      </c>
      <c r="AT126" s="17">
        <f t="shared" si="37"/>
        <v>0</v>
      </c>
      <c r="AU126" s="17">
        <f t="shared" si="38"/>
        <v>0</v>
      </c>
      <c r="AV126" s="17">
        <f t="shared" si="39"/>
        <v>0</v>
      </c>
      <c r="AW126" s="17">
        <f t="shared" si="24"/>
        <v>10.811000000000002</v>
      </c>
    </row>
    <row r="127" spans="1:49" hidden="1" x14ac:dyDescent="0.35">
      <c r="A127" t="s">
        <v>179</v>
      </c>
      <c r="B127">
        <v>7000174078</v>
      </c>
      <c r="C127" t="s">
        <v>68</v>
      </c>
      <c r="D127" t="s">
        <v>116</v>
      </c>
      <c r="E127" t="s">
        <v>313</v>
      </c>
      <c r="F127">
        <v>8000521961</v>
      </c>
      <c r="G127">
        <v>713</v>
      </c>
      <c r="H127">
        <v>12.91</v>
      </c>
      <c r="I127" s="17"/>
      <c r="J127" s="17"/>
      <c r="K127" s="17">
        <v>56.9</v>
      </c>
      <c r="L127" s="17">
        <v>94.5</v>
      </c>
      <c r="M127" s="17">
        <v>188.2</v>
      </c>
      <c r="N127" s="17">
        <v>204.2</v>
      </c>
      <c r="O127" s="17">
        <v>169.1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>
        <f t="shared" si="22"/>
        <v>712.9</v>
      </c>
      <c r="AD127" s="17">
        <f t="shared" si="23"/>
        <v>0</v>
      </c>
      <c r="AE127" s="17">
        <f t="shared" si="40"/>
        <v>0</v>
      </c>
      <c r="AF127" s="17">
        <f t="shared" si="41"/>
        <v>12.242983333333333</v>
      </c>
      <c r="AG127" s="17">
        <f t="shared" si="42"/>
        <v>20.333250000000003</v>
      </c>
      <c r="AH127" s="17">
        <f t="shared" si="25"/>
        <v>40.494366666666664</v>
      </c>
      <c r="AI127" s="17">
        <f t="shared" si="26"/>
        <v>43.937033333333332</v>
      </c>
      <c r="AJ127" s="17">
        <f t="shared" si="27"/>
        <v>36.384683333333335</v>
      </c>
      <c r="AK127" s="17">
        <f t="shared" si="28"/>
        <v>0</v>
      </c>
      <c r="AL127" s="17">
        <f t="shared" si="29"/>
        <v>0</v>
      </c>
      <c r="AM127" s="17">
        <f t="shared" si="30"/>
        <v>0</v>
      </c>
      <c r="AN127" s="17">
        <f t="shared" si="31"/>
        <v>0</v>
      </c>
      <c r="AO127" s="17">
        <f t="shared" si="32"/>
        <v>0</v>
      </c>
      <c r="AP127" s="17">
        <f t="shared" si="33"/>
        <v>0</v>
      </c>
      <c r="AQ127" s="17">
        <f t="shared" si="34"/>
        <v>0</v>
      </c>
      <c r="AR127" s="17">
        <f t="shared" si="35"/>
        <v>0</v>
      </c>
      <c r="AS127" s="17">
        <f t="shared" si="36"/>
        <v>0</v>
      </c>
      <c r="AT127" s="17">
        <f t="shared" si="37"/>
        <v>0</v>
      </c>
      <c r="AU127" s="17">
        <f t="shared" si="38"/>
        <v>0</v>
      </c>
      <c r="AV127" s="17">
        <f t="shared" si="39"/>
        <v>0</v>
      </c>
      <c r="AW127" s="17">
        <f t="shared" si="24"/>
        <v>153.39231666666666</v>
      </c>
    </row>
    <row r="128" spans="1:49" hidden="1" x14ac:dyDescent="0.35">
      <c r="A128" t="s">
        <v>179</v>
      </c>
      <c r="B128">
        <v>7000174078</v>
      </c>
      <c r="C128" t="s">
        <v>68</v>
      </c>
      <c r="D128" t="s">
        <v>116</v>
      </c>
      <c r="E128" t="s">
        <v>314</v>
      </c>
      <c r="F128">
        <v>8000533326</v>
      </c>
      <c r="G128">
        <v>4</v>
      </c>
      <c r="H128">
        <v>12.91</v>
      </c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>
        <v>4</v>
      </c>
      <c r="V128" s="17"/>
      <c r="W128" s="17"/>
      <c r="X128" s="17"/>
      <c r="Y128" s="17"/>
      <c r="Z128" s="17"/>
      <c r="AA128" s="17"/>
      <c r="AB128" s="17">
        <f t="shared" si="22"/>
        <v>4</v>
      </c>
      <c r="AD128" s="17">
        <f t="shared" si="23"/>
        <v>0</v>
      </c>
      <c r="AE128" s="17">
        <f t="shared" si="40"/>
        <v>0</v>
      </c>
      <c r="AF128" s="17">
        <f t="shared" si="41"/>
        <v>0</v>
      </c>
      <c r="AG128" s="17">
        <f t="shared" si="42"/>
        <v>0</v>
      </c>
      <c r="AH128" s="17">
        <f t="shared" si="25"/>
        <v>0</v>
      </c>
      <c r="AI128" s="17">
        <f t="shared" si="26"/>
        <v>0</v>
      </c>
      <c r="AJ128" s="17">
        <f t="shared" si="27"/>
        <v>0</v>
      </c>
      <c r="AK128" s="17">
        <f t="shared" si="28"/>
        <v>0</v>
      </c>
      <c r="AL128" s="17">
        <f t="shared" si="29"/>
        <v>0</v>
      </c>
      <c r="AM128" s="17">
        <f t="shared" si="30"/>
        <v>0</v>
      </c>
      <c r="AN128" s="17">
        <f t="shared" si="31"/>
        <v>0</v>
      </c>
      <c r="AO128" s="17">
        <f t="shared" si="32"/>
        <v>0</v>
      </c>
      <c r="AP128" s="17">
        <f t="shared" si="33"/>
        <v>0.86066666666666669</v>
      </c>
      <c r="AQ128" s="17">
        <f t="shared" si="34"/>
        <v>0</v>
      </c>
      <c r="AR128" s="17">
        <f t="shared" si="35"/>
        <v>0</v>
      </c>
      <c r="AS128" s="17">
        <f t="shared" si="36"/>
        <v>0</v>
      </c>
      <c r="AT128" s="17">
        <f t="shared" si="37"/>
        <v>0</v>
      </c>
      <c r="AU128" s="17">
        <f t="shared" si="38"/>
        <v>0</v>
      </c>
      <c r="AV128" s="17">
        <f t="shared" si="39"/>
        <v>0</v>
      </c>
      <c r="AW128" s="17">
        <f t="shared" si="24"/>
        <v>0.86066666666666669</v>
      </c>
    </row>
    <row r="129" spans="1:49" hidden="1" x14ac:dyDescent="0.35">
      <c r="A129" t="s">
        <v>179</v>
      </c>
      <c r="B129">
        <v>7000174078</v>
      </c>
      <c r="C129" t="s">
        <v>68</v>
      </c>
      <c r="D129" t="s">
        <v>116</v>
      </c>
      <c r="E129" t="s">
        <v>315</v>
      </c>
      <c r="F129">
        <v>8000533327</v>
      </c>
      <c r="G129">
        <v>12</v>
      </c>
      <c r="H129">
        <v>12.91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>
        <v>12</v>
      </c>
      <c r="V129" s="17"/>
      <c r="W129" s="17"/>
      <c r="X129" s="17"/>
      <c r="Y129" s="17"/>
      <c r="Z129" s="17"/>
      <c r="AA129" s="17"/>
      <c r="AB129" s="17">
        <f t="shared" ref="AB129:AB137" si="43">SUM(I129:AA129)</f>
        <v>12</v>
      </c>
      <c r="AD129" s="17">
        <f t="shared" ref="AD129:AD136" si="44">$H129*I129/60</f>
        <v>0</v>
      </c>
      <c r="AE129" s="17">
        <f t="shared" si="40"/>
        <v>0</v>
      </c>
      <c r="AF129" s="17">
        <f t="shared" si="41"/>
        <v>0</v>
      </c>
      <c r="AG129" s="17">
        <f t="shared" si="42"/>
        <v>0</v>
      </c>
      <c r="AH129" s="17">
        <f t="shared" si="25"/>
        <v>0</v>
      </c>
      <c r="AI129" s="17">
        <f t="shared" si="26"/>
        <v>0</v>
      </c>
      <c r="AJ129" s="17">
        <f t="shared" si="27"/>
        <v>0</v>
      </c>
      <c r="AK129" s="17">
        <f t="shared" si="28"/>
        <v>0</v>
      </c>
      <c r="AL129" s="17">
        <f t="shared" si="29"/>
        <v>0</v>
      </c>
      <c r="AM129" s="17">
        <f t="shared" si="30"/>
        <v>0</v>
      </c>
      <c r="AN129" s="17">
        <f t="shared" si="31"/>
        <v>0</v>
      </c>
      <c r="AO129" s="17">
        <f t="shared" si="32"/>
        <v>0</v>
      </c>
      <c r="AP129" s="17">
        <f t="shared" si="33"/>
        <v>2.5820000000000003</v>
      </c>
      <c r="AQ129" s="17">
        <f t="shared" si="34"/>
        <v>0</v>
      </c>
      <c r="AR129" s="17">
        <f t="shared" si="35"/>
        <v>0</v>
      </c>
      <c r="AS129" s="17">
        <f t="shared" si="36"/>
        <v>0</v>
      </c>
      <c r="AT129" s="17">
        <f t="shared" si="37"/>
        <v>0</v>
      </c>
      <c r="AU129" s="17">
        <f t="shared" si="38"/>
        <v>0</v>
      </c>
      <c r="AV129" s="17">
        <f t="shared" si="39"/>
        <v>0</v>
      </c>
      <c r="AW129" s="17">
        <f t="shared" ref="AW129:AW137" si="45">SUM(AD129:AV129)</f>
        <v>2.5820000000000003</v>
      </c>
    </row>
    <row r="130" spans="1:49" hidden="1" x14ac:dyDescent="0.35">
      <c r="A130" t="s">
        <v>179</v>
      </c>
      <c r="B130">
        <v>7000174079</v>
      </c>
      <c r="C130" t="s">
        <v>68</v>
      </c>
      <c r="D130" t="s">
        <v>128</v>
      </c>
      <c r="E130" t="s">
        <v>316</v>
      </c>
      <c r="F130">
        <v>8000533328</v>
      </c>
      <c r="G130">
        <v>114</v>
      </c>
      <c r="H130">
        <v>11.38</v>
      </c>
      <c r="I130" s="17"/>
      <c r="J130" s="17"/>
      <c r="K130" s="17"/>
      <c r="L130" s="17"/>
      <c r="M130" s="17"/>
      <c r="N130" s="17"/>
      <c r="O130" s="17"/>
      <c r="P130" s="17">
        <v>114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>
        <f t="shared" si="43"/>
        <v>114</v>
      </c>
      <c r="AD130" s="17">
        <f t="shared" si="44"/>
        <v>0</v>
      </c>
      <c r="AE130" s="17">
        <f t="shared" si="40"/>
        <v>0</v>
      </c>
      <c r="AF130" s="17">
        <f t="shared" si="41"/>
        <v>0</v>
      </c>
      <c r="AG130" s="17">
        <f t="shared" si="42"/>
        <v>0</v>
      </c>
      <c r="AH130" s="17">
        <f t="shared" si="25"/>
        <v>0</v>
      </c>
      <c r="AI130" s="17">
        <f t="shared" si="26"/>
        <v>0</v>
      </c>
      <c r="AJ130" s="17">
        <f t="shared" si="27"/>
        <v>0</v>
      </c>
      <c r="AK130" s="17">
        <f t="shared" si="28"/>
        <v>21.622000000000003</v>
      </c>
      <c r="AL130" s="17">
        <f t="shared" si="29"/>
        <v>0</v>
      </c>
      <c r="AM130" s="17">
        <f t="shared" si="30"/>
        <v>0</v>
      </c>
      <c r="AN130" s="17">
        <f t="shared" si="31"/>
        <v>0</v>
      </c>
      <c r="AO130" s="17">
        <f t="shared" si="32"/>
        <v>0</v>
      </c>
      <c r="AP130" s="17">
        <f t="shared" si="33"/>
        <v>0</v>
      </c>
      <c r="AQ130" s="17">
        <f t="shared" si="34"/>
        <v>0</v>
      </c>
      <c r="AR130" s="17">
        <f t="shared" si="35"/>
        <v>0</v>
      </c>
      <c r="AS130" s="17">
        <f t="shared" si="36"/>
        <v>0</v>
      </c>
      <c r="AT130" s="17">
        <f t="shared" si="37"/>
        <v>0</v>
      </c>
      <c r="AU130" s="17">
        <f t="shared" si="38"/>
        <v>0</v>
      </c>
      <c r="AV130" s="17">
        <f t="shared" si="39"/>
        <v>0</v>
      </c>
      <c r="AW130" s="17">
        <f t="shared" si="45"/>
        <v>21.622000000000003</v>
      </c>
    </row>
    <row r="131" spans="1:49" hidden="1" x14ac:dyDescent="0.35">
      <c r="A131" t="s">
        <v>181</v>
      </c>
      <c r="B131">
        <v>4600076843</v>
      </c>
      <c r="C131" t="s">
        <v>182</v>
      </c>
      <c r="D131" t="s">
        <v>183</v>
      </c>
      <c r="E131" t="s">
        <v>303</v>
      </c>
      <c r="F131">
        <v>507120218</v>
      </c>
      <c r="G131">
        <v>5000</v>
      </c>
      <c r="H131">
        <v>5.83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>
        <v>97.3</v>
      </c>
      <c r="Y131" s="17">
        <v>162.1</v>
      </c>
      <c r="Z131" s="17">
        <v>324.2</v>
      </c>
      <c r="AA131" s="17">
        <v>486.3</v>
      </c>
      <c r="AB131" s="17">
        <f t="shared" si="43"/>
        <v>1069.8999999999999</v>
      </c>
      <c r="AD131" s="17">
        <f t="shared" si="44"/>
        <v>0</v>
      </c>
      <c r="AE131" s="17">
        <f t="shared" si="40"/>
        <v>0</v>
      </c>
      <c r="AF131" s="17">
        <f t="shared" si="41"/>
        <v>0</v>
      </c>
      <c r="AG131" s="17">
        <f t="shared" si="42"/>
        <v>0</v>
      </c>
      <c r="AH131" s="17">
        <f t="shared" si="25"/>
        <v>0</v>
      </c>
      <c r="AI131" s="17">
        <f t="shared" si="26"/>
        <v>0</v>
      </c>
      <c r="AJ131" s="17">
        <f t="shared" si="27"/>
        <v>0</v>
      </c>
      <c r="AK131" s="17">
        <f t="shared" si="28"/>
        <v>0</v>
      </c>
      <c r="AL131" s="17">
        <f t="shared" si="29"/>
        <v>0</v>
      </c>
      <c r="AM131" s="17">
        <f t="shared" si="30"/>
        <v>0</v>
      </c>
      <c r="AN131" s="17">
        <f t="shared" si="31"/>
        <v>0</v>
      </c>
      <c r="AO131" s="17">
        <f t="shared" si="32"/>
        <v>0</v>
      </c>
      <c r="AP131" s="17">
        <f t="shared" si="33"/>
        <v>0</v>
      </c>
      <c r="AQ131" s="17">
        <f t="shared" si="34"/>
        <v>0</v>
      </c>
      <c r="AR131" s="17">
        <f t="shared" si="35"/>
        <v>0</v>
      </c>
      <c r="AS131" s="17">
        <f t="shared" si="36"/>
        <v>9.4543166666666671</v>
      </c>
      <c r="AT131" s="17">
        <f t="shared" si="37"/>
        <v>15.750716666666667</v>
      </c>
      <c r="AU131" s="17">
        <f t="shared" si="38"/>
        <v>31.501433333333335</v>
      </c>
      <c r="AV131" s="17">
        <f t="shared" si="39"/>
        <v>47.25215</v>
      </c>
      <c r="AW131" s="17">
        <f t="shared" si="45"/>
        <v>103.95861666666667</v>
      </c>
    </row>
    <row r="132" spans="1:49" hidden="1" x14ac:dyDescent="0.35">
      <c r="A132" t="s">
        <v>181</v>
      </c>
      <c r="B132" t="s">
        <v>61</v>
      </c>
      <c r="C132" t="s">
        <v>62</v>
      </c>
      <c r="D132" t="s">
        <v>63</v>
      </c>
      <c r="E132" t="s">
        <v>226</v>
      </c>
      <c r="F132">
        <v>8000510921</v>
      </c>
      <c r="G132">
        <v>3072</v>
      </c>
      <c r="H132">
        <v>6.29</v>
      </c>
      <c r="I132" s="17">
        <v>708.3</v>
      </c>
      <c r="J132" s="17">
        <v>708.3</v>
      </c>
      <c r="K132" s="17">
        <v>708.3</v>
      </c>
      <c r="L132" s="17">
        <v>708.3</v>
      </c>
      <c r="M132" s="17">
        <v>120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>
        <f t="shared" si="43"/>
        <v>2953.2</v>
      </c>
      <c r="AD132" s="17">
        <f t="shared" si="44"/>
        <v>74.253449999999987</v>
      </c>
      <c r="AE132" s="17">
        <f t="shared" si="40"/>
        <v>74.253449999999987</v>
      </c>
      <c r="AF132" s="17">
        <f t="shared" si="41"/>
        <v>74.253449999999987</v>
      </c>
      <c r="AG132" s="17">
        <f t="shared" si="42"/>
        <v>74.253449999999987</v>
      </c>
      <c r="AH132" s="17">
        <f t="shared" si="25"/>
        <v>12.58</v>
      </c>
      <c r="AI132" s="17">
        <f t="shared" si="26"/>
        <v>0</v>
      </c>
      <c r="AJ132" s="17">
        <f t="shared" si="27"/>
        <v>0</v>
      </c>
      <c r="AK132" s="17">
        <f t="shared" si="28"/>
        <v>0</v>
      </c>
      <c r="AL132" s="17">
        <f t="shared" si="29"/>
        <v>0</v>
      </c>
      <c r="AM132" s="17">
        <f t="shared" si="30"/>
        <v>0</v>
      </c>
      <c r="AN132" s="17">
        <f t="shared" si="31"/>
        <v>0</v>
      </c>
      <c r="AO132" s="17">
        <f t="shared" si="32"/>
        <v>0</v>
      </c>
      <c r="AP132" s="17">
        <f t="shared" si="33"/>
        <v>0</v>
      </c>
      <c r="AQ132" s="17">
        <f t="shared" si="34"/>
        <v>0</v>
      </c>
      <c r="AR132" s="17">
        <f t="shared" si="35"/>
        <v>0</v>
      </c>
      <c r="AS132" s="17">
        <f t="shared" si="36"/>
        <v>0</v>
      </c>
      <c r="AT132" s="17">
        <f t="shared" si="37"/>
        <v>0</v>
      </c>
      <c r="AU132" s="17">
        <f t="shared" si="38"/>
        <v>0</v>
      </c>
      <c r="AV132" s="17">
        <f t="shared" si="39"/>
        <v>0</v>
      </c>
      <c r="AW132" s="17">
        <f t="shared" si="45"/>
        <v>309.59379999999993</v>
      </c>
    </row>
    <row r="133" spans="1:49" hidden="1" x14ac:dyDescent="0.35">
      <c r="A133" t="s">
        <v>185</v>
      </c>
      <c r="B133">
        <v>7000174025</v>
      </c>
      <c r="C133" t="s">
        <v>68</v>
      </c>
      <c r="D133" t="s">
        <v>186</v>
      </c>
      <c r="E133" t="s">
        <v>317</v>
      </c>
      <c r="F133">
        <v>8000533333</v>
      </c>
      <c r="G133">
        <v>98</v>
      </c>
      <c r="H133">
        <v>11.44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>
        <v>98</v>
      </c>
      <c r="T133" s="17"/>
      <c r="U133" s="17"/>
      <c r="V133" s="17"/>
      <c r="W133" s="17"/>
      <c r="X133" s="17"/>
      <c r="Y133" s="17"/>
      <c r="Z133" s="17"/>
      <c r="AA133" s="17"/>
      <c r="AB133" s="17">
        <f t="shared" si="43"/>
        <v>98</v>
      </c>
      <c r="AD133" s="17">
        <f t="shared" si="44"/>
        <v>0</v>
      </c>
      <c r="AE133" s="17">
        <f t="shared" si="40"/>
        <v>0</v>
      </c>
      <c r="AF133" s="17">
        <f t="shared" si="41"/>
        <v>0</v>
      </c>
      <c r="AG133" s="17">
        <f t="shared" si="42"/>
        <v>0</v>
      </c>
      <c r="AH133" s="17">
        <f t="shared" si="25"/>
        <v>0</v>
      </c>
      <c r="AI133" s="17">
        <f t="shared" si="26"/>
        <v>0</v>
      </c>
      <c r="AJ133" s="17">
        <f t="shared" si="27"/>
        <v>0</v>
      </c>
      <c r="AK133" s="17">
        <f t="shared" si="28"/>
        <v>0</v>
      </c>
      <c r="AL133" s="17">
        <f t="shared" si="29"/>
        <v>0</v>
      </c>
      <c r="AM133" s="17">
        <f t="shared" si="30"/>
        <v>0</v>
      </c>
      <c r="AN133" s="17">
        <f t="shared" si="31"/>
        <v>18.685333333333332</v>
      </c>
      <c r="AO133" s="17">
        <f t="shared" si="32"/>
        <v>0</v>
      </c>
      <c r="AP133" s="17">
        <f t="shared" si="33"/>
        <v>0</v>
      </c>
      <c r="AQ133" s="17">
        <f t="shared" si="34"/>
        <v>0</v>
      </c>
      <c r="AR133" s="17">
        <f t="shared" si="35"/>
        <v>0</v>
      </c>
      <c r="AS133" s="17">
        <f t="shared" si="36"/>
        <v>0</v>
      </c>
      <c r="AT133" s="17">
        <f t="shared" si="37"/>
        <v>0</v>
      </c>
      <c r="AU133" s="17">
        <f t="shared" si="38"/>
        <v>0</v>
      </c>
      <c r="AV133" s="17">
        <f t="shared" si="39"/>
        <v>0</v>
      </c>
      <c r="AW133" s="17">
        <f t="shared" si="45"/>
        <v>18.685333333333332</v>
      </c>
    </row>
    <row r="134" spans="1:49" hidden="1" x14ac:dyDescent="0.35">
      <c r="A134" t="s">
        <v>185</v>
      </c>
      <c r="B134">
        <v>7000174026</v>
      </c>
      <c r="C134" t="s">
        <v>68</v>
      </c>
      <c r="D134" t="s">
        <v>149</v>
      </c>
      <c r="E134" t="s">
        <v>318</v>
      </c>
      <c r="F134">
        <v>8000521962</v>
      </c>
      <c r="G134">
        <v>1035</v>
      </c>
      <c r="H134">
        <v>12.88</v>
      </c>
      <c r="I134" s="17"/>
      <c r="J134" s="17"/>
      <c r="K134" s="17">
        <v>59.9</v>
      </c>
      <c r="L134" s="17">
        <v>99.5</v>
      </c>
      <c r="M134" s="17">
        <v>198.1</v>
      </c>
      <c r="N134" s="17">
        <v>214.9</v>
      </c>
      <c r="O134" s="17">
        <v>356.6</v>
      </c>
      <c r="P134" s="17">
        <v>106</v>
      </c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>
        <f t="shared" si="43"/>
        <v>1035</v>
      </c>
      <c r="AD134" s="17">
        <f t="shared" si="44"/>
        <v>0</v>
      </c>
      <c r="AE134" s="17">
        <f t="shared" si="40"/>
        <v>0</v>
      </c>
      <c r="AF134" s="17">
        <f t="shared" si="41"/>
        <v>12.858533333333334</v>
      </c>
      <c r="AG134" s="17">
        <f t="shared" si="42"/>
        <v>21.359333333333336</v>
      </c>
      <c r="AH134" s="17">
        <f t="shared" si="25"/>
        <v>42.525466666666674</v>
      </c>
      <c r="AI134" s="17">
        <f t="shared" si="26"/>
        <v>46.131866666666674</v>
      </c>
      <c r="AJ134" s="17">
        <f t="shared" si="27"/>
        <v>76.550133333333349</v>
      </c>
      <c r="AK134" s="17">
        <f t="shared" si="28"/>
        <v>22.754666666666665</v>
      </c>
      <c r="AL134" s="17">
        <f t="shared" si="29"/>
        <v>0</v>
      </c>
      <c r="AM134" s="17">
        <f t="shared" si="30"/>
        <v>0</v>
      </c>
      <c r="AN134" s="17">
        <f t="shared" si="31"/>
        <v>0</v>
      </c>
      <c r="AO134" s="17">
        <f t="shared" si="32"/>
        <v>0</v>
      </c>
      <c r="AP134" s="17">
        <f t="shared" si="33"/>
        <v>0</v>
      </c>
      <c r="AQ134" s="17">
        <f t="shared" si="34"/>
        <v>0</v>
      </c>
      <c r="AR134" s="17">
        <f t="shared" si="35"/>
        <v>0</v>
      </c>
      <c r="AS134" s="17">
        <f t="shared" si="36"/>
        <v>0</v>
      </c>
      <c r="AT134" s="17">
        <f t="shared" si="37"/>
        <v>0</v>
      </c>
      <c r="AU134" s="17">
        <f t="shared" si="38"/>
        <v>0</v>
      </c>
      <c r="AV134" s="17">
        <f t="shared" si="39"/>
        <v>0</v>
      </c>
      <c r="AW134" s="17">
        <f t="shared" si="45"/>
        <v>222.18</v>
      </c>
    </row>
    <row r="135" spans="1:49" hidden="1" x14ac:dyDescent="0.35">
      <c r="A135" t="s">
        <v>185</v>
      </c>
      <c r="B135">
        <v>7000174027</v>
      </c>
      <c r="C135" t="s">
        <v>68</v>
      </c>
      <c r="D135" t="s">
        <v>150</v>
      </c>
      <c r="E135" t="s">
        <v>294</v>
      </c>
      <c r="F135">
        <v>8000533331</v>
      </c>
      <c r="G135">
        <v>1005</v>
      </c>
      <c r="H135">
        <v>11.44</v>
      </c>
      <c r="I135" s="17"/>
      <c r="J135" s="17"/>
      <c r="K135" s="17"/>
      <c r="L135" s="17"/>
      <c r="M135" s="17"/>
      <c r="N135" s="17"/>
      <c r="O135" s="17"/>
      <c r="P135" s="17">
        <v>310.3</v>
      </c>
      <c r="Q135" s="17">
        <v>424.8</v>
      </c>
      <c r="R135" s="17">
        <v>269.8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>
        <f t="shared" si="43"/>
        <v>1004.9000000000001</v>
      </c>
      <c r="AD135" s="17">
        <f t="shared" si="44"/>
        <v>0</v>
      </c>
      <c r="AE135" s="17">
        <f t="shared" si="40"/>
        <v>0</v>
      </c>
      <c r="AF135" s="17">
        <f t="shared" si="41"/>
        <v>0</v>
      </c>
      <c r="AG135" s="17">
        <f t="shared" si="42"/>
        <v>0</v>
      </c>
      <c r="AH135" s="17">
        <f t="shared" si="25"/>
        <v>0</v>
      </c>
      <c r="AI135" s="17">
        <f t="shared" si="26"/>
        <v>0</v>
      </c>
      <c r="AJ135" s="17">
        <f t="shared" si="27"/>
        <v>0</v>
      </c>
      <c r="AK135" s="17">
        <f t="shared" si="28"/>
        <v>59.163866666666664</v>
      </c>
      <c r="AL135" s="17">
        <f t="shared" si="29"/>
        <v>80.995199999999997</v>
      </c>
      <c r="AM135" s="17">
        <f t="shared" si="30"/>
        <v>51.44186666666667</v>
      </c>
      <c r="AN135" s="17">
        <f t="shared" si="31"/>
        <v>0</v>
      </c>
      <c r="AO135" s="17">
        <f t="shared" si="32"/>
        <v>0</v>
      </c>
      <c r="AP135" s="17">
        <f t="shared" si="33"/>
        <v>0</v>
      </c>
      <c r="AQ135" s="17">
        <f t="shared" si="34"/>
        <v>0</v>
      </c>
      <c r="AR135" s="17">
        <f t="shared" si="35"/>
        <v>0</v>
      </c>
      <c r="AS135" s="17">
        <f t="shared" si="36"/>
        <v>0</v>
      </c>
      <c r="AT135" s="17">
        <f t="shared" si="37"/>
        <v>0</v>
      </c>
      <c r="AU135" s="17">
        <f t="shared" si="38"/>
        <v>0</v>
      </c>
      <c r="AV135" s="17">
        <f t="shared" si="39"/>
        <v>0</v>
      </c>
      <c r="AW135" s="17">
        <f t="shared" si="45"/>
        <v>191.60093333333333</v>
      </c>
    </row>
    <row r="136" spans="1:49" hidden="1" x14ac:dyDescent="0.35">
      <c r="A136" t="s">
        <v>185</v>
      </c>
      <c r="B136">
        <v>7000174027</v>
      </c>
      <c r="C136" t="s">
        <v>68</v>
      </c>
      <c r="D136" t="s">
        <v>150</v>
      </c>
      <c r="E136" t="s">
        <v>319</v>
      </c>
      <c r="F136">
        <v>8000533332</v>
      </c>
      <c r="G136">
        <v>154</v>
      </c>
      <c r="H136">
        <v>11.44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>
        <v>154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>
        <f t="shared" si="43"/>
        <v>154</v>
      </c>
      <c r="AD136" s="17">
        <f t="shared" si="44"/>
        <v>0</v>
      </c>
      <c r="AE136" s="17">
        <f t="shared" si="40"/>
        <v>0</v>
      </c>
      <c r="AF136" s="17">
        <f t="shared" si="41"/>
        <v>0</v>
      </c>
      <c r="AG136" s="17">
        <f t="shared" si="42"/>
        <v>0</v>
      </c>
      <c r="AH136" s="17">
        <f t="shared" si="25"/>
        <v>0</v>
      </c>
      <c r="AI136" s="17">
        <f t="shared" si="26"/>
        <v>0</v>
      </c>
      <c r="AJ136" s="17">
        <f t="shared" si="27"/>
        <v>0</v>
      </c>
      <c r="AK136" s="17">
        <f t="shared" si="28"/>
        <v>0</v>
      </c>
      <c r="AL136" s="17">
        <f t="shared" si="29"/>
        <v>0</v>
      </c>
      <c r="AM136" s="17">
        <f t="shared" si="30"/>
        <v>29.362666666666666</v>
      </c>
      <c r="AN136" s="17">
        <f t="shared" si="31"/>
        <v>0</v>
      </c>
      <c r="AO136" s="17">
        <f t="shared" si="32"/>
        <v>0</v>
      </c>
      <c r="AP136" s="17">
        <f t="shared" si="33"/>
        <v>0</v>
      </c>
      <c r="AQ136" s="17">
        <f t="shared" si="34"/>
        <v>0</v>
      </c>
      <c r="AR136" s="17">
        <f t="shared" si="35"/>
        <v>0</v>
      </c>
      <c r="AS136" s="17">
        <f t="shared" si="36"/>
        <v>0</v>
      </c>
      <c r="AT136" s="17">
        <f t="shared" si="37"/>
        <v>0</v>
      </c>
      <c r="AU136" s="17">
        <f t="shared" si="38"/>
        <v>0</v>
      </c>
      <c r="AV136" s="17">
        <f t="shared" si="39"/>
        <v>0</v>
      </c>
      <c r="AW136" s="17">
        <f t="shared" si="45"/>
        <v>29.362666666666666</v>
      </c>
    </row>
    <row r="137" spans="1:49" hidden="1" x14ac:dyDescent="0.35">
      <c r="A137" t="s">
        <v>195</v>
      </c>
      <c r="I137" s="17">
        <f t="shared" ref="I137:AA137" si="46">SUM(I2:I136)</f>
        <v>5934.7000000000007</v>
      </c>
      <c r="J137" s="17">
        <f t="shared" si="46"/>
        <v>4286.9000000000005</v>
      </c>
      <c r="K137" s="17">
        <f t="shared" si="46"/>
        <v>3786.9</v>
      </c>
      <c r="L137" s="17">
        <f t="shared" si="46"/>
        <v>4021.5</v>
      </c>
      <c r="M137" s="17">
        <f t="shared" si="46"/>
        <v>2791.1999999999994</v>
      </c>
      <c r="N137" s="17">
        <f t="shared" si="46"/>
        <v>1052.5000000000002</v>
      </c>
      <c r="O137" s="17">
        <f t="shared" si="46"/>
        <v>1629.5</v>
      </c>
      <c r="P137" s="17">
        <f t="shared" si="46"/>
        <v>2972.9</v>
      </c>
      <c r="Q137" s="17">
        <f t="shared" si="46"/>
        <v>3422.5</v>
      </c>
      <c r="R137" s="17">
        <f t="shared" si="46"/>
        <v>3620.7</v>
      </c>
      <c r="S137" s="17">
        <f t="shared" si="46"/>
        <v>2569.1</v>
      </c>
      <c r="T137" s="17">
        <f t="shared" si="46"/>
        <v>2009.1999999999998</v>
      </c>
      <c r="U137" s="17">
        <f t="shared" si="46"/>
        <v>1263.6999999999998</v>
      </c>
      <c r="V137" s="17">
        <f t="shared" si="46"/>
        <v>1201</v>
      </c>
      <c r="W137" s="17">
        <f t="shared" si="46"/>
        <v>1351.2</v>
      </c>
      <c r="X137" s="17">
        <f t="shared" si="46"/>
        <v>1946.3999999999999</v>
      </c>
      <c r="Y137" s="17">
        <f t="shared" si="46"/>
        <v>2246.6</v>
      </c>
      <c r="Z137" s="17">
        <f t="shared" si="46"/>
        <v>3518.8</v>
      </c>
      <c r="AA137" s="17">
        <f t="shared" si="46"/>
        <v>3218.2</v>
      </c>
      <c r="AB137" s="17">
        <f t="shared" si="43"/>
        <v>52843.499999999993</v>
      </c>
      <c r="AD137" s="17">
        <f t="shared" ref="AD137:AV137" si="47">SUM(AD2:AD136)</f>
        <v>747.08217999999988</v>
      </c>
      <c r="AE137" s="17">
        <f t="shared" si="47"/>
        <v>499.21632999999997</v>
      </c>
      <c r="AF137" s="17">
        <f t="shared" si="47"/>
        <v>434.56614999999999</v>
      </c>
      <c r="AG137" s="17">
        <f t="shared" si="47"/>
        <v>482.79793333333328</v>
      </c>
      <c r="AH137" s="17">
        <f t="shared" si="47"/>
        <v>410.34128333333325</v>
      </c>
      <c r="AI137" s="17">
        <f t="shared" si="47"/>
        <v>216.00606666666667</v>
      </c>
      <c r="AJ137" s="17">
        <f t="shared" si="47"/>
        <v>327.50935000000004</v>
      </c>
      <c r="AK137" s="17">
        <f t="shared" si="47"/>
        <v>532.71396333333337</v>
      </c>
      <c r="AL137" s="17">
        <f t="shared" si="47"/>
        <v>605.67087333333325</v>
      </c>
      <c r="AM137" s="17">
        <f t="shared" si="47"/>
        <v>633.32767666666666</v>
      </c>
      <c r="AN137" s="17">
        <f t="shared" si="47"/>
        <v>435.2361600000001</v>
      </c>
      <c r="AO137" s="17">
        <f t="shared" si="47"/>
        <v>325.49572666666671</v>
      </c>
      <c r="AP137" s="17">
        <f t="shared" si="47"/>
        <v>183.7312766666667</v>
      </c>
      <c r="AQ137" s="17">
        <f t="shared" si="47"/>
        <v>170.44192333333334</v>
      </c>
      <c r="AR137" s="17">
        <f t="shared" si="47"/>
        <v>194.45748666666668</v>
      </c>
      <c r="AS137" s="17">
        <f t="shared" si="47"/>
        <v>251.67524833333334</v>
      </c>
      <c r="AT137" s="17">
        <f t="shared" si="47"/>
        <v>271.2363083333334</v>
      </c>
      <c r="AU137" s="17">
        <f t="shared" si="47"/>
        <v>399.14717666666672</v>
      </c>
      <c r="AV137" s="17">
        <f t="shared" si="47"/>
        <v>365.408275</v>
      </c>
      <c r="AW137" s="17">
        <f t="shared" si="45"/>
        <v>7486.0613883333326</v>
      </c>
    </row>
  </sheetData>
  <autoFilter ref="A1:AW137" xr:uid="{00000000-0009-0000-0000-000003000000}">
    <filterColumn colId="0">
      <filters>
        <filter val="0026-A"/>
        <filter val="0036-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T26"/>
  <sheetViews>
    <sheetView workbookViewId="0">
      <selection activeCell="T25" sqref="B4:T25"/>
    </sheetView>
  </sheetViews>
  <sheetFormatPr defaultRowHeight="14.5" x14ac:dyDescent="0.35"/>
  <cols>
    <col min="1" max="1" width="13.1796875" bestFit="1" customWidth="1"/>
    <col min="2" max="3" width="14.26953125" bestFit="1" customWidth="1"/>
    <col min="4" max="9" width="12.26953125" bestFit="1" customWidth="1"/>
    <col min="10" max="20" width="13.453125" bestFit="1" customWidth="1"/>
  </cols>
  <sheetData>
    <row r="3" spans="1:20" x14ac:dyDescent="0.35">
      <c r="A3" s="28" t="s">
        <v>194</v>
      </c>
      <c r="B3" s="27" t="s">
        <v>342</v>
      </c>
      <c r="C3" s="27" t="s">
        <v>343</v>
      </c>
      <c r="D3" s="27" t="s">
        <v>344</v>
      </c>
      <c r="E3" s="27" t="s">
        <v>345</v>
      </c>
      <c r="F3" s="27" t="s">
        <v>346</v>
      </c>
      <c r="G3" s="27" t="s">
        <v>347</v>
      </c>
      <c r="H3" s="27" t="s">
        <v>348</v>
      </c>
      <c r="I3" s="27" t="s">
        <v>349</v>
      </c>
      <c r="J3" s="27" t="s">
        <v>350</v>
      </c>
      <c r="K3" s="27" t="s">
        <v>351</v>
      </c>
      <c r="L3" s="27" t="s">
        <v>352</v>
      </c>
      <c r="M3" s="27" t="s">
        <v>353</v>
      </c>
      <c r="N3" s="27" t="s">
        <v>354</v>
      </c>
      <c r="O3" s="27" t="s">
        <v>355</v>
      </c>
      <c r="P3" s="27" t="s">
        <v>356</v>
      </c>
      <c r="Q3" s="27" t="s">
        <v>357</v>
      </c>
      <c r="R3" s="27" t="s">
        <v>358</v>
      </c>
      <c r="S3" s="27" t="s">
        <v>359</v>
      </c>
      <c r="T3" s="27" t="s">
        <v>360</v>
      </c>
    </row>
    <row r="4" spans="1:20" x14ac:dyDescent="0.35">
      <c r="A4" s="29" t="s">
        <v>22</v>
      </c>
      <c r="B4" s="31">
        <v>8.6999999999999993</v>
      </c>
      <c r="C4" s="31">
        <v>8.1999999999999993</v>
      </c>
      <c r="D4" s="31">
        <v>7.6</v>
      </c>
      <c r="E4" s="31">
        <v>11.6</v>
      </c>
      <c r="F4" s="31">
        <v>13.8</v>
      </c>
      <c r="G4" s="31">
        <v>1.2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>
        <v>72.5</v>
      </c>
      <c r="T4" s="31">
        <v>187.9</v>
      </c>
    </row>
    <row r="5" spans="1:20" x14ac:dyDescent="0.35">
      <c r="A5" s="29" t="s">
        <v>40</v>
      </c>
      <c r="B5" s="31">
        <v>364.8</v>
      </c>
      <c r="C5" s="31">
        <v>195</v>
      </c>
      <c r="D5" s="31"/>
      <c r="E5" s="31"/>
      <c r="F5" s="31"/>
      <c r="G5" s="31"/>
      <c r="H5" s="31"/>
      <c r="I5" s="31">
        <v>389</v>
      </c>
      <c r="J5" s="31">
        <v>486</v>
      </c>
      <c r="K5" s="31">
        <v>583.20000000000005</v>
      </c>
      <c r="L5" s="31">
        <v>583.20000000000005</v>
      </c>
      <c r="M5" s="31">
        <v>583.20000000000005</v>
      </c>
      <c r="N5" s="31">
        <v>583.20000000000005</v>
      </c>
      <c r="O5" s="31">
        <v>582.20000000000005</v>
      </c>
      <c r="P5" s="31">
        <v>583.20000000000005</v>
      </c>
      <c r="Q5" s="31">
        <v>583.20000000000005</v>
      </c>
      <c r="R5" s="31">
        <v>573</v>
      </c>
      <c r="S5" s="31">
        <v>569.5</v>
      </c>
      <c r="T5" s="31">
        <v>561.1</v>
      </c>
    </row>
    <row r="6" spans="1:20" x14ac:dyDescent="0.35">
      <c r="A6" s="29" t="s">
        <v>51</v>
      </c>
      <c r="B6" s="31">
        <v>5</v>
      </c>
      <c r="C6" s="31">
        <v>5.1000000000000005</v>
      </c>
      <c r="D6" s="31">
        <v>4.3</v>
      </c>
      <c r="E6" s="31">
        <v>8.1</v>
      </c>
      <c r="F6" s="31">
        <v>9.1</v>
      </c>
      <c r="G6" s="31">
        <v>3.3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x14ac:dyDescent="0.35">
      <c r="A7" s="29" t="s">
        <v>60</v>
      </c>
      <c r="B7" s="31">
        <v>546.70000000000005</v>
      </c>
      <c r="C7" s="31">
        <v>636.70000000000005</v>
      </c>
      <c r="D7" s="31">
        <v>643.9</v>
      </c>
      <c r="E7" s="31">
        <v>643.9</v>
      </c>
      <c r="F7" s="31">
        <v>630.79999999999995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v>140.1</v>
      </c>
      <c r="R7" s="31">
        <v>233.6</v>
      </c>
      <c r="S7" s="31">
        <v>467.1</v>
      </c>
      <c r="T7" s="31">
        <v>700.7</v>
      </c>
    </row>
    <row r="8" spans="1:20" x14ac:dyDescent="0.35">
      <c r="A8" s="29" t="s">
        <v>70</v>
      </c>
      <c r="B8" s="31">
        <v>547</v>
      </c>
      <c r="C8" s="31">
        <v>636.5</v>
      </c>
      <c r="D8" s="31">
        <v>643.9</v>
      </c>
      <c r="E8" s="31">
        <v>643.9</v>
      </c>
      <c r="F8" s="31">
        <v>630.79999999999995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140.1</v>
      </c>
      <c r="R8" s="31">
        <v>233.6</v>
      </c>
      <c r="S8" s="31">
        <v>467.1</v>
      </c>
      <c r="T8" s="31"/>
    </row>
    <row r="9" spans="1:20" x14ac:dyDescent="0.35">
      <c r="A9" s="29" t="s">
        <v>75</v>
      </c>
      <c r="B9" s="31">
        <v>708.3</v>
      </c>
      <c r="C9" s="31">
        <v>708.3</v>
      </c>
      <c r="D9" s="31">
        <v>708.3</v>
      </c>
      <c r="E9" s="31">
        <v>708.3</v>
      </c>
      <c r="F9" s="31">
        <v>120.1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110.9</v>
      </c>
      <c r="R9" s="31">
        <v>186</v>
      </c>
      <c r="S9" s="31">
        <v>371.70000000000005</v>
      </c>
      <c r="T9" s="31">
        <v>558.5</v>
      </c>
    </row>
    <row r="10" spans="1:20" x14ac:dyDescent="0.35">
      <c r="A10" s="29" t="s">
        <v>80</v>
      </c>
      <c r="B10" s="31">
        <v>5.6</v>
      </c>
      <c r="C10" s="31">
        <v>5.3</v>
      </c>
      <c r="D10" s="31">
        <v>7</v>
      </c>
      <c r="E10" s="31">
        <v>5.0999999999999996</v>
      </c>
      <c r="F10" s="31">
        <v>4.5</v>
      </c>
      <c r="G10" s="31">
        <v>3.1</v>
      </c>
      <c r="H10" s="31">
        <v>19.7</v>
      </c>
      <c r="I10" s="31">
        <v>19.899999999999999</v>
      </c>
      <c r="J10" s="31">
        <v>20.599999999999998</v>
      </c>
      <c r="K10" s="31">
        <v>24.2</v>
      </c>
      <c r="L10" s="31">
        <v>23.700000000000003</v>
      </c>
      <c r="M10" s="31">
        <v>11.9</v>
      </c>
      <c r="N10" s="31"/>
      <c r="O10" s="31"/>
      <c r="P10" s="31"/>
      <c r="Q10" s="31">
        <v>13.3</v>
      </c>
      <c r="R10" s="31">
        <v>13.4</v>
      </c>
      <c r="S10" s="31">
        <v>13.5</v>
      </c>
      <c r="T10" s="31">
        <v>27.6</v>
      </c>
    </row>
    <row r="11" spans="1:20" x14ac:dyDescent="0.35">
      <c r="A11" s="29" t="s">
        <v>107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>
        <v>183.9</v>
      </c>
      <c r="T11" s="31">
        <v>250.1</v>
      </c>
    </row>
    <row r="12" spans="1:20" x14ac:dyDescent="0.35">
      <c r="A12" s="29" t="s">
        <v>115</v>
      </c>
      <c r="B12" s="31"/>
      <c r="C12" s="31"/>
      <c r="D12" s="31">
        <v>56.9</v>
      </c>
      <c r="E12" s="31">
        <v>94.5</v>
      </c>
      <c r="F12" s="31">
        <v>188.2</v>
      </c>
      <c r="G12" s="31">
        <v>83.9</v>
      </c>
      <c r="H12" s="31">
        <v>24.6</v>
      </c>
      <c r="I12" s="31">
        <v>200.6</v>
      </c>
      <c r="J12" s="31">
        <v>313.8</v>
      </c>
      <c r="K12" s="31">
        <v>292.79999999999995</v>
      </c>
      <c r="L12" s="31">
        <v>90.1</v>
      </c>
      <c r="M12" s="31">
        <v>4.5</v>
      </c>
      <c r="N12" s="31"/>
      <c r="O12" s="31"/>
      <c r="P12" s="31"/>
      <c r="Q12" s="31"/>
      <c r="R12" s="31"/>
      <c r="S12" s="31"/>
      <c r="T12" s="31"/>
    </row>
    <row r="13" spans="1:20" x14ac:dyDescent="0.35">
      <c r="A13" s="29" t="s">
        <v>121</v>
      </c>
      <c r="B13" s="31">
        <v>569.5</v>
      </c>
      <c r="C13" s="31">
        <v>148.6</v>
      </c>
      <c r="D13" s="31"/>
      <c r="E13" s="31"/>
      <c r="F13" s="31">
        <v>8.1</v>
      </c>
      <c r="G13" s="31">
        <v>3.9</v>
      </c>
      <c r="H13" s="31">
        <v>4.0999999999999996</v>
      </c>
      <c r="I13" s="31">
        <v>4</v>
      </c>
      <c r="J13" s="31"/>
      <c r="K13" s="31"/>
      <c r="L13" s="31"/>
      <c r="M13" s="31"/>
      <c r="N13" s="31"/>
      <c r="O13" s="31"/>
      <c r="P13" s="31"/>
      <c r="Q13" s="31"/>
      <c r="R13" s="31">
        <v>13.4</v>
      </c>
      <c r="S13" s="31">
        <v>14.399999999999999</v>
      </c>
      <c r="T13" s="31">
        <v>16.399999999999999</v>
      </c>
    </row>
    <row r="14" spans="1:20" x14ac:dyDescent="0.35">
      <c r="A14" s="29" t="s">
        <v>127</v>
      </c>
      <c r="B14" s="31"/>
      <c r="C14" s="31"/>
      <c r="D14" s="31">
        <v>67.8</v>
      </c>
      <c r="E14" s="31">
        <v>112.6</v>
      </c>
      <c r="F14" s="31">
        <v>224.2</v>
      </c>
      <c r="G14" s="31">
        <v>243.3</v>
      </c>
      <c r="H14" s="31">
        <v>403.6</v>
      </c>
      <c r="I14" s="31">
        <v>448.4</v>
      </c>
      <c r="J14" s="31">
        <v>448.4</v>
      </c>
      <c r="K14" s="31">
        <v>448.4</v>
      </c>
      <c r="L14" s="31">
        <v>448.4</v>
      </c>
      <c r="M14" s="31">
        <v>410.9</v>
      </c>
      <c r="N14" s="31"/>
      <c r="O14" s="31"/>
      <c r="P14" s="31"/>
      <c r="Q14" s="31"/>
      <c r="R14" s="31"/>
      <c r="S14" s="31"/>
      <c r="T14" s="31"/>
    </row>
    <row r="15" spans="1:20" x14ac:dyDescent="0.35">
      <c r="A15" s="29" t="s">
        <v>129</v>
      </c>
      <c r="B15" s="31">
        <v>830.4</v>
      </c>
      <c r="C15" s="31">
        <v>262.60000000000002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>
        <v>32.1</v>
      </c>
      <c r="S15" s="31">
        <v>46</v>
      </c>
      <c r="T15" s="31">
        <v>49.699999999999996</v>
      </c>
    </row>
    <row r="16" spans="1:20" x14ac:dyDescent="0.35">
      <c r="A16" s="29" t="s">
        <v>136</v>
      </c>
      <c r="B16" s="31">
        <v>4.5999999999999996</v>
      </c>
      <c r="C16" s="31">
        <v>7.5</v>
      </c>
      <c r="D16" s="31">
        <v>8.8999999999999986</v>
      </c>
      <c r="E16" s="31">
        <v>8.9</v>
      </c>
      <c r="F16" s="31">
        <v>9</v>
      </c>
      <c r="G16" s="31">
        <v>2.5</v>
      </c>
      <c r="H16" s="31"/>
      <c r="I16" s="31"/>
      <c r="J16" s="31"/>
      <c r="K16" s="31"/>
      <c r="L16" s="31"/>
      <c r="M16" s="31"/>
      <c r="N16" s="31"/>
      <c r="O16" s="31"/>
      <c r="P16" s="31"/>
      <c r="Q16" s="31">
        <v>13.6</v>
      </c>
      <c r="R16" s="31">
        <v>14.5</v>
      </c>
      <c r="S16" s="31">
        <v>15.8</v>
      </c>
      <c r="T16" s="31">
        <v>19.100000000000001</v>
      </c>
    </row>
    <row r="17" spans="1:20" x14ac:dyDescent="0.35">
      <c r="A17" s="29" t="s">
        <v>148</v>
      </c>
      <c r="B17" s="31"/>
      <c r="C17" s="31"/>
      <c r="D17" s="31">
        <v>57</v>
      </c>
      <c r="E17" s="31">
        <v>94.8</v>
      </c>
      <c r="F17" s="31">
        <v>188.29999999999998</v>
      </c>
      <c r="G17" s="31">
        <v>136.30000000000001</v>
      </c>
      <c r="H17" s="31">
        <v>312.8</v>
      </c>
      <c r="I17" s="31">
        <v>372</v>
      </c>
      <c r="J17" s="31">
        <v>417.90000000000003</v>
      </c>
      <c r="K17" s="31">
        <v>424.8</v>
      </c>
      <c r="L17" s="31">
        <v>4.0999999999999996</v>
      </c>
      <c r="M17" s="31"/>
      <c r="N17" s="31"/>
      <c r="O17" s="31"/>
      <c r="P17" s="31"/>
      <c r="Q17" s="31"/>
      <c r="R17" s="31"/>
      <c r="S17" s="31"/>
      <c r="T17" s="31"/>
    </row>
    <row r="18" spans="1:20" x14ac:dyDescent="0.35">
      <c r="A18" s="29" t="s">
        <v>154</v>
      </c>
      <c r="B18" s="31"/>
      <c r="C18" s="31"/>
      <c r="D18" s="31">
        <v>47.9</v>
      </c>
      <c r="E18" s="31">
        <v>79.2</v>
      </c>
      <c r="F18" s="31">
        <v>134.5</v>
      </c>
      <c r="G18" s="31">
        <v>153.4</v>
      </c>
      <c r="H18" s="31">
        <v>335.7</v>
      </c>
      <c r="I18" s="31">
        <v>393.5</v>
      </c>
      <c r="J18" s="31">
        <v>424</v>
      </c>
      <c r="K18" s="31">
        <v>424.8</v>
      </c>
      <c r="L18" s="31">
        <v>322.89999999999998</v>
      </c>
      <c r="M18" s="31"/>
      <c r="N18" s="31"/>
      <c r="O18" s="31"/>
      <c r="P18" s="31"/>
      <c r="Q18" s="31">
        <v>13.9</v>
      </c>
      <c r="R18" s="31">
        <v>14.8</v>
      </c>
      <c r="S18" s="31">
        <v>16.2</v>
      </c>
      <c r="T18" s="31">
        <v>18.700000000000003</v>
      </c>
    </row>
    <row r="19" spans="1:20" x14ac:dyDescent="0.35">
      <c r="A19" s="29" t="s">
        <v>158</v>
      </c>
      <c r="B19" s="31">
        <v>569.5</v>
      </c>
      <c r="C19" s="31">
        <v>148.6</v>
      </c>
      <c r="D19" s="31"/>
      <c r="E19" s="31"/>
      <c r="F19" s="31"/>
      <c r="G19" s="31"/>
      <c r="H19" s="31"/>
      <c r="I19" s="31">
        <v>379.7</v>
      </c>
      <c r="J19" s="31">
        <v>474.6</v>
      </c>
      <c r="K19" s="31">
        <v>569.5</v>
      </c>
      <c r="L19" s="31">
        <v>569.5</v>
      </c>
      <c r="M19" s="31">
        <v>569.5</v>
      </c>
      <c r="N19" s="31">
        <v>569.5</v>
      </c>
      <c r="O19" s="31">
        <v>614.6</v>
      </c>
      <c r="P19" s="31">
        <v>767.8</v>
      </c>
      <c r="Q19" s="31">
        <v>721.9</v>
      </c>
      <c r="R19" s="31">
        <v>583.20000000000005</v>
      </c>
      <c r="S19" s="31">
        <v>583.20000000000005</v>
      </c>
      <c r="T19" s="31">
        <v>342.1</v>
      </c>
    </row>
    <row r="20" spans="1:20" x14ac:dyDescent="0.35">
      <c r="A20" s="29" t="s">
        <v>165</v>
      </c>
      <c r="B20" s="31">
        <v>358</v>
      </c>
      <c r="C20" s="31">
        <v>107.9</v>
      </c>
      <c r="D20" s="31"/>
      <c r="E20" s="31"/>
      <c r="F20" s="31">
        <v>3.4</v>
      </c>
      <c r="G20" s="31">
        <v>2.5</v>
      </c>
      <c r="H20" s="31">
        <v>3.3000000000000003</v>
      </c>
      <c r="I20" s="31">
        <v>2.1</v>
      </c>
      <c r="J20" s="31">
        <v>2.1</v>
      </c>
      <c r="K20" s="31">
        <v>2.1</v>
      </c>
      <c r="L20" s="31">
        <v>2.1</v>
      </c>
      <c r="M20" s="31">
        <v>2.1</v>
      </c>
      <c r="N20" s="31">
        <v>2.9000000000000004</v>
      </c>
      <c r="O20" s="31">
        <v>4.2</v>
      </c>
      <c r="P20" s="31">
        <v>0.2</v>
      </c>
      <c r="Q20" s="31"/>
      <c r="R20" s="31"/>
      <c r="S20" s="31"/>
      <c r="T20" s="31"/>
    </row>
    <row r="21" spans="1:20" x14ac:dyDescent="0.35">
      <c r="A21" s="29" t="s">
        <v>174</v>
      </c>
      <c r="B21" s="31">
        <v>708.3</v>
      </c>
      <c r="C21" s="31">
        <v>708.3</v>
      </c>
      <c r="D21" s="31">
        <v>708.3</v>
      </c>
      <c r="E21" s="31">
        <v>708.3</v>
      </c>
      <c r="F21" s="31">
        <v>120.1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>
        <v>112.1</v>
      </c>
      <c r="R21" s="31">
        <v>186.9</v>
      </c>
      <c r="S21" s="31">
        <v>373.7</v>
      </c>
      <c r="T21" s="31"/>
    </row>
    <row r="22" spans="1:20" x14ac:dyDescent="0.35">
      <c r="A22" s="29" t="s">
        <v>179</v>
      </c>
      <c r="B22" s="31"/>
      <c r="C22" s="31"/>
      <c r="D22" s="31">
        <v>56.9</v>
      </c>
      <c r="E22" s="31">
        <v>94.5</v>
      </c>
      <c r="F22" s="31">
        <v>188.2</v>
      </c>
      <c r="G22" s="31">
        <v>204.2</v>
      </c>
      <c r="H22" s="31">
        <v>169.1</v>
      </c>
      <c r="I22" s="31">
        <v>347.4</v>
      </c>
      <c r="J22" s="31">
        <v>410.29999999999995</v>
      </c>
      <c r="K22" s="31">
        <v>427.1</v>
      </c>
      <c r="L22" s="31">
        <v>427.1</v>
      </c>
      <c r="M22" s="31">
        <v>427.1</v>
      </c>
      <c r="N22" s="31">
        <v>108.1</v>
      </c>
      <c r="O22" s="31"/>
      <c r="P22" s="31"/>
      <c r="Q22" s="31"/>
      <c r="R22" s="31"/>
      <c r="S22" s="31"/>
      <c r="T22" s="31"/>
    </row>
    <row r="23" spans="1:20" x14ac:dyDescent="0.35">
      <c r="A23" s="29" t="s">
        <v>181</v>
      </c>
      <c r="B23" s="31">
        <v>708.3</v>
      </c>
      <c r="C23" s="31">
        <v>708.3</v>
      </c>
      <c r="D23" s="31">
        <v>708.3</v>
      </c>
      <c r="E23" s="31">
        <v>708.3</v>
      </c>
      <c r="F23" s="31">
        <v>120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>
        <v>97.3</v>
      </c>
      <c r="R23" s="31">
        <v>162.1</v>
      </c>
      <c r="S23" s="31">
        <v>324.2</v>
      </c>
      <c r="T23" s="31">
        <v>486.3</v>
      </c>
    </row>
    <row r="24" spans="1:20" x14ac:dyDescent="0.35">
      <c r="A24" s="29" t="s">
        <v>185</v>
      </c>
      <c r="B24" s="31"/>
      <c r="C24" s="31"/>
      <c r="D24" s="31">
        <v>59.9</v>
      </c>
      <c r="E24" s="31">
        <v>99.5</v>
      </c>
      <c r="F24" s="31">
        <v>198.1</v>
      </c>
      <c r="G24" s="31">
        <v>214.9</v>
      </c>
      <c r="H24" s="31">
        <v>356.6</v>
      </c>
      <c r="I24" s="31">
        <v>416.3</v>
      </c>
      <c r="J24" s="31">
        <v>424.8</v>
      </c>
      <c r="K24" s="31">
        <v>423.8</v>
      </c>
      <c r="L24" s="31">
        <v>98</v>
      </c>
      <c r="M24" s="31"/>
      <c r="N24" s="31"/>
      <c r="O24" s="31"/>
      <c r="P24" s="31"/>
      <c r="Q24" s="31"/>
      <c r="R24" s="31"/>
      <c r="S24" s="31"/>
      <c r="T24" s="31"/>
    </row>
    <row r="25" spans="1:20" x14ac:dyDescent="0.35">
      <c r="A25" s="29" t="s">
        <v>195</v>
      </c>
      <c r="B25" s="31">
        <v>5934.7000000000007</v>
      </c>
      <c r="C25" s="31">
        <v>4286.9000000000005</v>
      </c>
      <c r="D25" s="31">
        <v>3786.9</v>
      </c>
      <c r="E25" s="31">
        <v>4021.5</v>
      </c>
      <c r="F25" s="31">
        <v>2791.1999999999994</v>
      </c>
      <c r="G25" s="31">
        <v>1052.5000000000002</v>
      </c>
      <c r="H25" s="31">
        <v>1629.5</v>
      </c>
      <c r="I25" s="31">
        <v>2972.9</v>
      </c>
      <c r="J25" s="31">
        <v>3422.5</v>
      </c>
      <c r="K25" s="31">
        <v>3620.7</v>
      </c>
      <c r="L25" s="31">
        <v>2569.1</v>
      </c>
      <c r="M25" s="31">
        <v>2009.1999999999998</v>
      </c>
      <c r="N25" s="31">
        <v>1263.6999999999998</v>
      </c>
      <c r="O25" s="31">
        <v>1201</v>
      </c>
      <c r="P25" s="31">
        <v>1351.2</v>
      </c>
      <c r="Q25" s="31">
        <v>1946.3999999999999</v>
      </c>
      <c r="R25" s="31">
        <v>2246.6</v>
      </c>
      <c r="S25" s="31">
        <v>3518.8</v>
      </c>
      <c r="T25" s="31">
        <v>3218.2</v>
      </c>
    </row>
    <row r="26" spans="1:20" x14ac:dyDescent="0.35">
      <c r="A26" s="29" t="s">
        <v>195</v>
      </c>
      <c r="B26" s="31">
        <v>11869.400000000001</v>
      </c>
      <c r="C26" s="31">
        <v>8573.8000000000011</v>
      </c>
      <c r="D26" s="31">
        <v>7573.8</v>
      </c>
      <c r="E26" s="31">
        <v>8043</v>
      </c>
      <c r="F26" s="31">
        <v>5582.3999999999987</v>
      </c>
      <c r="G26" s="31">
        <v>2105.0000000000005</v>
      </c>
      <c r="H26" s="31">
        <v>3259</v>
      </c>
      <c r="I26" s="31">
        <v>5945.8</v>
      </c>
      <c r="J26" s="31">
        <v>6845</v>
      </c>
      <c r="K26" s="31">
        <v>7241.4</v>
      </c>
      <c r="L26" s="31">
        <v>5138.2</v>
      </c>
      <c r="M26" s="31">
        <v>4018.3999999999996</v>
      </c>
      <c r="N26" s="31">
        <v>2527.3999999999996</v>
      </c>
      <c r="O26" s="31">
        <v>2402</v>
      </c>
      <c r="P26" s="31">
        <v>2702.4</v>
      </c>
      <c r="Q26" s="31">
        <v>3892.7999999999997</v>
      </c>
      <c r="R26" s="31">
        <v>4493.2</v>
      </c>
      <c r="S26" s="31">
        <v>7037.5999999999995</v>
      </c>
      <c r="T26" s="31">
        <v>6436.4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32"/>
  <sheetViews>
    <sheetView zoomScale="85" zoomScaleNormal="85" workbookViewId="0">
      <selection activeCell="I21" sqref="I21"/>
    </sheetView>
  </sheetViews>
  <sheetFormatPr defaultRowHeight="14.5" x14ac:dyDescent="0.35"/>
  <cols>
    <col min="1" max="1" width="18.453125" customWidth="1"/>
    <col min="2" max="20" width="11.26953125" customWidth="1"/>
  </cols>
  <sheetData>
    <row r="3" spans="1:21" x14ac:dyDescent="0.35">
      <c r="A3" s="20" t="s">
        <v>361</v>
      </c>
      <c r="B3" s="21">
        <v>43250</v>
      </c>
      <c r="C3" s="21">
        <v>43251</v>
      </c>
      <c r="D3" s="21">
        <v>43252</v>
      </c>
      <c r="E3" s="21">
        <v>43255</v>
      </c>
      <c r="F3" s="21">
        <v>43256</v>
      </c>
      <c r="G3" s="21">
        <v>43257</v>
      </c>
      <c r="H3" s="21">
        <v>43258</v>
      </c>
      <c r="I3" s="21">
        <v>43259</v>
      </c>
      <c r="J3" s="21">
        <v>43262</v>
      </c>
      <c r="K3" s="21">
        <v>43263</v>
      </c>
      <c r="L3" s="21">
        <v>43264</v>
      </c>
      <c r="M3" s="21">
        <v>43269</v>
      </c>
      <c r="N3" s="21">
        <v>43270</v>
      </c>
      <c r="O3" s="21">
        <v>43271</v>
      </c>
      <c r="P3" s="21">
        <v>43272</v>
      </c>
      <c r="Q3" s="21">
        <v>43276</v>
      </c>
      <c r="R3" s="21">
        <v>43277</v>
      </c>
      <c r="S3" s="21">
        <v>43279</v>
      </c>
      <c r="T3" s="21">
        <v>43280</v>
      </c>
      <c r="U3" s="20" t="s">
        <v>341</v>
      </c>
    </row>
    <row r="4" spans="1:21" x14ac:dyDescent="0.35">
      <c r="A4" s="19" t="s">
        <v>22</v>
      </c>
      <c r="B4" s="18">
        <v>8.6999999999999993</v>
      </c>
      <c r="C4" s="18">
        <v>8.1999999999999993</v>
      </c>
      <c r="D4" s="18">
        <v>7.6</v>
      </c>
      <c r="E4" s="18">
        <v>11.6</v>
      </c>
      <c r="F4" s="18">
        <v>13.8</v>
      </c>
      <c r="G4" s="18">
        <v>1.2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>
        <v>72.5</v>
      </c>
      <c r="T4" s="18">
        <v>187.9</v>
      </c>
      <c r="U4" s="23">
        <f>SUM(B4:T4)</f>
        <v>311.5</v>
      </c>
    </row>
    <row r="5" spans="1:21" x14ac:dyDescent="0.35">
      <c r="A5" s="19" t="s">
        <v>40</v>
      </c>
      <c r="B5" s="18">
        <v>364.8</v>
      </c>
      <c r="C5" s="18">
        <v>195</v>
      </c>
      <c r="D5" s="18"/>
      <c r="E5" s="18"/>
      <c r="F5" s="18"/>
      <c r="G5" s="18"/>
      <c r="H5" s="18"/>
      <c r="I5" s="18">
        <v>389</v>
      </c>
      <c r="J5" s="18">
        <v>486</v>
      </c>
      <c r="K5" s="18">
        <v>583.20000000000005</v>
      </c>
      <c r="L5" s="18">
        <v>583.20000000000005</v>
      </c>
      <c r="M5" s="18">
        <v>583.20000000000005</v>
      </c>
      <c r="N5" s="18">
        <v>583.20000000000005</v>
      </c>
      <c r="O5" s="18">
        <v>582.20000000000005</v>
      </c>
      <c r="P5" s="18">
        <v>583.20000000000005</v>
      </c>
      <c r="Q5" s="18">
        <v>583.20000000000005</v>
      </c>
      <c r="R5" s="18">
        <v>573</v>
      </c>
      <c r="S5" s="18">
        <v>569.5</v>
      </c>
      <c r="T5" s="18">
        <v>561.1</v>
      </c>
      <c r="U5" s="23">
        <f t="shared" ref="U5:U24" si="0">SUM(B5:T5)</f>
        <v>7219.7999999999993</v>
      </c>
    </row>
    <row r="6" spans="1:21" x14ac:dyDescent="0.35">
      <c r="A6" s="19" t="s">
        <v>51</v>
      </c>
      <c r="B6" s="35">
        <v>5</v>
      </c>
      <c r="C6" s="35">
        <v>5.1000000000000005</v>
      </c>
      <c r="D6" s="35">
        <v>4.3</v>
      </c>
      <c r="E6" s="35">
        <v>8.1</v>
      </c>
      <c r="F6" s="35">
        <v>9.1</v>
      </c>
      <c r="G6" s="35">
        <v>3.3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23">
        <f t="shared" si="0"/>
        <v>34.9</v>
      </c>
    </row>
    <row r="7" spans="1:21" x14ac:dyDescent="0.35">
      <c r="A7" s="19" t="s">
        <v>60</v>
      </c>
      <c r="B7" s="18">
        <v>546.70000000000005</v>
      </c>
      <c r="C7" s="18">
        <v>636.70000000000005</v>
      </c>
      <c r="D7" s="18">
        <v>643.9</v>
      </c>
      <c r="E7" s="18">
        <v>643.9</v>
      </c>
      <c r="F7" s="18">
        <v>630.79999999999995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>
        <v>140.1</v>
      </c>
      <c r="R7" s="18">
        <v>233.6</v>
      </c>
      <c r="S7" s="18">
        <v>467.1</v>
      </c>
      <c r="T7" s="18">
        <v>700.7</v>
      </c>
      <c r="U7" s="23">
        <f t="shared" si="0"/>
        <v>4643.5</v>
      </c>
    </row>
    <row r="8" spans="1:21" x14ac:dyDescent="0.35">
      <c r="A8" s="19" t="s">
        <v>70</v>
      </c>
      <c r="B8" s="18">
        <v>547</v>
      </c>
      <c r="C8" s="18">
        <v>636.5</v>
      </c>
      <c r="D8" s="18">
        <v>643.9</v>
      </c>
      <c r="E8" s="18">
        <v>643.9</v>
      </c>
      <c r="F8" s="18">
        <v>630.79999999999995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>
        <v>140.1</v>
      </c>
      <c r="R8" s="18">
        <v>233.6</v>
      </c>
      <c r="S8" s="18">
        <v>467.1</v>
      </c>
      <c r="T8" s="18"/>
      <c r="U8" s="23">
        <f t="shared" si="0"/>
        <v>3942.9</v>
      </c>
    </row>
    <row r="9" spans="1:21" x14ac:dyDescent="0.35">
      <c r="A9" s="19" t="s">
        <v>75</v>
      </c>
      <c r="B9" s="18">
        <v>708.3</v>
      </c>
      <c r="C9" s="18">
        <v>708.3</v>
      </c>
      <c r="D9" s="18">
        <v>708.3</v>
      </c>
      <c r="E9" s="18">
        <v>708.3</v>
      </c>
      <c r="F9" s="18">
        <v>120.1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>
        <v>110.9</v>
      </c>
      <c r="R9" s="18">
        <v>186</v>
      </c>
      <c r="S9" s="18">
        <v>371.70000000000005</v>
      </c>
      <c r="T9" s="18">
        <v>558.5</v>
      </c>
      <c r="U9" s="23">
        <f t="shared" si="0"/>
        <v>4180.3999999999996</v>
      </c>
    </row>
    <row r="10" spans="1:21" x14ac:dyDescent="0.35">
      <c r="A10" s="19" t="s">
        <v>80</v>
      </c>
      <c r="B10" s="18">
        <v>5.6</v>
      </c>
      <c r="C10" s="18">
        <v>5.3</v>
      </c>
      <c r="D10" s="18">
        <v>7</v>
      </c>
      <c r="E10" s="18">
        <v>5.0999999999999996</v>
      </c>
      <c r="F10" s="18">
        <v>4.5</v>
      </c>
      <c r="G10" s="18">
        <v>3.1</v>
      </c>
      <c r="H10" s="18">
        <v>19.7</v>
      </c>
      <c r="I10" s="18">
        <v>19.899999999999999</v>
      </c>
      <c r="J10" s="18">
        <v>20.599999999999998</v>
      </c>
      <c r="K10" s="18">
        <v>24.2</v>
      </c>
      <c r="L10" s="18">
        <v>23.700000000000003</v>
      </c>
      <c r="M10" s="18">
        <v>11.9</v>
      </c>
      <c r="N10" s="18"/>
      <c r="O10" s="18"/>
      <c r="P10" s="18"/>
      <c r="Q10" s="18">
        <v>13.3</v>
      </c>
      <c r="R10" s="18">
        <v>13.4</v>
      </c>
      <c r="S10" s="18">
        <v>13.5</v>
      </c>
      <c r="T10" s="18">
        <v>27.6</v>
      </c>
      <c r="U10" s="23">
        <f t="shared" si="0"/>
        <v>218.4</v>
      </c>
    </row>
    <row r="11" spans="1:21" x14ac:dyDescent="0.35">
      <c r="A11" s="19" t="s">
        <v>107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>
        <v>183.9</v>
      </c>
      <c r="T11" s="18">
        <v>250.1</v>
      </c>
      <c r="U11" s="23">
        <f t="shared" si="0"/>
        <v>434</v>
      </c>
    </row>
    <row r="12" spans="1:21" x14ac:dyDescent="0.35">
      <c r="A12" s="19" t="s">
        <v>115</v>
      </c>
      <c r="B12" s="18"/>
      <c r="C12" s="18"/>
      <c r="D12" s="18">
        <v>56.9</v>
      </c>
      <c r="E12" s="18">
        <v>94.5</v>
      </c>
      <c r="F12" s="18">
        <v>188.2</v>
      </c>
      <c r="G12" s="18">
        <v>83.9</v>
      </c>
      <c r="H12" s="18">
        <v>24.6</v>
      </c>
      <c r="I12" s="18">
        <v>200.6</v>
      </c>
      <c r="J12" s="18">
        <v>313.8</v>
      </c>
      <c r="K12" s="18">
        <v>292.79999999999995</v>
      </c>
      <c r="L12" s="18">
        <v>90.1</v>
      </c>
      <c r="M12" s="18">
        <v>4.5</v>
      </c>
      <c r="N12" s="18"/>
      <c r="O12" s="18"/>
      <c r="P12" s="18"/>
      <c r="Q12" s="18"/>
      <c r="R12" s="18"/>
      <c r="S12" s="18"/>
      <c r="T12" s="18"/>
      <c r="U12" s="23">
        <f t="shared" si="0"/>
        <v>1349.8999999999999</v>
      </c>
    </row>
    <row r="13" spans="1:21" x14ac:dyDescent="0.35">
      <c r="A13" s="19" t="s">
        <v>121</v>
      </c>
      <c r="B13" s="18">
        <v>569.5</v>
      </c>
      <c r="C13" s="18">
        <v>148.6</v>
      </c>
      <c r="D13" s="18"/>
      <c r="E13" s="18"/>
      <c r="F13" s="18">
        <v>8.1</v>
      </c>
      <c r="G13" s="18">
        <v>3.9</v>
      </c>
      <c r="H13" s="18">
        <v>4.0999999999999996</v>
      </c>
      <c r="I13" s="18">
        <v>4</v>
      </c>
      <c r="J13" s="18"/>
      <c r="K13" s="18"/>
      <c r="L13" s="18"/>
      <c r="M13" s="18"/>
      <c r="N13" s="18"/>
      <c r="O13" s="18"/>
      <c r="P13" s="18"/>
      <c r="Q13" s="18"/>
      <c r="R13" s="18">
        <v>13.4</v>
      </c>
      <c r="S13" s="18">
        <v>14.399999999999999</v>
      </c>
      <c r="T13" s="18">
        <v>16.399999999999999</v>
      </c>
      <c r="U13" s="23">
        <f t="shared" si="0"/>
        <v>782.4</v>
      </c>
    </row>
    <row r="14" spans="1:21" x14ac:dyDescent="0.35">
      <c r="A14" s="19" t="s">
        <v>127</v>
      </c>
      <c r="B14" s="18"/>
      <c r="C14" s="18"/>
      <c r="D14" s="18">
        <v>67.8</v>
      </c>
      <c r="E14" s="18">
        <v>112.6</v>
      </c>
      <c r="F14" s="18">
        <v>224.2</v>
      </c>
      <c r="G14" s="18">
        <v>243.3</v>
      </c>
      <c r="H14" s="18">
        <v>403.6</v>
      </c>
      <c r="I14" s="18">
        <v>448.4</v>
      </c>
      <c r="J14" s="18">
        <v>448.4</v>
      </c>
      <c r="K14" s="18">
        <v>448.4</v>
      </c>
      <c r="L14" s="18">
        <v>448.4</v>
      </c>
      <c r="M14" s="18">
        <v>410.9</v>
      </c>
      <c r="N14" s="18"/>
      <c r="O14" s="18"/>
      <c r="P14" s="18"/>
      <c r="Q14" s="18"/>
      <c r="R14" s="18"/>
      <c r="S14" s="18"/>
      <c r="T14" s="18"/>
      <c r="U14" s="23">
        <f t="shared" si="0"/>
        <v>3256.0000000000005</v>
      </c>
    </row>
    <row r="15" spans="1:21" x14ac:dyDescent="0.35">
      <c r="A15" s="19" t="s">
        <v>129</v>
      </c>
      <c r="B15" s="18">
        <v>830.4</v>
      </c>
      <c r="C15" s="18">
        <v>262.60000000000002</v>
      </c>
      <c r="D15" s="24"/>
      <c r="E15" s="24"/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>
        <v>32.1</v>
      </c>
      <c r="S15" s="18">
        <v>46</v>
      </c>
      <c r="T15" s="18">
        <v>49.699999999999996</v>
      </c>
      <c r="U15" s="23">
        <f t="shared" si="0"/>
        <v>1220.8</v>
      </c>
    </row>
    <row r="16" spans="1:21" x14ac:dyDescent="0.35">
      <c r="A16" s="19" t="s">
        <v>136</v>
      </c>
      <c r="B16" s="18">
        <v>4.5999999999999996</v>
      </c>
      <c r="C16" s="18">
        <v>7.5</v>
      </c>
      <c r="D16" s="18">
        <v>8.8999999999999986</v>
      </c>
      <c r="E16" s="18">
        <v>8.9</v>
      </c>
      <c r="F16" s="18">
        <v>9</v>
      </c>
      <c r="G16" s="18">
        <v>2.5</v>
      </c>
      <c r="H16" s="18"/>
      <c r="I16" s="18"/>
      <c r="J16" s="18"/>
      <c r="K16" s="18"/>
      <c r="L16" s="18"/>
      <c r="M16" s="18"/>
      <c r="N16" s="18"/>
      <c r="O16" s="18"/>
      <c r="P16" s="18"/>
      <c r="Q16" s="18">
        <v>13.6</v>
      </c>
      <c r="R16" s="18">
        <v>14.5</v>
      </c>
      <c r="S16" s="18">
        <v>15.8</v>
      </c>
      <c r="T16" s="18">
        <v>19.100000000000001</v>
      </c>
      <c r="U16" s="23">
        <f t="shared" si="0"/>
        <v>104.4</v>
      </c>
    </row>
    <row r="17" spans="1:21" x14ac:dyDescent="0.35">
      <c r="A17" s="19" t="s">
        <v>148</v>
      </c>
      <c r="B17" s="18"/>
      <c r="C17" s="18"/>
      <c r="D17" s="18">
        <v>57</v>
      </c>
      <c r="E17" s="18">
        <v>94.8</v>
      </c>
      <c r="F17" s="18">
        <v>188.29999999999998</v>
      </c>
      <c r="G17" s="18">
        <v>136.30000000000001</v>
      </c>
      <c r="H17" s="18">
        <v>312.8</v>
      </c>
      <c r="I17" s="18">
        <v>372</v>
      </c>
      <c r="J17" s="18">
        <v>417.90000000000003</v>
      </c>
      <c r="K17" s="18">
        <v>424.8</v>
      </c>
      <c r="L17" s="18">
        <v>4.0999999999999996</v>
      </c>
      <c r="M17" s="18"/>
      <c r="N17" s="18"/>
      <c r="O17" s="18"/>
      <c r="P17" s="18"/>
      <c r="Q17" s="18"/>
      <c r="R17" s="18"/>
      <c r="S17" s="18"/>
      <c r="T17" s="18"/>
      <c r="U17" s="23">
        <f t="shared" si="0"/>
        <v>2008</v>
      </c>
    </row>
    <row r="18" spans="1:21" x14ac:dyDescent="0.35">
      <c r="A18" s="19" t="s">
        <v>154</v>
      </c>
      <c r="B18" s="18"/>
      <c r="C18" s="18"/>
      <c r="D18" s="18">
        <v>47.9</v>
      </c>
      <c r="E18" s="18">
        <v>79.2</v>
      </c>
      <c r="F18" s="18">
        <v>134.5</v>
      </c>
      <c r="G18" s="18">
        <v>153.4</v>
      </c>
      <c r="H18" s="18">
        <v>335.7</v>
      </c>
      <c r="I18" s="18">
        <v>393.5</v>
      </c>
      <c r="J18" s="18">
        <v>424</v>
      </c>
      <c r="K18" s="18">
        <v>424.8</v>
      </c>
      <c r="L18" s="18">
        <v>322.89999999999998</v>
      </c>
      <c r="M18" s="18"/>
      <c r="N18" s="18"/>
      <c r="O18" s="18"/>
      <c r="P18" s="18"/>
      <c r="Q18" s="18">
        <v>13.9</v>
      </c>
      <c r="R18" s="18">
        <v>14.8</v>
      </c>
      <c r="S18" s="18">
        <v>16.2</v>
      </c>
      <c r="T18" s="18">
        <v>18.700000000000003</v>
      </c>
      <c r="U18" s="23">
        <f t="shared" si="0"/>
        <v>2379.5</v>
      </c>
    </row>
    <row r="19" spans="1:21" x14ac:dyDescent="0.35">
      <c r="A19" s="19" t="s">
        <v>158</v>
      </c>
      <c r="B19" s="18">
        <v>569.5</v>
      </c>
      <c r="C19" s="18">
        <v>148.6</v>
      </c>
      <c r="D19" s="24"/>
      <c r="E19" s="24"/>
      <c r="F19" s="24"/>
      <c r="G19" s="18"/>
      <c r="H19" s="18"/>
      <c r="I19" s="18">
        <v>379.7</v>
      </c>
      <c r="J19" s="18">
        <v>474.6</v>
      </c>
      <c r="K19" s="18">
        <v>569.5</v>
      </c>
      <c r="L19" s="18">
        <v>569.5</v>
      </c>
      <c r="M19" s="18">
        <v>569.5</v>
      </c>
      <c r="N19" s="18">
        <v>569.5</v>
      </c>
      <c r="O19" s="18">
        <v>614.6</v>
      </c>
      <c r="P19" s="18">
        <v>767.8</v>
      </c>
      <c r="Q19" s="18">
        <v>721.9</v>
      </c>
      <c r="R19" s="18">
        <v>583.20000000000005</v>
      </c>
      <c r="S19" s="18">
        <v>583.20000000000005</v>
      </c>
      <c r="T19" s="18">
        <v>342.1</v>
      </c>
      <c r="U19" s="23">
        <f t="shared" si="0"/>
        <v>7463.2</v>
      </c>
    </row>
    <row r="20" spans="1:21" x14ac:dyDescent="0.35">
      <c r="A20" s="19" t="s">
        <v>165</v>
      </c>
      <c r="B20" s="18">
        <v>358</v>
      </c>
      <c r="C20" s="18">
        <v>107.9</v>
      </c>
      <c r="D20" s="18"/>
      <c r="E20" s="18"/>
      <c r="F20" s="18">
        <v>3.4</v>
      </c>
      <c r="G20" s="18">
        <v>2.5</v>
      </c>
      <c r="H20" s="18">
        <v>3.3000000000000003</v>
      </c>
      <c r="I20" s="18">
        <v>2.1</v>
      </c>
      <c r="J20" s="18">
        <v>2.1</v>
      </c>
      <c r="K20" s="18">
        <v>2.1</v>
      </c>
      <c r="L20" s="18">
        <v>2.1</v>
      </c>
      <c r="M20" s="18">
        <v>2.1</v>
      </c>
      <c r="N20" s="18">
        <v>2.9000000000000004</v>
      </c>
      <c r="O20" s="18">
        <v>4.2</v>
      </c>
      <c r="P20" s="18">
        <v>0.2</v>
      </c>
      <c r="Q20" s="18"/>
      <c r="R20" s="18"/>
      <c r="S20" s="18"/>
      <c r="T20" s="18"/>
      <c r="U20" s="23">
        <f t="shared" si="0"/>
        <v>492.90000000000003</v>
      </c>
    </row>
    <row r="21" spans="1:21" x14ac:dyDescent="0.35">
      <c r="A21" s="19" t="s">
        <v>174</v>
      </c>
      <c r="B21" s="18">
        <v>708.3</v>
      </c>
      <c r="C21" s="18">
        <v>708.3</v>
      </c>
      <c r="D21" s="18">
        <v>708.3</v>
      </c>
      <c r="E21" s="18">
        <v>708.3</v>
      </c>
      <c r="F21" s="18">
        <v>120.1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>
        <v>112.1</v>
      </c>
      <c r="R21" s="18">
        <v>186.9</v>
      </c>
      <c r="S21" s="18">
        <v>373.7</v>
      </c>
      <c r="T21" s="18"/>
      <c r="U21" s="23">
        <f t="shared" si="0"/>
        <v>3625.9999999999995</v>
      </c>
    </row>
    <row r="22" spans="1:21" x14ac:dyDescent="0.35">
      <c r="A22" s="19" t="s">
        <v>179</v>
      </c>
      <c r="B22" s="18"/>
      <c r="C22" s="18"/>
      <c r="D22" s="18">
        <v>56.9</v>
      </c>
      <c r="E22" s="18">
        <v>94.5</v>
      </c>
      <c r="F22" s="18">
        <v>188.2</v>
      </c>
      <c r="G22" s="18">
        <v>204.2</v>
      </c>
      <c r="H22" s="18">
        <v>169.1</v>
      </c>
      <c r="I22" s="18">
        <v>347.4</v>
      </c>
      <c r="J22" s="18">
        <v>410.29999999999995</v>
      </c>
      <c r="K22" s="18">
        <v>427.1</v>
      </c>
      <c r="L22" s="18">
        <v>427.1</v>
      </c>
      <c r="M22" s="18">
        <v>427.1</v>
      </c>
      <c r="N22" s="18">
        <v>108.1</v>
      </c>
      <c r="O22" s="18"/>
      <c r="P22" s="18"/>
      <c r="Q22" s="18"/>
      <c r="R22" s="18"/>
      <c r="S22" s="18"/>
      <c r="T22" s="18"/>
      <c r="U22" s="23">
        <f t="shared" si="0"/>
        <v>2859.9999999999995</v>
      </c>
    </row>
    <row r="23" spans="1:21" x14ac:dyDescent="0.35">
      <c r="A23" s="19" t="s">
        <v>181</v>
      </c>
      <c r="B23" s="18">
        <v>708.3</v>
      </c>
      <c r="C23" s="18">
        <v>708.3</v>
      </c>
      <c r="D23" s="18">
        <v>708.3</v>
      </c>
      <c r="E23" s="18">
        <v>708.3</v>
      </c>
      <c r="F23" s="18">
        <v>120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>
        <v>97.3</v>
      </c>
      <c r="R23" s="18">
        <v>162.1</v>
      </c>
      <c r="S23" s="18">
        <v>324.2</v>
      </c>
      <c r="T23" s="18">
        <v>486.3</v>
      </c>
      <c r="U23" s="23">
        <f t="shared" si="0"/>
        <v>4023.1</v>
      </c>
    </row>
    <row r="24" spans="1:21" x14ac:dyDescent="0.35">
      <c r="A24" s="19" t="s">
        <v>185</v>
      </c>
      <c r="B24" s="18"/>
      <c r="C24" s="18"/>
      <c r="D24" s="18">
        <v>59.9</v>
      </c>
      <c r="E24" s="18">
        <v>99.5</v>
      </c>
      <c r="F24" s="18">
        <v>198.1</v>
      </c>
      <c r="G24" s="18">
        <v>214.9</v>
      </c>
      <c r="H24" s="18">
        <v>356.6</v>
      </c>
      <c r="I24" s="18">
        <v>416.3</v>
      </c>
      <c r="J24" s="18">
        <v>424.8</v>
      </c>
      <c r="K24" s="18">
        <v>423.8</v>
      </c>
      <c r="L24" s="18">
        <v>98</v>
      </c>
      <c r="M24" s="18"/>
      <c r="N24" s="18"/>
      <c r="O24" s="18"/>
      <c r="P24" s="18"/>
      <c r="Q24" s="18"/>
      <c r="R24" s="18"/>
      <c r="S24" s="18"/>
      <c r="T24" s="18"/>
      <c r="U24" s="23">
        <f t="shared" si="0"/>
        <v>2291.9</v>
      </c>
    </row>
    <row r="25" spans="1:21" x14ac:dyDescent="0.35">
      <c r="A25" s="20" t="s">
        <v>195</v>
      </c>
      <c r="B25" s="22">
        <v>5934.7000000000007</v>
      </c>
      <c r="C25" s="22">
        <v>4286.9000000000005</v>
      </c>
      <c r="D25" s="22">
        <v>3786.9</v>
      </c>
      <c r="E25" s="22">
        <v>4021.5</v>
      </c>
      <c r="F25" s="22">
        <v>2791.1999999999994</v>
      </c>
      <c r="G25" s="22">
        <v>1052.5000000000002</v>
      </c>
      <c r="H25" s="22">
        <v>1629.5</v>
      </c>
      <c r="I25" s="22">
        <v>2972.9</v>
      </c>
      <c r="J25" s="22">
        <v>3422.5</v>
      </c>
      <c r="K25" s="22">
        <v>3620.7</v>
      </c>
      <c r="L25" s="22">
        <v>2569.1</v>
      </c>
      <c r="M25" s="22">
        <v>2009.1999999999998</v>
      </c>
      <c r="N25" s="22">
        <v>1263.6999999999998</v>
      </c>
      <c r="O25" s="22">
        <v>1201</v>
      </c>
      <c r="P25" s="22">
        <v>1351.2</v>
      </c>
      <c r="Q25" s="22">
        <v>1946.3999999999999</v>
      </c>
      <c r="R25" s="22">
        <v>2246.6</v>
      </c>
      <c r="S25" s="22">
        <v>3518.8</v>
      </c>
      <c r="T25" s="22">
        <v>3218.2</v>
      </c>
      <c r="U25" s="22">
        <f>SUM(B25:T25)</f>
        <v>52843.499999999993</v>
      </c>
    </row>
    <row r="26" spans="1:21" x14ac:dyDescent="0.35">
      <c r="A26" s="34" t="s">
        <v>367</v>
      </c>
      <c r="B26" s="49">
        <v>0.35899373718934147</v>
      </c>
      <c r="C26" s="49">
        <v>0.32552177899448131</v>
      </c>
      <c r="D26" s="49">
        <v>0.17991477602053488</v>
      </c>
      <c r="E26" s="49">
        <v>0.20031446906204187</v>
      </c>
      <c r="F26" s="49">
        <v>0.16387773234995456</v>
      </c>
      <c r="G26" s="49">
        <v>0.16703221981647592</v>
      </c>
      <c r="H26" s="49">
        <v>0.20272940266171466</v>
      </c>
      <c r="I26" s="49">
        <v>0.27395935373275054</v>
      </c>
      <c r="J26" s="49">
        <v>0.34370155109143868</v>
      </c>
      <c r="K26" s="49">
        <v>0.35917182366396339</v>
      </c>
      <c r="L26" s="49">
        <v>0.29946068528966568</v>
      </c>
      <c r="M26" s="49">
        <v>0.35052307416182071</v>
      </c>
      <c r="N26" s="49">
        <v>0.3477783014701244</v>
      </c>
      <c r="O26" s="49">
        <v>0.35501337915712006</v>
      </c>
      <c r="P26" s="49">
        <v>0.58168557184165925</v>
      </c>
      <c r="Q26" s="49">
        <v>0.15613577041586535</v>
      </c>
      <c r="R26" s="49">
        <v>0.15079574600174203</v>
      </c>
      <c r="S26" s="49">
        <v>0.19272231020552688</v>
      </c>
      <c r="T26" s="49">
        <v>0.21522457003180584</v>
      </c>
    </row>
    <row r="28" spans="1:21" x14ac:dyDescent="0.35">
      <c r="A28" s="33" t="s">
        <v>362</v>
      </c>
      <c r="B28" s="25">
        <v>5936.6</v>
      </c>
      <c r="C28" s="25">
        <v>4288.8</v>
      </c>
      <c r="D28" s="25">
        <v>3786.9</v>
      </c>
      <c r="E28" s="25">
        <v>4021.5</v>
      </c>
      <c r="F28" s="25">
        <v>2776.8999999999992</v>
      </c>
      <c r="G28" s="25">
        <v>1052.5000000000002</v>
      </c>
      <c r="H28" s="25">
        <v>1629.5</v>
      </c>
      <c r="I28" s="25">
        <v>2972.9</v>
      </c>
      <c r="J28" s="25">
        <v>3422.5</v>
      </c>
      <c r="K28" s="25">
        <v>3620.7</v>
      </c>
      <c r="L28" s="25">
        <v>2569.1</v>
      </c>
      <c r="M28" s="25">
        <v>2009.1999999999998</v>
      </c>
      <c r="N28" s="25">
        <v>1263.7</v>
      </c>
      <c r="O28" s="25">
        <v>1201.0000000000002</v>
      </c>
      <c r="P28" s="25">
        <v>1351.2</v>
      </c>
      <c r="Q28" s="25">
        <v>1946.3999999999999</v>
      </c>
      <c r="R28" s="25">
        <v>2246.6</v>
      </c>
      <c r="S28" s="25">
        <v>3518.7999999999993</v>
      </c>
      <c r="T28" s="25">
        <v>3218.2</v>
      </c>
      <c r="U28" s="26">
        <f t="shared" ref="U28:U31" si="1">SUM(B28:T28)</f>
        <v>52832.999999999985</v>
      </c>
    </row>
    <row r="29" spans="1:21" x14ac:dyDescent="0.35">
      <c r="A29" s="33" t="s">
        <v>363</v>
      </c>
      <c r="B29" s="25">
        <v>747.28136333333327</v>
      </c>
      <c r="C29" s="25">
        <v>499.41551333333325</v>
      </c>
      <c r="D29" s="25">
        <v>434.56614999999999</v>
      </c>
      <c r="E29" s="25">
        <v>482.79793333333328</v>
      </c>
      <c r="F29" s="25">
        <v>408.84216666666663</v>
      </c>
      <c r="G29" s="25">
        <v>216.00606666666667</v>
      </c>
      <c r="H29" s="25">
        <v>327.50935000000004</v>
      </c>
      <c r="I29" s="25">
        <v>532.71396333333337</v>
      </c>
      <c r="J29" s="25">
        <v>605.67087333333325</v>
      </c>
      <c r="K29" s="25">
        <v>633.32767666666666</v>
      </c>
      <c r="L29" s="25">
        <v>435.2361600000001</v>
      </c>
      <c r="M29" s="25">
        <v>325.49572666666671</v>
      </c>
      <c r="N29" s="25">
        <v>183.7312766666667</v>
      </c>
      <c r="O29" s="25">
        <v>170.44192333333334</v>
      </c>
      <c r="P29" s="25">
        <v>194.45748666666668</v>
      </c>
      <c r="Q29" s="25">
        <v>251.67524833333334</v>
      </c>
      <c r="R29" s="25">
        <v>271.2363083333334</v>
      </c>
      <c r="S29" s="25">
        <v>399.14717666666672</v>
      </c>
      <c r="T29" s="25">
        <v>365.408275</v>
      </c>
      <c r="U29" s="26">
        <f t="shared" si="1"/>
        <v>7484.960638333333</v>
      </c>
    </row>
    <row r="30" spans="1:21" x14ac:dyDescent="0.35">
      <c r="A30" s="33" t="s">
        <v>364</v>
      </c>
      <c r="B30" s="25">
        <v>2081.6000000000004</v>
      </c>
      <c r="C30" s="25">
        <v>1534.2</v>
      </c>
      <c r="D30" s="25">
        <v>2415.4</v>
      </c>
      <c r="E30" s="25">
        <v>2410.1999999999998</v>
      </c>
      <c r="F30" s="25">
        <v>2494.7999999999997</v>
      </c>
      <c r="G30" s="25">
        <v>1293.2</v>
      </c>
      <c r="H30" s="25">
        <v>1615.5</v>
      </c>
      <c r="I30" s="25">
        <v>1944.4999999999998</v>
      </c>
      <c r="J30" s="25">
        <v>1762.2</v>
      </c>
      <c r="K30" s="25">
        <v>1763.3</v>
      </c>
      <c r="L30" s="25">
        <v>1453.4</v>
      </c>
      <c r="M30" s="25">
        <v>928.6</v>
      </c>
      <c r="N30" s="25">
        <v>528.29999999999995</v>
      </c>
      <c r="O30" s="25">
        <v>480.1</v>
      </c>
      <c r="P30" s="25">
        <v>334.3</v>
      </c>
      <c r="Q30" s="25">
        <v>1611.8999999999999</v>
      </c>
      <c r="R30" s="25">
        <v>1798.7</v>
      </c>
      <c r="S30" s="25">
        <v>2071.1</v>
      </c>
      <c r="T30" s="25">
        <v>1697.8000000000002</v>
      </c>
      <c r="U30" s="26">
        <f t="shared" si="1"/>
        <v>30219.1</v>
      </c>
    </row>
    <row r="31" spans="1:21" x14ac:dyDescent="0.35">
      <c r="A31" s="33" t="s">
        <v>365</v>
      </c>
      <c r="B31" s="8">
        <f>102*9+305*9+20*7</f>
        <v>3803</v>
      </c>
      <c r="C31" s="8">
        <f t="shared" ref="C31:T31" si="2">102*9+305*9+20*7</f>
        <v>3803</v>
      </c>
      <c r="D31" s="8">
        <f t="shared" si="2"/>
        <v>3803</v>
      </c>
      <c r="E31" s="8">
        <f t="shared" si="2"/>
        <v>3803</v>
      </c>
      <c r="F31" s="8">
        <f t="shared" si="2"/>
        <v>3803</v>
      </c>
      <c r="G31" s="8">
        <f t="shared" si="2"/>
        <v>3803</v>
      </c>
      <c r="H31" s="8">
        <f t="shared" si="2"/>
        <v>3803</v>
      </c>
      <c r="I31" s="8">
        <f t="shared" si="2"/>
        <v>3803</v>
      </c>
      <c r="J31" s="8">
        <f t="shared" si="2"/>
        <v>3803</v>
      </c>
      <c r="K31" s="8">
        <f t="shared" si="2"/>
        <v>3803</v>
      </c>
      <c r="L31" s="8">
        <f t="shared" si="2"/>
        <v>3803</v>
      </c>
      <c r="M31" s="8">
        <f t="shared" si="2"/>
        <v>3803</v>
      </c>
      <c r="N31" s="8">
        <f t="shared" si="2"/>
        <v>3803</v>
      </c>
      <c r="O31" s="8">
        <f t="shared" si="2"/>
        <v>3803</v>
      </c>
      <c r="P31" s="8">
        <f t="shared" si="2"/>
        <v>3803</v>
      </c>
      <c r="Q31" s="8">
        <f t="shared" si="2"/>
        <v>3803</v>
      </c>
      <c r="R31" s="8">
        <f t="shared" si="2"/>
        <v>3803</v>
      </c>
      <c r="S31" s="8">
        <f t="shared" si="2"/>
        <v>3803</v>
      </c>
      <c r="T31" s="8">
        <f t="shared" si="2"/>
        <v>3803</v>
      </c>
      <c r="U31" s="26">
        <f t="shared" si="1"/>
        <v>72257</v>
      </c>
    </row>
    <row r="32" spans="1:21" x14ac:dyDescent="0.35">
      <c r="B32" s="37">
        <f>IF(B30&lt;&gt;"",B29/B30,"")</f>
        <v>0.35899373718934147</v>
      </c>
      <c r="C32" s="48">
        <f t="shared" ref="C32:T32" si="3">IF(C30&lt;&gt;"",C29/C30,"")</f>
        <v>0.32552177899448131</v>
      </c>
      <c r="D32" s="48">
        <f t="shared" si="3"/>
        <v>0.17991477602053488</v>
      </c>
      <c r="E32" s="48">
        <f t="shared" si="3"/>
        <v>0.20031446906204187</v>
      </c>
      <c r="F32" s="48">
        <f t="shared" si="3"/>
        <v>0.16387773234995456</v>
      </c>
      <c r="G32" s="48">
        <f t="shared" si="3"/>
        <v>0.16703221981647592</v>
      </c>
      <c r="H32" s="48">
        <f t="shared" si="3"/>
        <v>0.20272940266171466</v>
      </c>
      <c r="I32" s="48">
        <f t="shared" si="3"/>
        <v>0.27395935373275054</v>
      </c>
      <c r="J32" s="48">
        <f t="shared" si="3"/>
        <v>0.34370155109143868</v>
      </c>
      <c r="K32" s="48">
        <f t="shared" si="3"/>
        <v>0.35917182366396339</v>
      </c>
      <c r="L32" s="48">
        <f t="shared" si="3"/>
        <v>0.29946068528966568</v>
      </c>
      <c r="M32" s="48">
        <f t="shared" si="3"/>
        <v>0.35052307416182071</v>
      </c>
      <c r="N32" s="48">
        <f t="shared" si="3"/>
        <v>0.3477783014701244</v>
      </c>
      <c r="O32" s="48">
        <f t="shared" si="3"/>
        <v>0.35501337915712006</v>
      </c>
      <c r="P32" s="48">
        <f t="shared" si="3"/>
        <v>0.58168557184165925</v>
      </c>
      <c r="Q32" s="48">
        <f t="shared" si="3"/>
        <v>0.15613577041586535</v>
      </c>
      <c r="R32" s="48">
        <f t="shared" si="3"/>
        <v>0.15079574600174203</v>
      </c>
      <c r="S32" s="48">
        <f t="shared" si="3"/>
        <v>0.19272231020552688</v>
      </c>
      <c r="T32" s="48">
        <f t="shared" si="3"/>
        <v>0.21522457003180584</v>
      </c>
      <c r="U32" s="36" t="e">
        <f>avg</f>
        <v>#NAME?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26"/>
  <sheetViews>
    <sheetView workbookViewId="0">
      <selection activeCell="L29" sqref="L29"/>
    </sheetView>
  </sheetViews>
  <sheetFormatPr defaultRowHeight="14.5" x14ac:dyDescent="0.35"/>
  <cols>
    <col min="1" max="1" width="18.81640625" bestFit="1" customWidth="1"/>
    <col min="2" max="2" width="16.26953125" bestFit="1" customWidth="1"/>
    <col min="3" max="3" width="7.54296875" customWidth="1"/>
    <col min="4" max="4" width="7" customWidth="1"/>
    <col min="5" max="12" width="7" bestFit="1" customWidth="1"/>
    <col min="13" max="16" width="6.7265625" bestFit="1" customWidth="1"/>
    <col min="17" max="20" width="7" bestFit="1" customWidth="1"/>
    <col min="21" max="21" width="11.26953125" bestFit="1" customWidth="1"/>
  </cols>
  <sheetData>
    <row r="3" spans="1:21" x14ac:dyDescent="0.35">
      <c r="A3" s="28" t="s">
        <v>366</v>
      </c>
      <c r="B3" s="28" t="s">
        <v>320</v>
      </c>
    </row>
    <row r="4" spans="1:21" x14ac:dyDescent="0.35">
      <c r="A4" s="28" t="s">
        <v>194</v>
      </c>
      <c r="B4" s="30" t="s">
        <v>321</v>
      </c>
      <c r="C4" s="30" t="s">
        <v>322</v>
      </c>
      <c r="D4" s="30" t="s">
        <v>323</v>
      </c>
      <c r="E4" s="30" t="s">
        <v>324</v>
      </c>
      <c r="F4" s="30" t="s">
        <v>325</v>
      </c>
      <c r="G4" s="30" t="s">
        <v>326</v>
      </c>
      <c r="H4" s="30" t="s">
        <v>327</v>
      </c>
      <c r="I4" s="30" t="s">
        <v>328</v>
      </c>
      <c r="J4" s="30" t="s">
        <v>329</v>
      </c>
      <c r="K4" s="30" t="s">
        <v>330</v>
      </c>
      <c r="L4" s="30" t="s">
        <v>331</v>
      </c>
      <c r="M4" s="30" t="s">
        <v>332</v>
      </c>
      <c r="N4" s="30" t="s">
        <v>333</v>
      </c>
      <c r="O4" s="30" t="s">
        <v>334</v>
      </c>
      <c r="P4" s="30" t="s">
        <v>335</v>
      </c>
      <c r="Q4" s="30" t="s">
        <v>336</v>
      </c>
      <c r="R4" s="30" t="s">
        <v>337</v>
      </c>
      <c r="S4" s="30" t="s">
        <v>338</v>
      </c>
      <c r="T4" s="30" t="s">
        <v>339</v>
      </c>
      <c r="U4" s="30" t="s">
        <v>195</v>
      </c>
    </row>
    <row r="5" spans="1:21" x14ac:dyDescent="0.35">
      <c r="A5" s="29" t="s">
        <v>22</v>
      </c>
      <c r="B5" s="31">
        <v>143.5</v>
      </c>
      <c r="C5" s="31">
        <v>143.5</v>
      </c>
      <c r="D5" s="31">
        <v>143.80000000000001</v>
      </c>
      <c r="E5" s="31">
        <v>137.69999999999999</v>
      </c>
      <c r="F5" s="31">
        <v>143.4</v>
      </c>
      <c r="G5" s="31">
        <v>12.3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>
        <v>129.80000000000001</v>
      </c>
      <c r="T5" s="31">
        <v>143.80000000000001</v>
      </c>
      <c r="U5" s="31">
        <v>997.8</v>
      </c>
    </row>
    <row r="6" spans="1:21" x14ac:dyDescent="0.35">
      <c r="A6" s="29" t="s">
        <v>40</v>
      </c>
      <c r="B6" s="31">
        <v>188.1</v>
      </c>
      <c r="C6" s="31">
        <v>74</v>
      </c>
      <c r="D6" s="31"/>
      <c r="E6" s="31"/>
      <c r="F6" s="31"/>
      <c r="G6" s="31"/>
      <c r="H6" s="31"/>
      <c r="I6" s="31">
        <v>135</v>
      </c>
      <c r="J6" s="31">
        <v>135</v>
      </c>
      <c r="K6" s="31">
        <v>135</v>
      </c>
      <c r="L6" s="31">
        <v>135</v>
      </c>
      <c r="M6" s="31">
        <v>135</v>
      </c>
      <c r="N6" s="31">
        <v>135</v>
      </c>
      <c r="O6" s="31">
        <v>134.80000000000001</v>
      </c>
      <c r="P6" s="31">
        <v>135</v>
      </c>
      <c r="Q6" s="31">
        <v>135</v>
      </c>
      <c r="R6" s="31">
        <v>134.80000000000001</v>
      </c>
      <c r="S6" s="31">
        <v>135</v>
      </c>
      <c r="T6" s="31">
        <v>134.80000000000001</v>
      </c>
      <c r="U6" s="31">
        <v>1881.4999999999998</v>
      </c>
    </row>
    <row r="7" spans="1:21" x14ac:dyDescent="0.35">
      <c r="A7" s="29" t="s">
        <v>51</v>
      </c>
      <c r="B7" s="31">
        <v>139.60000000000002</v>
      </c>
      <c r="C7" s="31">
        <v>139.69999999999999</v>
      </c>
      <c r="D7" s="31">
        <v>140</v>
      </c>
      <c r="E7" s="31">
        <v>139.30000000000001</v>
      </c>
      <c r="F7" s="31">
        <v>139.30000000000001</v>
      </c>
      <c r="G7" s="31">
        <v>49.7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>
        <v>747.60000000000014</v>
      </c>
    </row>
    <row r="8" spans="1:21" x14ac:dyDescent="0.35">
      <c r="A8" s="29" t="s">
        <v>60</v>
      </c>
      <c r="B8" s="31">
        <v>135</v>
      </c>
      <c r="C8" s="31">
        <v>134.80000000000001</v>
      </c>
      <c r="D8" s="31">
        <v>135</v>
      </c>
      <c r="E8" s="31">
        <v>135</v>
      </c>
      <c r="F8" s="31">
        <v>132.19999999999999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180</v>
      </c>
      <c r="R8" s="31">
        <v>180</v>
      </c>
      <c r="S8" s="31">
        <v>180</v>
      </c>
      <c r="T8" s="31">
        <v>180</v>
      </c>
      <c r="U8" s="31">
        <v>1392</v>
      </c>
    </row>
    <row r="9" spans="1:21" x14ac:dyDescent="0.35">
      <c r="A9" s="29" t="s">
        <v>70</v>
      </c>
      <c r="B9" s="31">
        <v>135</v>
      </c>
      <c r="C9" s="31">
        <v>134.80000000000001</v>
      </c>
      <c r="D9" s="31">
        <v>135</v>
      </c>
      <c r="E9" s="31">
        <v>135</v>
      </c>
      <c r="F9" s="31">
        <v>129.19999999999999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180</v>
      </c>
      <c r="R9" s="31">
        <v>180</v>
      </c>
      <c r="S9" s="31">
        <v>180</v>
      </c>
      <c r="T9" s="31"/>
      <c r="U9" s="31">
        <v>1209</v>
      </c>
    </row>
    <row r="10" spans="1:21" x14ac:dyDescent="0.35">
      <c r="A10" s="29" t="s">
        <v>75</v>
      </c>
      <c r="B10" s="31">
        <v>135</v>
      </c>
      <c r="C10" s="31">
        <v>135</v>
      </c>
      <c r="D10" s="31">
        <v>135</v>
      </c>
      <c r="E10" s="31">
        <v>135</v>
      </c>
      <c r="F10" s="31">
        <v>22.9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142.4</v>
      </c>
      <c r="R10" s="31">
        <v>144</v>
      </c>
      <c r="S10" s="31">
        <v>144</v>
      </c>
      <c r="T10" s="31">
        <v>144</v>
      </c>
      <c r="U10" s="31">
        <v>1137.3</v>
      </c>
    </row>
    <row r="11" spans="1:21" x14ac:dyDescent="0.35">
      <c r="A11" s="29" t="s">
        <v>80</v>
      </c>
      <c r="B11" s="31">
        <v>188.7</v>
      </c>
      <c r="C11" s="31">
        <v>178.5</v>
      </c>
      <c r="D11" s="31">
        <v>188.6</v>
      </c>
      <c r="E11" s="31">
        <v>183.2</v>
      </c>
      <c r="F11" s="31">
        <v>182.8</v>
      </c>
      <c r="G11" s="31">
        <v>103.2</v>
      </c>
      <c r="H11" s="31">
        <v>206.29999999999998</v>
      </c>
      <c r="I11" s="31">
        <v>206.3</v>
      </c>
      <c r="J11" s="31">
        <v>205.5</v>
      </c>
      <c r="K11" s="31">
        <v>205.8</v>
      </c>
      <c r="L11" s="31">
        <v>206.20000000000002</v>
      </c>
      <c r="M11" s="31">
        <v>99.4</v>
      </c>
      <c r="N11" s="31"/>
      <c r="O11" s="31"/>
      <c r="P11" s="31"/>
      <c r="Q11" s="31">
        <v>186.9</v>
      </c>
      <c r="R11" s="31">
        <v>188.7</v>
      </c>
      <c r="S11" s="31">
        <v>189</v>
      </c>
      <c r="T11" s="31">
        <v>188.29999999999998</v>
      </c>
      <c r="U11" s="31">
        <v>2907.4</v>
      </c>
    </row>
    <row r="12" spans="1:21" x14ac:dyDescent="0.35">
      <c r="A12" s="29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>
        <v>142.6</v>
      </c>
      <c r="T12" s="31">
        <v>143.69999999999999</v>
      </c>
      <c r="U12" s="31">
        <v>286.29999999999995</v>
      </c>
    </row>
    <row r="13" spans="1:21" x14ac:dyDescent="0.35">
      <c r="A13" s="29" t="s">
        <v>115</v>
      </c>
      <c r="B13" s="31"/>
      <c r="C13" s="31"/>
      <c r="D13" s="31">
        <v>180</v>
      </c>
      <c r="E13" s="31">
        <v>180</v>
      </c>
      <c r="F13" s="31">
        <v>180</v>
      </c>
      <c r="G13" s="31">
        <v>121.7</v>
      </c>
      <c r="H13" s="31">
        <v>177</v>
      </c>
      <c r="I13" s="31">
        <v>174.5</v>
      </c>
      <c r="J13" s="31">
        <v>180</v>
      </c>
      <c r="K13" s="31">
        <v>181.4</v>
      </c>
      <c r="L13" s="31">
        <v>188.6</v>
      </c>
      <c r="M13" s="31">
        <v>8</v>
      </c>
      <c r="N13" s="31"/>
      <c r="O13" s="31"/>
      <c r="P13" s="31"/>
      <c r="Q13" s="31"/>
      <c r="R13" s="31"/>
      <c r="S13" s="31"/>
      <c r="T13" s="31"/>
      <c r="U13" s="31">
        <v>1571.2</v>
      </c>
    </row>
    <row r="14" spans="1:21" x14ac:dyDescent="0.35">
      <c r="A14" s="29" t="s">
        <v>121</v>
      </c>
      <c r="B14" s="31">
        <v>135</v>
      </c>
      <c r="C14" s="31">
        <v>35.200000000000003</v>
      </c>
      <c r="D14" s="31"/>
      <c r="E14" s="31"/>
      <c r="F14" s="31">
        <v>207</v>
      </c>
      <c r="G14" s="31">
        <v>149.1</v>
      </c>
      <c r="H14" s="31">
        <v>207</v>
      </c>
      <c r="I14" s="31">
        <v>201.9</v>
      </c>
      <c r="J14" s="31"/>
      <c r="K14" s="31"/>
      <c r="L14" s="31"/>
      <c r="M14" s="31"/>
      <c r="N14" s="31"/>
      <c r="O14" s="31"/>
      <c r="P14" s="31"/>
      <c r="Q14" s="31"/>
      <c r="R14" s="31">
        <v>144</v>
      </c>
      <c r="S14" s="31">
        <v>143.69999999999999</v>
      </c>
      <c r="T14" s="31">
        <v>143.69999999999999</v>
      </c>
      <c r="U14" s="31">
        <v>1366.6</v>
      </c>
    </row>
    <row r="15" spans="1:21" x14ac:dyDescent="0.35">
      <c r="A15" s="29" t="s">
        <v>127</v>
      </c>
      <c r="B15" s="31"/>
      <c r="C15" s="31"/>
      <c r="D15" s="31">
        <v>189</v>
      </c>
      <c r="E15" s="31">
        <v>189</v>
      </c>
      <c r="F15" s="31">
        <v>189</v>
      </c>
      <c r="G15" s="31">
        <v>136.5</v>
      </c>
      <c r="H15" s="31">
        <v>189</v>
      </c>
      <c r="I15" s="31">
        <v>189</v>
      </c>
      <c r="J15" s="31">
        <v>189</v>
      </c>
      <c r="K15" s="31">
        <v>189</v>
      </c>
      <c r="L15" s="31">
        <v>189</v>
      </c>
      <c r="M15" s="31">
        <v>173.2</v>
      </c>
      <c r="N15" s="31"/>
      <c r="O15" s="31"/>
      <c r="P15" s="31"/>
      <c r="Q15" s="31"/>
      <c r="R15" s="31"/>
      <c r="S15" s="31"/>
      <c r="T15" s="31"/>
      <c r="U15" s="31">
        <v>1821.7</v>
      </c>
    </row>
    <row r="16" spans="1:21" x14ac:dyDescent="0.35">
      <c r="A16" s="29" t="s">
        <v>129</v>
      </c>
      <c r="B16" s="31">
        <v>144</v>
      </c>
      <c r="C16" s="31">
        <v>45.5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>
        <v>80.900000000000006</v>
      </c>
      <c r="S16" s="31">
        <v>80.599999999999994</v>
      </c>
      <c r="T16" s="31">
        <v>80.899999999999991</v>
      </c>
      <c r="U16" s="31">
        <v>431.9</v>
      </c>
    </row>
    <row r="17" spans="1:21" x14ac:dyDescent="0.35">
      <c r="A17" s="29" t="s">
        <v>136</v>
      </c>
      <c r="B17" s="31">
        <v>152.69999999999999</v>
      </c>
      <c r="C17" s="31">
        <v>153.80000000000001</v>
      </c>
      <c r="D17" s="31">
        <v>170.6</v>
      </c>
      <c r="E17" s="31">
        <v>177.3</v>
      </c>
      <c r="F17" s="31">
        <v>188.3</v>
      </c>
      <c r="G17" s="31">
        <v>51.2</v>
      </c>
      <c r="H17" s="31"/>
      <c r="I17" s="31"/>
      <c r="J17" s="31"/>
      <c r="K17" s="31"/>
      <c r="L17" s="31"/>
      <c r="M17" s="31"/>
      <c r="N17" s="31"/>
      <c r="O17" s="31"/>
      <c r="P17" s="31"/>
      <c r="Q17" s="31">
        <v>189</v>
      </c>
      <c r="R17" s="31">
        <v>188.60000000000002</v>
      </c>
      <c r="S17" s="31">
        <v>188.7</v>
      </c>
      <c r="T17" s="31">
        <v>180.4</v>
      </c>
      <c r="U17" s="31">
        <v>1640.6000000000001</v>
      </c>
    </row>
    <row r="18" spans="1:21" x14ac:dyDescent="0.35">
      <c r="A18" s="29" t="s">
        <v>148</v>
      </c>
      <c r="B18" s="31"/>
      <c r="C18" s="31"/>
      <c r="D18" s="31">
        <v>180</v>
      </c>
      <c r="E18" s="31">
        <v>180</v>
      </c>
      <c r="F18" s="31">
        <v>179.6</v>
      </c>
      <c r="G18" s="31">
        <v>130</v>
      </c>
      <c r="H18" s="31">
        <v>179.7</v>
      </c>
      <c r="I18" s="31">
        <v>180</v>
      </c>
      <c r="J18" s="31">
        <v>180</v>
      </c>
      <c r="K18" s="31">
        <v>180</v>
      </c>
      <c r="L18" s="31">
        <v>1.8</v>
      </c>
      <c r="M18" s="31"/>
      <c r="N18" s="31"/>
      <c r="O18" s="31"/>
      <c r="P18" s="31"/>
      <c r="Q18" s="31"/>
      <c r="R18" s="31"/>
      <c r="S18" s="31"/>
      <c r="T18" s="31"/>
      <c r="U18" s="31">
        <v>1391.1</v>
      </c>
    </row>
    <row r="19" spans="1:21" x14ac:dyDescent="0.35">
      <c r="A19" s="29" t="s">
        <v>154</v>
      </c>
      <c r="B19" s="31"/>
      <c r="C19" s="31"/>
      <c r="D19" s="31">
        <v>179.4</v>
      </c>
      <c r="E19" s="31">
        <v>179.70000000000002</v>
      </c>
      <c r="F19" s="31">
        <v>180</v>
      </c>
      <c r="G19" s="31">
        <v>130</v>
      </c>
      <c r="H19" s="31">
        <v>180</v>
      </c>
      <c r="I19" s="31">
        <v>180</v>
      </c>
      <c r="J19" s="31">
        <v>179.7</v>
      </c>
      <c r="K19" s="31">
        <v>180</v>
      </c>
      <c r="L19" s="31">
        <v>136.80000000000001</v>
      </c>
      <c r="M19" s="31"/>
      <c r="N19" s="31"/>
      <c r="O19" s="31"/>
      <c r="P19" s="31"/>
      <c r="Q19" s="31">
        <v>153</v>
      </c>
      <c r="R19" s="31">
        <v>152.69999999999999</v>
      </c>
      <c r="S19" s="31">
        <v>152.69999999999999</v>
      </c>
      <c r="T19" s="31">
        <v>153</v>
      </c>
      <c r="U19" s="31">
        <v>2137</v>
      </c>
    </row>
    <row r="20" spans="1:21" x14ac:dyDescent="0.35">
      <c r="A20" s="29" t="s">
        <v>158</v>
      </c>
      <c r="B20" s="31">
        <v>135</v>
      </c>
      <c r="C20" s="31">
        <v>35.200000000000003</v>
      </c>
      <c r="D20" s="31"/>
      <c r="E20" s="31"/>
      <c r="F20" s="31"/>
      <c r="G20" s="31"/>
      <c r="H20" s="31"/>
      <c r="I20" s="31">
        <v>135</v>
      </c>
      <c r="J20" s="31">
        <v>135</v>
      </c>
      <c r="K20" s="31">
        <v>135</v>
      </c>
      <c r="L20" s="31">
        <v>135</v>
      </c>
      <c r="M20" s="31">
        <v>135</v>
      </c>
      <c r="N20" s="31">
        <v>135</v>
      </c>
      <c r="O20" s="31">
        <v>147.30000000000001</v>
      </c>
      <c r="P20" s="31">
        <v>189</v>
      </c>
      <c r="Q20" s="31">
        <v>175.6</v>
      </c>
      <c r="R20" s="31">
        <v>135</v>
      </c>
      <c r="S20" s="31">
        <v>135</v>
      </c>
      <c r="T20" s="31">
        <v>79.2</v>
      </c>
      <c r="U20" s="31">
        <v>1841.3</v>
      </c>
    </row>
    <row r="21" spans="1:21" x14ac:dyDescent="0.35">
      <c r="A21" s="29" t="s">
        <v>165</v>
      </c>
      <c r="B21" s="31">
        <v>180</v>
      </c>
      <c r="C21" s="31">
        <v>54.2</v>
      </c>
      <c r="D21" s="31"/>
      <c r="E21" s="31"/>
      <c r="F21" s="31">
        <v>198</v>
      </c>
      <c r="G21" s="31">
        <v>143</v>
      </c>
      <c r="H21" s="31">
        <v>197.6</v>
      </c>
      <c r="I21" s="31">
        <v>198</v>
      </c>
      <c r="J21" s="31">
        <v>198</v>
      </c>
      <c r="K21" s="31">
        <v>197.6</v>
      </c>
      <c r="L21" s="31">
        <v>198</v>
      </c>
      <c r="M21" s="31">
        <v>198</v>
      </c>
      <c r="N21" s="31">
        <v>197.7</v>
      </c>
      <c r="O21" s="31">
        <v>198</v>
      </c>
      <c r="P21" s="31">
        <v>10.3</v>
      </c>
      <c r="Q21" s="31"/>
      <c r="R21" s="31"/>
      <c r="S21" s="31"/>
      <c r="T21" s="31"/>
      <c r="U21" s="31">
        <v>2168.4000000000005</v>
      </c>
    </row>
    <row r="22" spans="1:21" x14ac:dyDescent="0.35">
      <c r="A22" s="29" t="s">
        <v>174</v>
      </c>
      <c r="B22" s="31">
        <v>135</v>
      </c>
      <c r="C22" s="31">
        <v>135</v>
      </c>
      <c r="D22" s="31">
        <v>135</v>
      </c>
      <c r="E22" s="31">
        <v>135</v>
      </c>
      <c r="F22" s="31">
        <v>22.9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>
        <v>144</v>
      </c>
      <c r="R22" s="31">
        <v>144</v>
      </c>
      <c r="S22" s="31">
        <v>144</v>
      </c>
      <c r="T22" s="31"/>
      <c r="U22" s="31">
        <v>994.9</v>
      </c>
    </row>
    <row r="23" spans="1:21" x14ac:dyDescent="0.35">
      <c r="A23" s="29" t="s">
        <v>179</v>
      </c>
      <c r="B23" s="31"/>
      <c r="C23" s="31"/>
      <c r="D23" s="31">
        <v>180</v>
      </c>
      <c r="E23" s="31">
        <v>180</v>
      </c>
      <c r="F23" s="31">
        <v>180</v>
      </c>
      <c r="G23" s="31">
        <v>130</v>
      </c>
      <c r="H23" s="31">
        <v>89.9</v>
      </c>
      <c r="I23" s="31">
        <v>162.69999999999999</v>
      </c>
      <c r="J23" s="31">
        <v>180</v>
      </c>
      <c r="K23" s="31">
        <v>180</v>
      </c>
      <c r="L23" s="31">
        <v>180</v>
      </c>
      <c r="M23" s="31">
        <v>180</v>
      </c>
      <c r="N23" s="31">
        <v>60.600000000000009</v>
      </c>
      <c r="O23" s="31"/>
      <c r="P23" s="31"/>
      <c r="Q23" s="31"/>
      <c r="R23" s="31"/>
      <c r="S23" s="31"/>
      <c r="T23" s="31"/>
      <c r="U23" s="31">
        <v>1703.1999999999998</v>
      </c>
    </row>
    <row r="24" spans="1:21" x14ac:dyDescent="0.35">
      <c r="A24" s="29" t="s">
        <v>181</v>
      </c>
      <c r="B24" s="31">
        <v>135</v>
      </c>
      <c r="C24" s="31">
        <v>135</v>
      </c>
      <c r="D24" s="31">
        <v>135</v>
      </c>
      <c r="E24" s="31">
        <v>135</v>
      </c>
      <c r="F24" s="31">
        <v>31.2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>
        <v>126</v>
      </c>
      <c r="R24" s="31">
        <v>126</v>
      </c>
      <c r="S24" s="31">
        <v>126</v>
      </c>
      <c r="T24" s="31">
        <v>126</v>
      </c>
      <c r="U24" s="31">
        <v>1075.2</v>
      </c>
    </row>
    <row r="25" spans="1:21" x14ac:dyDescent="0.35">
      <c r="A25" s="29" t="s">
        <v>185</v>
      </c>
      <c r="B25" s="31"/>
      <c r="C25" s="31"/>
      <c r="D25" s="31">
        <v>189</v>
      </c>
      <c r="E25" s="31">
        <v>189</v>
      </c>
      <c r="F25" s="31">
        <v>189</v>
      </c>
      <c r="G25" s="31">
        <v>136.5</v>
      </c>
      <c r="H25" s="31">
        <v>189</v>
      </c>
      <c r="I25" s="31">
        <v>182.1</v>
      </c>
      <c r="J25" s="31">
        <v>180</v>
      </c>
      <c r="K25" s="31">
        <v>179.5</v>
      </c>
      <c r="L25" s="31">
        <v>83</v>
      </c>
      <c r="M25" s="31"/>
      <c r="N25" s="31"/>
      <c r="O25" s="31"/>
      <c r="P25" s="31"/>
      <c r="Q25" s="31"/>
      <c r="R25" s="31"/>
      <c r="S25" s="31"/>
      <c r="T25" s="31"/>
      <c r="U25" s="31">
        <v>1517.1</v>
      </c>
    </row>
    <row r="26" spans="1:21" x14ac:dyDescent="0.35">
      <c r="A26" s="29" t="s">
        <v>195</v>
      </c>
      <c r="B26" s="31">
        <v>2081.6000000000004</v>
      </c>
      <c r="C26" s="31">
        <v>1534.2</v>
      </c>
      <c r="D26" s="31">
        <v>2415.4</v>
      </c>
      <c r="E26" s="31">
        <v>2410.1999999999998</v>
      </c>
      <c r="F26" s="31">
        <v>2494.7999999999997</v>
      </c>
      <c r="G26" s="31">
        <v>1293.2</v>
      </c>
      <c r="H26" s="31">
        <v>1615.5</v>
      </c>
      <c r="I26" s="31">
        <v>1944.4999999999998</v>
      </c>
      <c r="J26" s="31">
        <v>1762.2</v>
      </c>
      <c r="K26" s="31">
        <v>1763.3</v>
      </c>
      <c r="L26" s="31">
        <v>1453.4</v>
      </c>
      <c r="M26" s="31">
        <v>928.6</v>
      </c>
      <c r="N26" s="31">
        <v>528.29999999999995</v>
      </c>
      <c r="O26" s="31">
        <v>480.1</v>
      </c>
      <c r="P26" s="31">
        <v>334.3</v>
      </c>
      <c r="Q26" s="31">
        <v>1611.8999999999999</v>
      </c>
      <c r="R26" s="31">
        <v>1798.7</v>
      </c>
      <c r="S26" s="31">
        <v>2071.1</v>
      </c>
      <c r="T26" s="31">
        <v>1697.8000000000002</v>
      </c>
      <c r="U26" s="31">
        <v>30219.100000000002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topLeftCell="A15" zoomScale="70" zoomScaleNormal="70" workbookViewId="0">
      <selection activeCell="B51" sqref="B51:L51"/>
    </sheetView>
  </sheetViews>
  <sheetFormatPr defaultRowHeight="14.5" x14ac:dyDescent="0.35"/>
  <cols>
    <col min="1" max="1" width="9" customWidth="1"/>
  </cols>
  <sheetData>
    <row r="1" spans="1:21" x14ac:dyDescent="0.35">
      <c r="A1" t="s">
        <v>194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195</v>
      </c>
    </row>
    <row r="2" spans="1:21" x14ac:dyDescent="0.35">
      <c r="A2" t="s">
        <v>22</v>
      </c>
      <c r="B2" s="32">
        <v>143.5</v>
      </c>
      <c r="C2" s="32">
        <v>143.5</v>
      </c>
      <c r="D2" s="32">
        <v>143.80000000000001</v>
      </c>
      <c r="E2" s="32">
        <v>137.69999999999999</v>
      </c>
      <c r="F2" s="32">
        <v>143.4</v>
      </c>
      <c r="G2" s="32">
        <v>12.3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129.80000000000001</v>
      </c>
      <c r="T2" s="32">
        <v>143.80000000000001</v>
      </c>
      <c r="U2" s="17">
        <f>SUM(B2:T2)</f>
        <v>997.8</v>
      </c>
    </row>
    <row r="3" spans="1:21" x14ac:dyDescent="0.35">
      <c r="A3" t="s">
        <v>40</v>
      </c>
      <c r="B3" s="32">
        <v>188.1</v>
      </c>
      <c r="C3" s="32">
        <v>74</v>
      </c>
      <c r="D3" s="32"/>
      <c r="E3" s="32"/>
      <c r="F3" s="32"/>
      <c r="G3" s="32"/>
      <c r="H3" s="32"/>
      <c r="I3" s="32">
        <v>135</v>
      </c>
      <c r="J3" s="32">
        <v>135</v>
      </c>
      <c r="K3" s="32">
        <v>135</v>
      </c>
      <c r="L3" s="32">
        <v>135</v>
      </c>
      <c r="M3" s="32">
        <v>135</v>
      </c>
      <c r="N3" s="32">
        <v>135</v>
      </c>
      <c r="O3" s="32">
        <v>134.80000000000001</v>
      </c>
      <c r="P3" s="32">
        <v>135</v>
      </c>
      <c r="Q3" s="32">
        <v>135</v>
      </c>
      <c r="R3" s="32">
        <v>134.80000000000001</v>
      </c>
      <c r="S3" s="32">
        <v>135</v>
      </c>
      <c r="T3" s="32">
        <v>134.80000000000001</v>
      </c>
      <c r="U3" s="32">
        <f t="shared" ref="U3:U23" si="0">SUM(B3:T3)</f>
        <v>1881.4999999999998</v>
      </c>
    </row>
    <row r="4" spans="1:21" x14ac:dyDescent="0.35">
      <c r="A4" t="s">
        <v>51</v>
      </c>
      <c r="B4" s="32">
        <v>139.60000000000002</v>
      </c>
      <c r="C4" s="32">
        <v>139.69999999999999</v>
      </c>
      <c r="D4" s="32">
        <v>140</v>
      </c>
      <c r="E4" s="32">
        <v>139.30000000000001</v>
      </c>
      <c r="F4" s="32">
        <v>139.30000000000001</v>
      </c>
      <c r="G4" s="32">
        <v>49.7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>
        <f t="shared" si="0"/>
        <v>747.60000000000014</v>
      </c>
    </row>
    <row r="5" spans="1:21" x14ac:dyDescent="0.35">
      <c r="A5" t="s">
        <v>60</v>
      </c>
      <c r="B5" s="32">
        <v>135</v>
      </c>
      <c r="C5" s="32">
        <v>134.80000000000001</v>
      </c>
      <c r="D5" s="32">
        <v>135</v>
      </c>
      <c r="E5" s="32">
        <v>135</v>
      </c>
      <c r="F5" s="32">
        <v>132.19999999999999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>
        <v>180</v>
      </c>
      <c r="R5" s="32">
        <v>180</v>
      </c>
      <c r="S5" s="32">
        <v>180</v>
      </c>
      <c r="T5" s="32">
        <v>180</v>
      </c>
      <c r="U5" s="32">
        <f t="shared" si="0"/>
        <v>1392</v>
      </c>
    </row>
    <row r="6" spans="1:21" x14ac:dyDescent="0.35">
      <c r="A6" t="s">
        <v>70</v>
      </c>
      <c r="B6" s="32">
        <v>135</v>
      </c>
      <c r="C6" s="32">
        <v>134.80000000000001</v>
      </c>
      <c r="D6" s="32">
        <v>135</v>
      </c>
      <c r="E6" s="32">
        <v>135</v>
      </c>
      <c r="F6" s="32">
        <v>129.19999999999999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>
        <v>180</v>
      </c>
      <c r="R6" s="32">
        <v>180</v>
      </c>
      <c r="S6" s="32">
        <v>180</v>
      </c>
      <c r="T6" s="32"/>
      <c r="U6" s="32">
        <f t="shared" si="0"/>
        <v>1209</v>
      </c>
    </row>
    <row r="7" spans="1:21" x14ac:dyDescent="0.35">
      <c r="A7" t="s">
        <v>75</v>
      </c>
      <c r="B7" s="32">
        <v>135</v>
      </c>
      <c r="C7" s="32">
        <v>135</v>
      </c>
      <c r="D7" s="32">
        <v>135</v>
      </c>
      <c r="E7" s="32">
        <v>135</v>
      </c>
      <c r="F7" s="32">
        <v>22.9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>
        <v>142.4</v>
      </c>
      <c r="R7" s="32">
        <v>144</v>
      </c>
      <c r="S7" s="32">
        <v>144</v>
      </c>
      <c r="T7" s="32">
        <v>144</v>
      </c>
      <c r="U7" s="32">
        <f t="shared" si="0"/>
        <v>1137.3</v>
      </c>
    </row>
    <row r="8" spans="1:21" x14ac:dyDescent="0.35">
      <c r="A8" t="s">
        <v>80</v>
      </c>
      <c r="B8" s="32">
        <v>188.7</v>
      </c>
      <c r="C8" s="32">
        <v>178.5</v>
      </c>
      <c r="D8" s="32">
        <v>188.6</v>
      </c>
      <c r="E8" s="32">
        <v>183.2</v>
      </c>
      <c r="F8" s="32">
        <v>182.8</v>
      </c>
      <c r="G8" s="32">
        <v>103.2</v>
      </c>
      <c r="H8" s="32">
        <v>206.29999999999998</v>
      </c>
      <c r="I8" s="32">
        <v>206.3</v>
      </c>
      <c r="J8" s="32">
        <v>205.5</v>
      </c>
      <c r="K8" s="32">
        <v>205.8</v>
      </c>
      <c r="L8" s="32">
        <v>206.20000000000002</v>
      </c>
      <c r="M8" s="32">
        <v>99.4</v>
      </c>
      <c r="N8" s="32"/>
      <c r="O8" s="32"/>
      <c r="P8" s="32"/>
      <c r="Q8" s="32">
        <v>186.9</v>
      </c>
      <c r="R8" s="32">
        <v>188.7</v>
      </c>
      <c r="S8" s="32">
        <v>189</v>
      </c>
      <c r="T8" s="32">
        <v>188.29999999999998</v>
      </c>
      <c r="U8" s="32">
        <f t="shared" si="0"/>
        <v>2907.4</v>
      </c>
    </row>
    <row r="9" spans="1:21" x14ac:dyDescent="0.35">
      <c r="A9" t="s">
        <v>107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142.6</v>
      </c>
      <c r="T9" s="32">
        <v>143.69999999999999</v>
      </c>
      <c r="U9" s="32">
        <f t="shared" si="0"/>
        <v>286.29999999999995</v>
      </c>
    </row>
    <row r="10" spans="1:21" x14ac:dyDescent="0.35">
      <c r="A10" t="s">
        <v>115</v>
      </c>
      <c r="B10" s="32"/>
      <c r="C10" s="32"/>
      <c r="D10" s="32">
        <v>180</v>
      </c>
      <c r="E10" s="32">
        <v>180</v>
      </c>
      <c r="F10" s="32">
        <v>180</v>
      </c>
      <c r="G10" s="32">
        <v>121.7</v>
      </c>
      <c r="H10" s="32">
        <v>177</v>
      </c>
      <c r="I10" s="32">
        <v>174.5</v>
      </c>
      <c r="J10" s="32">
        <v>180</v>
      </c>
      <c r="K10" s="32">
        <v>181.4</v>
      </c>
      <c r="L10" s="32">
        <v>188.6</v>
      </c>
      <c r="M10" s="32">
        <v>8</v>
      </c>
      <c r="N10" s="32"/>
      <c r="O10" s="32"/>
      <c r="P10" s="32"/>
      <c r="Q10" s="32"/>
      <c r="R10" s="32"/>
      <c r="S10" s="32"/>
      <c r="T10" s="32"/>
      <c r="U10" s="32">
        <f t="shared" si="0"/>
        <v>1571.2</v>
      </c>
    </row>
    <row r="11" spans="1:21" x14ac:dyDescent="0.35">
      <c r="A11" t="s">
        <v>121</v>
      </c>
      <c r="B11" s="32">
        <v>135</v>
      </c>
      <c r="C11" s="32">
        <v>35.200000000000003</v>
      </c>
      <c r="D11" s="32"/>
      <c r="E11" s="32"/>
      <c r="F11" s="32">
        <v>207</v>
      </c>
      <c r="G11" s="32">
        <v>149.1</v>
      </c>
      <c r="H11" s="32">
        <v>207</v>
      </c>
      <c r="I11" s="32">
        <v>201.9</v>
      </c>
      <c r="J11" s="32"/>
      <c r="K11" s="32"/>
      <c r="L11" s="32"/>
      <c r="M11" s="32"/>
      <c r="N11" s="32"/>
      <c r="O11" s="32"/>
      <c r="P11" s="32"/>
      <c r="Q11" s="32"/>
      <c r="R11" s="32">
        <v>144</v>
      </c>
      <c r="S11" s="32">
        <v>143.69999999999999</v>
      </c>
      <c r="T11" s="32">
        <v>143.69999999999999</v>
      </c>
      <c r="U11" s="32">
        <f t="shared" si="0"/>
        <v>1366.6</v>
      </c>
    </row>
    <row r="12" spans="1:21" x14ac:dyDescent="0.35">
      <c r="A12" t="s">
        <v>127</v>
      </c>
      <c r="B12" s="32"/>
      <c r="C12" s="32"/>
      <c r="D12" s="32">
        <v>189</v>
      </c>
      <c r="E12" s="32">
        <v>189</v>
      </c>
      <c r="F12" s="32">
        <v>189</v>
      </c>
      <c r="G12" s="32">
        <v>136.5</v>
      </c>
      <c r="H12" s="32">
        <v>189</v>
      </c>
      <c r="I12" s="32">
        <v>189</v>
      </c>
      <c r="J12" s="32">
        <v>189</v>
      </c>
      <c r="K12" s="32">
        <v>189</v>
      </c>
      <c r="L12" s="32">
        <v>189</v>
      </c>
      <c r="M12" s="32">
        <v>173.2</v>
      </c>
      <c r="N12" s="32"/>
      <c r="O12" s="32"/>
      <c r="P12" s="32"/>
      <c r="Q12" s="32"/>
      <c r="R12" s="32"/>
      <c r="S12" s="32"/>
      <c r="T12" s="32"/>
      <c r="U12" s="32">
        <f t="shared" si="0"/>
        <v>1821.7</v>
      </c>
    </row>
    <row r="13" spans="1:21" x14ac:dyDescent="0.35">
      <c r="A13" t="s">
        <v>129</v>
      </c>
      <c r="B13" s="32">
        <v>144</v>
      </c>
      <c r="C13" s="32">
        <v>45.5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>
        <v>80.900000000000006</v>
      </c>
      <c r="S13" s="32">
        <v>80.599999999999994</v>
      </c>
      <c r="T13" s="32">
        <v>80.899999999999991</v>
      </c>
      <c r="U13" s="32">
        <f t="shared" si="0"/>
        <v>431.9</v>
      </c>
    </row>
    <row r="14" spans="1:21" x14ac:dyDescent="0.35">
      <c r="A14" t="s">
        <v>136</v>
      </c>
      <c r="B14" s="32">
        <v>152.69999999999999</v>
      </c>
      <c r="C14" s="32">
        <v>153.80000000000001</v>
      </c>
      <c r="D14" s="32">
        <v>170.6</v>
      </c>
      <c r="E14" s="32">
        <v>177.3</v>
      </c>
      <c r="F14" s="32">
        <v>188.3</v>
      </c>
      <c r="G14" s="32">
        <v>51.2</v>
      </c>
      <c r="H14" s="32"/>
      <c r="I14" s="32"/>
      <c r="J14" s="32"/>
      <c r="K14" s="32"/>
      <c r="L14" s="32"/>
      <c r="M14" s="32"/>
      <c r="N14" s="32"/>
      <c r="O14" s="32"/>
      <c r="P14" s="32"/>
      <c r="Q14" s="32">
        <v>189</v>
      </c>
      <c r="R14" s="32">
        <v>188.60000000000002</v>
      </c>
      <c r="S14" s="32">
        <v>188.7</v>
      </c>
      <c r="T14" s="32">
        <v>180.4</v>
      </c>
      <c r="U14" s="32">
        <f t="shared" si="0"/>
        <v>1640.6000000000001</v>
      </c>
    </row>
    <row r="15" spans="1:21" x14ac:dyDescent="0.35">
      <c r="A15" t="s">
        <v>148</v>
      </c>
      <c r="B15" s="32"/>
      <c r="C15" s="32"/>
      <c r="D15" s="32">
        <v>180</v>
      </c>
      <c r="E15" s="32">
        <v>180</v>
      </c>
      <c r="F15" s="32">
        <v>179.6</v>
      </c>
      <c r="G15" s="32">
        <v>130</v>
      </c>
      <c r="H15" s="32">
        <v>179.7</v>
      </c>
      <c r="I15" s="32">
        <v>180</v>
      </c>
      <c r="J15" s="32">
        <v>180</v>
      </c>
      <c r="K15" s="32">
        <v>180</v>
      </c>
      <c r="L15" s="32">
        <v>1.8</v>
      </c>
      <c r="M15" s="32"/>
      <c r="N15" s="32"/>
      <c r="O15" s="32"/>
      <c r="P15" s="32"/>
      <c r="Q15" s="32"/>
      <c r="R15" s="32"/>
      <c r="S15" s="32"/>
      <c r="T15" s="32"/>
      <c r="U15" s="32">
        <f t="shared" si="0"/>
        <v>1391.1</v>
      </c>
    </row>
    <row r="16" spans="1:21" x14ac:dyDescent="0.35">
      <c r="A16" t="s">
        <v>154</v>
      </c>
      <c r="B16" s="32"/>
      <c r="C16" s="32"/>
      <c r="D16" s="32">
        <v>179.4</v>
      </c>
      <c r="E16" s="32">
        <v>179.70000000000002</v>
      </c>
      <c r="F16" s="32">
        <v>180</v>
      </c>
      <c r="G16" s="32">
        <v>130</v>
      </c>
      <c r="H16" s="32">
        <v>180</v>
      </c>
      <c r="I16" s="32">
        <v>180</v>
      </c>
      <c r="J16" s="32">
        <v>179.7</v>
      </c>
      <c r="K16" s="32">
        <v>180</v>
      </c>
      <c r="L16" s="32">
        <v>136.80000000000001</v>
      </c>
      <c r="M16" s="32"/>
      <c r="N16" s="32"/>
      <c r="O16" s="32"/>
      <c r="P16" s="32"/>
      <c r="Q16" s="32">
        <v>153</v>
      </c>
      <c r="R16" s="32">
        <v>152.69999999999999</v>
      </c>
      <c r="S16" s="32">
        <v>152.69999999999999</v>
      </c>
      <c r="T16" s="32">
        <v>153</v>
      </c>
      <c r="U16" s="32">
        <f t="shared" si="0"/>
        <v>2137</v>
      </c>
    </row>
    <row r="17" spans="1:21" x14ac:dyDescent="0.35">
      <c r="A17" t="s">
        <v>158</v>
      </c>
      <c r="B17" s="32">
        <v>135</v>
      </c>
      <c r="C17" s="32">
        <v>35.200000000000003</v>
      </c>
      <c r="D17" s="32"/>
      <c r="E17" s="32"/>
      <c r="F17" s="32"/>
      <c r="G17" s="32"/>
      <c r="H17" s="32"/>
      <c r="I17" s="32">
        <v>135</v>
      </c>
      <c r="J17" s="32">
        <v>135</v>
      </c>
      <c r="K17" s="32">
        <v>135</v>
      </c>
      <c r="L17" s="32">
        <v>135</v>
      </c>
      <c r="M17" s="32">
        <v>135</v>
      </c>
      <c r="N17" s="32">
        <v>135</v>
      </c>
      <c r="O17" s="32">
        <v>147.30000000000001</v>
      </c>
      <c r="P17" s="32">
        <v>189</v>
      </c>
      <c r="Q17" s="32">
        <v>175.6</v>
      </c>
      <c r="R17" s="32">
        <v>135</v>
      </c>
      <c r="S17" s="32">
        <v>135</v>
      </c>
      <c r="T17" s="32">
        <v>79.2</v>
      </c>
      <c r="U17" s="32">
        <f t="shared" si="0"/>
        <v>1841.3</v>
      </c>
    </row>
    <row r="18" spans="1:21" x14ac:dyDescent="0.35">
      <c r="A18" t="s">
        <v>165</v>
      </c>
      <c r="B18" s="32">
        <v>180</v>
      </c>
      <c r="C18" s="32">
        <v>54.2</v>
      </c>
      <c r="D18" s="32"/>
      <c r="E18" s="32"/>
      <c r="F18" s="32">
        <v>198</v>
      </c>
      <c r="G18" s="32">
        <v>143</v>
      </c>
      <c r="H18" s="32">
        <v>197.6</v>
      </c>
      <c r="I18" s="32">
        <v>198</v>
      </c>
      <c r="J18" s="32">
        <v>198</v>
      </c>
      <c r="K18" s="32">
        <v>197.6</v>
      </c>
      <c r="L18" s="32">
        <v>198</v>
      </c>
      <c r="M18" s="32">
        <v>198</v>
      </c>
      <c r="N18" s="32">
        <v>197.7</v>
      </c>
      <c r="O18" s="32">
        <v>198</v>
      </c>
      <c r="P18" s="32">
        <v>10.3</v>
      </c>
      <c r="Q18" s="32"/>
      <c r="R18" s="32"/>
      <c r="S18" s="32"/>
      <c r="T18" s="32"/>
      <c r="U18" s="32">
        <f t="shared" si="0"/>
        <v>2168.4000000000005</v>
      </c>
    </row>
    <row r="19" spans="1:21" x14ac:dyDescent="0.35">
      <c r="A19" t="s">
        <v>174</v>
      </c>
      <c r="B19" s="32">
        <v>135</v>
      </c>
      <c r="C19" s="32">
        <v>135</v>
      </c>
      <c r="D19" s="32">
        <v>135</v>
      </c>
      <c r="E19" s="32">
        <v>135</v>
      </c>
      <c r="F19" s="32">
        <v>22.9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>
        <v>144</v>
      </c>
      <c r="R19" s="32">
        <v>144</v>
      </c>
      <c r="S19" s="32">
        <v>144</v>
      </c>
      <c r="T19" s="32"/>
      <c r="U19" s="32">
        <f t="shared" si="0"/>
        <v>994.9</v>
      </c>
    </row>
    <row r="20" spans="1:21" x14ac:dyDescent="0.35">
      <c r="A20" t="s">
        <v>179</v>
      </c>
      <c r="B20" s="32"/>
      <c r="C20" s="32"/>
      <c r="D20" s="32">
        <v>180</v>
      </c>
      <c r="E20" s="32">
        <v>180</v>
      </c>
      <c r="F20" s="32">
        <v>180</v>
      </c>
      <c r="G20" s="32">
        <v>130</v>
      </c>
      <c r="H20" s="32">
        <v>89.9</v>
      </c>
      <c r="I20" s="32">
        <v>162.69999999999999</v>
      </c>
      <c r="J20" s="32">
        <v>180</v>
      </c>
      <c r="K20" s="32">
        <v>180</v>
      </c>
      <c r="L20" s="32">
        <v>180</v>
      </c>
      <c r="M20" s="32">
        <v>180</v>
      </c>
      <c r="N20" s="32">
        <v>60.600000000000009</v>
      </c>
      <c r="O20" s="32"/>
      <c r="P20" s="32"/>
      <c r="Q20" s="32"/>
      <c r="R20" s="32"/>
      <c r="S20" s="32"/>
      <c r="T20" s="32"/>
      <c r="U20" s="32">
        <f t="shared" si="0"/>
        <v>1703.1999999999998</v>
      </c>
    </row>
    <row r="21" spans="1:21" x14ac:dyDescent="0.35">
      <c r="A21" t="s">
        <v>181</v>
      </c>
      <c r="B21" s="32">
        <v>135</v>
      </c>
      <c r="C21" s="32">
        <v>135</v>
      </c>
      <c r="D21" s="32">
        <v>135</v>
      </c>
      <c r="E21" s="32">
        <v>135</v>
      </c>
      <c r="F21" s="32">
        <v>31.2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>
        <v>126</v>
      </c>
      <c r="R21" s="32">
        <v>126</v>
      </c>
      <c r="S21" s="32">
        <v>126</v>
      </c>
      <c r="T21" s="32">
        <v>126</v>
      </c>
      <c r="U21" s="32">
        <f t="shared" si="0"/>
        <v>1075.2</v>
      </c>
    </row>
    <row r="22" spans="1:21" x14ac:dyDescent="0.35">
      <c r="A22" t="s">
        <v>185</v>
      </c>
      <c r="B22" s="32"/>
      <c r="C22" s="32"/>
      <c r="D22" s="32">
        <v>189</v>
      </c>
      <c r="E22" s="32">
        <v>189</v>
      </c>
      <c r="F22" s="32">
        <v>189</v>
      </c>
      <c r="G22" s="32">
        <v>136.5</v>
      </c>
      <c r="H22" s="32">
        <v>189</v>
      </c>
      <c r="I22" s="32">
        <v>182.1</v>
      </c>
      <c r="J22" s="32">
        <v>180</v>
      </c>
      <c r="K22" s="32">
        <v>179.5</v>
      </c>
      <c r="L22" s="32">
        <v>83</v>
      </c>
      <c r="M22" s="32"/>
      <c r="N22" s="32"/>
      <c r="O22" s="32"/>
      <c r="P22" s="32"/>
      <c r="Q22" s="32"/>
      <c r="R22" s="32"/>
      <c r="S22" s="32"/>
      <c r="T22" s="32"/>
      <c r="U22" s="32">
        <f t="shared" si="0"/>
        <v>1517.1</v>
      </c>
    </row>
    <row r="23" spans="1:21" x14ac:dyDescent="0.35">
      <c r="A23" t="s">
        <v>195</v>
      </c>
      <c r="B23" s="17">
        <f>SUM(B2:B22)</f>
        <v>2081.6000000000004</v>
      </c>
      <c r="C23" s="32">
        <f t="shared" ref="C23:T23" si="1">SUM(C2:C22)</f>
        <v>1534.2</v>
      </c>
      <c r="D23" s="32">
        <f t="shared" si="1"/>
        <v>2415.4</v>
      </c>
      <c r="E23" s="32">
        <f t="shared" si="1"/>
        <v>2410.1999999999998</v>
      </c>
      <c r="F23" s="32">
        <f t="shared" si="1"/>
        <v>2494.7999999999997</v>
      </c>
      <c r="G23" s="32">
        <f t="shared" si="1"/>
        <v>1293.2</v>
      </c>
      <c r="H23" s="32">
        <f t="shared" si="1"/>
        <v>1615.5</v>
      </c>
      <c r="I23" s="32">
        <f t="shared" si="1"/>
        <v>1944.4999999999998</v>
      </c>
      <c r="J23" s="32">
        <f t="shared" si="1"/>
        <v>1762.2</v>
      </c>
      <c r="K23" s="32">
        <f t="shared" si="1"/>
        <v>1763.3</v>
      </c>
      <c r="L23" s="32">
        <f t="shared" si="1"/>
        <v>1453.4</v>
      </c>
      <c r="M23" s="32">
        <f t="shared" si="1"/>
        <v>928.6</v>
      </c>
      <c r="N23" s="32">
        <f t="shared" si="1"/>
        <v>528.29999999999995</v>
      </c>
      <c r="O23" s="32">
        <f t="shared" si="1"/>
        <v>480.1</v>
      </c>
      <c r="P23" s="32">
        <f t="shared" si="1"/>
        <v>334.3</v>
      </c>
      <c r="Q23" s="32">
        <f t="shared" si="1"/>
        <v>1611.8999999999999</v>
      </c>
      <c r="R23" s="32">
        <f t="shared" si="1"/>
        <v>1798.7</v>
      </c>
      <c r="S23" s="32">
        <f t="shared" si="1"/>
        <v>2071.1</v>
      </c>
      <c r="T23" s="32">
        <f t="shared" si="1"/>
        <v>1697.8000000000002</v>
      </c>
      <c r="U23" s="32">
        <f t="shared" si="0"/>
        <v>30219.1</v>
      </c>
    </row>
    <row r="25" spans="1:21" s="38" customFormat="1" x14ac:dyDescent="0.35">
      <c r="A25" s="38" t="s">
        <v>194</v>
      </c>
      <c r="B25" s="38" t="s">
        <v>321</v>
      </c>
      <c r="C25" s="38" t="s">
        <v>322</v>
      </c>
      <c r="D25" s="38" t="s">
        <v>323</v>
      </c>
      <c r="E25" s="38" t="s">
        <v>324</v>
      </c>
      <c r="F25" s="38" t="s">
        <v>325</v>
      </c>
      <c r="G25" s="38" t="s">
        <v>326</v>
      </c>
      <c r="H25" s="38" t="s">
        <v>327</v>
      </c>
      <c r="I25" s="38" t="s">
        <v>328</v>
      </c>
      <c r="J25" s="38" t="s">
        <v>329</v>
      </c>
      <c r="K25" s="38" t="s">
        <v>330</v>
      </c>
      <c r="L25" s="38" t="s">
        <v>331</v>
      </c>
      <c r="M25" s="38" t="s">
        <v>332</v>
      </c>
      <c r="N25" s="38" t="s">
        <v>333</v>
      </c>
      <c r="O25" s="38" t="s">
        <v>334</v>
      </c>
      <c r="P25" s="38" t="s">
        <v>335</v>
      </c>
      <c r="Q25" s="38" t="s">
        <v>336</v>
      </c>
      <c r="R25" s="38" t="s">
        <v>337</v>
      </c>
      <c r="S25" s="38" t="s">
        <v>338</v>
      </c>
      <c r="T25" s="38" t="s">
        <v>339</v>
      </c>
      <c r="U25" s="38" t="s">
        <v>195</v>
      </c>
    </row>
    <row r="26" spans="1:21" s="38" customFormat="1" x14ac:dyDescent="0.35">
      <c r="A26" s="38" t="s">
        <v>22</v>
      </c>
      <c r="B26" s="39">
        <v>143.5</v>
      </c>
      <c r="C26" s="39">
        <v>143.5</v>
      </c>
      <c r="D26" s="39">
        <v>143.80000000000001</v>
      </c>
      <c r="E26" s="39">
        <v>137.69999999999999</v>
      </c>
      <c r="F26" s="39">
        <v>143.4</v>
      </c>
      <c r="G26" s="39">
        <v>12.3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>
        <v>129.80000000000001</v>
      </c>
      <c r="T26" s="39">
        <v>143.80000000000001</v>
      </c>
      <c r="U26" s="39">
        <f>SUM(B26:T26)</f>
        <v>997.8</v>
      </c>
    </row>
    <row r="27" spans="1:21" s="38" customFormat="1" x14ac:dyDescent="0.35">
      <c r="A27" s="38" t="s">
        <v>40</v>
      </c>
      <c r="B27" s="39">
        <v>188.1</v>
      </c>
      <c r="C27" s="39">
        <v>74</v>
      </c>
      <c r="D27" s="39"/>
      <c r="E27" s="39"/>
      <c r="F27" s="39"/>
      <c r="G27" s="39"/>
      <c r="H27" s="39"/>
      <c r="I27" s="39">
        <v>135</v>
      </c>
      <c r="J27" s="39">
        <v>135</v>
      </c>
      <c r="K27" s="39">
        <v>135</v>
      </c>
      <c r="L27" s="39">
        <v>135</v>
      </c>
      <c r="M27" s="39">
        <v>135</v>
      </c>
      <c r="N27" s="39">
        <v>135</v>
      </c>
      <c r="O27" s="39">
        <v>134.80000000000001</v>
      </c>
      <c r="P27" s="39">
        <v>135</v>
      </c>
      <c r="Q27" s="39">
        <v>135</v>
      </c>
      <c r="R27" s="39">
        <v>134.80000000000001</v>
      </c>
      <c r="S27" s="39">
        <v>135</v>
      </c>
      <c r="T27" s="39">
        <v>134.80000000000001</v>
      </c>
      <c r="U27" s="39">
        <f t="shared" ref="U27:U42" si="2">SUM(B27:T27)</f>
        <v>1881.4999999999998</v>
      </c>
    </row>
    <row r="28" spans="1:21" s="38" customFormat="1" x14ac:dyDescent="0.35">
      <c r="A28" s="38" t="s">
        <v>51</v>
      </c>
      <c r="B28" s="39">
        <v>139.60000000000002</v>
      </c>
      <c r="C28" s="39">
        <v>139.69999999999999</v>
      </c>
      <c r="D28" s="39">
        <v>140</v>
      </c>
      <c r="E28" s="39">
        <v>139.30000000000001</v>
      </c>
      <c r="F28" s="39">
        <v>139.30000000000001</v>
      </c>
      <c r="G28" s="39">
        <v>49.7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>
        <f t="shared" si="2"/>
        <v>747.60000000000014</v>
      </c>
    </row>
    <row r="29" spans="1:21" s="38" customFormat="1" x14ac:dyDescent="0.35">
      <c r="A29" s="38" t="s">
        <v>75</v>
      </c>
      <c r="B29" s="39">
        <v>135</v>
      </c>
      <c r="C29" s="39">
        <v>135</v>
      </c>
      <c r="D29" s="39">
        <v>135</v>
      </c>
      <c r="E29" s="39">
        <v>135</v>
      </c>
      <c r="F29" s="39">
        <v>22.9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>
        <v>142.4</v>
      </c>
      <c r="R29" s="39">
        <v>144</v>
      </c>
      <c r="S29" s="39">
        <v>144</v>
      </c>
      <c r="T29" s="39">
        <v>144</v>
      </c>
      <c r="U29" s="39">
        <f t="shared" si="2"/>
        <v>1137.3</v>
      </c>
    </row>
    <row r="30" spans="1:21" s="38" customFormat="1" x14ac:dyDescent="0.35">
      <c r="A30" s="38" t="s">
        <v>80</v>
      </c>
      <c r="B30" s="39">
        <v>188.7</v>
      </c>
      <c r="C30" s="39">
        <v>178.5</v>
      </c>
      <c r="D30" s="39">
        <v>188.6</v>
      </c>
      <c r="E30" s="39">
        <v>183.2</v>
      </c>
      <c r="F30" s="39">
        <v>182.8</v>
      </c>
      <c r="G30" s="39">
        <v>103.2</v>
      </c>
      <c r="H30" s="39">
        <v>206.29999999999998</v>
      </c>
      <c r="I30" s="39">
        <v>206.3</v>
      </c>
      <c r="J30" s="39">
        <v>205.5</v>
      </c>
      <c r="K30" s="39">
        <v>205.8</v>
      </c>
      <c r="L30" s="39">
        <v>206.20000000000002</v>
      </c>
      <c r="M30" s="39">
        <v>99.4</v>
      </c>
      <c r="N30" s="39"/>
      <c r="O30" s="39"/>
      <c r="P30" s="39"/>
      <c r="Q30" s="39">
        <v>186.9</v>
      </c>
      <c r="R30" s="39">
        <v>188.7</v>
      </c>
      <c r="S30" s="39">
        <v>189</v>
      </c>
      <c r="T30" s="39">
        <v>188.29999999999998</v>
      </c>
      <c r="U30" s="39">
        <f t="shared" si="2"/>
        <v>2907.4</v>
      </c>
    </row>
    <row r="31" spans="1:21" s="38" customFormat="1" x14ac:dyDescent="0.35">
      <c r="A31" s="38" t="s">
        <v>107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>
        <v>142.6</v>
      </c>
      <c r="T31" s="39">
        <v>143.69999999999999</v>
      </c>
      <c r="U31" s="39">
        <f t="shared" si="2"/>
        <v>286.29999999999995</v>
      </c>
    </row>
    <row r="32" spans="1:21" s="38" customFormat="1" x14ac:dyDescent="0.35">
      <c r="A32" s="38" t="s">
        <v>121</v>
      </c>
      <c r="B32" s="39">
        <v>135</v>
      </c>
      <c r="C32" s="39">
        <v>35.200000000000003</v>
      </c>
      <c r="D32" s="39"/>
      <c r="E32" s="39"/>
      <c r="F32" s="39">
        <v>207</v>
      </c>
      <c r="G32" s="39">
        <v>149.1</v>
      </c>
      <c r="H32" s="39">
        <v>207</v>
      </c>
      <c r="I32" s="39">
        <v>201.9</v>
      </c>
      <c r="J32" s="39"/>
      <c r="K32" s="39"/>
      <c r="L32" s="39"/>
      <c r="M32" s="39"/>
      <c r="N32" s="39"/>
      <c r="O32" s="39"/>
      <c r="P32" s="39"/>
      <c r="Q32" s="39"/>
      <c r="R32" s="39">
        <v>144</v>
      </c>
      <c r="S32" s="39">
        <v>143.69999999999999</v>
      </c>
      <c r="T32" s="39">
        <v>143.69999999999999</v>
      </c>
      <c r="U32" s="39">
        <f t="shared" si="2"/>
        <v>1366.6</v>
      </c>
    </row>
    <row r="33" spans="1:21" s="38" customFormat="1" x14ac:dyDescent="0.35">
      <c r="A33" s="38" t="s">
        <v>129</v>
      </c>
      <c r="B33" s="39">
        <v>144</v>
      </c>
      <c r="C33" s="39">
        <v>45.5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>
        <v>80.900000000000006</v>
      </c>
      <c r="S33" s="39">
        <v>80.599999999999994</v>
      </c>
      <c r="T33" s="39">
        <v>80.899999999999991</v>
      </c>
      <c r="U33" s="39">
        <f t="shared" si="2"/>
        <v>431.9</v>
      </c>
    </row>
    <row r="34" spans="1:21" s="38" customFormat="1" x14ac:dyDescent="0.35">
      <c r="A34" s="38" t="s">
        <v>136</v>
      </c>
      <c r="B34" s="39">
        <v>152.69999999999999</v>
      </c>
      <c r="C34" s="39">
        <v>153.80000000000001</v>
      </c>
      <c r="D34" s="39">
        <v>170.6</v>
      </c>
      <c r="E34" s="39">
        <v>177.3</v>
      </c>
      <c r="F34" s="39">
        <v>188.3</v>
      </c>
      <c r="G34" s="39">
        <v>51.2</v>
      </c>
      <c r="H34" s="39"/>
      <c r="I34" s="39"/>
      <c r="J34" s="39"/>
      <c r="K34" s="39"/>
      <c r="L34" s="39"/>
      <c r="M34" s="39"/>
      <c r="N34" s="39"/>
      <c r="O34" s="39"/>
      <c r="P34" s="39"/>
      <c r="Q34" s="39">
        <v>189</v>
      </c>
      <c r="R34" s="39">
        <v>188.60000000000002</v>
      </c>
      <c r="S34" s="39">
        <v>188.7</v>
      </c>
      <c r="T34" s="39">
        <v>180.4</v>
      </c>
      <c r="U34" s="39">
        <f t="shared" si="2"/>
        <v>1640.6000000000001</v>
      </c>
    </row>
    <row r="35" spans="1:21" s="38" customFormat="1" x14ac:dyDescent="0.35">
      <c r="A35" s="38" t="s">
        <v>148</v>
      </c>
      <c r="B35" s="39"/>
      <c r="C35" s="39"/>
      <c r="D35" s="39">
        <v>180</v>
      </c>
      <c r="E35" s="39">
        <v>180</v>
      </c>
      <c r="F35" s="39">
        <v>179.6</v>
      </c>
      <c r="G35" s="39">
        <v>130</v>
      </c>
      <c r="H35" s="39">
        <v>179.7</v>
      </c>
      <c r="I35" s="39">
        <v>180</v>
      </c>
      <c r="J35" s="39">
        <v>180</v>
      </c>
      <c r="K35" s="39">
        <v>180</v>
      </c>
      <c r="L35" s="39">
        <v>1.8</v>
      </c>
      <c r="M35" s="39"/>
      <c r="N35" s="39"/>
      <c r="O35" s="39"/>
      <c r="P35" s="39"/>
      <c r="Q35" s="39"/>
      <c r="R35" s="39"/>
      <c r="S35" s="39"/>
      <c r="T35" s="39"/>
      <c r="U35" s="39">
        <f t="shared" si="2"/>
        <v>1391.1</v>
      </c>
    </row>
    <row r="36" spans="1:21" s="38" customFormat="1" x14ac:dyDescent="0.35">
      <c r="A36" s="38" t="s">
        <v>154</v>
      </c>
      <c r="B36" s="39"/>
      <c r="C36" s="39"/>
      <c r="D36" s="39">
        <v>179.4</v>
      </c>
      <c r="E36" s="39">
        <v>179.70000000000002</v>
      </c>
      <c r="F36" s="39">
        <v>180</v>
      </c>
      <c r="G36" s="39">
        <v>130</v>
      </c>
      <c r="H36" s="39">
        <v>180</v>
      </c>
      <c r="I36" s="39">
        <v>180</v>
      </c>
      <c r="J36" s="39">
        <v>179.7</v>
      </c>
      <c r="K36" s="39">
        <v>180</v>
      </c>
      <c r="L36" s="39">
        <v>136.80000000000001</v>
      </c>
      <c r="M36" s="39"/>
      <c r="N36" s="39"/>
      <c r="O36" s="39"/>
      <c r="P36" s="39"/>
      <c r="Q36" s="39">
        <v>153</v>
      </c>
      <c r="R36" s="39">
        <v>152.69999999999999</v>
      </c>
      <c r="S36" s="39">
        <v>152.69999999999999</v>
      </c>
      <c r="T36" s="39">
        <v>153</v>
      </c>
      <c r="U36" s="39">
        <f t="shared" si="2"/>
        <v>2137</v>
      </c>
    </row>
    <row r="37" spans="1:21" s="38" customFormat="1" x14ac:dyDescent="0.35">
      <c r="A37" s="38" t="s">
        <v>158</v>
      </c>
      <c r="B37" s="39">
        <v>135</v>
      </c>
      <c r="C37" s="39">
        <v>35.200000000000003</v>
      </c>
      <c r="D37" s="39"/>
      <c r="E37" s="39"/>
      <c r="F37" s="39"/>
      <c r="G37" s="39"/>
      <c r="H37" s="39"/>
      <c r="I37" s="39">
        <v>135</v>
      </c>
      <c r="J37" s="39">
        <v>135</v>
      </c>
      <c r="K37" s="39">
        <v>135</v>
      </c>
      <c r="L37" s="39">
        <v>135</v>
      </c>
      <c r="M37" s="39">
        <v>135</v>
      </c>
      <c r="N37" s="39">
        <v>135</v>
      </c>
      <c r="O37" s="39">
        <v>147.30000000000001</v>
      </c>
      <c r="P37" s="39">
        <v>189</v>
      </c>
      <c r="Q37" s="39">
        <v>175.6</v>
      </c>
      <c r="R37" s="39">
        <v>135</v>
      </c>
      <c r="S37" s="39">
        <v>135</v>
      </c>
      <c r="T37" s="39">
        <v>79.2</v>
      </c>
      <c r="U37" s="39">
        <f t="shared" si="2"/>
        <v>1841.3</v>
      </c>
    </row>
    <row r="38" spans="1:21" s="38" customFormat="1" x14ac:dyDescent="0.35">
      <c r="A38" s="38" t="s">
        <v>165</v>
      </c>
      <c r="B38" s="39">
        <v>180</v>
      </c>
      <c r="C38" s="39">
        <v>54.2</v>
      </c>
      <c r="D38" s="39"/>
      <c r="E38" s="39"/>
      <c r="F38" s="39">
        <v>198</v>
      </c>
      <c r="G38" s="39">
        <v>143</v>
      </c>
      <c r="H38" s="39">
        <v>197.6</v>
      </c>
      <c r="I38" s="39">
        <v>198</v>
      </c>
      <c r="J38" s="39">
        <v>198</v>
      </c>
      <c r="K38" s="39">
        <v>197.6</v>
      </c>
      <c r="L38" s="39">
        <v>198</v>
      </c>
      <c r="M38" s="39">
        <v>198</v>
      </c>
      <c r="N38" s="39">
        <v>197.7</v>
      </c>
      <c r="O38" s="39">
        <v>198</v>
      </c>
      <c r="P38" s="39">
        <v>10.3</v>
      </c>
      <c r="Q38" s="39"/>
      <c r="R38" s="39"/>
      <c r="S38" s="39"/>
      <c r="T38" s="39"/>
      <c r="U38" s="39">
        <f t="shared" si="2"/>
        <v>2168.4000000000005</v>
      </c>
    </row>
    <row r="39" spans="1:21" s="38" customFormat="1" x14ac:dyDescent="0.35">
      <c r="A39" s="38" t="s">
        <v>174</v>
      </c>
      <c r="B39" s="39">
        <v>135</v>
      </c>
      <c r="C39" s="39">
        <v>135</v>
      </c>
      <c r="D39" s="39">
        <v>135</v>
      </c>
      <c r="E39" s="39">
        <v>135</v>
      </c>
      <c r="F39" s="39">
        <v>22.9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>
        <v>144</v>
      </c>
      <c r="R39" s="39">
        <v>144</v>
      </c>
      <c r="S39" s="39">
        <v>144</v>
      </c>
      <c r="T39" s="39"/>
      <c r="U39" s="39">
        <f t="shared" si="2"/>
        <v>994.9</v>
      </c>
    </row>
    <row r="40" spans="1:21" s="38" customFormat="1" x14ac:dyDescent="0.35">
      <c r="A40" s="38" t="s">
        <v>181</v>
      </c>
      <c r="B40" s="39">
        <v>135</v>
      </c>
      <c r="C40" s="39">
        <v>135</v>
      </c>
      <c r="D40" s="39">
        <v>135</v>
      </c>
      <c r="E40" s="39">
        <v>135</v>
      </c>
      <c r="F40" s="39">
        <v>31.2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>
        <v>126</v>
      </c>
      <c r="R40" s="39">
        <v>126</v>
      </c>
      <c r="S40" s="39">
        <v>126</v>
      </c>
      <c r="T40" s="39">
        <v>126</v>
      </c>
      <c r="U40" s="39">
        <f t="shared" si="2"/>
        <v>1075.2</v>
      </c>
    </row>
    <row r="41" spans="1:21" s="38" customFormat="1" x14ac:dyDescent="0.35">
      <c r="A41" s="38" t="s">
        <v>185</v>
      </c>
      <c r="B41" s="39"/>
      <c r="C41" s="39"/>
      <c r="D41" s="39">
        <v>189</v>
      </c>
      <c r="E41" s="39">
        <v>189</v>
      </c>
      <c r="F41" s="39">
        <v>189</v>
      </c>
      <c r="G41" s="39">
        <v>136.5</v>
      </c>
      <c r="H41" s="39">
        <v>189</v>
      </c>
      <c r="I41" s="39">
        <v>182.1</v>
      </c>
      <c r="J41" s="39">
        <v>180</v>
      </c>
      <c r="K41" s="39">
        <v>179.5</v>
      </c>
      <c r="L41" s="39">
        <v>83</v>
      </c>
      <c r="M41" s="39"/>
      <c r="N41" s="39"/>
      <c r="O41" s="39"/>
      <c r="P41" s="39"/>
      <c r="Q41" s="39"/>
      <c r="R41" s="39"/>
      <c r="S41" s="39"/>
      <c r="T41" s="39"/>
      <c r="U41" s="39">
        <f t="shared" si="2"/>
        <v>1517.1</v>
      </c>
    </row>
    <row r="42" spans="1:21" s="38" customFormat="1" x14ac:dyDescent="0.35">
      <c r="A42" s="38" t="s">
        <v>195</v>
      </c>
      <c r="B42" s="39">
        <f t="shared" ref="B42:T42" si="3">SUM(B26:B41)</f>
        <v>1811.6000000000001</v>
      </c>
      <c r="C42" s="39">
        <f t="shared" si="3"/>
        <v>1264.6000000000001</v>
      </c>
      <c r="D42" s="39">
        <f t="shared" si="3"/>
        <v>1596.4</v>
      </c>
      <c r="E42" s="39">
        <f t="shared" si="3"/>
        <v>1591.2</v>
      </c>
      <c r="F42" s="39">
        <f t="shared" si="3"/>
        <v>1684.4</v>
      </c>
      <c r="G42" s="39">
        <f t="shared" si="3"/>
        <v>905</v>
      </c>
      <c r="H42" s="39">
        <f t="shared" si="3"/>
        <v>1159.5999999999999</v>
      </c>
      <c r="I42" s="39">
        <f t="shared" si="3"/>
        <v>1418.3</v>
      </c>
      <c r="J42" s="39">
        <f t="shared" si="3"/>
        <v>1213.2</v>
      </c>
      <c r="K42" s="39">
        <f t="shared" si="3"/>
        <v>1212.8999999999999</v>
      </c>
      <c r="L42" s="39">
        <f t="shared" si="3"/>
        <v>895.80000000000007</v>
      </c>
      <c r="M42" s="39">
        <f t="shared" si="3"/>
        <v>567.4</v>
      </c>
      <c r="N42" s="39">
        <f t="shared" si="3"/>
        <v>467.7</v>
      </c>
      <c r="O42" s="39">
        <f t="shared" si="3"/>
        <v>480.1</v>
      </c>
      <c r="P42" s="39">
        <f t="shared" si="3"/>
        <v>334.3</v>
      </c>
      <c r="Q42" s="39">
        <f t="shared" si="3"/>
        <v>1251.9000000000001</v>
      </c>
      <c r="R42" s="39">
        <f t="shared" si="3"/>
        <v>1438.7</v>
      </c>
      <c r="S42" s="39">
        <f t="shared" si="3"/>
        <v>1711.1</v>
      </c>
      <c r="T42" s="39">
        <f t="shared" si="3"/>
        <v>1517.8</v>
      </c>
      <c r="U42" s="39">
        <f t="shared" si="2"/>
        <v>22522</v>
      </c>
    </row>
    <row r="45" spans="1:21" s="38" customFormat="1" x14ac:dyDescent="0.35">
      <c r="A45" s="38" t="s">
        <v>194</v>
      </c>
      <c r="B45" s="38" t="s">
        <v>321</v>
      </c>
      <c r="C45" s="38" t="s">
        <v>322</v>
      </c>
      <c r="D45" s="38" t="s">
        <v>323</v>
      </c>
      <c r="E45" s="38" t="s">
        <v>324</v>
      </c>
      <c r="F45" s="38" t="s">
        <v>325</v>
      </c>
      <c r="G45" s="38" t="s">
        <v>326</v>
      </c>
      <c r="H45" s="38" t="s">
        <v>327</v>
      </c>
      <c r="I45" s="38" t="s">
        <v>328</v>
      </c>
      <c r="J45" s="38" t="s">
        <v>329</v>
      </c>
      <c r="K45" s="38" t="s">
        <v>330</v>
      </c>
      <c r="L45" s="38" t="s">
        <v>331</v>
      </c>
      <c r="M45" s="38" t="s">
        <v>332</v>
      </c>
      <c r="N45" s="38" t="s">
        <v>333</v>
      </c>
      <c r="O45" s="38" t="s">
        <v>334</v>
      </c>
      <c r="P45" s="38" t="s">
        <v>335</v>
      </c>
      <c r="Q45" s="38" t="s">
        <v>336</v>
      </c>
      <c r="R45" s="38" t="s">
        <v>337</v>
      </c>
      <c r="S45" s="38" t="s">
        <v>338</v>
      </c>
      <c r="T45" s="38" t="s">
        <v>339</v>
      </c>
      <c r="U45" s="38" t="s">
        <v>195</v>
      </c>
    </row>
    <row r="46" spans="1:21" s="38" customFormat="1" x14ac:dyDescent="0.35">
      <c r="A46" s="38" t="s">
        <v>60</v>
      </c>
      <c r="B46" s="39">
        <v>135</v>
      </c>
      <c r="C46" s="39">
        <v>134.80000000000001</v>
      </c>
      <c r="D46" s="39">
        <v>135</v>
      </c>
      <c r="E46" s="39">
        <v>135</v>
      </c>
      <c r="F46" s="39">
        <v>132.19999999999999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>
        <v>180</v>
      </c>
      <c r="R46" s="39">
        <v>180</v>
      </c>
      <c r="S46" s="39">
        <v>180</v>
      </c>
      <c r="T46" s="39">
        <v>180</v>
      </c>
      <c r="U46" s="39">
        <f t="shared" ref="U46:U51" si="4">SUM(B46:T46)</f>
        <v>1392</v>
      </c>
    </row>
    <row r="47" spans="1:21" s="38" customFormat="1" x14ac:dyDescent="0.35">
      <c r="A47" s="38" t="s">
        <v>70</v>
      </c>
      <c r="B47" s="39">
        <v>135</v>
      </c>
      <c r="C47" s="39">
        <v>134.80000000000001</v>
      </c>
      <c r="D47" s="39">
        <v>135</v>
      </c>
      <c r="E47" s="39">
        <v>135</v>
      </c>
      <c r="F47" s="39">
        <v>129.19999999999999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>
        <v>180</v>
      </c>
      <c r="R47" s="39">
        <v>180</v>
      </c>
      <c r="S47" s="39">
        <v>180</v>
      </c>
      <c r="T47" s="39"/>
      <c r="U47" s="39">
        <f t="shared" si="4"/>
        <v>1209</v>
      </c>
    </row>
    <row r="48" spans="1:21" s="38" customFormat="1" x14ac:dyDescent="0.35">
      <c r="A48" s="38" t="s">
        <v>115</v>
      </c>
      <c r="B48" s="39"/>
      <c r="C48" s="39"/>
      <c r="D48" s="39">
        <v>180</v>
      </c>
      <c r="E48" s="39">
        <v>180</v>
      </c>
      <c r="F48" s="39">
        <v>180</v>
      </c>
      <c r="G48" s="39">
        <v>121.7</v>
      </c>
      <c r="H48" s="39">
        <v>177</v>
      </c>
      <c r="I48" s="39">
        <v>174.5</v>
      </c>
      <c r="J48" s="39">
        <v>180</v>
      </c>
      <c r="K48" s="39">
        <v>181.4</v>
      </c>
      <c r="L48" s="39">
        <v>188.6</v>
      </c>
      <c r="M48" s="39">
        <v>8</v>
      </c>
      <c r="N48" s="39"/>
      <c r="O48" s="39"/>
      <c r="P48" s="39"/>
      <c r="Q48" s="39"/>
      <c r="R48" s="39"/>
      <c r="S48" s="39"/>
      <c r="T48" s="39"/>
      <c r="U48" s="39">
        <f t="shared" si="4"/>
        <v>1571.2</v>
      </c>
    </row>
    <row r="49" spans="1:21" s="38" customFormat="1" x14ac:dyDescent="0.35">
      <c r="A49" s="38" t="s">
        <v>127</v>
      </c>
      <c r="B49" s="39"/>
      <c r="C49" s="39"/>
      <c r="D49" s="39">
        <v>189</v>
      </c>
      <c r="E49" s="39">
        <v>189</v>
      </c>
      <c r="F49" s="39">
        <v>189</v>
      </c>
      <c r="G49" s="39">
        <v>136.5</v>
      </c>
      <c r="H49" s="39">
        <v>189</v>
      </c>
      <c r="I49" s="39">
        <v>189</v>
      </c>
      <c r="J49" s="39">
        <v>189</v>
      </c>
      <c r="K49" s="39">
        <v>189</v>
      </c>
      <c r="L49" s="39">
        <v>189</v>
      </c>
      <c r="M49" s="39">
        <v>173.2</v>
      </c>
      <c r="N49" s="39"/>
      <c r="O49" s="39"/>
      <c r="P49" s="39"/>
      <c r="Q49" s="39"/>
      <c r="R49" s="39"/>
      <c r="S49" s="39"/>
      <c r="T49" s="39"/>
      <c r="U49" s="39">
        <f t="shared" si="4"/>
        <v>1821.7</v>
      </c>
    </row>
    <row r="50" spans="1:21" s="38" customFormat="1" x14ac:dyDescent="0.35">
      <c r="A50" s="38" t="s">
        <v>179</v>
      </c>
      <c r="B50" s="39"/>
      <c r="C50" s="39"/>
      <c r="D50" s="39">
        <v>180</v>
      </c>
      <c r="E50" s="39">
        <v>180</v>
      </c>
      <c r="F50" s="39">
        <v>180</v>
      </c>
      <c r="G50" s="39">
        <v>130</v>
      </c>
      <c r="H50" s="39">
        <v>89.9</v>
      </c>
      <c r="I50" s="39">
        <v>162.69999999999999</v>
      </c>
      <c r="J50" s="39">
        <v>180</v>
      </c>
      <c r="K50" s="39">
        <v>180</v>
      </c>
      <c r="L50" s="39">
        <v>180</v>
      </c>
      <c r="M50" s="39">
        <v>180</v>
      </c>
      <c r="N50" s="39">
        <v>60.600000000000009</v>
      </c>
      <c r="O50" s="39"/>
      <c r="P50" s="39"/>
      <c r="Q50" s="39"/>
      <c r="R50" s="39"/>
      <c r="S50" s="39"/>
      <c r="T50" s="39"/>
      <c r="U50" s="39">
        <f t="shared" si="4"/>
        <v>1703.1999999999998</v>
      </c>
    </row>
    <row r="51" spans="1:21" s="38" customFormat="1" x14ac:dyDescent="0.35">
      <c r="A51" s="38" t="s">
        <v>195</v>
      </c>
      <c r="B51" s="39">
        <f t="shared" ref="B51:T51" si="5">SUM(B46:B50)</f>
        <v>270</v>
      </c>
      <c r="C51" s="39">
        <f t="shared" si="5"/>
        <v>269.60000000000002</v>
      </c>
      <c r="D51" s="39">
        <f t="shared" si="5"/>
        <v>819</v>
      </c>
      <c r="E51" s="39">
        <f t="shared" si="5"/>
        <v>819</v>
      </c>
      <c r="F51" s="39">
        <f t="shared" si="5"/>
        <v>810.4</v>
      </c>
      <c r="G51" s="39">
        <f t="shared" si="5"/>
        <v>388.2</v>
      </c>
      <c r="H51" s="39">
        <f t="shared" si="5"/>
        <v>455.9</v>
      </c>
      <c r="I51" s="39">
        <f t="shared" si="5"/>
        <v>526.20000000000005</v>
      </c>
      <c r="J51" s="39">
        <f t="shared" si="5"/>
        <v>549</v>
      </c>
      <c r="K51" s="39">
        <f t="shared" si="5"/>
        <v>550.4</v>
      </c>
      <c r="L51" s="39">
        <f t="shared" si="5"/>
        <v>557.6</v>
      </c>
      <c r="M51" s="39">
        <f t="shared" si="5"/>
        <v>361.2</v>
      </c>
      <c r="N51" s="39">
        <f t="shared" si="5"/>
        <v>60.600000000000009</v>
      </c>
      <c r="O51" s="39">
        <f t="shared" si="5"/>
        <v>0</v>
      </c>
      <c r="P51" s="39">
        <f t="shared" si="5"/>
        <v>0</v>
      </c>
      <c r="Q51" s="39">
        <f t="shared" si="5"/>
        <v>360</v>
      </c>
      <c r="R51" s="39">
        <f t="shared" si="5"/>
        <v>360</v>
      </c>
      <c r="S51" s="39">
        <f t="shared" si="5"/>
        <v>360</v>
      </c>
      <c r="T51" s="39">
        <f t="shared" si="5"/>
        <v>180</v>
      </c>
      <c r="U51" s="39">
        <f t="shared" si="4"/>
        <v>7697.1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U32"/>
  <sheetViews>
    <sheetView zoomScale="85" zoomScaleNormal="85" workbookViewId="0">
      <selection activeCell="G13" sqref="G13"/>
    </sheetView>
  </sheetViews>
  <sheetFormatPr defaultColWidth="9.1796875" defaultRowHeight="14.5" x14ac:dyDescent="0.35"/>
  <cols>
    <col min="1" max="1" width="18.453125" style="38" customWidth="1"/>
    <col min="2" max="20" width="11.26953125" style="38" customWidth="1"/>
    <col min="21" max="16384" width="9.1796875" style="38"/>
  </cols>
  <sheetData>
    <row r="3" spans="1:21" x14ac:dyDescent="0.35">
      <c r="A3" s="41" t="s">
        <v>361</v>
      </c>
      <c r="B3" s="42">
        <v>43250</v>
      </c>
      <c r="C3" s="42">
        <v>43251</v>
      </c>
      <c r="D3" s="42">
        <v>43252</v>
      </c>
      <c r="E3" s="42">
        <v>43255</v>
      </c>
      <c r="F3" s="42">
        <v>43256</v>
      </c>
      <c r="G3" s="42">
        <v>43257</v>
      </c>
      <c r="H3" s="42">
        <v>43258</v>
      </c>
      <c r="I3" s="42">
        <v>43259</v>
      </c>
      <c r="J3" s="42">
        <v>43262</v>
      </c>
      <c r="K3" s="42">
        <v>43263</v>
      </c>
      <c r="L3" s="42">
        <v>43264</v>
      </c>
      <c r="M3" s="42">
        <v>43269</v>
      </c>
      <c r="N3" s="42">
        <v>43270</v>
      </c>
      <c r="O3" s="42">
        <v>43271</v>
      </c>
      <c r="P3" s="42">
        <v>43272</v>
      </c>
      <c r="Q3" s="42">
        <v>43276</v>
      </c>
      <c r="R3" s="42">
        <v>43277</v>
      </c>
      <c r="S3" s="42">
        <v>43279</v>
      </c>
      <c r="T3" s="42">
        <v>43280</v>
      </c>
      <c r="U3" s="41" t="s">
        <v>341</v>
      </c>
    </row>
    <row r="4" spans="1:21" x14ac:dyDescent="0.35">
      <c r="A4" s="44" t="s">
        <v>22</v>
      </c>
      <c r="B4" s="40">
        <v>8.6999999999999993</v>
      </c>
      <c r="C4" s="40">
        <v>8.1999999999999993</v>
      </c>
      <c r="D4" s="40">
        <v>7.6</v>
      </c>
      <c r="E4" s="40">
        <v>11.6</v>
      </c>
      <c r="F4" s="40">
        <v>13.8</v>
      </c>
      <c r="G4" s="40">
        <v>1.2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>
        <v>72.5</v>
      </c>
      <c r="T4" s="40">
        <v>187.9</v>
      </c>
      <c r="U4" s="45">
        <f t="shared" ref="U4:U25" si="0">SUM(B4:T4)</f>
        <v>311.5</v>
      </c>
    </row>
    <row r="5" spans="1:21" x14ac:dyDescent="0.35">
      <c r="A5" s="44" t="s">
        <v>40</v>
      </c>
      <c r="B5" s="40">
        <v>364.8</v>
      </c>
      <c r="C5" s="40">
        <v>195</v>
      </c>
      <c r="D5" s="40"/>
      <c r="E5" s="40"/>
      <c r="F5" s="40"/>
      <c r="G5" s="40"/>
      <c r="H5" s="40"/>
      <c r="I5" s="40">
        <v>389</v>
      </c>
      <c r="J5" s="40">
        <v>486</v>
      </c>
      <c r="K5" s="40">
        <v>583.20000000000005</v>
      </c>
      <c r="L5" s="40">
        <v>583.20000000000005</v>
      </c>
      <c r="M5" s="40">
        <v>583.20000000000005</v>
      </c>
      <c r="N5" s="40">
        <v>583.20000000000005</v>
      </c>
      <c r="O5" s="40">
        <v>582.20000000000005</v>
      </c>
      <c r="P5" s="40">
        <v>583.20000000000005</v>
      </c>
      <c r="Q5" s="40">
        <v>583.20000000000005</v>
      </c>
      <c r="R5" s="40">
        <v>573</v>
      </c>
      <c r="S5" s="40">
        <v>569.5</v>
      </c>
      <c r="T5" s="40">
        <v>561.1</v>
      </c>
      <c r="U5" s="45">
        <f t="shared" si="0"/>
        <v>7219.7999999999993</v>
      </c>
    </row>
    <row r="6" spans="1:21" x14ac:dyDescent="0.35">
      <c r="A6" s="44" t="s">
        <v>51</v>
      </c>
      <c r="B6" s="35">
        <v>5</v>
      </c>
      <c r="C6" s="35">
        <v>5.1000000000000005</v>
      </c>
      <c r="D6" s="35">
        <v>4.3</v>
      </c>
      <c r="E6" s="35">
        <v>8.1</v>
      </c>
      <c r="F6" s="35">
        <v>9.1</v>
      </c>
      <c r="G6" s="35">
        <v>3.3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45">
        <f t="shared" si="0"/>
        <v>34.9</v>
      </c>
    </row>
    <row r="7" spans="1:21" x14ac:dyDescent="0.35">
      <c r="A7" s="44" t="s">
        <v>60</v>
      </c>
      <c r="B7" s="40">
        <v>546.70000000000005</v>
      </c>
      <c r="C7" s="40">
        <v>636.70000000000005</v>
      </c>
      <c r="D7" s="40">
        <v>643.9</v>
      </c>
      <c r="E7" s="40">
        <v>643.9</v>
      </c>
      <c r="F7" s="40">
        <v>630.79999999999995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>
        <v>140.1</v>
      </c>
      <c r="R7" s="40">
        <v>233.6</v>
      </c>
      <c r="S7" s="40">
        <v>467.1</v>
      </c>
      <c r="T7" s="40">
        <v>700.7</v>
      </c>
      <c r="U7" s="45">
        <f t="shared" si="0"/>
        <v>4643.5</v>
      </c>
    </row>
    <row r="8" spans="1:21" x14ac:dyDescent="0.35">
      <c r="A8" s="44" t="s">
        <v>70</v>
      </c>
      <c r="B8" s="40">
        <v>547</v>
      </c>
      <c r="C8" s="40">
        <v>636.5</v>
      </c>
      <c r="D8" s="40">
        <v>643.9</v>
      </c>
      <c r="E8" s="40">
        <v>643.9</v>
      </c>
      <c r="F8" s="40">
        <v>630.79999999999995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>
        <v>140.1</v>
      </c>
      <c r="R8" s="40">
        <v>233.6</v>
      </c>
      <c r="S8" s="40">
        <v>467.1</v>
      </c>
      <c r="T8" s="40"/>
      <c r="U8" s="45">
        <f t="shared" si="0"/>
        <v>3942.9</v>
      </c>
    </row>
    <row r="9" spans="1:21" x14ac:dyDescent="0.35">
      <c r="A9" s="44" t="s">
        <v>75</v>
      </c>
      <c r="B9" s="40">
        <v>708.3</v>
      </c>
      <c r="C9" s="40">
        <v>708.3</v>
      </c>
      <c r="D9" s="40">
        <v>708.3</v>
      </c>
      <c r="E9" s="40">
        <v>708.3</v>
      </c>
      <c r="F9" s="40">
        <v>120.1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110.9</v>
      </c>
      <c r="R9" s="40">
        <v>186</v>
      </c>
      <c r="S9" s="40">
        <v>371.70000000000005</v>
      </c>
      <c r="T9" s="40">
        <v>558.5</v>
      </c>
      <c r="U9" s="45">
        <f t="shared" si="0"/>
        <v>4180.3999999999996</v>
      </c>
    </row>
    <row r="10" spans="1:21" x14ac:dyDescent="0.35">
      <c r="A10" s="44" t="s">
        <v>80</v>
      </c>
      <c r="B10" s="40">
        <v>5.6</v>
      </c>
      <c r="C10" s="40">
        <v>5.3</v>
      </c>
      <c r="D10" s="40">
        <v>7</v>
      </c>
      <c r="E10" s="40">
        <v>5.0999999999999996</v>
      </c>
      <c r="F10" s="40">
        <v>4.5</v>
      </c>
      <c r="G10" s="40">
        <v>3.1</v>
      </c>
      <c r="H10" s="40">
        <v>19.7</v>
      </c>
      <c r="I10" s="40">
        <v>19.899999999999999</v>
      </c>
      <c r="J10" s="40">
        <v>20.599999999999998</v>
      </c>
      <c r="K10" s="40">
        <v>24.2</v>
      </c>
      <c r="L10" s="40">
        <v>23.700000000000003</v>
      </c>
      <c r="M10" s="40">
        <v>11.9</v>
      </c>
      <c r="N10" s="40"/>
      <c r="O10" s="40"/>
      <c r="P10" s="40"/>
      <c r="Q10" s="40">
        <v>13.3</v>
      </c>
      <c r="R10" s="40">
        <v>13.4</v>
      </c>
      <c r="S10" s="40">
        <v>13.5</v>
      </c>
      <c r="T10" s="40">
        <v>27.6</v>
      </c>
      <c r="U10" s="45">
        <f t="shared" si="0"/>
        <v>218.4</v>
      </c>
    </row>
    <row r="11" spans="1:21" x14ac:dyDescent="0.35">
      <c r="A11" s="44" t="s">
        <v>107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>
        <v>183.9</v>
      </c>
      <c r="T11" s="40">
        <v>250.1</v>
      </c>
      <c r="U11" s="45">
        <f t="shared" si="0"/>
        <v>434</v>
      </c>
    </row>
    <row r="12" spans="1:21" x14ac:dyDescent="0.35">
      <c r="A12" s="44" t="s">
        <v>115</v>
      </c>
      <c r="B12" s="40"/>
      <c r="C12" s="40"/>
      <c r="D12" s="40">
        <v>56.9</v>
      </c>
      <c r="E12" s="40">
        <v>94.5</v>
      </c>
      <c r="F12" s="40">
        <v>188.2</v>
      </c>
      <c r="G12" s="40">
        <v>83.9</v>
      </c>
      <c r="H12" s="40">
        <v>24.6</v>
      </c>
      <c r="I12" s="40">
        <v>200.6</v>
      </c>
      <c r="J12" s="40">
        <v>313.8</v>
      </c>
      <c r="K12" s="40">
        <v>292.79999999999995</v>
      </c>
      <c r="L12" s="40">
        <v>90.1</v>
      </c>
      <c r="M12" s="40">
        <v>4.5</v>
      </c>
      <c r="N12" s="40"/>
      <c r="O12" s="40"/>
      <c r="P12" s="40"/>
      <c r="Q12" s="40"/>
      <c r="R12" s="40"/>
      <c r="S12" s="40"/>
      <c r="T12" s="40"/>
      <c r="U12" s="45">
        <f t="shared" si="0"/>
        <v>1349.8999999999999</v>
      </c>
    </row>
    <row r="13" spans="1:21" x14ac:dyDescent="0.35">
      <c r="A13" s="44" t="s">
        <v>121</v>
      </c>
      <c r="B13" s="40">
        <v>569.5</v>
      </c>
      <c r="C13" s="40">
        <v>148.6</v>
      </c>
      <c r="D13" s="40"/>
      <c r="E13" s="40"/>
      <c r="F13" s="40">
        <v>8.1</v>
      </c>
      <c r="G13" s="40">
        <v>3.9</v>
      </c>
      <c r="H13" s="40">
        <v>4.0999999999999996</v>
      </c>
      <c r="I13" s="40">
        <v>4</v>
      </c>
      <c r="J13" s="40"/>
      <c r="K13" s="40"/>
      <c r="L13" s="40"/>
      <c r="M13" s="40"/>
      <c r="N13" s="40"/>
      <c r="O13" s="40"/>
      <c r="P13" s="40"/>
      <c r="Q13" s="40"/>
      <c r="R13" s="40">
        <v>13.4</v>
      </c>
      <c r="S13" s="40">
        <v>14.399999999999999</v>
      </c>
      <c r="T13" s="40">
        <v>16.399999999999999</v>
      </c>
      <c r="U13" s="45">
        <f t="shared" si="0"/>
        <v>782.4</v>
      </c>
    </row>
    <row r="14" spans="1:21" x14ac:dyDescent="0.35">
      <c r="A14" s="44" t="s">
        <v>127</v>
      </c>
      <c r="B14" s="40"/>
      <c r="C14" s="40"/>
      <c r="D14" s="40">
        <v>67.8</v>
      </c>
      <c r="E14" s="40">
        <v>112.6</v>
      </c>
      <c r="F14" s="40">
        <v>224.2</v>
      </c>
      <c r="G14" s="40">
        <v>243.3</v>
      </c>
      <c r="H14" s="40">
        <v>403.6</v>
      </c>
      <c r="I14" s="40">
        <v>448.4</v>
      </c>
      <c r="J14" s="40">
        <v>448.4</v>
      </c>
      <c r="K14" s="40">
        <v>448.4</v>
      </c>
      <c r="L14" s="40">
        <v>448.4</v>
      </c>
      <c r="M14" s="40">
        <v>410.9</v>
      </c>
      <c r="N14" s="40"/>
      <c r="O14" s="40"/>
      <c r="P14" s="40"/>
      <c r="Q14" s="40"/>
      <c r="R14" s="40"/>
      <c r="S14" s="40"/>
      <c r="T14" s="40"/>
      <c r="U14" s="45">
        <f t="shared" si="0"/>
        <v>3256.0000000000005</v>
      </c>
    </row>
    <row r="15" spans="1:21" x14ac:dyDescent="0.35">
      <c r="A15" s="44" t="s">
        <v>129</v>
      </c>
      <c r="B15" s="40">
        <v>830.4</v>
      </c>
      <c r="C15" s="40">
        <v>262.60000000000002</v>
      </c>
      <c r="D15" s="24"/>
      <c r="E15" s="24"/>
      <c r="F15" s="24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>
        <v>32.1</v>
      </c>
      <c r="S15" s="40">
        <v>46</v>
      </c>
      <c r="T15" s="40">
        <v>49.699999999999996</v>
      </c>
      <c r="U15" s="45">
        <f t="shared" si="0"/>
        <v>1220.8</v>
      </c>
    </row>
    <row r="16" spans="1:21" x14ac:dyDescent="0.35">
      <c r="A16" s="44" t="s">
        <v>136</v>
      </c>
      <c r="B16" s="40">
        <v>4.5999999999999996</v>
      </c>
      <c r="C16" s="40">
        <v>7.5</v>
      </c>
      <c r="D16" s="40">
        <v>8.8999999999999986</v>
      </c>
      <c r="E16" s="40">
        <v>8.9</v>
      </c>
      <c r="F16" s="40">
        <v>9</v>
      </c>
      <c r="G16" s="40">
        <v>2.5</v>
      </c>
      <c r="H16" s="40"/>
      <c r="I16" s="40"/>
      <c r="J16" s="40"/>
      <c r="K16" s="40"/>
      <c r="L16" s="40"/>
      <c r="M16" s="40"/>
      <c r="N16" s="40"/>
      <c r="O16" s="40"/>
      <c r="P16" s="40"/>
      <c r="Q16" s="40">
        <v>13.6</v>
      </c>
      <c r="R16" s="40">
        <v>14.5</v>
      </c>
      <c r="S16" s="40">
        <v>15.8</v>
      </c>
      <c r="T16" s="40">
        <v>19.100000000000001</v>
      </c>
      <c r="U16" s="45">
        <f t="shared" si="0"/>
        <v>104.4</v>
      </c>
    </row>
    <row r="17" spans="1:21" x14ac:dyDescent="0.35">
      <c r="A17" s="44" t="s">
        <v>148</v>
      </c>
      <c r="B17" s="40"/>
      <c r="C17" s="40"/>
      <c r="D17" s="40">
        <v>57</v>
      </c>
      <c r="E17" s="40">
        <v>94.8</v>
      </c>
      <c r="F17" s="40">
        <v>188.29999999999998</v>
      </c>
      <c r="G17" s="40">
        <v>136.30000000000001</v>
      </c>
      <c r="H17" s="40">
        <v>312.8</v>
      </c>
      <c r="I17" s="40">
        <v>372</v>
      </c>
      <c r="J17" s="40">
        <v>417.90000000000003</v>
      </c>
      <c r="K17" s="40">
        <v>424.8</v>
      </c>
      <c r="L17" s="40">
        <v>4.0999999999999996</v>
      </c>
      <c r="M17" s="40"/>
      <c r="N17" s="40"/>
      <c r="O17" s="40"/>
      <c r="P17" s="40"/>
      <c r="Q17" s="40"/>
      <c r="R17" s="40"/>
      <c r="S17" s="40"/>
      <c r="T17" s="40"/>
      <c r="U17" s="45">
        <f t="shared" si="0"/>
        <v>2008</v>
      </c>
    </row>
    <row r="18" spans="1:21" x14ac:dyDescent="0.35">
      <c r="A18" s="44" t="s">
        <v>154</v>
      </c>
      <c r="B18" s="40"/>
      <c r="C18" s="40"/>
      <c r="D18" s="40">
        <v>47.9</v>
      </c>
      <c r="E18" s="40">
        <v>79.2</v>
      </c>
      <c r="F18" s="40">
        <v>134.5</v>
      </c>
      <c r="G18" s="40">
        <v>153.4</v>
      </c>
      <c r="H18" s="40">
        <v>335.7</v>
      </c>
      <c r="I18" s="40">
        <v>393.5</v>
      </c>
      <c r="J18" s="40">
        <v>424</v>
      </c>
      <c r="K18" s="40">
        <v>424.8</v>
      </c>
      <c r="L18" s="40">
        <v>322.89999999999998</v>
      </c>
      <c r="M18" s="40"/>
      <c r="N18" s="40"/>
      <c r="O18" s="40"/>
      <c r="P18" s="40"/>
      <c r="Q18" s="40">
        <v>13.9</v>
      </c>
      <c r="R18" s="40">
        <v>14.8</v>
      </c>
      <c r="S18" s="40">
        <v>16.2</v>
      </c>
      <c r="T18" s="40">
        <v>18.700000000000003</v>
      </c>
      <c r="U18" s="45">
        <f t="shared" si="0"/>
        <v>2379.5</v>
      </c>
    </row>
    <row r="19" spans="1:21" x14ac:dyDescent="0.35">
      <c r="A19" s="44" t="s">
        <v>158</v>
      </c>
      <c r="B19" s="40">
        <v>569.5</v>
      </c>
      <c r="C19" s="40">
        <v>148.6</v>
      </c>
      <c r="D19" s="24"/>
      <c r="E19" s="24"/>
      <c r="F19" s="24"/>
      <c r="G19" s="40"/>
      <c r="H19" s="40"/>
      <c r="I19" s="40">
        <v>379.7</v>
      </c>
      <c r="J19" s="40">
        <v>474.6</v>
      </c>
      <c r="K19" s="40">
        <v>569.5</v>
      </c>
      <c r="L19" s="40">
        <v>569.5</v>
      </c>
      <c r="M19" s="40">
        <v>569.5</v>
      </c>
      <c r="N19" s="40">
        <v>569.5</v>
      </c>
      <c r="O19" s="40">
        <v>614.6</v>
      </c>
      <c r="P19" s="40">
        <v>767.8</v>
      </c>
      <c r="Q19" s="40">
        <v>721.9</v>
      </c>
      <c r="R19" s="40">
        <v>583.20000000000005</v>
      </c>
      <c r="S19" s="40">
        <v>583.20000000000005</v>
      </c>
      <c r="T19" s="40">
        <v>342.1</v>
      </c>
      <c r="U19" s="45">
        <f t="shared" si="0"/>
        <v>7463.2</v>
      </c>
    </row>
    <row r="20" spans="1:21" x14ac:dyDescent="0.35">
      <c r="A20" s="44" t="s">
        <v>165</v>
      </c>
      <c r="B20" s="40">
        <v>358</v>
      </c>
      <c r="C20" s="40">
        <v>107.9</v>
      </c>
      <c r="D20" s="40"/>
      <c r="E20" s="40"/>
      <c r="F20" s="40">
        <v>3.4</v>
      </c>
      <c r="G20" s="40">
        <v>2.5</v>
      </c>
      <c r="H20" s="40">
        <v>3.3000000000000003</v>
      </c>
      <c r="I20" s="40">
        <v>2.1</v>
      </c>
      <c r="J20" s="40">
        <v>2.1</v>
      </c>
      <c r="K20" s="40">
        <v>2.1</v>
      </c>
      <c r="L20" s="40">
        <v>2.1</v>
      </c>
      <c r="M20" s="40">
        <v>2.1</v>
      </c>
      <c r="N20" s="40">
        <v>2.9000000000000004</v>
      </c>
      <c r="O20" s="40">
        <v>4.2</v>
      </c>
      <c r="P20" s="40">
        <v>0.2</v>
      </c>
      <c r="Q20" s="40"/>
      <c r="R20" s="40"/>
      <c r="S20" s="40"/>
      <c r="T20" s="40"/>
      <c r="U20" s="45">
        <f t="shared" si="0"/>
        <v>492.90000000000003</v>
      </c>
    </row>
    <row r="21" spans="1:21" x14ac:dyDescent="0.35">
      <c r="A21" s="44" t="s">
        <v>174</v>
      </c>
      <c r="B21" s="40">
        <v>708.3</v>
      </c>
      <c r="C21" s="40">
        <v>708.3</v>
      </c>
      <c r="D21" s="40">
        <v>708.3</v>
      </c>
      <c r="E21" s="40">
        <v>708.3</v>
      </c>
      <c r="F21" s="40">
        <v>120.1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112.1</v>
      </c>
      <c r="R21" s="40">
        <v>186.9</v>
      </c>
      <c r="S21" s="40">
        <v>373.7</v>
      </c>
      <c r="T21" s="40"/>
      <c r="U21" s="45">
        <f t="shared" si="0"/>
        <v>3625.9999999999995</v>
      </c>
    </row>
    <row r="22" spans="1:21" x14ac:dyDescent="0.35">
      <c r="A22" s="44" t="s">
        <v>179</v>
      </c>
      <c r="B22" s="40"/>
      <c r="C22" s="40"/>
      <c r="D22" s="40">
        <v>56.9</v>
      </c>
      <c r="E22" s="40">
        <v>94.5</v>
      </c>
      <c r="F22" s="40">
        <v>188.2</v>
      </c>
      <c r="G22" s="40">
        <v>204.2</v>
      </c>
      <c r="H22" s="40">
        <v>169.1</v>
      </c>
      <c r="I22" s="40">
        <v>347.4</v>
      </c>
      <c r="J22" s="40">
        <v>410.29999999999995</v>
      </c>
      <c r="K22" s="40">
        <v>427.1</v>
      </c>
      <c r="L22" s="40">
        <v>427.1</v>
      </c>
      <c r="M22" s="40">
        <v>427.1</v>
      </c>
      <c r="N22" s="40">
        <v>108.1</v>
      </c>
      <c r="O22" s="40"/>
      <c r="P22" s="40"/>
      <c r="Q22" s="40"/>
      <c r="R22" s="40"/>
      <c r="S22" s="40"/>
      <c r="T22" s="40"/>
      <c r="U22" s="45">
        <f t="shared" si="0"/>
        <v>2859.9999999999995</v>
      </c>
    </row>
    <row r="23" spans="1:21" x14ac:dyDescent="0.35">
      <c r="A23" s="44" t="s">
        <v>181</v>
      </c>
      <c r="B23" s="40">
        <v>708.3</v>
      </c>
      <c r="C23" s="40">
        <v>708.3</v>
      </c>
      <c r="D23" s="40">
        <v>708.3</v>
      </c>
      <c r="E23" s="40">
        <v>708.3</v>
      </c>
      <c r="F23" s="40">
        <v>120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97.3</v>
      </c>
      <c r="R23" s="40">
        <v>162.1</v>
      </c>
      <c r="S23" s="40">
        <v>324.2</v>
      </c>
      <c r="T23" s="40">
        <v>486.3</v>
      </c>
      <c r="U23" s="45">
        <f t="shared" si="0"/>
        <v>4023.1</v>
      </c>
    </row>
    <row r="24" spans="1:21" x14ac:dyDescent="0.35">
      <c r="A24" s="44" t="s">
        <v>185</v>
      </c>
      <c r="B24" s="40"/>
      <c r="C24" s="40"/>
      <c r="D24" s="40">
        <v>59.9</v>
      </c>
      <c r="E24" s="40">
        <v>99.5</v>
      </c>
      <c r="F24" s="40">
        <v>198.1</v>
      </c>
      <c r="G24" s="40">
        <v>214.9</v>
      </c>
      <c r="H24" s="40">
        <v>356.6</v>
      </c>
      <c r="I24" s="40">
        <v>416.3</v>
      </c>
      <c r="J24" s="40">
        <v>424.8</v>
      </c>
      <c r="K24" s="40">
        <v>423.8</v>
      </c>
      <c r="L24" s="40">
        <v>98</v>
      </c>
      <c r="M24" s="40"/>
      <c r="N24" s="40"/>
      <c r="O24" s="40"/>
      <c r="P24" s="40"/>
      <c r="Q24" s="40"/>
      <c r="R24" s="40"/>
      <c r="S24" s="40"/>
      <c r="T24" s="40"/>
      <c r="U24" s="45">
        <f t="shared" si="0"/>
        <v>2291.9</v>
      </c>
    </row>
    <row r="25" spans="1:21" x14ac:dyDescent="0.35">
      <c r="A25" s="41" t="s">
        <v>195</v>
      </c>
      <c r="B25" s="43">
        <v>5934.7000000000007</v>
      </c>
      <c r="C25" s="43">
        <v>4286.9000000000005</v>
      </c>
      <c r="D25" s="43">
        <v>3786.9</v>
      </c>
      <c r="E25" s="43">
        <v>4021.5</v>
      </c>
      <c r="F25" s="43">
        <v>2791.1999999999994</v>
      </c>
      <c r="G25" s="43">
        <v>1052.5000000000002</v>
      </c>
      <c r="H25" s="43">
        <v>1629.5</v>
      </c>
      <c r="I25" s="43">
        <v>2972.9</v>
      </c>
      <c r="J25" s="43">
        <v>3422.5</v>
      </c>
      <c r="K25" s="43">
        <v>3620.7</v>
      </c>
      <c r="L25" s="43">
        <v>2569.1</v>
      </c>
      <c r="M25" s="43">
        <v>2009.1999999999998</v>
      </c>
      <c r="N25" s="43">
        <v>1263.6999999999998</v>
      </c>
      <c r="O25" s="43">
        <v>1201</v>
      </c>
      <c r="P25" s="43">
        <v>1351.2</v>
      </c>
      <c r="Q25" s="43">
        <v>1946.3999999999999</v>
      </c>
      <c r="R25" s="43">
        <v>2246.6</v>
      </c>
      <c r="S25" s="43">
        <v>3518.8</v>
      </c>
      <c r="T25" s="43">
        <v>3218.2</v>
      </c>
      <c r="U25" s="43">
        <f t="shared" si="0"/>
        <v>52843.499999999993</v>
      </c>
    </row>
    <row r="26" spans="1:21" x14ac:dyDescent="0.35">
      <c r="A26" s="47" t="s">
        <v>367</v>
      </c>
      <c r="B26" s="49">
        <v>0.35899373718934147</v>
      </c>
      <c r="C26" s="49">
        <v>0.32552177899448131</v>
      </c>
      <c r="D26" s="49">
        <v>0.17991477602053488</v>
      </c>
      <c r="E26" s="49">
        <v>0.20031446906204187</v>
      </c>
      <c r="F26" s="49">
        <v>0.16387773234995456</v>
      </c>
      <c r="G26" s="49">
        <v>0.16703221981647592</v>
      </c>
      <c r="H26" s="49">
        <v>0.20272940266171466</v>
      </c>
      <c r="I26" s="49">
        <v>0.27395935373275054</v>
      </c>
      <c r="J26" s="49">
        <v>0.34370155109143868</v>
      </c>
      <c r="K26" s="49">
        <v>0.35917182366396339</v>
      </c>
      <c r="L26" s="49">
        <v>0.29946068528966568</v>
      </c>
      <c r="M26" s="49">
        <v>0.35052307416182071</v>
      </c>
      <c r="N26" s="49">
        <v>0.3477783014701244</v>
      </c>
      <c r="O26" s="49">
        <v>0.35501337915712006</v>
      </c>
      <c r="P26" s="49">
        <v>0.58168557184165925</v>
      </c>
      <c r="Q26" s="49">
        <v>0.15613577041586535</v>
      </c>
      <c r="R26" s="49">
        <v>0.15079574600174203</v>
      </c>
      <c r="S26" s="49">
        <v>0.19272231020552688</v>
      </c>
      <c r="T26" s="49">
        <v>0.21522457003180584</v>
      </c>
    </row>
    <row r="28" spans="1:21" x14ac:dyDescent="0.35">
      <c r="A28" s="46" t="s">
        <v>362</v>
      </c>
      <c r="B28" s="25">
        <v>5934.7000000000007</v>
      </c>
      <c r="C28" s="25">
        <v>4286.9000000000005</v>
      </c>
      <c r="D28" s="25">
        <v>3786.9</v>
      </c>
      <c r="E28" s="25">
        <v>4021.5</v>
      </c>
      <c r="F28" s="25">
        <v>2791.1999999999994</v>
      </c>
      <c r="G28" s="25">
        <v>1052.5000000000002</v>
      </c>
      <c r="H28" s="25">
        <v>1629.5</v>
      </c>
      <c r="I28" s="25">
        <v>2972.9</v>
      </c>
      <c r="J28" s="25">
        <v>3422.5</v>
      </c>
      <c r="K28" s="25">
        <v>3620.7</v>
      </c>
      <c r="L28" s="25">
        <v>2569.1</v>
      </c>
      <c r="M28" s="25">
        <v>2009.1999999999998</v>
      </c>
      <c r="N28" s="25">
        <v>1263.7</v>
      </c>
      <c r="O28" s="25">
        <v>1201.0000000000002</v>
      </c>
      <c r="P28" s="25">
        <v>1351.2</v>
      </c>
      <c r="Q28" s="25">
        <v>1946.3999999999999</v>
      </c>
      <c r="R28" s="25">
        <v>2246.6</v>
      </c>
      <c r="S28" s="25">
        <v>3518.7999999999993</v>
      </c>
      <c r="T28" s="25">
        <v>3218.2</v>
      </c>
      <c r="U28" s="26">
        <f>SUM(B28:T28)</f>
        <v>52843.499999999985</v>
      </c>
    </row>
    <row r="29" spans="1:21" x14ac:dyDescent="0.35">
      <c r="A29" s="46" t="s">
        <v>363</v>
      </c>
      <c r="B29" s="25">
        <v>747.28136333333327</v>
      </c>
      <c r="C29" s="25">
        <v>499.41551333333325</v>
      </c>
      <c r="D29" s="25">
        <v>434.56614999999999</v>
      </c>
      <c r="E29" s="25">
        <v>482.79793333333328</v>
      </c>
      <c r="F29" s="25">
        <v>408.84216666666663</v>
      </c>
      <c r="G29" s="25">
        <v>216.00606666666667</v>
      </c>
      <c r="H29" s="25">
        <v>327.50935000000004</v>
      </c>
      <c r="I29" s="25">
        <v>532.71396333333337</v>
      </c>
      <c r="J29" s="25">
        <v>605.67087333333325</v>
      </c>
      <c r="K29" s="25">
        <v>633.32767666666666</v>
      </c>
      <c r="L29" s="25">
        <v>435.2361600000001</v>
      </c>
      <c r="M29" s="25">
        <v>325.49572666666671</v>
      </c>
      <c r="N29" s="25">
        <v>183.7312766666667</v>
      </c>
      <c r="O29" s="25">
        <v>170.44192333333334</v>
      </c>
      <c r="P29" s="25">
        <v>194.45748666666668</v>
      </c>
      <c r="Q29" s="25">
        <v>251.67524833333334</v>
      </c>
      <c r="R29" s="25">
        <v>271.2363083333334</v>
      </c>
      <c r="S29" s="25">
        <v>399.14717666666672</v>
      </c>
      <c r="T29" s="25">
        <v>365.408275</v>
      </c>
      <c r="U29" s="26">
        <f>SUM(B29:T29)</f>
        <v>7484.960638333333</v>
      </c>
    </row>
    <row r="30" spans="1:21" x14ac:dyDescent="0.35">
      <c r="A30" s="46" t="s">
        <v>364</v>
      </c>
      <c r="B30" s="25">
        <v>2081.6000000000004</v>
      </c>
      <c r="C30" s="25">
        <v>1534.2</v>
      </c>
      <c r="D30" s="25">
        <v>2415.4</v>
      </c>
      <c r="E30" s="25">
        <v>2410.1999999999998</v>
      </c>
      <c r="F30" s="25">
        <v>2494.7999999999997</v>
      </c>
      <c r="G30" s="25">
        <v>1293.2</v>
      </c>
      <c r="H30" s="25">
        <v>1615.5</v>
      </c>
      <c r="I30" s="25">
        <v>1944.4999999999998</v>
      </c>
      <c r="J30" s="25">
        <v>1762.2</v>
      </c>
      <c r="K30" s="25">
        <v>1763.3</v>
      </c>
      <c r="L30" s="25">
        <v>1453.4</v>
      </c>
      <c r="M30" s="25">
        <v>928.6</v>
      </c>
      <c r="N30" s="25">
        <v>528.29999999999995</v>
      </c>
      <c r="O30" s="25">
        <v>480.1</v>
      </c>
      <c r="P30" s="25">
        <v>334.3</v>
      </c>
      <c r="Q30" s="25">
        <v>1611.8999999999999</v>
      </c>
      <c r="R30" s="25">
        <v>1798.7</v>
      </c>
      <c r="S30" s="25">
        <v>2071.1</v>
      </c>
      <c r="T30" s="25">
        <v>1697.8000000000002</v>
      </c>
      <c r="U30" s="26">
        <f>SUM(B30:T30)</f>
        <v>30219.1</v>
      </c>
    </row>
    <row r="31" spans="1:21" x14ac:dyDescent="0.35">
      <c r="A31" s="46" t="s">
        <v>365</v>
      </c>
      <c r="B31" s="8">
        <f>102*9+305*9+20*7</f>
        <v>3803</v>
      </c>
      <c r="C31" s="8">
        <f t="shared" ref="C31:T31" si="1">102*9+305*9+20*7</f>
        <v>3803</v>
      </c>
      <c r="D31" s="8">
        <f t="shared" si="1"/>
        <v>3803</v>
      </c>
      <c r="E31" s="8">
        <f t="shared" si="1"/>
        <v>3803</v>
      </c>
      <c r="F31" s="8">
        <f t="shared" si="1"/>
        <v>3803</v>
      </c>
      <c r="G31" s="8">
        <f t="shared" si="1"/>
        <v>3803</v>
      </c>
      <c r="H31" s="8">
        <f t="shared" si="1"/>
        <v>3803</v>
      </c>
      <c r="I31" s="8">
        <f t="shared" si="1"/>
        <v>3803</v>
      </c>
      <c r="J31" s="8">
        <f t="shared" si="1"/>
        <v>3803</v>
      </c>
      <c r="K31" s="8">
        <f t="shared" si="1"/>
        <v>3803</v>
      </c>
      <c r="L31" s="8">
        <f t="shared" si="1"/>
        <v>3803</v>
      </c>
      <c r="M31" s="8">
        <f t="shared" si="1"/>
        <v>3803</v>
      </c>
      <c r="N31" s="8">
        <f t="shared" si="1"/>
        <v>3803</v>
      </c>
      <c r="O31" s="8">
        <f t="shared" si="1"/>
        <v>3803</v>
      </c>
      <c r="P31" s="8">
        <f t="shared" si="1"/>
        <v>3803</v>
      </c>
      <c r="Q31" s="8">
        <f t="shared" si="1"/>
        <v>3803</v>
      </c>
      <c r="R31" s="8">
        <f t="shared" si="1"/>
        <v>3803</v>
      </c>
      <c r="S31" s="8">
        <f t="shared" si="1"/>
        <v>3803</v>
      </c>
      <c r="T31" s="8">
        <f t="shared" si="1"/>
        <v>3803</v>
      </c>
      <c r="U31" s="26">
        <f>SUM(B31:T31)</f>
        <v>72257</v>
      </c>
    </row>
    <row r="32" spans="1:21" x14ac:dyDescent="0.35">
      <c r="B32" s="48">
        <f>IF(B30&lt;&gt;"",B29/B30,"")</f>
        <v>0.35899373718934147</v>
      </c>
      <c r="C32" s="48">
        <f t="shared" ref="C32:T32" si="2">IF(C30&lt;&gt;"",C29/C30,"")</f>
        <v>0.32552177899448131</v>
      </c>
      <c r="D32" s="48">
        <f t="shared" si="2"/>
        <v>0.17991477602053488</v>
      </c>
      <c r="E32" s="48">
        <f t="shared" si="2"/>
        <v>0.20031446906204187</v>
      </c>
      <c r="F32" s="48">
        <f t="shared" si="2"/>
        <v>0.16387773234995456</v>
      </c>
      <c r="G32" s="48">
        <f t="shared" si="2"/>
        <v>0.16703221981647592</v>
      </c>
      <c r="H32" s="48">
        <f t="shared" si="2"/>
        <v>0.20272940266171466</v>
      </c>
      <c r="I32" s="48">
        <f t="shared" si="2"/>
        <v>0.27395935373275054</v>
      </c>
      <c r="J32" s="48">
        <f t="shared" si="2"/>
        <v>0.34370155109143868</v>
      </c>
      <c r="K32" s="48">
        <f t="shared" si="2"/>
        <v>0.35917182366396339</v>
      </c>
      <c r="L32" s="48">
        <f t="shared" si="2"/>
        <v>0.29946068528966568</v>
      </c>
      <c r="M32" s="48">
        <f t="shared" si="2"/>
        <v>0.35052307416182071</v>
      </c>
      <c r="N32" s="48">
        <f t="shared" si="2"/>
        <v>0.3477783014701244</v>
      </c>
      <c r="O32" s="48">
        <f t="shared" si="2"/>
        <v>0.35501337915712006</v>
      </c>
      <c r="P32" s="48">
        <f t="shared" si="2"/>
        <v>0.58168557184165925</v>
      </c>
      <c r="Q32" s="48">
        <f t="shared" si="2"/>
        <v>0.15613577041586535</v>
      </c>
      <c r="R32" s="48">
        <f t="shared" si="2"/>
        <v>0.15079574600174203</v>
      </c>
      <c r="S32" s="48">
        <f t="shared" si="2"/>
        <v>0.19272231020552688</v>
      </c>
      <c r="T32" s="48">
        <f t="shared" si="2"/>
        <v>0.21522457003180584</v>
      </c>
      <c r="U32" s="50">
        <f>AVERAGE(B32:T32)</f>
        <v>0.27497664490305401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FD4D0-32D9-4A03-975A-85E0FAF061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48DA1E-8EF4-4F0E-AA64-7390D273A6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1668C9-231C-4294-BEC6-769568774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1cc7d8-1d82-428b-94eb-a5bb868a9338"/>
    <ds:schemaRef ds:uri="f73621c4-6bd4-4fda-9d72-9d268665b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Learning Curve</vt:lpstr>
      <vt:lpstr>Learning Curve (2)</vt:lpstr>
      <vt:lpstr>PTP pivot</vt:lpstr>
      <vt:lpstr>PTP</vt:lpstr>
      <vt:lpstr>QTY Pivot</vt:lpstr>
      <vt:lpstr>Qty plan</vt:lpstr>
      <vt:lpstr>without opn hrs</vt:lpstr>
      <vt:lpstr>without open</vt:lpstr>
      <vt:lpstr>Qty plan-week</vt:lpstr>
      <vt:lpstr>Qty plan-week (2)</vt:lpstr>
      <vt:lpstr>Qty plan-week (3)</vt:lpstr>
      <vt:lpstr>PTP (2)</vt:lpstr>
      <vt:lpstr>PTP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Sachithre Senaratne</dc:creator>
  <cp:lastModifiedBy>Hiruni</cp:lastModifiedBy>
  <dcterms:created xsi:type="dcterms:W3CDTF">2018-05-25T03:20:03Z</dcterms:created>
  <dcterms:modified xsi:type="dcterms:W3CDTF">2021-06-08T04:15:43Z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