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mm/YYYY"/>
  </numFmts>
  <fonts count="5">
    <font>
      <name val="Calibri"/>
      <family val="2"/>
      <color theme="1"/>
      <sz val="11"/>
      <scheme val="minor"/>
    </font>
    <font>
      <b val="1"/>
    </font>
    <font>
      <b val="1"/>
      <sz val="18"/>
    </font>
    <font>
      <b val="1"/>
      <sz val="16"/>
    </font>
    <font>
      <b val="1"/>
      <color rgb="00ff0000"/>
      <sz val="14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4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5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16" max="16"/>
  </cols>
  <sheetData>
    <row r="1">
      <c r="B1" s="4" t="inlineStr">
        <is>
          <t> </t>
        </is>
      </c>
      <c r="C1" s="5" t="n">
        <v>45021</v>
      </c>
      <c r="D1" s="4" t="inlineStr">
        <is>
          <t> </t>
        </is>
      </c>
      <c r="E1" s="4" t="inlineStr">
        <is>
          <t> </t>
        </is>
      </c>
      <c r="F1" s="4" t="inlineStr">
        <is>
          <t> </t>
        </is>
      </c>
      <c r="G1" s="4" t="inlineStr">
        <is>
          <t> </t>
        </is>
      </c>
      <c r="H1" s="4" t="inlineStr">
        <is>
          <t> </t>
        </is>
      </c>
      <c r="I1" s="4" t="inlineStr">
        <is>
          <t> </t>
        </is>
      </c>
      <c r="J1" s="4" t="inlineStr">
        <is>
          <t> </t>
        </is>
      </c>
      <c r="K1" s="4" t="inlineStr">
        <is>
          <t> </t>
        </is>
      </c>
      <c r="L1" s="4" t="inlineStr">
        <is>
          <t> </t>
        </is>
      </c>
      <c r="M1" s="4" t="inlineStr">
        <is>
          <t> </t>
        </is>
      </c>
      <c r="N1" s="4" t="inlineStr">
        <is>
          <t> </t>
        </is>
      </c>
      <c r="O1" s="4" t="inlineStr">
        <is>
          <t> </t>
        </is>
      </c>
      <c r="P1" s="1" t="inlineStr">
        <is>
          <t>Unnamed: 14</t>
        </is>
      </c>
    </row>
    <row r="2">
      <c r="B2" s="6" t="inlineStr">
        <is>
          <t>Indicative Quotes-05Apr-2023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8" t="n"/>
    </row>
    <row r="3">
      <c r="A3" s="1" t="n">
        <v>0</v>
      </c>
      <c r="B3" s="9" t="inlineStr">
        <is>
          <t>Category : GOI &amp; SDL BONDS(NSDL DP Only)</t>
        </is>
      </c>
      <c r="C3" s="7" t="n"/>
      <c r="D3" s="7" t="n"/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8" t="n"/>
    </row>
    <row r="4">
      <c r="A4" s="1" t="n">
        <v>1</v>
      </c>
      <c r="B4" s="10" t="inlineStr">
        <is>
          <t>Coupon Rate</t>
        </is>
      </c>
      <c r="C4" s="10" t="inlineStr">
        <is>
          <t>ISIN</t>
        </is>
      </c>
      <c r="D4" s="10" t="inlineStr">
        <is>
          <t>Name of the Security</t>
        </is>
      </c>
      <c r="E4" s="10" t="inlineStr">
        <is>
          <t>CATEGORY</t>
        </is>
      </c>
      <c r="F4" s="10" t="inlineStr">
        <is>
          <t>Rating &amp; Agency</t>
        </is>
      </c>
      <c r="G4" s="10" t="inlineStr">
        <is>
          <t>Maturity Date</t>
        </is>
      </c>
      <c r="H4" s="10" t="inlineStr">
        <is>
          <t>IP Dates</t>
        </is>
      </c>
      <c r="I4" s="10" t="inlineStr">
        <is>
          <t>Put/Call Option</t>
        </is>
      </c>
      <c r="J4" s="10" t="inlineStr">
        <is>
          <t>Price Per 100</t>
        </is>
      </c>
      <c r="K4" s="10" t="inlineStr">
        <is>
          <t>YIELD FORMULA</t>
        </is>
      </c>
      <c r="L4" s="10" t="inlineStr">
        <is>
          <t>YTM</t>
        </is>
      </c>
      <c r="M4" s="10" t="inlineStr">
        <is>
          <t>YTC/YTP</t>
        </is>
      </c>
      <c r="N4" s="10" t="inlineStr">
        <is>
          <t>Face Value</t>
        </is>
      </c>
      <c r="O4" s="11" t="inlineStr">
        <is>
          <t>Quantum</t>
        </is>
      </c>
      <c r="P4" s="12" t="inlineStr">
        <is>
          <t>ip dates</t>
        </is>
      </c>
    </row>
    <row r="5">
      <c r="A5" s="1" t="n">
        <v>2</v>
      </c>
      <c r="B5" s="13" t="n">
        <v>0.07539999999999999</v>
      </c>
      <c r="C5" s="13" t="inlineStr">
        <is>
          <t>IN0020220029</t>
        </is>
      </c>
      <c r="D5" s="13" t="inlineStr">
        <is>
          <t>7.54%GOI-2036</t>
        </is>
      </c>
      <c r="E5" s="13" t="inlineStr">
        <is>
          <t>SECURED</t>
        </is>
      </c>
      <c r="F5" s="13" t="inlineStr">
        <is>
          <t>SOVERIGN</t>
        </is>
      </c>
      <c r="G5" s="14" t="n">
        <v>49818</v>
      </c>
      <c r="H5" s="13" t="inlineStr">
        <is>
          <t>23May 23Nov</t>
        </is>
      </c>
      <c r="I5" s="13" t="inlineStr">
        <is>
          <t>NA</t>
        </is>
      </c>
      <c r="J5" s="13" t="n">
        <v>103.59</v>
      </c>
      <c r="K5" s="13">
        <f>YIELD($C$1,G5,B5,J5,100,2,4)</f>
        <v/>
      </c>
      <c r="L5" s="13">
        <f>EFFECT(K5,2)</f>
        <v/>
      </c>
      <c r="M5" s="13" t="inlineStr">
        <is>
          <t>NA</t>
        </is>
      </c>
      <c r="N5" s="13" t="n">
        <v>100</v>
      </c>
      <c r="O5" s="15" t="inlineStr">
        <is>
          <t>MULTIPLE OF 10 LAKHS</t>
        </is>
      </c>
      <c r="P5" t="n">
        <v>2</v>
      </c>
    </row>
    <row r="6">
      <c r="A6" s="1" t="n">
        <v>3</v>
      </c>
      <c r="B6" s="13" t="n">
        <v>0.0654</v>
      </c>
      <c r="C6" s="13" t="inlineStr">
        <is>
          <t>IN0020210244</t>
        </is>
      </c>
      <c r="D6" s="13" t="inlineStr">
        <is>
          <t>6.54% GOI 2032</t>
        </is>
      </c>
      <c r="E6" s="13" t="inlineStr">
        <is>
          <t>SECURED</t>
        </is>
      </c>
      <c r="F6" s="13" t="inlineStr">
        <is>
          <t>SOVERIGN</t>
        </is>
      </c>
      <c r="G6" s="14" t="n">
        <v>48230</v>
      </c>
      <c r="H6" s="13" t="inlineStr">
        <is>
          <t>17-01,17-07</t>
        </is>
      </c>
      <c r="I6" s="13" t="inlineStr">
        <is>
          <t>NA</t>
        </is>
      </c>
      <c r="J6" s="13" t="n">
        <v>97.41000000000001</v>
      </c>
      <c r="K6" s="13">
        <f>YIELD($C$1,G6,B6,J6,100,2,4)</f>
        <v/>
      </c>
      <c r="L6" s="13">
        <f>EFFECT(K6,2)</f>
        <v/>
      </c>
      <c r="M6" s="13" t="inlineStr">
        <is>
          <t>NA</t>
        </is>
      </c>
      <c r="N6" s="13" t="n">
        <v>100</v>
      </c>
      <c r="O6" s="15" t="inlineStr">
        <is>
          <t>MULTIPLE OF 50 LAKHS</t>
        </is>
      </c>
      <c r="P6" t="n">
        <v>2</v>
      </c>
    </row>
    <row r="7">
      <c r="A7" s="1" t="n">
        <v>4</v>
      </c>
      <c r="B7" s="16" t="inlineStr"/>
      <c r="C7" s="16" t="inlineStr"/>
      <c r="D7" s="16" t="inlineStr"/>
      <c r="E7" s="16" t="inlineStr"/>
      <c r="F7" s="16" t="inlineStr"/>
      <c r="G7" s="16" t="inlineStr"/>
      <c r="H7" s="16" t="inlineStr"/>
      <c r="I7" s="16" t="inlineStr"/>
      <c r="J7" s="16" t="inlineStr"/>
      <c r="K7" s="16" t="inlineStr"/>
      <c r="L7" s="16" t="inlineStr"/>
      <c r="M7" s="16" t="inlineStr"/>
      <c r="N7" s="16" t="inlineStr"/>
      <c r="O7" s="16" t="inlineStr"/>
    </row>
    <row r="8">
      <c r="A8" s="1" t="n">
        <v>5</v>
      </c>
      <c r="B8" s="9" t="inlineStr">
        <is>
          <t>Category : PSU Tax Free Bond</t>
        </is>
      </c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8" t="n"/>
    </row>
    <row r="9">
      <c r="A9" s="1" t="n">
        <v>6</v>
      </c>
      <c r="B9" s="10" t="inlineStr">
        <is>
          <t>Coupon Rate</t>
        </is>
      </c>
      <c r="C9" s="10" t="inlineStr">
        <is>
          <t>ISIN</t>
        </is>
      </c>
      <c r="D9" s="10" t="inlineStr">
        <is>
          <t>Name of the Security</t>
        </is>
      </c>
      <c r="E9" s="10" t="inlineStr">
        <is>
          <t>CATEGORY</t>
        </is>
      </c>
      <c r="F9" s="10" t="inlineStr">
        <is>
          <t>Rating &amp; Agency</t>
        </is>
      </c>
      <c r="G9" s="10" t="inlineStr">
        <is>
          <t>Maturity Date</t>
        </is>
      </c>
      <c r="H9" s="10" t="inlineStr">
        <is>
          <t>IP Dates</t>
        </is>
      </c>
      <c r="I9" s="10" t="inlineStr">
        <is>
          <t>Put/Call Option</t>
        </is>
      </c>
      <c r="J9" s="10" t="inlineStr">
        <is>
          <t>Price Per 100</t>
        </is>
      </c>
      <c r="K9" s="10" t="inlineStr">
        <is>
          <t>YIELD FORMULA</t>
        </is>
      </c>
      <c r="L9" s="10" t="inlineStr">
        <is>
          <t>YTM</t>
        </is>
      </c>
      <c r="M9" s="10" t="inlineStr">
        <is>
          <t>YTC/YTP</t>
        </is>
      </c>
      <c r="N9" s="10" t="inlineStr">
        <is>
          <t>Face Value</t>
        </is>
      </c>
      <c r="O9" s="11" t="inlineStr">
        <is>
          <t>Quantum</t>
        </is>
      </c>
      <c r="P9" s="12" t="inlineStr">
        <is>
          <t>ip dates</t>
        </is>
      </c>
    </row>
    <row r="10">
      <c r="A10" s="1" t="n">
        <v>7</v>
      </c>
      <c r="B10" s="13" t="n">
        <v>0.0735</v>
      </c>
      <c r="C10" s="13" t="inlineStr">
        <is>
          <t>INE906B07EJ8</t>
        </is>
      </c>
      <c r="D10" s="13" t="inlineStr">
        <is>
          <t>7.35%/7.60% NHAI Tax Free 2031</t>
        </is>
      </c>
      <c r="E10" s="13" t="inlineStr">
        <is>
          <t>SECURED</t>
        </is>
      </c>
      <c r="F10" s="13" t="inlineStr">
        <is>
          <t>AAA</t>
        </is>
      </c>
      <c r="G10" s="14" t="n">
        <v>47859</v>
      </c>
      <c r="H10" s="17" t="n">
        <v>44652</v>
      </c>
      <c r="I10" s="13" t="inlineStr">
        <is>
          <t>NA</t>
        </is>
      </c>
      <c r="J10" s="13" t="n">
        <v>114.75</v>
      </c>
      <c r="K10" s="13" t="inlineStr">
        <is>
          <t>NA</t>
        </is>
      </c>
      <c r="L10" s="13">
        <f>YIELD(C1,G10,B10,J10,100,1,0)</f>
        <v/>
      </c>
      <c r="M10" s="13" t="inlineStr">
        <is>
          <t>NA</t>
        </is>
      </c>
      <c r="N10" s="13" t="n">
        <v>1000</v>
      </c>
      <c r="O10" s="15" t="inlineStr">
        <is>
          <t xml:space="preserve"> MULTIPLE 10 LAKHS</t>
        </is>
      </c>
      <c r="P10" t="n">
        <v>1</v>
      </c>
    </row>
    <row r="11">
      <c r="A11" s="1" t="n">
        <v>8</v>
      </c>
      <c r="B11" s="16" t="inlineStr"/>
      <c r="C11" s="16" t="inlineStr"/>
      <c r="D11" s="16" t="inlineStr"/>
      <c r="E11" s="16" t="inlineStr"/>
      <c r="F11" s="16" t="inlineStr"/>
      <c r="G11" s="16" t="inlineStr"/>
      <c r="H11" s="16" t="inlineStr"/>
      <c r="I11" s="16" t="inlineStr"/>
      <c r="J11" s="16" t="inlineStr"/>
      <c r="K11" s="16" t="inlineStr"/>
      <c r="L11" s="16" t="inlineStr"/>
      <c r="M11" s="16" t="inlineStr"/>
      <c r="N11" s="16" t="inlineStr"/>
      <c r="O11" s="16" t="inlineStr"/>
    </row>
    <row r="12">
      <c r="A12" s="1" t="n">
        <v>9</v>
      </c>
      <c r="B12" s="9" t="inlineStr">
        <is>
          <t>Category : PSU Perpetual Bonds</t>
        </is>
      </c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8" t="n"/>
    </row>
    <row r="13">
      <c r="A13" s="1" t="n">
        <v>10</v>
      </c>
      <c r="B13" s="10" t="inlineStr">
        <is>
          <t>Coupon Rate</t>
        </is>
      </c>
      <c r="C13" s="10" t="inlineStr">
        <is>
          <t>ISIN</t>
        </is>
      </c>
      <c r="D13" s="10" t="inlineStr">
        <is>
          <t>Name of the Security</t>
        </is>
      </c>
      <c r="E13" s="10" t="inlineStr">
        <is>
          <t>CATEGORY</t>
        </is>
      </c>
      <c r="F13" s="10" t="inlineStr">
        <is>
          <t>Rating &amp; Agency</t>
        </is>
      </c>
      <c r="G13" s="10" t="inlineStr">
        <is>
          <t>Maturity Date</t>
        </is>
      </c>
      <c r="H13" s="10" t="inlineStr">
        <is>
          <t>IP Dates</t>
        </is>
      </c>
      <c r="I13" s="10" t="inlineStr">
        <is>
          <t>Put/Call Option</t>
        </is>
      </c>
      <c r="J13" s="10" t="inlineStr">
        <is>
          <t>Price Per 100</t>
        </is>
      </c>
      <c r="K13" s="10" t="inlineStr">
        <is>
          <t>YIELD FORMULA</t>
        </is>
      </c>
      <c r="L13" s="10" t="inlineStr">
        <is>
          <t>YTM</t>
        </is>
      </c>
      <c r="M13" s="10" t="inlineStr">
        <is>
          <t>YTC/YTP</t>
        </is>
      </c>
      <c r="N13" s="10" t="inlineStr">
        <is>
          <t>Face Value</t>
        </is>
      </c>
      <c r="O13" s="11" t="inlineStr">
        <is>
          <t>Quantum</t>
        </is>
      </c>
      <c r="P13" s="12" t="inlineStr">
        <is>
          <t>ip dates</t>
        </is>
      </c>
    </row>
    <row r="14">
      <c r="A14" s="1" t="n">
        <v>11</v>
      </c>
      <c r="B14" s="13" t="n">
        <v>0.0774</v>
      </c>
      <c r="C14" s="13" t="inlineStr">
        <is>
          <t>INE062A08249</t>
        </is>
      </c>
      <c r="D14" s="13" t="inlineStr">
        <is>
          <t>7.74% STATE BANK OF INDIA PERPETUAL CALL SEP 2025</t>
        </is>
      </c>
      <c r="E14" s="13" t="inlineStr">
        <is>
          <t>UNSECURED</t>
        </is>
      </c>
      <c r="F14" s="13" t="inlineStr">
        <is>
          <t>AA+</t>
        </is>
      </c>
      <c r="G14" s="13" t="inlineStr">
        <is>
          <t>NA</t>
        </is>
      </c>
      <c r="H14" s="17" t="n">
        <v>44448</v>
      </c>
      <c r="I14" s="14" t="n">
        <v>45909</v>
      </c>
      <c r="J14" s="13" t="n">
        <v>100.79</v>
      </c>
      <c r="K14" s="13" t="inlineStr">
        <is>
          <t>NA</t>
        </is>
      </c>
      <c r="L14" s="13" t="inlineStr">
        <is>
          <t>NA</t>
        </is>
      </c>
      <c r="M14" s="13">
        <f>YIELD(C1,I14,B14,J14,100,1,0)</f>
        <v/>
      </c>
      <c r="N14" s="13" t="inlineStr">
        <is>
          <t>10 LAKH</t>
        </is>
      </c>
      <c r="O14" s="15" t="inlineStr">
        <is>
          <t>MULTIPLE OF 10 LAKHS</t>
        </is>
      </c>
      <c r="P14" t="n">
        <v>1</v>
      </c>
    </row>
    <row r="15">
      <c r="A15" s="1" t="n">
        <v>12</v>
      </c>
      <c r="B15" s="13" t="n">
        <v>0.08740000000000001</v>
      </c>
      <c r="C15" s="13" t="inlineStr">
        <is>
          <t>INE457A08118</t>
        </is>
      </c>
      <c r="D15" s="13" t="inlineStr">
        <is>
          <t xml:space="preserve"> 8.74% BANK OF MAHARASHTRA PERP CALL 2027</t>
        </is>
      </c>
      <c r="E15" s="13" t="inlineStr">
        <is>
          <t>UNSECURED</t>
        </is>
      </c>
      <c r="F15" s="13" t="inlineStr">
        <is>
          <t>ACUITE AA/Stable , IVR AA</t>
        </is>
      </c>
      <c r="G15" s="13" t="inlineStr">
        <is>
          <t>NA</t>
        </is>
      </c>
      <c r="H15" s="17" t="n">
        <v>44812</v>
      </c>
      <c r="I15" s="14" t="n">
        <v>46638</v>
      </c>
      <c r="J15" s="13" t="n">
        <v>101.5</v>
      </c>
      <c r="K15" s="13" t="inlineStr">
        <is>
          <t>NA</t>
        </is>
      </c>
      <c r="L15" s="13" t="inlineStr">
        <is>
          <t>NA</t>
        </is>
      </c>
      <c r="M15" s="13">
        <f>YIELD(C1,I15,B15,J15,100,1,0)</f>
        <v/>
      </c>
      <c r="N15" s="13" t="inlineStr">
        <is>
          <t>1 CR</t>
        </is>
      </c>
      <c r="O15" s="15" t="inlineStr">
        <is>
          <t>MULTIPLE OF 1 CR</t>
        </is>
      </c>
      <c r="P15" t="n">
        <v>1</v>
      </c>
    </row>
    <row r="16">
      <c r="A16" s="1" t="n">
        <v>13</v>
      </c>
      <c r="B16" s="16" t="inlineStr"/>
      <c r="C16" s="16" t="inlineStr"/>
      <c r="D16" s="16" t="inlineStr"/>
      <c r="E16" s="16" t="inlineStr"/>
      <c r="F16" s="16" t="inlineStr"/>
      <c r="G16" s="16" t="inlineStr"/>
      <c r="H16" s="16" t="inlineStr"/>
      <c r="I16" s="16" t="inlineStr"/>
      <c r="J16" s="16" t="inlineStr"/>
      <c r="K16" s="16" t="inlineStr"/>
      <c r="L16" s="16" t="inlineStr"/>
      <c r="M16" s="16" t="inlineStr"/>
      <c r="N16" s="16" t="inlineStr"/>
      <c r="O16" s="16" t="inlineStr"/>
    </row>
    <row r="17">
      <c r="A17" s="1" t="n">
        <v>14</v>
      </c>
      <c r="B17" s="9" t="inlineStr">
        <is>
          <t>Category : PSU  Bonds</t>
        </is>
      </c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8" t="n"/>
    </row>
    <row r="18">
      <c r="A18" s="1" t="n">
        <v>15</v>
      </c>
      <c r="B18" s="10" t="inlineStr">
        <is>
          <t>Coupon Rate</t>
        </is>
      </c>
      <c r="C18" s="10" t="inlineStr">
        <is>
          <t>ISIN</t>
        </is>
      </c>
      <c r="D18" s="10" t="inlineStr">
        <is>
          <t>Name of the Security</t>
        </is>
      </c>
      <c r="E18" s="10" t="inlineStr">
        <is>
          <t>CATEGORY</t>
        </is>
      </c>
      <c r="F18" s="10" t="inlineStr">
        <is>
          <t>Rating &amp; Agency</t>
        </is>
      </c>
      <c r="G18" s="10" t="inlineStr">
        <is>
          <t>Maturity Date</t>
        </is>
      </c>
      <c r="H18" s="10" t="inlineStr">
        <is>
          <t>IP Dates</t>
        </is>
      </c>
      <c r="I18" s="10" t="inlineStr">
        <is>
          <t>Put/Call Option</t>
        </is>
      </c>
      <c r="J18" s="10" t="inlineStr">
        <is>
          <t>Price Per 100</t>
        </is>
      </c>
      <c r="K18" s="10" t="inlineStr">
        <is>
          <t>YIELD FORMULA</t>
        </is>
      </c>
      <c r="L18" s="10" t="inlineStr">
        <is>
          <t>YTM</t>
        </is>
      </c>
      <c r="M18" s="10" t="inlineStr">
        <is>
          <t>YTC/YTP</t>
        </is>
      </c>
      <c r="N18" s="10" t="inlineStr">
        <is>
          <t>Face Value</t>
        </is>
      </c>
      <c r="O18" s="11" t="inlineStr">
        <is>
          <t>Quantum</t>
        </is>
      </c>
      <c r="P18" s="12" t="inlineStr">
        <is>
          <t>ip dates</t>
        </is>
      </c>
    </row>
    <row r="19">
      <c r="A19" s="1" t="n">
        <v>16</v>
      </c>
      <c r="B19" s="13" t="n">
        <v>0.0785</v>
      </c>
      <c r="C19" s="13" t="inlineStr">
        <is>
          <t>INE692A08219</t>
        </is>
      </c>
      <c r="D19" s="13" t="inlineStr">
        <is>
          <t>7.85% UNION BANK OF INDIA 2037</t>
        </is>
      </c>
      <c r="E19" s="13" t="inlineStr">
        <is>
          <t>UNSECURED</t>
        </is>
      </c>
      <c r="F19" s="13" t="inlineStr">
        <is>
          <t>CARE AA+</t>
        </is>
      </c>
      <c r="G19" s="14" t="n">
        <v>50373</v>
      </c>
      <c r="H19" s="17" t="n">
        <v>44894</v>
      </c>
      <c r="I19" s="14" t="n">
        <v>48547</v>
      </c>
      <c r="J19" s="13" t="n">
        <v>102</v>
      </c>
      <c r="K19" s="13" t="inlineStr">
        <is>
          <t>NA</t>
        </is>
      </c>
      <c r="L19" s="13">
        <f>YIELD(C1,G19,B19,J19,100,1,0)</f>
        <v/>
      </c>
      <c r="M19" s="13">
        <f>YIELD(C1,I19,B19,J19,100,1,0)</f>
        <v/>
      </c>
      <c r="N19" s="13" t="inlineStr">
        <is>
          <t>1 CR</t>
        </is>
      </c>
      <c r="O19" s="15" t="inlineStr">
        <is>
          <t>MULTIPLES OF 1 CR</t>
        </is>
      </c>
      <c r="P19" t="n">
        <v>1</v>
      </c>
    </row>
    <row r="20">
      <c r="A20" s="1" t="n">
        <v>17</v>
      </c>
      <c r="B20" s="13" t="n">
        <v>0.08</v>
      </c>
      <c r="C20" s="13" t="inlineStr">
        <is>
          <t>INE153A08105</t>
        </is>
      </c>
      <c r="D20" s="13" t="inlineStr">
        <is>
          <t>8.00% MAHANAGAR TELEPHONE NIGAM LIMITED 2032</t>
        </is>
      </c>
      <c r="E20" s="13" t="inlineStr">
        <is>
          <t>UNSECURED</t>
        </is>
      </c>
      <c r="F20" s="13" t="inlineStr">
        <is>
          <t>ICRA AAA</t>
        </is>
      </c>
      <c r="G20" s="14" t="n">
        <v>48533</v>
      </c>
      <c r="H20" s="13" t="inlineStr">
        <is>
          <t xml:space="preserve">15 Nov, 15 May </t>
        </is>
      </c>
      <c r="I20" s="13" t="inlineStr">
        <is>
          <t>NA</t>
        </is>
      </c>
      <c r="J20" s="13" t="n">
        <v>103.2</v>
      </c>
      <c r="K20" s="13">
        <f>YIELD($C$1,G20,B20,J20,100,2,4)</f>
        <v/>
      </c>
      <c r="L20" s="13">
        <f>EFFECT(K20,2)</f>
        <v/>
      </c>
      <c r="M20" s="13" t="inlineStr">
        <is>
          <t>NA</t>
        </is>
      </c>
      <c r="N20" s="13" t="inlineStr">
        <is>
          <t>10 LAKH</t>
        </is>
      </c>
      <c r="O20" s="15" t="inlineStr">
        <is>
          <t xml:space="preserve">MULTIPLES OF 10 LAKHS </t>
        </is>
      </c>
      <c r="P20" t="n">
        <v>2</v>
      </c>
    </row>
    <row r="21">
      <c r="A21" s="1" t="n">
        <v>18</v>
      </c>
      <c r="B21" s="13" t="n">
        <v>0.078</v>
      </c>
      <c r="C21" s="13" t="inlineStr">
        <is>
          <t>INE692A08201</t>
        </is>
      </c>
      <c r="D21" s="13" t="inlineStr">
        <is>
          <t>7.80% UNION BNK OF INDIA 2032 (CALL'27)</t>
        </is>
      </c>
      <c r="E21" s="13" t="inlineStr">
        <is>
          <t xml:space="preserve">UNSECURED </t>
        </is>
      </c>
      <c r="F21" s="13" t="inlineStr">
        <is>
          <t>ICRA CARE AA+</t>
        </is>
      </c>
      <c r="G21" s="14" t="n">
        <v>48547</v>
      </c>
      <c r="H21" s="17" t="n">
        <v>44894</v>
      </c>
      <c r="I21" s="14" t="n">
        <v>46720</v>
      </c>
      <c r="J21" s="13" t="n">
        <v>101.92</v>
      </c>
      <c r="K21" s="13" t="inlineStr">
        <is>
          <t>NA</t>
        </is>
      </c>
      <c r="L21" s="13">
        <f>YIELD(C1,G21,B21,J21,100,1,0)</f>
        <v/>
      </c>
      <c r="M21" s="13">
        <f>YIELD(C1,I21,B21,J21,100,1,0)</f>
        <v/>
      </c>
      <c r="N21" s="13" t="inlineStr">
        <is>
          <t>10 LAKH</t>
        </is>
      </c>
      <c r="O21" s="15" t="inlineStr">
        <is>
          <t xml:space="preserve">MULTIPLES OF 10 LAKHS </t>
        </is>
      </c>
      <c r="P21" t="n">
        <v>1</v>
      </c>
    </row>
    <row r="22">
      <c r="A22" s="1" t="n">
        <v>19</v>
      </c>
      <c r="B22" s="16" t="inlineStr"/>
      <c r="C22" s="16" t="inlineStr"/>
      <c r="D22" s="16" t="inlineStr"/>
      <c r="E22" s="16" t="inlineStr"/>
      <c r="F22" s="16" t="inlineStr"/>
      <c r="G22" s="16" t="inlineStr"/>
      <c r="H22" s="16" t="inlineStr"/>
      <c r="I22" s="16" t="inlineStr"/>
      <c r="J22" s="16" t="inlineStr"/>
      <c r="K22" s="16" t="inlineStr"/>
      <c r="L22" s="16" t="inlineStr"/>
      <c r="M22" s="16" t="inlineStr"/>
      <c r="N22" s="16" t="inlineStr"/>
      <c r="O22" s="16" t="inlineStr"/>
    </row>
    <row r="23">
      <c r="A23" s="1" t="n">
        <v>20</v>
      </c>
      <c r="B23" s="9" t="inlineStr">
        <is>
          <t>Category : State Guaranteed Bonds</t>
        </is>
      </c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8" t="n"/>
    </row>
    <row r="24">
      <c r="A24" s="1" t="n">
        <v>21</v>
      </c>
      <c r="B24" s="10" t="inlineStr">
        <is>
          <t>Coupon Rate</t>
        </is>
      </c>
      <c r="C24" s="10" t="inlineStr">
        <is>
          <t>ISIN</t>
        </is>
      </c>
      <c r="D24" s="10" t="inlineStr">
        <is>
          <t>Name of the Security</t>
        </is>
      </c>
      <c r="E24" s="10" t="inlineStr">
        <is>
          <t>CATEGORY</t>
        </is>
      </c>
      <c r="F24" s="10" t="inlineStr">
        <is>
          <t>Rating &amp; Agency</t>
        </is>
      </c>
      <c r="G24" s="10" t="inlineStr">
        <is>
          <t>Maturity Date</t>
        </is>
      </c>
      <c r="H24" s="10" t="inlineStr">
        <is>
          <t>IP Dates</t>
        </is>
      </c>
      <c r="I24" s="10" t="inlineStr">
        <is>
          <t>Put/Call Option</t>
        </is>
      </c>
      <c r="J24" s="10" t="inlineStr">
        <is>
          <t>Price Per 100</t>
        </is>
      </c>
      <c r="K24" s="10" t="inlineStr">
        <is>
          <t>YIELD FORMULA</t>
        </is>
      </c>
      <c r="L24" s="10" t="inlineStr">
        <is>
          <t>YTM</t>
        </is>
      </c>
      <c r="M24" s="10" t="inlineStr">
        <is>
          <t>YTC/YTP</t>
        </is>
      </c>
      <c r="N24" s="10" t="inlineStr">
        <is>
          <t>Face Value</t>
        </is>
      </c>
      <c r="O24" s="11" t="inlineStr">
        <is>
          <t>Quantum</t>
        </is>
      </c>
      <c r="P24" s="12" t="inlineStr">
        <is>
          <t>ip dates</t>
        </is>
      </c>
    </row>
    <row r="25">
      <c r="A25" s="1" t="n">
        <v>22</v>
      </c>
      <c r="B25" s="13" t="n">
        <v>0.09619999999999999</v>
      </c>
      <c r="C25" s="13" t="inlineStr">
        <is>
          <t>INE0M2307164</t>
        </is>
      </c>
      <c r="D25" s="13" t="inlineStr">
        <is>
          <t>9.62ANDHRA PRADESH STATE BEVERAGES CORPORATION LIMITED 2028</t>
        </is>
      </c>
      <c r="E25" s="13" t="inlineStr">
        <is>
          <t>SECURED &amp; GUARANTEED</t>
        </is>
      </c>
      <c r="F25" s="13" t="inlineStr">
        <is>
          <t>AA(CE) BY IND &amp; AA+(CE) BY ACUITE</t>
        </is>
      </c>
      <c r="G25" s="14" t="n">
        <v>47087</v>
      </c>
      <c r="H25" s="13" t="inlineStr">
        <is>
          <t>28 FEB, 31 MAY, 31 AUG, 30 NOV</t>
        </is>
      </c>
      <c r="I25" s="13" t="inlineStr">
        <is>
          <t>NA</t>
        </is>
      </c>
      <c r="J25" s="13" t="n">
        <v>102</v>
      </c>
      <c r="K25" s="13">
        <f>YIELD($C$1,G25,B25,J25,100,2,4)</f>
        <v/>
      </c>
      <c r="L25" s="13">
        <f>EFFECT(K25,4)</f>
        <v/>
      </c>
      <c r="M25" s="13" t="inlineStr">
        <is>
          <t>NA</t>
        </is>
      </c>
      <c r="N25" s="13" t="inlineStr">
        <is>
          <t>10 LAKH</t>
        </is>
      </c>
      <c r="O25" s="15" t="inlineStr">
        <is>
          <t>MULTIPLE OF 10 LAKHS</t>
        </is>
      </c>
      <c r="P25" t="n">
        <v>4</v>
      </c>
    </row>
    <row r="26">
      <c r="A26" s="1" t="n">
        <v>23</v>
      </c>
      <c r="B26" s="13" t="n">
        <v>0.09619999999999999</v>
      </c>
      <c r="C26" s="13" t="inlineStr">
        <is>
          <t>INE0M2307180</t>
        </is>
      </c>
      <c r="D26" s="13" t="inlineStr">
        <is>
          <t>9.62ANDHRA PRADESH STATE BEVERAGES CORPORATION LIMITED 2029</t>
        </is>
      </c>
      <c r="E26" s="13" t="inlineStr">
        <is>
          <t>SECURED &amp; GUARANTEED</t>
        </is>
      </c>
      <c r="F26" s="13" t="inlineStr">
        <is>
          <t>AA(CE) BY IND &amp; AA+(CE) BY ACUITE</t>
        </is>
      </c>
      <c r="G26" s="14" t="n">
        <v>47452</v>
      </c>
      <c r="H26" s="13" t="inlineStr">
        <is>
          <t>28 FEB, 31 MAY, 31 AUG, 30 NOV</t>
        </is>
      </c>
      <c r="I26" s="13" t="inlineStr">
        <is>
          <t>NA</t>
        </is>
      </c>
      <c r="J26" s="13" t="n">
        <v>102</v>
      </c>
      <c r="K26" s="13">
        <f>YIELD($C$1,G26,B26,J26,100,2,4)</f>
        <v/>
      </c>
      <c r="L26" s="13">
        <f>EFFECT(K26,4)</f>
        <v/>
      </c>
      <c r="M26" s="13" t="inlineStr">
        <is>
          <t>NA</t>
        </is>
      </c>
      <c r="N26" s="13" t="inlineStr">
        <is>
          <t>10 LAKH</t>
        </is>
      </c>
      <c r="O26" s="15" t="inlineStr">
        <is>
          <t>MULTIPLE OF 10 LAKHS</t>
        </is>
      </c>
      <c r="P26" t="n">
        <v>4</v>
      </c>
    </row>
    <row r="27">
      <c r="A27" s="1" t="n">
        <v>24</v>
      </c>
      <c r="B27" s="13" t="n">
        <v>0.09619999999999999</v>
      </c>
      <c r="C27" s="13" t="inlineStr">
        <is>
          <t>INE0M2307172</t>
        </is>
      </c>
      <c r="D27" s="13" t="inlineStr">
        <is>
          <t>9.62ANDHRA PRADESH STATE BEVERAGES CORPORATION LIMITED 2030</t>
        </is>
      </c>
      <c r="E27" s="13" t="inlineStr">
        <is>
          <t>SECURED &amp; GUARANTEED</t>
        </is>
      </c>
      <c r="F27" s="13" t="inlineStr">
        <is>
          <t>AA(CE) BY IND &amp; AA+(CE) BY ACUITE</t>
        </is>
      </c>
      <c r="G27" s="14" t="n">
        <v>47816</v>
      </c>
      <c r="H27" s="13" t="inlineStr">
        <is>
          <t>28 FEB, 31 MAY, 31 AUG, 30 NOV</t>
        </is>
      </c>
      <c r="I27" s="13" t="inlineStr">
        <is>
          <t>NA</t>
        </is>
      </c>
      <c r="J27" s="13" t="n">
        <v>102</v>
      </c>
      <c r="K27" s="13">
        <f>YIELD($C$1,G27,B27,J27,100,2,4)</f>
        <v/>
      </c>
      <c r="L27" s="13">
        <f>EFFECT(K27,4)</f>
        <v/>
      </c>
      <c r="M27" s="13" t="inlineStr">
        <is>
          <t>NA</t>
        </is>
      </c>
      <c r="N27" s="13" t="inlineStr">
        <is>
          <t>10 LAKH</t>
        </is>
      </c>
      <c r="O27" s="15" t="inlineStr">
        <is>
          <t>MULTIPLE OF 10 LAKHS</t>
        </is>
      </c>
      <c r="P27" t="n">
        <v>4</v>
      </c>
    </row>
    <row r="28">
      <c r="A28" s="1" t="n">
        <v>25</v>
      </c>
      <c r="B28" s="13" t="n">
        <v>0.09950000000000001</v>
      </c>
      <c r="C28" s="13" t="inlineStr">
        <is>
          <t>INE540P07483</t>
        </is>
      </c>
      <c r="D28" s="13" t="inlineStr">
        <is>
          <t>9.95% U. P. POWER CORPORATION LTD. 2029</t>
        </is>
      </c>
      <c r="E28" s="13" t="inlineStr">
        <is>
          <t xml:space="preserve"> SECURED &amp; GUARANTEED</t>
        </is>
      </c>
      <c r="F28" s="13" t="inlineStr">
        <is>
          <t>A+ (CE) by Crisil &amp; IND Ratings</t>
        </is>
      </c>
      <c r="G28" s="14" t="n">
        <v>47207</v>
      </c>
      <c r="H28" s="13" t="inlineStr">
        <is>
          <t>30-12, 30-03, 30-06,    30-09</t>
        </is>
      </c>
      <c r="I28" s="13" t="inlineStr">
        <is>
          <t>NA</t>
        </is>
      </c>
      <c r="J28" s="13" t="n">
        <v>105.79</v>
      </c>
      <c r="K28" s="13">
        <f>YIELD($C$1,G28,B28,J28,100,2,4)</f>
        <v/>
      </c>
      <c r="L28" s="13">
        <f>EFFECT(K28,4)</f>
        <v/>
      </c>
      <c r="M28" s="13" t="inlineStr">
        <is>
          <t>NA</t>
        </is>
      </c>
      <c r="N28" s="13" t="inlineStr">
        <is>
          <t>10 LAKH</t>
        </is>
      </c>
      <c r="O28" s="15" t="inlineStr">
        <is>
          <t>MULTIPLE OF 10 LAKHS</t>
        </is>
      </c>
      <c r="P28" t="n">
        <v>4</v>
      </c>
    </row>
    <row r="29">
      <c r="A29" s="1" t="n">
        <v>26</v>
      </c>
      <c r="B29" s="13" t="n">
        <v>0.09950000000000001</v>
      </c>
      <c r="C29" s="13" t="inlineStr">
        <is>
          <t>INE540P07491</t>
        </is>
      </c>
      <c r="D29" s="13" t="inlineStr">
        <is>
          <t>9.95% U. P. POWER CORPORATION LTD. 2030</t>
        </is>
      </c>
      <c r="E29" s="13" t="inlineStr">
        <is>
          <t xml:space="preserve"> SECURED &amp; GUARANTEED</t>
        </is>
      </c>
      <c r="F29" s="13" t="inlineStr">
        <is>
          <t>A+ (CE) by Crisil &amp; IND Ratings</t>
        </is>
      </c>
      <c r="G29" s="14" t="n">
        <v>47564</v>
      </c>
      <c r="H29" s="13" t="inlineStr">
        <is>
          <t>30-12, 30-03, 30-06,    30-09</t>
        </is>
      </c>
      <c r="I29" s="13" t="inlineStr">
        <is>
          <t>NA</t>
        </is>
      </c>
      <c r="J29" s="13" t="n">
        <v>106.33</v>
      </c>
      <c r="K29" s="13">
        <f>YIELD($C$1,G29,B29,J29,100,2,4)</f>
        <v/>
      </c>
      <c r="L29" s="13">
        <f>EFFECT(K29,4)</f>
        <v/>
      </c>
      <c r="M29" s="13" t="inlineStr">
        <is>
          <t>NA</t>
        </is>
      </c>
      <c r="N29" s="13" t="inlineStr">
        <is>
          <t>10 LAKH</t>
        </is>
      </c>
      <c r="O29" s="15" t="inlineStr">
        <is>
          <t>MULTIPLE OF 10 LAKHS</t>
        </is>
      </c>
      <c r="P29" t="n">
        <v>4</v>
      </c>
    </row>
    <row r="30">
      <c r="A30" s="1" t="n">
        <v>27</v>
      </c>
      <c r="B30" s="16" t="inlineStr"/>
      <c r="C30" s="16" t="inlineStr"/>
      <c r="D30" s="16" t="inlineStr"/>
      <c r="E30" s="16" t="inlineStr"/>
      <c r="F30" s="16" t="inlineStr"/>
      <c r="G30" s="16" t="inlineStr"/>
      <c r="H30" s="16" t="inlineStr"/>
      <c r="I30" s="16" t="inlineStr"/>
      <c r="J30" s="16" t="inlineStr"/>
      <c r="K30" s="16" t="inlineStr"/>
      <c r="L30" s="16" t="inlineStr"/>
      <c r="M30" s="16" t="inlineStr"/>
      <c r="N30" s="16" t="inlineStr"/>
      <c r="O30" s="16" t="inlineStr"/>
    </row>
    <row r="31">
      <c r="A31" s="1" t="n">
        <v>28</v>
      </c>
      <c r="B31" s="9" t="inlineStr">
        <is>
          <t>Category : Private Sector AAA</t>
        </is>
      </c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8" t="n"/>
    </row>
    <row r="32">
      <c r="A32" s="1" t="n">
        <v>29</v>
      </c>
      <c r="B32" s="10" t="inlineStr">
        <is>
          <t>Coupon Rate</t>
        </is>
      </c>
      <c r="C32" s="10" t="inlineStr">
        <is>
          <t>ISIN</t>
        </is>
      </c>
      <c r="D32" s="10" t="inlineStr">
        <is>
          <t>Name of the Security</t>
        </is>
      </c>
      <c r="E32" s="10" t="inlineStr">
        <is>
          <t>CATEGORY</t>
        </is>
      </c>
      <c r="F32" s="10" t="inlineStr">
        <is>
          <t>Rating &amp; Agency</t>
        </is>
      </c>
      <c r="G32" s="10" t="inlineStr">
        <is>
          <t>Maturity Date</t>
        </is>
      </c>
      <c r="H32" s="10" t="inlineStr">
        <is>
          <t>IP Dates</t>
        </is>
      </c>
      <c r="I32" s="10" t="inlineStr">
        <is>
          <t>Put/Call Option</t>
        </is>
      </c>
      <c r="J32" s="10" t="inlineStr">
        <is>
          <t>Price Per 100</t>
        </is>
      </c>
      <c r="K32" s="10" t="inlineStr">
        <is>
          <t>YIELD FORMULA</t>
        </is>
      </c>
      <c r="L32" s="10" t="inlineStr">
        <is>
          <t>YTM</t>
        </is>
      </c>
      <c r="M32" s="10" t="inlineStr">
        <is>
          <t>YTC/YTP</t>
        </is>
      </c>
      <c r="N32" s="10" t="inlineStr">
        <is>
          <t>Face Value</t>
        </is>
      </c>
      <c r="O32" s="11" t="inlineStr">
        <is>
          <t>Quantum</t>
        </is>
      </c>
      <c r="P32" s="12" t="inlineStr">
        <is>
          <t>ip dates</t>
        </is>
      </c>
    </row>
    <row r="33">
      <c r="A33" s="1" t="n">
        <v>30</v>
      </c>
      <c r="B33" s="13" t="n">
        <v>0.07099999999999999</v>
      </c>
      <c r="C33" s="13" t="inlineStr">
        <is>
          <t>INE001A07TF6</t>
        </is>
      </c>
      <c r="D33" s="13" t="inlineStr">
        <is>
          <t>7.10%  HOUSING DEVELOPMENT FINANCE CORPORATION LTD 2031</t>
        </is>
      </c>
      <c r="E33" s="13" t="inlineStr">
        <is>
          <t>SECURED</t>
        </is>
      </c>
      <c r="F33" s="13" t="inlineStr">
        <is>
          <t>CRISIL ICRA AAA</t>
        </is>
      </c>
      <c r="G33" s="14" t="n">
        <v>48164</v>
      </c>
      <c r="H33" s="17" t="n">
        <v>44877</v>
      </c>
      <c r="I33" s="13" t="inlineStr">
        <is>
          <t>NA</t>
        </is>
      </c>
      <c r="J33" s="13" t="n">
        <v>96.85000000000001</v>
      </c>
      <c r="K33" s="13" t="inlineStr">
        <is>
          <t>NA</t>
        </is>
      </c>
      <c r="L33" s="13">
        <f>YIELD(C1,G33,B33,J33,100,1,0)</f>
        <v/>
      </c>
      <c r="M33" s="13" t="inlineStr">
        <is>
          <t>NA</t>
        </is>
      </c>
      <c r="N33" s="13" t="inlineStr">
        <is>
          <t>10 LAKH</t>
        </is>
      </c>
      <c r="O33" s="15" t="inlineStr">
        <is>
          <t>MULTIPLE OF 10 LAKHS</t>
        </is>
      </c>
      <c r="P33" t="n">
        <v>1</v>
      </c>
    </row>
    <row r="34">
      <c r="A34" s="1" t="n">
        <v>31</v>
      </c>
      <c r="B34" s="13" t="n">
        <v>0.08119999999999999</v>
      </c>
      <c r="C34" s="13" t="inlineStr">
        <is>
          <t>INE860H07ID8</t>
        </is>
      </c>
      <c r="D34" s="13" t="inlineStr">
        <is>
          <t>8.12% ADITYA BIRLA FINANCE LIMITED 2032</t>
        </is>
      </c>
      <c r="E34" s="13" t="inlineStr">
        <is>
          <t xml:space="preserve">SECURED </t>
        </is>
      </c>
      <c r="F34" s="13" t="inlineStr">
        <is>
          <t>IND AA</t>
        </is>
      </c>
      <c r="G34" s="14" t="n">
        <v>48536</v>
      </c>
      <c r="H34" s="17" t="n">
        <v>44883</v>
      </c>
      <c r="I34" s="13" t="inlineStr"/>
      <c r="J34" s="13" t="n">
        <v>102.55</v>
      </c>
      <c r="K34" s="13" t="inlineStr">
        <is>
          <t>NA</t>
        </is>
      </c>
      <c r="L34" s="13">
        <f>YIELD(C1,G34,B34,J34,100,1,0)</f>
        <v/>
      </c>
      <c r="M34" s="13">
        <f>YIELD(C1,I34,B34,J34,100,1,0)</f>
        <v/>
      </c>
      <c r="N34" s="13" t="inlineStr">
        <is>
          <t xml:space="preserve">10 LACS </t>
        </is>
      </c>
      <c r="O34" s="15" t="inlineStr">
        <is>
          <t>MULTIPLE OF 10 LACS</t>
        </is>
      </c>
      <c r="P34" t="n">
        <v>1</v>
      </c>
    </row>
    <row r="35">
      <c r="A35" s="1" t="n">
        <v>32</v>
      </c>
      <c r="B35" s="16" t="inlineStr"/>
      <c r="C35" s="16" t="inlineStr"/>
      <c r="D35" s="16" t="inlineStr"/>
      <c r="E35" s="16" t="inlineStr"/>
      <c r="F35" s="16" t="inlineStr"/>
      <c r="G35" s="16" t="inlineStr"/>
      <c r="H35" s="16" t="inlineStr"/>
      <c r="I35" s="16" t="inlineStr"/>
      <c r="J35" s="16" t="inlineStr"/>
      <c r="K35" s="16" t="inlineStr"/>
      <c r="L35" s="16" t="inlineStr"/>
      <c r="M35" s="16" t="inlineStr"/>
      <c r="N35" s="16" t="inlineStr"/>
      <c r="O35" s="16" t="inlineStr"/>
    </row>
    <row r="36">
      <c r="A36" s="1" t="n">
        <v>33</v>
      </c>
      <c r="B36" s="9" t="inlineStr">
        <is>
          <t>Category : Private Sector Bonds</t>
        </is>
      </c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8" t="n"/>
    </row>
    <row r="37">
      <c r="A37" s="1" t="n">
        <v>34</v>
      </c>
      <c r="B37" s="10" t="inlineStr">
        <is>
          <t>Coupon Rate</t>
        </is>
      </c>
      <c r="C37" s="10" t="inlineStr">
        <is>
          <t>ISIN</t>
        </is>
      </c>
      <c r="D37" s="10" t="inlineStr">
        <is>
          <t>Name of the Security</t>
        </is>
      </c>
      <c r="E37" s="10" t="inlineStr">
        <is>
          <t>CATEGORY</t>
        </is>
      </c>
      <c r="F37" s="10" t="inlineStr">
        <is>
          <t>Rating &amp; Agency</t>
        </is>
      </c>
      <c r="G37" s="10" t="inlineStr">
        <is>
          <t>Maturity Date</t>
        </is>
      </c>
      <c r="H37" s="10" t="inlineStr">
        <is>
          <t>IP Dates</t>
        </is>
      </c>
      <c r="I37" s="10" t="inlineStr">
        <is>
          <t>Put/Call Option</t>
        </is>
      </c>
      <c r="J37" s="10" t="inlineStr">
        <is>
          <t>Price Per 100</t>
        </is>
      </c>
      <c r="K37" s="10" t="inlineStr">
        <is>
          <t>YIELD FORMULA</t>
        </is>
      </c>
      <c r="L37" s="10" t="inlineStr">
        <is>
          <t>YTM</t>
        </is>
      </c>
      <c r="M37" s="10" t="inlineStr">
        <is>
          <t>YTC/YTP</t>
        </is>
      </c>
      <c r="N37" s="10" t="inlineStr">
        <is>
          <t>Face Value</t>
        </is>
      </c>
      <c r="O37" s="11" t="inlineStr">
        <is>
          <t>Quantum</t>
        </is>
      </c>
      <c r="P37" s="12" t="inlineStr">
        <is>
          <t>ip dates</t>
        </is>
      </c>
    </row>
    <row r="38">
      <c r="A38" s="1" t="n">
        <v>35</v>
      </c>
      <c r="B38" s="13" t="n">
        <v>0.1175</v>
      </c>
      <c r="C38" s="13" t="inlineStr">
        <is>
          <t>INE646H08012</t>
        </is>
      </c>
      <c r="D38" s="13" t="inlineStr">
        <is>
          <t>11.75%  CAPITAL SMALL FINANCE BANK LIMITED 2030</t>
        </is>
      </c>
      <c r="E38" s="13" t="inlineStr">
        <is>
          <t>UNSECURED</t>
        </is>
      </c>
      <c r="F38" s="13" t="inlineStr">
        <is>
          <t>CARE A- &amp; BWR A+</t>
        </is>
      </c>
      <c r="G38" s="14" t="n">
        <v>47572</v>
      </c>
      <c r="H38" s="17" t="n">
        <v>44651</v>
      </c>
      <c r="I38" s="14" t="n">
        <v>45746</v>
      </c>
      <c r="J38" s="13" t="n">
        <v>103.18</v>
      </c>
      <c r="K38" s="13" t="inlineStr">
        <is>
          <t>NA</t>
        </is>
      </c>
      <c r="L38" s="13">
        <f>YIELD(C1,G38,B38,J38,100,1,0)</f>
        <v/>
      </c>
      <c r="M38" s="13">
        <f>YIELD(C1,I38,B38,J38,100,1,0)</f>
        <v/>
      </c>
      <c r="N38" s="13" t="inlineStr">
        <is>
          <t>10 LAKH</t>
        </is>
      </c>
      <c r="O38" s="15" t="inlineStr">
        <is>
          <t>MULTIPLE OF 10 LAKHS</t>
        </is>
      </c>
      <c r="P38" t="n">
        <v>1</v>
      </c>
    </row>
    <row r="39">
      <c r="A39" s="1" t="n">
        <v>36</v>
      </c>
      <c r="B39" s="13" t="n">
        <v>0.0975</v>
      </c>
      <c r="C39" s="13" t="inlineStr">
        <is>
          <t>INE146O08191</t>
        </is>
      </c>
      <c r="D39" s="13" t="inlineStr">
        <is>
          <t>9.75% HINDUJA LEYLAND FINANCE 2026</t>
        </is>
      </c>
      <c r="E39" s="13" t="inlineStr">
        <is>
          <t>UNSECURED</t>
        </is>
      </c>
      <c r="F39" s="13" t="inlineStr">
        <is>
          <t>AA- / by CRISIL &amp; CARE</t>
        </is>
      </c>
      <c r="G39" s="14" t="n">
        <v>46290</v>
      </c>
      <c r="H39" s="17" t="n">
        <v>44646</v>
      </c>
      <c r="I39" s="13" t="inlineStr">
        <is>
          <t>NA</t>
        </is>
      </c>
      <c r="J39" s="13" t="n">
        <v>102.08</v>
      </c>
      <c r="K39" s="13" t="inlineStr">
        <is>
          <t>NA</t>
        </is>
      </c>
      <c r="L39" s="13">
        <f>YIELD(C1,G39,B39,J39,100,1,0)</f>
        <v/>
      </c>
      <c r="M39" s="13" t="inlineStr">
        <is>
          <t>NA</t>
        </is>
      </c>
      <c r="N39" s="13" t="inlineStr">
        <is>
          <t>10 LAKH</t>
        </is>
      </c>
      <c r="O39" s="15" t="inlineStr">
        <is>
          <t>MULTIPLE OF 10 LAKHS</t>
        </is>
      </c>
      <c r="P39" t="n">
        <v>1</v>
      </c>
    </row>
    <row r="40">
      <c r="A40" s="1" t="n">
        <v>37</v>
      </c>
      <c r="B40" s="16" t="inlineStr"/>
      <c r="C40" s="16" t="inlineStr"/>
      <c r="D40" s="16" t="inlineStr"/>
      <c r="E40" s="16" t="inlineStr"/>
      <c r="F40" s="16" t="inlineStr"/>
      <c r="G40" s="16" t="inlineStr"/>
      <c r="H40" s="16" t="inlineStr"/>
      <c r="I40" s="16" t="inlineStr"/>
      <c r="J40" s="16" t="inlineStr"/>
      <c r="K40" s="16" t="inlineStr"/>
      <c r="L40" s="16" t="inlineStr"/>
      <c r="M40" s="16" t="inlineStr"/>
      <c r="N40" s="16" t="inlineStr"/>
      <c r="O40" s="16" t="inlineStr"/>
    </row>
    <row r="41">
      <c r="A41" s="1" t="n">
        <v>38</v>
      </c>
      <c r="B41" s="9" t="inlineStr">
        <is>
          <t>Category : Private Sector Perpetual Bonds</t>
        </is>
      </c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8" t="n"/>
    </row>
    <row r="42">
      <c r="A42" s="1" t="n">
        <v>39</v>
      </c>
      <c r="B42" s="10" t="inlineStr">
        <is>
          <t>Coupon Rate</t>
        </is>
      </c>
      <c r="C42" s="10" t="inlineStr">
        <is>
          <t>ISIN</t>
        </is>
      </c>
      <c r="D42" s="10" t="inlineStr">
        <is>
          <t>Name of the Security</t>
        </is>
      </c>
      <c r="E42" s="10" t="inlineStr">
        <is>
          <t>CATEGORY</t>
        </is>
      </c>
      <c r="F42" s="10" t="inlineStr">
        <is>
          <t>Rating &amp; Agency</t>
        </is>
      </c>
      <c r="G42" s="10" t="inlineStr">
        <is>
          <t>Maturity Date</t>
        </is>
      </c>
      <c r="H42" s="10" t="inlineStr">
        <is>
          <t>IP Dates</t>
        </is>
      </c>
      <c r="I42" s="10" t="inlineStr">
        <is>
          <t>Put/Call Option</t>
        </is>
      </c>
      <c r="J42" s="10" t="inlineStr">
        <is>
          <t>Price Per 100</t>
        </is>
      </c>
      <c r="K42" s="10" t="inlineStr">
        <is>
          <t>YIELD FORMULA</t>
        </is>
      </c>
      <c r="L42" s="10" t="inlineStr">
        <is>
          <t>YTM</t>
        </is>
      </c>
      <c r="M42" s="10" t="inlineStr">
        <is>
          <t>YTC/YTP</t>
        </is>
      </c>
      <c r="N42" s="10" t="inlineStr">
        <is>
          <t>Face Value</t>
        </is>
      </c>
      <c r="O42" s="11" t="inlineStr">
        <is>
          <t>Quantum</t>
        </is>
      </c>
      <c r="P42" s="12" t="inlineStr">
        <is>
          <t>ip dates</t>
        </is>
      </c>
    </row>
    <row r="43">
      <c r="A43" s="1" t="n">
        <v>40</v>
      </c>
      <c r="B43" s="13" t="n">
        <v>0.115</v>
      </c>
      <c r="C43" s="13" t="inlineStr">
        <is>
          <t>INE601U08119</t>
        </is>
      </c>
      <c r="D43" s="13" t="inlineStr">
        <is>
          <t>11.50%  TATA MOTORS FINANCE LIMITED PERP CALL 2029</t>
        </is>
      </c>
      <c r="E43" s="13" t="inlineStr">
        <is>
          <t>UNSECURED</t>
        </is>
      </c>
      <c r="F43" s="13" t="inlineStr">
        <is>
          <t>CRISIL A</t>
        </is>
      </c>
      <c r="G43" s="13" t="inlineStr">
        <is>
          <t>PERP</t>
        </is>
      </c>
      <c r="H43" s="17" t="n">
        <v>44913</v>
      </c>
      <c r="I43" s="14" t="n">
        <v>47470</v>
      </c>
      <c r="J43" s="13" t="n">
        <v>114.8</v>
      </c>
      <c r="K43" s="13" t="inlineStr">
        <is>
          <t>NA</t>
        </is>
      </c>
      <c r="L43" s="13">
        <f>YIELD(C1,G43,B43,J43,100,1,0)</f>
        <v/>
      </c>
      <c r="M43" s="13">
        <f>YIELD(C1,I43,B43,J43,100,1,0)</f>
        <v/>
      </c>
      <c r="N43" s="13" t="inlineStr">
        <is>
          <t>10 LAKH</t>
        </is>
      </c>
      <c r="O43" s="15" t="inlineStr">
        <is>
          <t>MULTIPLE OF 10 LAKHS</t>
        </is>
      </c>
      <c r="P43" t="n">
        <v>1</v>
      </c>
    </row>
    <row r="45">
      <c r="B45" s="18" t="inlineStr">
        <is>
          <t>Please note the above rates are subject to market Fluctuations. Confirm availablity of stock and price before any Confirmation.</t>
        </is>
      </c>
      <c r="C45" s="19" t="n"/>
      <c r="D45" s="19" t="n"/>
      <c r="E45" s="19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20" t="n"/>
    </row>
  </sheetData>
  <mergeCells count="10">
    <mergeCell ref="B17:O17"/>
    <mergeCell ref="B41:O41"/>
    <mergeCell ref="B8:O8"/>
    <mergeCell ref="B2:P2"/>
    <mergeCell ref="B12:O12"/>
    <mergeCell ref="B45:O45"/>
    <mergeCell ref="B3:O3"/>
    <mergeCell ref="B31:O31"/>
    <mergeCell ref="B23:O23"/>
    <mergeCell ref="B36:O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2023-04-05T09:29:45Z</dcterms:created>
  <dcterms:modified xsi:type="dcterms:W3CDTF">2023-04-05T09:29:45Z</dcterms:modified>
</cp:coreProperties>
</file>