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haval\Desktop\Excel\Intermediate I\Week 6\"/>
    </mc:Choice>
  </mc:AlternateContent>
  <xr:revisionPtr revIDLastSave="0" documentId="12_ncr:500000_{C5EDCE67-FA92-4A76-9B85-9C3B79B9343C}" xr6:coauthVersionLast="31" xr6:coauthVersionMax="31" xr10:uidLastSave="{00000000-0000-0000-0000-000000000000}"/>
  <bookViews>
    <workbookView xWindow="0" yWindow="0" windowWidth="24000" windowHeight="8925" xr2:uid="{00000000-000D-0000-FFFF-FFFF00000000}"/>
  </bookViews>
  <sheets>
    <sheet name="Instructions" sheetId="2" r:id="rId1"/>
    <sheet name="Sheet1" sheetId="3" r:id="rId2"/>
    <sheet name="Data " sheetId="1" r:id="rId3"/>
  </sheets>
  <definedNames>
    <definedName name="Fin_Years">Instructions!$Z$2:$Z$10</definedName>
    <definedName name="Slicer_Supplier">#N/A</definedName>
  </definedNames>
  <calcPr calcId="162913"/>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<sst xmlns="http://schemas.openxmlformats.org/spreadsheetml/2006/main" count="12759" uniqueCount="957">
  <si>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</si>
  <si>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</si>
  <si>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</si>
  <si>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</si>
  <si>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</si>
  <si>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</si>
  <si>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</si>
  <si>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</si>
  <si>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</si>
  <si>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</si>
  <si>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</si>
  <si>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</si>
  <si>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</si>
  <si>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</si>
  <si>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</si>
  <si>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</si>
  <si>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</si>
  <si>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</si>
  <si>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</si>
  <si>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</si>
  <si>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</si>
  <si>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</si>
  <si>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</si>
  <si>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</si>
  <si>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</si>
  <si>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</si>
  <si>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</si>
  <si>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</si>
  <si>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</si>
  <si>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</si>
  <si>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</si>
  <si>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</si>
  <si>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</si>
  <si>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</si>
  <si>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</si>
  <si>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</si>
  <si>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</si>
  <si>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</si>
  <si>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</si>
  <si>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</si>
  <si>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</si>
  <si>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</si>
  <si>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</si>
  <si>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</si>
  <si>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</si>
  <si>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</si>
  <si>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</si>
  <si>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</si>
  <si>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</si>
  <si>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</si>
  <si>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</si>
  <si>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</si>
  <si>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</si>
  <si>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</si>
  <si>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</si>
  <si>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</si>
  <si>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</si>
  <si>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</si>
  <si>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</si>
  <si>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</si>
  <si>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</si>
  <si>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</si>
  <si>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</si>
  <si>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</si>
  <si>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</si>
  <si>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</si>
  <si>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</si>
  <si>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</si>
  <si>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</si>
  <si>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</si>
  <si>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</si>
  <si>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</si>
  <si>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</si>
  <si>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</si>
  <si>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</si>
  <si>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</si>
  <si>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</si>
  <si>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</si>
  <si>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</si>
  <si>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</si>
  <si>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</si>
  <si>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</si>
  <si>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</si>
  <si>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</si>
  <si>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</si>
  <si>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</si>
  <si>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</si>
  <si>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</si>
  <si>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</si>
  <si>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</si>
  <si>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</si>
  <si>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</si>
  <si>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</si>
  <si>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</si>
  <si>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</si>
  <si>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</si>
  <si>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</si>
  <si>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</si>
  <si>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</si>
  <si>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</si>
  <si>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</si>
  <si>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</si>
  <si>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</si>
  <si>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</si>
  <si>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</si>
  <si>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</si>
  <si>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</si>
  <si>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</si>
  <si>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</si>
  <si>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</si>
  <si>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</si>
  <si>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</si>
  <si>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</si>
  <si>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</si>
  <si>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</si>
  <si>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</si>
  <si>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</si>
  <si>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</si>
  <si>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</si>
  <si>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</si>
  <si>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</si>
  <si>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</si>
  <si>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</si>
  <si>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</si>
  <si>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</si>
  <si>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</si>
  <si>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</si>
  <si>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</si>
  <si>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</si>
  <si>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</si>
  <si>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</si>
  <si>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</si>
  <si>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</si>
  <si>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</si>
  <si>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</si>
  <si>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</si>
  <si>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</si>
  <si>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</si>
  <si>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</si>
  <si>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</si>
  <si>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</si>
  <si>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</si>
  <si>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</si>
  <si>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</si>
  <si>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</si>
  <si>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</si>
  <si>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</si>
  <si>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</si>
  <si>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</si>
  <si>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</si>
  <si>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</si>
  <si>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</si>
  <si>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</si>
  <si>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</si>
  <si>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</si>
  <si>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</si>
  <si>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</si>
  <si>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</si>
  <si>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</si>
  <si>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</si>
  <si>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</si>
  <si>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</si>
  <si>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</si>
  <si>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</si>
  <si>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</si>
  <si>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</si>
  <si>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</si>
  <si>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</si>
  <si>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</si>
  <si>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</si>
  <si>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</si>
  <si>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</si>
  <si>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</si>
  <si>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</si>
  <si>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</si>
  <si>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</si>
  <si>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</si>
  <si>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</si>
  <si>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</si>
  <si>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</si>
  <si>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</si>
  <si>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</si>
  <si>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</si>
  <si>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</si>
  <si>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</si>
  <si>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</si>
  <si>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</si>
  <si>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</si>
  <si>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</si>
  <si>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</si>
  <si>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</si>
  <si>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</si>
  <si>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</si>
  <si>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</si>
  <si>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</si>
  <si>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</si>
  <si>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</si>
  <si>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</si>
  <si>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</si>
  <si>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</si>
  <si>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</si>
  <si>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</si>
  <si>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</si>
  <si>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</si>
  <si>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</si>
  <si>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</si>
  <si>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</si>
  <si>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</si>
  <si>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</si>
  <si>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</si>
  <si>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</si>
  <si>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</si>
  <si>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</si>
  <si>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</si>
  <si>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</si>
  <si>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</si>
  <si>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</si>
  <si>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</si>
  <si>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</si>
  <si>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</si>
  <si>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</si>
  <si>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</si>
  <si>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</si>
  <si>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</si>
  <si>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</si>
  <si>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</si>
  <si>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</si>
  <si>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</si>
  <si>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</si>
  <si>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</si>
  <si>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</si>
  <si>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</si>
  <si>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</si>
  <si>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</si>
  <si>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</si>
  <si>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</si>
  <si>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</si>
  <si>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</si>
  <si>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</si>
  <si>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</si>
  <si>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</si>
  <si>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</si>
  <si>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</si>
  <si>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</si>
  <si>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</si>
  <si>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</si>
  <si>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</si>
  <si>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</si>
  <si>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</si>
  <si>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</si>
  <si>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</si>
  <si>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</si>
  <si>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</si>
  <si>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</si>
  <si>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</si>
  <si>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</si>
  <si>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</si>
  <si>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</si>
  <si>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</si>
  <si>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</si>
  <si>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</si>
  <si>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</si>
  <si>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</si>
  <si>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</si>
  <si>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</si>
  <si>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</si>
  <si>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</si>
  <si>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</si>
  <si>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</si>
  <si>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</si>
  <si>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</si>
  <si>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</si>
  <si>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</si>
  <si>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</si>
  <si>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</si>
  <si>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</si>
  <si>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</si>
  <si>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</si>
  <si>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</si>
  <si>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</si>
  <si>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</si>
  <si>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</si>
  <si>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</si>
  <si>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</si>
  <si>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</si>
  <si>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</si>
  <si>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</si>
  <si>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</si>
  <si>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</si>
  <si>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</si>
  <si>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</si>
  <si>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</si>
  <si>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</si>
  <si>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</si>
  <si>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</si>
  <si>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</si>
  <si>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</si>
  <si>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</si>
  <si>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</si>
  <si>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</si>
  <si>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</si>
  <si>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</si>
  <si>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</si>
  <si>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</si>
  <si>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</si>
  <si>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</si>
  <si>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</si>
  <si>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</si>
  <si>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</si>
  <si>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</si>
  <si>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</si>
  <si>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</si>
  <si>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</si>
  <si>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</si>
  <si>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</si>
  <si>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</si>
  <si>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</si>
  <si>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</si>
  <si>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</si>
  <si>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</si>
  <si>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</si>
  <si>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</si>
  <si>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</si>
  <si>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</si>
  <si>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</si>
  <si>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</si>
  <si>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</si>
  <si>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</si>
  <si>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</si>
  <si>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</si>
  <si>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</si>
  <si>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</si>
  <si>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</si>
  <si>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</si>
  <si>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</si>
  <si>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</si>
  <si>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</si>
  <si>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</si>
  <si>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</si>
  <si>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</si>
  <si>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</si>
  <si>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</si>
  <si>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</si>
  <si>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</si>
  <si>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</si>
  <si>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</si>
  <si>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</si>
  <si>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</si>
  <si>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</si>
  <si>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</si>
  <si>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</si>
  <si>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</si>
  <si>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</si>
  <si>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</si>
  <si>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</si>
  <si>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</si>
  <si>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</si>
  <si>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</si>
  <si>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</si>
  <si>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</si>
  <si>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</si>
  <si>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</si>
  <si>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</si>
  <si>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</si>
  <si>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</si>
  <si>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</si>
  <si>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</si>
  <si>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</si>
  <si>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</si>
  <si>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</si>
  <si>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</si>
  <si>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</si>
  <si>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</si>
  <si>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</si>
  <si>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</si>
  <si>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</si>
  <si>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</si>
  <si>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</si>
  <si>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</si>
  <si>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</si>
  <si>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</si>
  <si>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</si>
  <si>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</si>
  <si>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</si>
  <si>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</si>
  <si>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</si>
  <si>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</si>
  <si>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</si>
  <si>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</si>
  <si>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</si>
  <si>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</si>
  <si>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</si>
  <si>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</si>
  <si>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</si>
  <si>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</si>
  <si>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</si>
  <si>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</si>
  <si>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</si>
  <si>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</si>
  <si>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</si>
  <si>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</si>
  <si>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</si>
  <si>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</si>
  <si>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</si>
  <si>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</si>
  <si>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</si>
  <si>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</si>
  <si>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</si>
  <si>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</si>
  <si>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</si>
  <si>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</si>
  <si>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</si>
  <si>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</si>
  <si>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</si>
  <si>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</si>
  <si>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</si>
  <si>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</si>
  <si>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</si>
  <si>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</si>
  <si>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</si>
  <si>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</si>
  <si>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</si>
  <si>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</si>
  <si>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</si>
  <si>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</si>
  <si>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</si>
  <si>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</si>
  <si>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</si>
  <si>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</si>
  <si>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</si>
  <si>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</si>
  <si>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</si>
  <si>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</si>
  <si>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</si>
  <si>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</si>
  <si>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</si>
  <si>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</si>
  <si>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</si>
  <si>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</si>
  <si>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</si>
  <si>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</si>
  <si>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</si>
  <si>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</si>
  <si>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</si>
  <si>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</si>
  <si>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</si>
  <si>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</si>
  <si>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</si>
  <si>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</si>
  <si>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</si>
  <si>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</si>
  <si>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</si>
  <si>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</si>
  <si>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</si>
  <si>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</si>
  <si>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</si>
  <si>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</si>
  <si>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</si>
  <si>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</si>
  <si>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</si>
  <si>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</si>
  <si>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</si>
  <si>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</si>
  <si>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</si>
  <si>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</si>
  <si>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</si>
  <si>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</si>
  <si>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</si>
  <si>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</si>
  <si>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</si>
  <si>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</si>
  <si>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</si>
  <si>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</si>
  <si>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</si>
  <si>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</si>
  <si>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</si>
  <si>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</si>
  <si>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</si>
  <si>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</si>
  <si>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</si>
  <si>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</si>
  <si>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</si>
  <si>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</si>
  <si>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</si>
  <si>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</si>
  <si>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</si>
  <si>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</si>
  <si>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</si>
  <si>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</si>
  <si>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</si>
  <si>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</si>
  <si>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</si>
  <si>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</si>
  <si>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</si>
  <si>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</si>
  <si>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</si>
  <si>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</si>
  <si>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</si>
  <si>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</si>
  <si>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</si>
  <si>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</si>
  <si>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</si>
  <si>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</si>
  <si>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</si>
  <si>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</si>
  <si>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</si>
  <si>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</si>
  <si>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</si>
  <si>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</si>
  <si>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</si>
  <si>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</si>
  <si>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</si>
  <si>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</si>
  <si>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</si>
  <si>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</si>
  <si>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</si>
  <si>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</si>
  <si>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</si>
  <si>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</si>
  <si>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</si>
  <si>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</si>
  <si>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</si>
  <si>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</si>
  <si>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</si>
  <si>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</si>
  <si>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</si>
  <si>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</si>
  <si>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</si>
  <si>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</si>
  <si>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</si>
  <si>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</si>
  <si>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</si>
  <si>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</si>
  <si>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</si>
  <si>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</si>
  <si>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</si>
  <si>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</si>
  <si>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</si>
  <si>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</si>
  <si>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</si>
  <si>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</si>
  <si>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</si>
  <si>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</si>
  <si>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</si>
  <si>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</si>
  <si>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</si>
  <si>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</si>
  <si>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</si>
  <si>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</si>
  <si>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</si>
  <si>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</si>
  <si>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</si>
  <si>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</si>
  <si>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</si>
  <si>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</si>
  <si>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</si>
  <si>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</si>
  <si>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</si>
  <si>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</si>
  <si>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</si>
  <si>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</si>
  <si>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</si>
  <si>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</si>
  <si>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</si>
  <si>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</si>
  <si>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</si>
  <si>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</si>
  <si>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</si>
  <si>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</si>
  <si>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</si>
  <si>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</si>
  <si>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</si>
  <si>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</si>
  <si>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</si>
  <si>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</si>
  <si>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</si>
  <si>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</si>
  <si>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</si>
  <si>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</si>
  <si>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</si>
  <si>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</si>
  <si>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</si>
  <si>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</si>
  <si>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</si>
  <si>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</si>
  <si>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</si>
  <si>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</si>
  <si>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</si>
  <si>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</si>
  <si>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</si>
  <si>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</si>
  <si>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</si>
  <si>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</si>
  <si>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</si>
  <si>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</si>
  <si>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</si>
  <si>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</si>
  <si>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</si>
  <si>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</si>
  <si>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</si>
  <si>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</si>
  <si>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</si>
  <si>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</si>
  <si>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</si>
  <si>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</si>
  <si>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</si>
  <si>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</si>
  <si>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</si>
  <si>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</si>
  <si>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</si>
  <si>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</si>
  <si>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</si>
  <si>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</si>
  <si>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</si>
  <si>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</si>
  <si>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</si>
  <si>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</si>
  <si>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</si>
  <si>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</si>
  <si>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</si>
  <si>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</si>
  <si>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</si>
  <si>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</si>
  <si>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</si>
  <si>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</si>
  <si>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</si>
  <si>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</si>
  <si>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</si>
  <si>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</si>
  <si>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</si>
  <si>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</si>
  <si>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</si>
  <si>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</si>
  <si>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</si>
  <si>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</si>
  <si>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</si>
  <si>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</si>
  <si>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</si>
  <si>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</si>
  <si>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</si>
  <si>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</si>
  <si>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</si>
  <si>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</si>
  <si>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</si>
  <si>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</si>
  <si>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</si>
  <si>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</si>
  <si>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</si>
  <si>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</si>
  <si>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</si>
  <si>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</si>
  <si>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</si>
  <si>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</si>
  <si>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</si>
  <si>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</si>
  <si>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</si>
  <si>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</si>
  <si>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</si>
  <si>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</si>
  <si>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</si>
  <si>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</si>
  <si>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</si>
  <si>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</si>
  <si>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</si>
  <si>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</si>
  <si>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</si>
  <si>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</si>
  <si>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</si>
  <si>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</si>
  <si>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</si>
  <si>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</si>
  <si>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</si>
  <si>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</si>
  <si>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</si>
  <si>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</si>
  <si>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</si>
  <si>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</si>
  <si>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</si>
  <si>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</si>
  <si>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</si>
  <si>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</si>
  <si>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</si>
  <si>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</si>
  <si>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</si>
  <si>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</si>
  <si>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</si>
  <si>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</si>
  <si>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</si>
  <si>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</si>
  <si>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</si>
  <si>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</si>
  <si>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</si>
  <si>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</si>
  <si>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</si>
  <si>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</si>
  <si>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</si>
  <si>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</si>
  <si>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</si>
  <si>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</si>
  <si>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</si>
  <si>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</si>
  <si>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</si>
  <si>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</si>
  <si>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</si>
  <si>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</si>
  <si>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</si>
  <si>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</si>
  <si>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</si>
  <si>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</si>
  <si>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</si>
  <si>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</si>
  <si>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</si>
  <si>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</si>
  <si>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</si>
  <si>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</si>
  <si>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</si>
  <si>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</si>
  <si>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</si>
  <si>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</si>
  <si>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</si>
  <si>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</si>
  <si>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</si>
  <si>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</si>
  <si>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</si>
  <si>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</si>
  <si>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</si>
  <si>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</si>
  <si>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</si>
  <si>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</si>
  <si>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</si>
  <si>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</si>
  <si>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</si>
  <si>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</si>
  <si>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</si>
  <si>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</si>
  <si>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</si>
  <si>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</si>
  <si>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</si>
  <si>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</si>
  <si>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</si>
  <si>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</si>
  <si>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</si>
  <si>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</si>
  <si>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</si>
  <si>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</si>
  <si>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</si>
  <si>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</si>
  <si>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</si>
  <si>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</si>
  <si>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</si>
  <si>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</si>
  <si>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</si>
  <si>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</si>
  <si>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</si>
  <si>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</si>
  <si>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</si>
  <si>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</si>
  <si>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</si>
  <si>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</si>
  <si>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</si>
  <si>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</si>
  <si>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</si>
  <si>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</si>
  <si>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</si>
  <si>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</si>
  <si>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</si>
  <si>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</si>
  <si>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</si>
  <si>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</si>
  <si>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</si>
  <si>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</si>
  <si>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</si>
  <si>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</si>
  <si>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</si>
  <si>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</si>
  <si>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</si>
  <si>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</si>
  <si>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</si>
  <si>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</si>
  <si>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</si>
  <si>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</si>
  <si>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</si>
  <si>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</si>
  <si>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</si>
  <si>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</si>
  <si>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</si>
  <si>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</si>
  <si>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</si>
  <si>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</si>
  <si>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</si>
  <si>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</si>
  <si>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</si>
  <si>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</si>
  <si>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</si>
  <si>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</si>
  <si>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</si>
  <si>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</si>
  <si>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</si>
  <si>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</si>
  <si>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</si>
  <si>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</si>
  <si>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</si>
  <si>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</si>
  <si>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</si>
  <si>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</si>
  <si>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</si>
  <si>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</si>
  <si>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</si>
  <si>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</si>
  <si>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</si>
  <si>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</si>
  <si>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</si>
  <si>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</si>
  <si>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</si>
  <si>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</si>
  <si>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</si>
  <si>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</si>
  <si>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</si>
  <si>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</si>
  <si>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</si>
  <si>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</si>
  <si>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</si>
  <si>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</si>
  <si>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</si>
  <si>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</si>
  <si>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</si>
  <si>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</si>
  <si>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</si>
  <si>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</si>
  <si>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</si>
  <si>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</si>
  <si>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</si>
  <si>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</si>
  <si>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</si>
  <si>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</si>
  <si>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</si>
  <si>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</si>
  <si>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</si>
  <si>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</si>
  <si>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</si>
  <si>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</si>
  <si>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</si>
  <si>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</si>
  <si>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</si>
  <si>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</si>
  <si>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</si>
  <si>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</si>
  <si>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</si>
  <si>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</si>
  <si>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</si>
  <si>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</si>
  <si>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</si>
  <si>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</si>
  <si>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</si>
  <si>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</si>
  <si>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</si>
  <si>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</si>
  <si>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</si>
  <si>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</si>
  <si>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</si>
  <si>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</si>
  <si>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</si>
  <si>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</si>
  <si>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</si>
  <si>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</si>
  <si>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</si>
  <si>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</si>
  <si>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</si>
  <si>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</si>
  <si>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</si>
  <si>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</si>
  <si>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</si>
  <si>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</si>
  <si>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</si>
  <si>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</si>
  <si>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</si>
  <si>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</si>
  <si>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</si>
  <si>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</si>
  <si>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</si>
  <si>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</si>
  <si>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</si>
  <si>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</si>
  <si>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</si>
  <si>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</si>
  <si>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</si>
  <si>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</si>
  <si>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</si>
  <si>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</si>
  <si>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</si>
  <si>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</si>
  <si>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</si>
  <si>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</si>
  <si>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</si>
  <si>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</si>
  <si>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</si>
  <si>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</si>
  <si>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</si>
  <si>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</si>
  <si>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</si>
  <si>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</si>
  <si>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</si>
  <si>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</si>
  <si>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</si>
  <si>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</si>
  <si>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</si>
  <si>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</si>
  <si>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</si>
  <si>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</si>
  <si>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</si>
  <si>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</si>
  <si>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</si>
  <si>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</si>
  <si>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</si>
  <si>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</si>
  <si>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</si>
  <si>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</si>
  <si>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</si>
  <si>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</si>
  <si>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</si>
  <si>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</si>
  <si>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</si>
  <si>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</si>
  <si>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</si>
  <si>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</si>
  <si>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</si>
  <si>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</si>
  <si>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</si>
  <si>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</si>
  <si>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</si>
  <si>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</si>
  <si>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</si>
  <si>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</si>
  <si>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</si>
  <si>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</si>
  <si>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</si>
  <si>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</si>
  <si>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</si>
  <si>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</si>
  <si>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</si>
  <si>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</si>
  <si>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</si>
  <si>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</si>
  <si>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</si>
  <si>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</si>
  <si>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</si>
  <si>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</si>
  <si>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</si>
  <si>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</si>
  <si>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</si>
  <si>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</si>
  <si>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</si>
  <si>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Sum of Consumption (kWh)</t>
  </si>
  <si>
    <t>Grand Total</t>
  </si>
  <si>
    <t>Count of Account Name</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</si>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</sst>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[W6-Practice-Challenge.xlsx]Sheet1!PivotTable3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Sheet1!$B$11:$B$12</c:f>
              <c:strCache>
                <c:ptCount val="1"/>
                <c:pt idx="0">
                  <c:v>Lane Cove</c:v>
                </c:pt>
              </c:strCache>
            </c:strRef>
          </c:tx>
          <c:spPr>
            <a:ln w="28575" cap="rnd">
              <a:solidFill>
                <a:schemeClr val="accent1"/>
              </a:solidFill>
              <a:round/>
            </a:ln>
            <a:effectLst/>
          </c:spPr>
          <c:marker>
            <c:symbol val="none"/>
          </c:marker>
          <c:cat>
            <c:strRef>
              <c:f>Sheet1!$A$13:$A$19</c:f>
              <c:strCache>
                <c:ptCount val="6"/>
                <c:pt idx="0">
                  <c:v>2005-2006</c:v>
                </c:pt>
                <c:pt idx="1">
                  <c:v>2006-2007</c:v>
                </c:pt>
                <c:pt idx="2">
                  <c:v>2007-2008</c:v>
                </c:pt>
                <c:pt idx="3">
                  <c:v>2008-2009</c:v>
                </c:pt>
                <c:pt idx="4">
                  <c:v>2009-2010</c:v>
                </c:pt>
                <c:pt idx="5">
                  <c:v>2010-2011</c:v>
                </c:pt>
              </c:strCache>
            </c:strRef>
          </c:cat>
          <c:val>
            <c:numRef>
              <c:f>Sheet1!$B$13:$B$19</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B685-47BE-B88E-893260D36703}"/>
            </c:ext>
          </c:extLst>
        </c:ser>
        <c:dLbls>
          <c:showLegendKey val="0"/>
          <c:showVal val="0"/>
          <c:showCatName val="0"/>
          <c:showSerName val="0"/>
          <c:showPercent val="0"/>
          <c:showBubbleSize val="0"/>
        </c:dLbls>
        <c:smooth val="0"/>
        <c:axId val="503269032"/>
        <c:axId val="503270672"/>
      </c:lineChart>
      <c:catAx>
        <c:axId val="503269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70672"/>
        <c:crosses val="autoZero"/>
        <c:auto val="1"/>
        <c:lblAlgn val="ctr"/>
        <c:lblOffset val="100"/>
        <c:noMultiLvlLbl val="0"/>
      </c:catAx>
      <c:valAx>
        <c:axId val="50327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69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338137</xdr:colOff>
      <xdr:row>8</xdr:row>
      <xdr:rowOff>185737</xdr:rowOff>
    </xdr:from>
    <xdr:to>
      <xdr:col>11</xdr:col>
      <xdr:colOff>471487</xdr:colOff>
      <xdr:row>23</xdr:row>
      <xdr:rowOff>71437</xdr:rowOff>
    </xdr:to>
    <xdr:graphicFrame macro="">
      <xdr:nvGraphicFramePr>
        <xdr:cNvPr id="2" name="Chart 1">
          <a:extLst>
            <a:ext uri="{FF2B5EF4-FFF2-40B4-BE49-F238E27FC236}">
              <a16:creationId xmlns:a16="http://schemas.microsoft.com/office/drawing/2014/main" id="{AC5D840F-36D5-418D-89E8-EF74357E4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790575</xdr:colOff>
      <xdr:row>22</xdr:row>
      <xdr:rowOff>152400</xdr:rowOff>
    </xdr:from>
    <xdr:to>
      <xdr:col>2</xdr:col>
      <xdr:colOff>257175</xdr:colOff>
      <xdr:row>36</xdr:row>
      <xdr:rowOff>9525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E2B54B6C-7C4E-43CF-A235-9787C82F11B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790575" y="434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val" refreshedDate="43218.753525462962" createdVersion="6" refreshedVersion="6" minRefreshableVersion="3" recordCount="1066" xr:uid="{77274DD8-B68F-4B69-9CD1-06D8B877A19E}">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F8E65-C5CF-4849-9CC0-10F42134009E}"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C19"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31B50-36DE-415F-9ED1-F80D8E84272C}"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6">
    <pivotField showAll="0"/>
    <pivotField dataField="1" showAll="0"/>
    <pivotField axis="axisRow" showAll="0">
      <items count="5">
        <item x="3"/>
        <item h="1"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Accou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248A751C-197C-429E-90FD-77226EBAF3CA}" sourceName="Supplier">
  <pivotTables>
    <pivotTable tabId="3" name="PivotTable3"/>
    <pivotTable tabId="3" name="PivotTable2"/>
  </pivotTables>
  <data>
    <tabular pivotCacheId="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A2632122-28B6-4D37-8B2D-7621188FD979}"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674DF4-7D86-44D1-A935-24BC6F342A22}" name="Data" displayName="Data" ref="A3:P1069" totalsRowShown="0">
  <autoFilter ref="A3:P1069" xr:uid="{5B322FD6-1156-42EE-B84F-64DA8897E810}"/>
  <tableColumns count="16">
    <tableColumn id="1" xr3:uid="{11E0E63C-FA29-41CA-8A1B-9DBB5FCCD5BC}" name="ID" dataDxfId="0"/>
    <tableColumn id="2" xr3:uid="{6C3D1E15-6042-4705-9AEF-44FB92404584}" name="Account Name"/>
    <tableColumn id="3" xr3:uid="{84DC898C-8DDA-4314-896C-7DEA6CF345C2}" name="Supplier"/>
    <tableColumn id="4" xr3:uid="{B301FF2F-2F0C-4E00-8124-DFBCE1DC272C}" name="Account Number"/>
    <tableColumn id="5" xr3:uid="{72F5382D-FC27-4EB2-9CE9-0920F338289D}" name="Meter Identifier"/>
    <tableColumn id="6" xr3:uid="{48A94876-3B80-4827-A80C-DB9236DCA01A}" name="NMI 10 Digits"/>
    <tableColumn id="7" xr3:uid="{A681623C-E1E4-4164-874C-849DC6CF0F65}" name="All Address Details"/>
    <tableColumn id="8" xr3:uid="{A2E5C3DF-2417-446B-9186-5914F81E8044}" name="Suburb"/>
    <tableColumn id="9" xr3:uid="{0C54A7B0-758E-4E40-9DE7-2A0953805721}" name="Postcode"/>
    <tableColumn id="10" xr3:uid="{6E4A9ADB-4D0B-4303-B28C-40911678DCF8}" name="Quarter Name"/>
    <tableColumn id="11" xr3:uid="{1AE475A8-3FDD-4B17-914C-770CF246C72C}" name="Fin Year"/>
    <tableColumn id="12" xr3:uid="{9883FF82-1893-4EF8-861B-E051C379B67C}" name="Fin Quarter"/>
    <tableColumn id="13" xr3:uid="{8E0A445C-0848-4140-84C3-E8389DA65D62}" name="Consumption (kWh)"/>
    <tableColumn id="14" xr3:uid="{BEF61CD5-D10D-4AB0-B6F8-4063EE6F3FCE}" name="% Diff to Same Time Last Year"/>
    <tableColumn id="15" xr3:uid="{3BEC2348-C816-4728-87E0-C397C75458AD}" name="Usage $"/>
    <tableColumn id="16" xr3:uid="{65D7403D-B2B1-489E-8855-98AAAF1E2F44}"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16" workbookViewId="0">
      <selection activeCell="C26" sqref="C26"/>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1" t="s">
        <v>947</v>
      </c>
      <c r="B1" s="21"/>
      <c r="C1" s="21"/>
      <c r="D1" s="21"/>
      <c r="Z1" s="6" t="s">
        <v>938</v>
      </c>
    </row>
    <row r="2" spans="1:26" x14ac:dyDescent="0.25">
      <c r="Z2" s="3" t="s">
        <v>55</v>
      </c>
    </row>
    <row r="3" spans="1:26" ht="66.400000000000006" customHeight="1" x14ac:dyDescent="0.25">
      <c r="A3" s="19" t="s">
        <v>945</v>
      </c>
      <c r="B3" s="19"/>
      <c r="C3" s="19"/>
      <c r="D3" s="19"/>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15" t="s">
        <v>291</v>
      </c>
      <c r="E12" s="14">
        <f>IF(D12="CEE",2,IF(D12="",1,0))</f>
        <v>2</v>
      </c>
    </row>
    <row r="13" spans="1:26" ht="30" x14ac:dyDescent="0.25">
      <c r="A13" s="9">
        <v>5</v>
      </c>
      <c r="B13" s="5" t="s">
        <v>940</v>
      </c>
      <c r="D13" s="16">
        <v>0.16039999999999999</v>
      </c>
      <c r="E13" s="14">
        <f>IF(AND(D13&gt;16.03%,D13&lt;=16.04%),2,IF(D13="",1,0))</f>
        <v>2</v>
      </c>
    </row>
    <row r="14" spans="1:26" ht="45" x14ac:dyDescent="0.25">
      <c r="A14" s="9">
        <v>6</v>
      </c>
      <c r="B14" s="5" t="s">
        <v>941</v>
      </c>
      <c r="D14" s="17">
        <v>993</v>
      </c>
      <c r="E14" s="14">
        <f>IF(D14=993,2,IF(D14="",1,0))</f>
        <v>2</v>
      </c>
    </row>
    <row r="15" spans="1:26" x14ac:dyDescent="0.25">
      <c r="D15" s="18"/>
      <c r="E15" s="14"/>
    </row>
    <row r="16" spans="1:26" ht="19.350000000000001" customHeight="1" x14ac:dyDescent="0.25">
      <c r="B16" s="8" t="s">
        <v>936</v>
      </c>
      <c r="C16" s="8"/>
      <c r="D16" s="18"/>
      <c r="E16" s="14"/>
    </row>
    <row r="17" spans="1:8" ht="45" x14ac:dyDescent="0.25">
      <c r="A17" s="9">
        <v>7</v>
      </c>
      <c r="B17" s="5" t="s">
        <v>942</v>
      </c>
      <c r="D17" s="17">
        <v>22686634</v>
      </c>
      <c r="E17" s="14">
        <f>IF(D17=22686634,2,IF(D17="",1,0))</f>
        <v>2</v>
      </c>
      <c r="G17" s="4"/>
    </row>
    <row r="18" spans="1:8" ht="30" x14ac:dyDescent="0.25">
      <c r="A18" s="9">
        <v>8</v>
      </c>
      <c r="B18" s="5" t="s">
        <v>943</v>
      </c>
      <c r="D18" s="17">
        <v>7597</v>
      </c>
      <c r="E18" s="14">
        <f>IF(D18=7597,2,IF(D18="",1,0))</f>
        <v>2</v>
      </c>
    </row>
    <row r="19" spans="1:8" ht="30" x14ac:dyDescent="0.25">
      <c r="A19" s="9">
        <v>9</v>
      </c>
      <c r="B19" s="5" t="s">
        <v>946</v>
      </c>
      <c r="D19" s="17">
        <v>465476</v>
      </c>
      <c r="E19" s="14">
        <f>IF(D19=465476,2,IF(D19="",1,0))</f>
        <v>2</v>
      </c>
    </row>
    <row r="20" spans="1:8" ht="45" x14ac:dyDescent="0.25">
      <c r="A20" s="9">
        <v>10</v>
      </c>
      <c r="B20" s="5" t="s">
        <v>950</v>
      </c>
      <c r="D20" s="17" t="s">
        <v>956</v>
      </c>
      <c r="E20" s="14">
        <f>IF(D20="Three or More Times",2,IF(D20="",1,0))</f>
        <v>2</v>
      </c>
      <c r="H20" s="13"/>
    </row>
    <row r="21" spans="1:8" ht="30" x14ac:dyDescent="0.25">
      <c r="A21" s="9">
        <v>11</v>
      </c>
      <c r="B21" s="5" t="s">
        <v>937</v>
      </c>
      <c r="D21" s="17" t="s">
        <v>24</v>
      </c>
      <c r="E21" s="14">
        <f>IF(D21="2010-2011",2,IF(D21="",1,0))</f>
        <v>2</v>
      </c>
    </row>
    <row r="22" spans="1:8" ht="45" x14ac:dyDescent="0.25">
      <c r="A22" s="9">
        <v>12</v>
      </c>
      <c r="B22" s="5" t="s">
        <v>944</v>
      </c>
      <c r="D22" s="17" t="s">
        <v>69</v>
      </c>
      <c r="E22" s="14">
        <f>IF(D22="2007-2008",2,IF(D22="",1,0))</f>
        <v>2</v>
      </c>
    </row>
    <row r="23" spans="1:8" x14ac:dyDescent="0.25">
      <c r="E23" s="14"/>
    </row>
    <row r="24" spans="1:8" ht="22.35" customHeight="1" x14ac:dyDescent="0.25">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90315-7771-406D-853A-9D8015D79AE9}">
  <dimension ref="A3:C19"/>
  <sheetViews>
    <sheetView topLeftCell="A3" workbookViewId="0">
      <selection activeCell="H14" sqref="H14"/>
    </sheetView>
  </sheetViews>
  <sheetFormatPr defaultRowHeight="15" x14ac:dyDescent="0.25"/>
  <cols>
    <col min="1" max="1" width="13.140625" bestFit="1" customWidth="1"/>
    <col min="2" max="2" width="22.28515625" bestFit="1" customWidth="1"/>
    <col min="3" max="4" width="11.28515625" bestFit="1" customWidth="1"/>
    <col min="5" max="10" width="9.7109375" bestFit="1" customWidth="1"/>
    <col min="11" max="11" width="11.28515625" bestFit="1" customWidth="1"/>
  </cols>
  <sheetData>
    <row r="3" spans="1:3" x14ac:dyDescent="0.25">
      <c r="A3" s="22" t="s">
        <v>951</v>
      </c>
      <c r="B3" t="s">
        <v>954</v>
      </c>
    </row>
    <row r="4" spans="1:3" x14ac:dyDescent="0.25">
      <c r="A4" s="3" t="s">
        <v>291</v>
      </c>
      <c r="B4" s="4">
        <v>24</v>
      </c>
    </row>
    <row r="5" spans="1:3" x14ac:dyDescent="0.25">
      <c r="A5" s="3" t="s">
        <v>953</v>
      </c>
      <c r="B5" s="4">
        <v>24</v>
      </c>
    </row>
    <row r="11" spans="1:3" x14ac:dyDescent="0.25">
      <c r="A11" s="22" t="s">
        <v>952</v>
      </c>
      <c r="B11" s="22" t="s">
        <v>955</v>
      </c>
    </row>
    <row r="12" spans="1:3" x14ac:dyDescent="0.25">
      <c r="A12" s="22" t="s">
        <v>951</v>
      </c>
      <c r="B12" t="s">
        <v>21</v>
      </c>
      <c r="C12" t="s">
        <v>953</v>
      </c>
    </row>
    <row r="13" spans="1:3" x14ac:dyDescent="0.25">
      <c r="A13" s="3" t="s">
        <v>55</v>
      </c>
      <c r="B13" s="4">
        <v>1117826</v>
      </c>
      <c r="C13" s="4">
        <v>1117826</v>
      </c>
    </row>
    <row r="14" spans="1:3" x14ac:dyDescent="0.25">
      <c r="A14" s="3" t="s">
        <v>60</v>
      </c>
      <c r="B14" s="4">
        <v>1245730</v>
      </c>
      <c r="C14" s="4">
        <v>1245730</v>
      </c>
    </row>
    <row r="15" spans="1:3" x14ac:dyDescent="0.25">
      <c r="A15" s="3" t="s">
        <v>69</v>
      </c>
      <c r="B15" s="4">
        <v>1487300</v>
      </c>
      <c r="C15" s="4">
        <v>1487300</v>
      </c>
    </row>
    <row r="16" spans="1:3" x14ac:dyDescent="0.25">
      <c r="A16" s="3" t="s">
        <v>78</v>
      </c>
      <c r="B16" s="4">
        <v>1395952</v>
      </c>
      <c r="C16" s="4">
        <v>1395952</v>
      </c>
    </row>
    <row r="17" spans="1:3" x14ac:dyDescent="0.25">
      <c r="A17" s="3" t="s">
        <v>87</v>
      </c>
      <c r="B17" s="4">
        <v>1454646</v>
      </c>
      <c r="C17" s="4">
        <v>1454646</v>
      </c>
    </row>
    <row r="18" spans="1:3" x14ac:dyDescent="0.25">
      <c r="A18" s="3" t="s">
        <v>24</v>
      </c>
      <c r="B18" s="4">
        <v>1330186</v>
      </c>
      <c r="C18" s="4">
        <v>1330186</v>
      </c>
    </row>
    <row r="19" spans="1:3" x14ac:dyDescent="0.25">
      <c r="A19" s="3" t="s">
        <v>953</v>
      </c>
      <c r="B19" s="4">
        <v>8031640</v>
      </c>
      <c r="C19"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workbookViewId="0">
      <selection activeCell="D9" sqref="D9"/>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Dhaval</cp:lastModifiedBy>
  <dcterms:created xsi:type="dcterms:W3CDTF">2017-08-11T05:58:40Z</dcterms:created>
  <dcterms:modified xsi:type="dcterms:W3CDTF">2018-04-28T22:18:38Z</dcterms:modified>
</cp:coreProperties>
</file>