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45" yWindow="15" windowWidth="13080" windowHeight="10260"/>
  </bookViews>
  <sheets>
    <sheet name="2011" sheetId="1" r:id="rId1"/>
    <sheet name="Plan2" sheetId="2" r:id="rId2"/>
    <sheet name="Plan3" sheetId="3" r:id="rId3"/>
    <sheet name="Plan1" sheetId="4" r:id="rId4"/>
  </sheets>
  <definedNames>
    <definedName name="_xlnm._FilterDatabase" localSheetId="0" hidden="1">'2011'!$A$7:$L$44</definedName>
    <definedName name="_xlnm.Print_Area" localSheetId="0">'2011'!$A$1:$K$88</definedName>
  </definedNames>
  <calcPr calcId="124519"/>
</workbook>
</file>

<file path=xl/calcChain.xml><?xml version="1.0" encoding="utf-8"?>
<calcChain xmlns="http://schemas.openxmlformats.org/spreadsheetml/2006/main">
  <c r="S126" i="1"/>
  <c r="R126"/>
  <c r="D37" i="2"/>
  <c r="C37"/>
  <c r="D39" s="1"/>
  <c r="S128" i="1" l="1"/>
  <c r="N126"/>
  <c r="O126" l="1"/>
  <c r="K126"/>
  <c r="J126"/>
  <c r="G126"/>
  <c r="F126"/>
  <c r="C126"/>
  <c r="B126"/>
  <c r="N79"/>
  <c r="O79"/>
  <c r="O128" l="1"/>
  <c r="K128"/>
  <c r="G128"/>
  <c r="C128"/>
  <c r="J79"/>
  <c r="G80"/>
  <c r="F80"/>
  <c r="C74"/>
  <c r="B74"/>
  <c r="K79"/>
  <c r="O81" l="1"/>
  <c r="K81"/>
  <c r="G82"/>
  <c r="G42"/>
  <c r="C76" l="1"/>
  <c r="J42"/>
  <c r="F42"/>
  <c r="G44" s="1"/>
  <c r="K42"/>
  <c r="K44" l="1"/>
  <c r="B42"/>
  <c r="C42"/>
  <c r="C44" l="1"/>
  <c r="C85" s="1"/>
</calcChain>
</file>

<file path=xl/sharedStrings.xml><?xml version="1.0" encoding="utf-8"?>
<sst xmlns="http://schemas.openxmlformats.org/spreadsheetml/2006/main" count="75" uniqueCount="24">
  <si>
    <t>PAGO</t>
  </si>
  <si>
    <t>DIFERENÇA</t>
  </si>
  <si>
    <t>JANEIRO</t>
  </si>
  <si>
    <t>FEVEREIRO</t>
  </si>
  <si>
    <t>MARÇO</t>
  </si>
  <si>
    <t>CONCILIAÇÃO CARTOES  LONDRINA  2011</t>
  </si>
  <si>
    <t xml:space="preserve">PREVISAO </t>
  </si>
  <si>
    <t>PREVISAO</t>
  </si>
  <si>
    <t>Diferença Total</t>
  </si>
  <si>
    <t>ABRIL</t>
  </si>
  <si>
    <t>MAIO</t>
  </si>
  <si>
    <t>JUNHO</t>
  </si>
  <si>
    <t>as taxas de antecipação /</t>
  </si>
  <si>
    <t xml:space="preserve">*desta diferença tem as taxas do cartao / </t>
  </si>
  <si>
    <t>as taxas do emprestimo ACL Fumaça /</t>
  </si>
  <si>
    <t>JULHO</t>
  </si>
  <si>
    <t>Agosto</t>
  </si>
  <si>
    <t>Setemb</t>
  </si>
  <si>
    <t>as 2 PARCEL do emprestimo ACL Fumaça /</t>
  </si>
  <si>
    <t>Outubro</t>
  </si>
  <si>
    <t>atualizado em 08/10/2011 por Josiane</t>
  </si>
  <si>
    <t>Novembro</t>
  </si>
  <si>
    <t>atualizado em 02/12/2011 por Josiane</t>
  </si>
  <si>
    <t>Dezembro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</si>
</sst>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57"/>
      <name val="Verdana"/>
      <family val="2"/>
    </font>
    <font>
      <b/>
      <sz val="8"/>
      <color rgb="FFFF0000"/>
      <name val="Verdana"/>
      <family val="2"/>
    </font>
    <font>
      <sz val="8"/>
      <color indexed="57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8"/>
      <color rgb="FFC00000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b/>
      <sz val="8"/>
      <color theme="0"/>
      <name val="Verdana"/>
      <family val="2"/>
    </font>
    <font>
      <b/>
      <i/>
      <sz val="8"/>
      <color theme="0"/>
      <name val="Verdana"/>
      <family val="2"/>
    </font>
    <font>
      <b/>
      <i/>
      <sz val="8"/>
      <color rgb="FFC00000"/>
      <name val="Verdana"/>
      <family val="2"/>
    </font>
    <font>
      <b/>
      <i/>
      <sz val="8"/>
      <color indexed="57"/>
      <name val="Verdana"/>
      <family val="2"/>
    </font>
    <font>
      <i/>
      <sz val="8"/>
      <color theme="1"/>
      <name val="Verdana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i/>
      <sz val="8"/>
      <color rgb="FF00B05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16" fontId="2" fillId="0" borderId="1" xfId="0" applyNumberFormat="1" applyFont="1" applyBorder="1"/>
    <xf numFmtId="164" fontId="2" fillId="0" borderId="1" xfId="1" applyNumberFormat="1" applyFont="1" applyBorder="1"/>
    <xf numFmtId="16" fontId="3" fillId="0" borderId="1" xfId="0" applyNumberFormat="1" applyFont="1" applyBorder="1"/>
    <xf numFmtId="164" fontId="3" fillId="0" borderId="1" xfId="1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0" fontId="6" fillId="0" borderId="0" xfId="0" applyFont="1"/>
    <xf numFmtId="0" fontId="6" fillId="0" borderId="0" xfId="0" applyFont="1" applyBorder="1"/>
    <xf numFmtId="44" fontId="7" fillId="0" borderId="1" xfId="1" applyFont="1" applyBorder="1"/>
    <xf numFmtId="0" fontId="8" fillId="0" borderId="0" xfId="0" applyFont="1"/>
    <xf numFmtId="0" fontId="4" fillId="2" borderId="1" xfId="0" applyFont="1" applyFill="1" applyBorder="1"/>
    <xf numFmtId="164" fontId="5" fillId="2" borderId="1" xfId="1" applyNumberFormat="1" applyFont="1" applyFill="1" applyBorder="1"/>
    <xf numFmtId="44" fontId="7" fillId="2" borderId="1" xfId="1" applyFont="1" applyFill="1" applyBorder="1"/>
    <xf numFmtId="0" fontId="9" fillId="0" borderId="4" xfId="0" applyFont="1" applyBorder="1"/>
    <xf numFmtId="0" fontId="9" fillId="0" borderId="0" xfId="0" applyFont="1" applyBorder="1"/>
    <xf numFmtId="164" fontId="9" fillId="0" borderId="0" xfId="1" applyNumberFormat="1" applyFont="1" applyBorder="1"/>
    <xf numFmtId="44" fontId="9" fillId="0" borderId="0" xfId="1" applyFont="1" applyBorder="1"/>
    <xf numFmtId="0" fontId="2" fillId="0" borderId="0" xfId="0" applyFont="1" applyBorder="1"/>
    <xf numFmtId="14" fontId="10" fillId="0" borderId="0" xfId="0" applyNumberFormat="1" applyFont="1" applyBorder="1"/>
    <xf numFmtId="0" fontId="8" fillId="0" borderId="0" xfId="0" applyFont="1" applyBorder="1"/>
    <xf numFmtId="44" fontId="6" fillId="0" borderId="0" xfId="1" applyFont="1"/>
    <xf numFmtId="0" fontId="7" fillId="0" borderId="0" xfId="0" applyFont="1"/>
    <xf numFmtId="164" fontId="7" fillId="0" borderId="1" xfId="1" applyNumberFormat="1" applyFont="1" applyBorder="1"/>
    <xf numFmtId="164" fontId="5" fillId="3" borderId="0" xfId="1" applyNumberFormat="1" applyFont="1" applyFill="1" applyBorder="1"/>
    <xf numFmtId="0" fontId="6" fillId="0" borderId="1" xfId="0" applyFont="1" applyBorder="1"/>
    <xf numFmtId="0" fontId="8" fillId="0" borderId="1" xfId="0" applyFont="1" applyBorder="1"/>
    <xf numFmtId="44" fontId="6" fillId="0" borderId="1" xfId="1" applyFont="1" applyBorder="1"/>
    <xf numFmtId="0" fontId="7" fillId="0" borderId="1" xfId="0" applyFont="1" applyBorder="1"/>
    <xf numFmtId="0" fontId="8" fillId="2" borderId="1" xfId="0" applyFont="1" applyFill="1" applyBorder="1"/>
    <xf numFmtId="43" fontId="7" fillId="2" borderId="1" xfId="0" applyNumberFormat="1" applyFont="1" applyFill="1" applyBorder="1"/>
    <xf numFmtId="16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4" fontId="14" fillId="2" borderId="1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44" fontId="13" fillId="2" borderId="1" xfId="1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5" xfId="0" applyFont="1" applyFill="1" applyBorder="1"/>
    <xf numFmtId="43" fontId="11" fillId="2" borderId="3" xfId="0" applyNumberFormat="1" applyFont="1" applyFill="1" applyBorder="1"/>
    <xf numFmtId="0" fontId="6" fillId="2" borderId="1" xfId="0" applyFont="1" applyFill="1" applyBorder="1"/>
    <xf numFmtId="164" fontId="7" fillId="2" borderId="1" xfId="1" applyNumberFormat="1" applyFont="1" applyFill="1" applyBorder="1"/>
    <xf numFmtId="0" fontId="6" fillId="2" borderId="0" xfId="0" applyFont="1" applyFill="1" applyBorder="1"/>
    <xf numFmtId="0" fontId="15" fillId="0" borderId="0" xfId="0" applyFont="1"/>
    <xf numFmtId="0" fontId="15" fillId="0" borderId="0" xfId="0" applyFont="1" applyBorder="1"/>
    <xf numFmtId="164" fontId="16" fillId="0" borderId="1" xfId="1" applyNumberFormat="1" applyFont="1" applyBorder="1"/>
    <xf numFmtId="16" fontId="16" fillId="0" borderId="1" xfId="0" applyNumberFormat="1" applyFont="1" applyBorder="1"/>
    <xf numFmtId="0" fontId="17" fillId="2" borderId="1" xfId="0" applyFont="1" applyFill="1" applyBorder="1"/>
    <xf numFmtId="44" fontId="2" fillId="0" borderId="1" xfId="1" applyFont="1" applyBorder="1"/>
    <xf numFmtId="0" fontId="8" fillId="3" borderId="2" xfId="0" applyFont="1" applyFill="1" applyBorder="1"/>
    <xf numFmtId="0" fontId="8" fillId="3" borderId="5" xfId="0" applyFont="1" applyFill="1" applyBorder="1"/>
    <xf numFmtId="43" fontId="7" fillId="3" borderId="3" xfId="0" applyNumberFormat="1" applyFont="1" applyFill="1" applyBorder="1"/>
    <xf numFmtId="0" fontId="6" fillId="3" borderId="0" xfId="0" applyFont="1" applyFill="1"/>
    <xf numFmtId="0" fontId="6" fillId="3" borderId="0" xfId="0" applyFont="1" applyFill="1" applyBorder="1"/>
    <xf numFmtId="0" fontId="8" fillId="3" borderId="1" xfId="0" applyFont="1" applyFill="1" applyBorder="1"/>
    <xf numFmtId="43" fontId="7" fillId="3" borderId="1" xfId="0" applyNumberFormat="1" applyFont="1" applyFill="1" applyBorder="1"/>
    <xf numFmtId="44" fontId="16" fillId="0" borderId="1" xfId="1" applyFont="1" applyBorder="1"/>
    <xf numFmtId="164" fontId="2" fillId="3" borderId="1" xfId="1" applyNumberFormat="1" applyFont="1" applyFill="1" applyBorder="1" applyAlignment="1">
      <alignment horizontal="center"/>
    </xf>
    <xf numFmtId="16" fontId="7" fillId="0" borderId="1" xfId="0" applyNumberFormat="1" applyFont="1" applyBorder="1"/>
    <xf numFmtId="0" fontId="15" fillId="0" borderId="0" xfId="0" applyFont="1" applyBorder="1" applyAlignment="1">
      <alignment horizontal="center"/>
    </xf>
    <xf numFmtId="16" fontId="2" fillId="0" borderId="0" xfId="0" applyNumberFormat="1" applyFont="1" applyBorder="1"/>
    <xf numFmtId="44" fontId="7" fillId="0" borderId="0" xfId="1" applyFont="1" applyBorder="1"/>
    <xf numFmtId="44" fontId="2" fillId="0" borderId="0" xfId="1" applyFont="1" applyBorder="1"/>
    <xf numFmtId="44" fontId="6" fillId="0" borderId="0" xfId="0" applyNumberFormat="1" applyFont="1" applyBorder="1"/>
    <xf numFmtId="44" fontId="7" fillId="3" borderId="1" xfId="1" applyFont="1" applyFill="1" applyBorder="1"/>
    <xf numFmtId="44" fontId="2" fillId="3" borderId="1" xfId="1" applyFont="1" applyFill="1" applyBorder="1"/>
    <xf numFmtId="44" fontId="3" fillId="3" borderId="1" xfId="1" applyFont="1" applyFill="1" applyBorder="1"/>
    <xf numFmtId="44" fontId="3" fillId="0" borderId="1" xfId="1" applyFont="1" applyBorder="1"/>
    <xf numFmtId="44" fontId="16" fillId="3" borderId="1" xfId="1" applyFont="1" applyFill="1" applyBorder="1"/>
    <xf numFmtId="164" fontId="18" fillId="2" borderId="1" xfId="1" applyNumberFormat="1" applyFont="1" applyFill="1" applyBorder="1" applyAlignment="1">
      <alignment horizontal="center"/>
    </xf>
    <xf numFmtId="16" fontId="18" fillId="2" borderId="1" xfId="0" applyNumberFormat="1" applyFont="1" applyFill="1" applyBorder="1" applyAlignment="1">
      <alignment horizontal="center"/>
    </xf>
    <xf numFmtId="0" fontId="8" fillId="3" borderId="0" xfId="0" applyFont="1" applyFill="1" applyBorder="1"/>
    <xf numFmtId="43" fontId="7" fillId="3" borderId="0" xfId="0" applyNumberFormat="1" applyFont="1" applyFill="1" applyBorder="1"/>
    <xf numFmtId="16" fontId="18" fillId="2" borderId="6" xfId="0" applyNumberFormat="1" applyFont="1" applyFill="1" applyBorder="1" applyAlignment="1">
      <alignment horizontal="center"/>
    </xf>
    <xf numFmtId="44" fontId="13" fillId="2" borderId="7" xfId="1" applyFont="1" applyFill="1" applyBorder="1" applyAlignment="1">
      <alignment horizontal="center"/>
    </xf>
    <xf numFmtId="164" fontId="18" fillId="2" borderId="8" xfId="1" applyNumberFormat="1" applyFont="1" applyFill="1" applyBorder="1" applyAlignment="1">
      <alignment horizontal="center"/>
    </xf>
    <xf numFmtId="16" fontId="16" fillId="0" borderId="9" xfId="0" applyNumberFormat="1" applyFont="1" applyBorder="1"/>
    <xf numFmtId="44" fontId="16" fillId="3" borderId="10" xfId="1" applyFont="1" applyFill="1" applyBorder="1"/>
    <xf numFmtId="44" fontId="16" fillId="0" borderId="10" xfId="1" applyFont="1" applyBorder="1"/>
    <xf numFmtId="0" fontId="17" fillId="2" borderId="9" xfId="0" applyFont="1" applyFill="1" applyBorder="1"/>
    <xf numFmtId="164" fontId="5" fillId="2" borderId="10" xfId="1" applyNumberFormat="1" applyFont="1" applyFill="1" applyBorder="1"/>
    <xf numFmtId="0" fontId="6" fillId="0" borderId="9" xfId="0" applyFont="1" applyBorder="1"/>
    <xf numFmtId="0" fontId="7" fillId="0" borderId="10" xfId="0" applyFont="1" applyBorder="1"/>
    <xf numFmtId="0" fontId="8" fillId="2" borderId="11" xfId="0" applyFont="1" applyFill="1" applyBorder="1"/>
    <xf numFmtId="0" fontId="8" fillId="2" borderId="12" xfId="0" applyFont="1" applyFill="1" applyBorder="1"/>
    <xf numFmtId="43" fontId="7" fillId="2" borderId="13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95250</xdr:rowOff>
    </xdr:from>
    <xdr:to>
      <xdr:col>0</xdr:col>
      <xdr:colOff>533400</xdr:colOff>
      <xdr:row>5</xdr:row>
      <xdr:rowOff>38100</xdr:rowOff>
    </xdr:to>
    <xdr:pic>
      <xdr:nvPicPr>
        <xdr:cNvPr id="2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6" y="95250"/>
          <a:ext cx="485774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0</xdr:row>
      <xdr:rowOff>95250</xdr:rowOff>
    </xdr:from>
    <xdr:to>
      <xdr:col>1</xdr:col>
      <xdr:colOff>533400</xdr:colOff>
      <xdr:row>5</xdr:row>
      <xdr:rowOff>38100</xdr:rowOff>
    </xdr:to>
    <xdr:pic>
      <xdr:nvPicPr>
        <xdr:cNvPr id="2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6" y="95250"/>
          <a:ext cx="485774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S135"/>
  <sheetViews>
    <sheetView tabSelected="1" topLeftCell="H87" zoomScale="130" zoomScaleNormal="130" workbookViewId="0">
      <selection activeCell="S101" sqref="S101"/>
    </sheetView>
  </sheetViews>
  <sheetFormatPr defaultColWidth="15.42578125" defaultRowHeight="10.5"/>
  <cols>
    <col min="1" max="1" width="9.85546875" style="7" customWidth="1"/>
    <col min="2" max="2" width="15.140625" style="7" customWidth="1"/>
    <col min="3" max="3" width="17.5703125" style="7" customWidth="1"/>
    <col min="4" max="4" width="3.28515625" style="7" customWidth="1"/>
    <col min="5" max="5" width="10.5703125" style="7" customWidth="1"/>
    <col min="6" max="6" width="15.7109375" style="7" customWidth="1"/>
    <col min="7" max="7" width="18.140625" style="10" customWidth="1"/>
    <col min="8" max="8" width="2.85546875" style="8" customWidth="1"/>
    <col min="9" max="9" width="9.7109375" style="7" customWidth="1"/>
    <col min="10" max="10" width="16" style="21" customWidth="1"/>
    <col min="11" max="11" width="15.7109375" style="22" bestFit="1" customWidth="1"/>
    <col min="12" max="12" width="3.5703125" style="7" customWidth="1"/>
    <col min="13" max="13" width="9.7109375" style="7" customWidth="1"/>
    <col min="14" max="15" width="15.42578125" style="7"/>
    <col min="16" max="16" width="2.7109375" style="7" customWidth="1"/>
    <col min="17" max="16384" width="15.42578125" style="7"/>
  </cols>
  <sheetData>
    <row r="1" spans="1:19">
      <c r="A1" s="14"/>
      <c r="B1" s="15"/>
      <c r="C1" s="15"/>
      <c r="D1" s="16"/>
      <c r="E1" s="17"/>
      <c r="F1" s="15"/>
      <c r="G1" s="17"/>
      <c r="H1" s="15"/>
      <c r="I1" s="8"/>
      <c r="J1" s="7"/>
      <c r="K1" s="7"/>
    </row>
    <row r="2" spans="1:19">
      <c r="A2" s="14"/>
      <c r="B2" s="18" t="s">
        <v>5</v>
      </c>
      <c r="C2" s="15"/>
      <c r="D2" s="16"/>
      <c r="E2" s="17"/>
      <c r="F2" s="15"/>
      <c r="G2" s="17"/>
      <c r="H2" s="15"/>
      <c r="I2" s="8"/>
      <c r="J2" s="7"/>
      <c r="K2" s="7"/>
    </row>
    <row r="3" spans="1:19">
      <c r="A3" s="14"/>
      <c r="B3" s="18"/>
      <c r="C3" s="15"/>
      <c r="D3" s="16"/>
      <c r="E3" s="17"/>
      <c r="F3" s="15"/>
      <c r="G3" s="17"/>
      <c r="H3" s="15"/>
      <c r="I3" s="8"/>
      <c r="J3" s="7"/>
      <c r="K3" s="7"/>
    </row>
    <row r="4" spans="1:19">
      <c r="A4" s="14"/>
      <c r="B4" s="19" t="s">
        <v>20</v>
      </c>
      <c r="C4" s="15"/>
      <c r="D4" s="16"/>
      <c r="E4" s="17"/>
      <c r="F4" s="15"/>
      <c r="G4" s="17"/>
      <c r="H4" s="15"/>
      <c r="I4" s="8"/>
      <c r="J4" s="7"/>
      <c r="K4" s="7"/>
    </row>
    <row r="5" spans="1:19">
      <c r="G5" s="20"/>
      <c r="I5" s="8"/>
    </row>
    <row r="6" spans="1:19" ht="9" customHeight="1">
      <c r="Q6" s="8"/>
      <c r="R6" s="8"/>
      <c r="S6" s="8"/>
    </row>
    <row r="7" spans="1:19" s="34" customFormat="1" hidden="1">
      <c r="A7" s="31" t="s">
        <v>2</v>
      </c>
      <c r="B7" s="32" t="s">
        <v>6</v>
      </c>
      <c r="C7" s="33" t="s">
        <v>0</v>
      </c>
      <c r="E7" s="31" t="s">
        <v>3</v>
      </c>
      <c r="F7" s="32" t="s">
        <v>6</v>
      </c>
      <c r="G7" s="33" t="s">
        <v>0</v>
      </c>
      <c r="H7" s="35"/>
      <c r="I7" s="31" t="s">
        <v>4</v>
      </c>
      <c r="J7" s="36" t="s">
        <v>7</v>
      </c>
      <c r="K7" s="33" t="s">
        <v>0</v>
      </c>
      <c r="Q7" s="59"/>
      <c r="R7" s="59"/>
      <c r="S7" s="59"/>
    </row>
    <row r="8" spans="1:19" hidden="1">
      <c r="A8" s="1">
        <v>40546</v>
      </c>
      <c r="B8" s="9"/>
      <c r="C8" s="2">
        <v>224.36</v>
      </c>
      <c r="E8" s="1">
        <v>40575</v>
      </c>
      <c r="F8" s="23"/>
      <c r="G8" s="2">
        <v>59.02</v>
      </c>
      <c r="H8" s="5"/>
      <c r="I8" s="1"/>
      <c r="J8" s="9"/>
      <c r="K8" s="2"/>
      <c r="Q8" s="8"/>
      <c r="R8" s="8"/>
      <c r="S8" s="8"/>
    </row>
    <row r="9" spans="1:19" hidden="1">
      <c r="A9" s="1">
        <v>40546</v>
      </c>
      <c r="B9" s="9"/>
      <c r="C9" s="2">
        <v>1711.35</v>
      </c>
      <c r="E9" s="1">
        <v>40575</v>
      </c>
      <c r="F9" s="23">
        <v>747.03</v>
      </c>
      <c r="G9" s="2">
        <v>489.68</v>
      </c>
      <c r="H9" s="5"/>
      <c r="I9" s="1">
        <v>40603</v>
      </c>
      <c r="J9" s="9">
        <v>525.95000000000005</v>
      </c>
      <c r="K9" s="2">
        <v>346.05</v>
      </c>
      <c r="Q9" s="8"/>
      <c r="R9" s="8"/>
      <c r="S9" s="8"/>
    </row>
    <row r="10" spans="1:19" hidden="1">
      <c r="A10" s="1">
        <v>40547</v>
      </c>
      <c r="B10" s="9"/>
      <c r="C10" s="2">
        <v>1128.51</v>
      </c>
      <c r="E10" s="1">
        <v>40576</v>
      </c>
      <c r="F10" s="23">
        <v>2497.73</v>
      </c>
      <c r="G10" s="2">
        <v>2502.4</v>
      </c>
      <c r="H10" s="5"/>
      <c r="I10" s="1">
        <v>40604</v>
      </c>
      <c r="J10" s="9">
        <v>1209.27</v>
      </c>
      <c r="K10" s="2">
        <v>57.56</v>
      </c>
      <c r="Q10" s="8"/>
      <c r="R10" s="8"/>
      <c r="S10" s="8"/>
    </row>
    <row r="11" spans="1:19" hidden="1">
      <c r="A11" s="1">
        <v>40548</v>
      </c>
      <c r="B11" s="9">
        <v>1934.31</v>
      </c>
      <c r="C11" s="2">
        <v>260.95</v>
      </c>
      <c r="E11" s="1">
        <v>40577</v>
      </c>
      <c r="F11" s="23">
        <v>519.23</v>
      </c>
      <c r="G11" s="2">
        <v>466.12</v>
      </c>
      <c r="H11" s="5"/>
      <c r="I11" s="1">
        <v>40605</v>
      </c>
      <c r="J11" s="9">
        <v>864.71</v>
      </c>
      <c r="K11" s="2">
        <v>122.43</v>
      </c>
      <c r="Q11" s="8"/>
      <c r="R11" s="8"/>
      <c r="S11" s="8"/>
    </row>
    <row r="12" spans="1:19" hidden="1">
      <c r="A12" s="3">
        <v>40548</v>
      </c>
      <c r="B12" s="9">
        <v>1113.8699999999999</v>
      </c>
      <c r="C12" s="4">
        <v>-26.69</v>
      </c>
      <c r="E12" s="1">
        <v>40581</v>
      </c>
      <c r="F12" s="23">
        <v>2184.36</v>
      </c>
      <c r="G12" s="2">
        <v>325.31</v>
      </c>
      <c r="H12" s="5"/>
      <c r="I12" s="1">
        <v>40605</v>
      </c>
      <c r="J12" s="9"/>
      <c r="K12" s="2">
        <v>510.46</v>
      </c>
      <c r="Q12" s="8"/>
      <c r="R12" s="8"/>
      <c r="S12" s="8"/>
    </row>
    <row r="13" spans="1:19" hidden="1">
      <c r="A13" s="1">
        <v>40550</v>
      </c>
      <c r="B13" s="9"/>
      <c r="C13" s="2">
        <v>28.29</v>
      </c>
      <c r="E13" s="1">
        <v>40582</v>
      </c>
      <c r="F13" s="23">
        <v>1082.3599999999999</v>
      </c>
      <c r="G13" s="2">
        <v>282.41000000000003</v>
      </c>
      <c r="H13" s="5"/>
      <c r="I13" s="1">
        <v>40606</v>
      </c>
      <c r="J13" s="9">
        <v>656.73</v>
      </c>
      <c r="K13" s="2">
        <v>2433.0700000000002</v>
      </c>
      <c r="Q13" s="8"/>
      <c r="R13" s="8"/>
      <c r="S13" s="8"/>
    </row>
    <row r="14" spans="1:19" hidden="1">
      <c r="A14" s="1">
        <v>40550</v>
      </c>
      <c r="B14" s="9">
        <v>564.75</v>
      </c>
      <c r="C14" s="2">
        <v>1001.15</v>
      </c>
      <c r="E14" s="1">
        <v>40583</v>
      </c>
      <c r="F14" s="23">
        <v>1047.26</v>
      </c>
      <c r="G14" s="2">
        <v>2316.44</v>
      </c>
      <c r="H14" s="5"/>
      <c r="I14" s="1">
        <v>40607</v>
      </c>
      <c r="J14" s="9">
        <v>1042.31</v>
      </c>
      <c r="K14" s="2">
        <v>155.1</v>
      </c>
      <c r="Q14" s="8"/>
      <c r="R14" s="8"/>
      <c r="S14" s="8"/>
    </row>
    <row r="15" spans="1:19" hidden="1">
      <c r="A15" s="1">
        <v>40553</v>
      </c>
      <c r="B15" s="9">
        <v>373.87</v>
      </c>
      <c r="C15" s="2">
        <v>383.37</v>
      </c>
      <c r="E15" s="1">
        <v>40583</v>
      </c>
      <c r="F15" s="23"/>
      <c r="G15" s="2">
        <v>25.85</v>
      </c>
      <c r="H15" s="5"/>
      <c r="I15" s="1">
        <v>40611</v>
      </c>
      <c r="J15" s="9">
        <v>4184.28</v>
      </c>
      <c r="K15" s="2">
        <v>155.1</v>
      </c>
      <c r="Q15" s="8"/>
      <c r="R15" s="8"/>
      <c r="S15" s="8"/>
    </row>
    <row r="16" spans="1:19" hidden="1">
      <c r="A16" s="1">
        <v>40553</v>
      </c>
      <c r="B16" s="9">
        <v>908.3</v>
      </c>
      <c r="C16" s="2">
        <v>1719.99</v>
      </c>
      <c r="E16" s="1">
        <v>40584</v>
      </c>
      <c r="F16" s="23">
        <v>1242.4000000000001</v>
      </c>
      <c r="G16" s="2">
        <v>181.5</v>
      </c>
      <c r="H16" s="5"/>
      <c r="I16" s="1">
        <v>40673</v>
      </c>
      <c r="J16" s="9">
        <v>1255.0999999999999</v>
      </c>
      <c r="K16" s="2">
        <v>3517.26</v>
      </c>
      <c r="Q16" s="8"/>
      <c r="R16" s="8"/>
      <c r="S16" s="8"/>
    </row>
    <row r="17" spans="1:19" hidden="1">
      <c r="A17" s="1">
        <v>40554</v>
      </c>
      <c r="B17" s="9">
        <v>826.85</v>
      </c>
      <c r="C17" s="2">
        <v>308.26</v>
      </c>
      <c r="E17" s="1">
        <v>40585</v>
      </c>
      <c r="F17" s="23">
        <v>6034.48</v>
      </c>
      <c r="G17" s="2">
        <v>1689.58</v>
      </c>
      <c r="H17" s="5"/>
      <c r="I17" s="1">
        <v>40613</v>
      </c>
      <c r="J17" s="9">
        <v>439.91</v>
      </c>
      <c r="K17" s="2">
        <v>1639.32</v>
      </c>
      <c r="Q17" s="8"/>
      <c r="R17" s="8"/>
      <c r="S17" s="8"/>
    </row>
    <row r="18" spans="1:19" hidden="1">
      <c r="A18" s="1">
        <v>40555</v>
      </c>
      <c r="B18" s="9">
        <v>676.47</v>
      </c>
      <c r="C18" s="2">
        <v>1018.36</v>
      </c>
      <c r="E18" s="1">
        <v>40588</v>
      </c>
      <c r="F18" s="23"/>
      <c r="G18" s="2">
        <v>27.28</v>
      </c>
      <c r="H18" s="5"/>
      <c r="I18" s="1">
        <v>40614</v>
      </c>
      <c r="J18" s="9">
        <v>800.39</v>
      </c>
      <c r="K18" s="2">
        <v>3020.03</v>
      </c>
      <c r="Q18" s="8"/>
      <c r="R18" s="8"/>
      <c r="S18" s="8"/>
    </row>
    <row r="19" spans="1:19" hidden="1">
      <c r="A19" s="3">
        <v>40555</v>
      </c>
      <c r="B19" s="9">
        <v>606.69000000000005</v>
      </c>
      <c r="C19" s="4">
        <v>-39</v>
      </c>
      <c r="E19" s="1">
        <v>40588</v>
      </c>
      <c r="F19" s="23"/>
      <c r="G19" s="2">
        <v>1653.34</v>
      </c>
      <c r="H19" s="5"/>
      <c r="I19" s="1">
        <v>40616</v>
      </c>
      <c r="J19" s="9">
        <v>2555.9299999999998</v>
      </c>
      <c r="K19" s="2">
        <v>28.78</v>
      </c>
      <c r="Q19" s="8"/>
      <c r="R19" s="8"/>
      <c r="S19" s="8"/>
    </row>
    <row r="20" spans="1:19" hidden="1">
      <c r="A20" s="1">
        <v>40556</v>
      </c>
      <c r="B20" s="9">
        <v>2576.5700000000002</v>
      </c>
      <c r="C20" s="2">
        <v>868.11</v>
      </c>
      <c r="E20" s="1">
        <v>40589</v>
      </c>
      <c r="F20" s="23"/>
      <c r="G20" s="2">
        <v>2189.4</v>
      </c>
      <c r="H20" s="5"/>
      <c r="I20" s="1">
        <v>40617</v>
      </c>
      <c r="J20" s="9">
        <v>706.02</v>
      </c>
      <c r="K20" s="2">
        <v>2613.5300000000002</v>
      </c>
      <c r="Q20" s="8"/>
      <c r="R20" s="8"/>
      <c r="S20" s="8"/>
    </row>
    <row r="21" spans="1:19" hidden="1">
      <c r="A21" s="1">
        <v>40557</v>
      </c>
      <c r="B21" s="9">
        <v>4026.32</v>
      </c>
      <c r="C21" s="2">
        <v>1312.48</v>
      </c>
      <c r="E21" s="1">
        <v>40589</v>
      </c>
      <c r="F21" s="23"/>
      <c r="G21" s="2">
        <v>137.55000000000001</v>
      </c>
      <c r="H21" s="5"/>
      <c r="I21" s="1">
        <v>40618</v>
      </c>
      <c r="J21" s="9">
        <v>227.45</v>
      </c>
      <c r="K21" s="2">
        <v>43.41</v>
      </c>
      <c r="Q21" s="8"/>
      <c r="R21" s="8"/>
      <c r="S21" s="8"/>
    </row>
    <row r="22" spans="1:19" hidden="1">
      <c r="A22" s="1">
        <v>40557</v>
      </c>
      <c r="B22" s="9">
        <v>5088.55</v>
      </c>
      <c r="C22" s="2">
        <v>38.92</v>
      </c>
      <c r="E22" s="1">
        <v>40589</v>
      </c>
      <c r="F22" s="23">
        <v>3783.1</v>
      </c>
      <c r="G22" s="2">
        <v>2189.4</v>
      </c>
      <c r="H22" s="5"/>
      <c r="I22" s="1">
        <v>40618</v>
      </c>
      <c r="J22" s="9">
        <v>411.55</v>
      </c>
      <c r="K22" s="2">
        <v>254.93</v>
      </c>
      <c r="Q22" s="8"/>
      <c r="R22" s="8"/>
      <c r="S22" s="8"/>
    </row>
    <row r="23" spans="1:19" hidden="1">
      <c r="A23" s="1">
        <v>40560</v>
      </c>
      <c r="B23" s="9">
        <v>3165.75</v>
      </c>
      <c r="C23" s="2">
        <v>4073.85</v>
      </c>
      <c r="E23" s="1">
        <v>40590</v>
      </c>
      <c r="F23" s="23">
        <v>5935.46</v>
      </c>
      <c r="G23" s="2">
        <v>3956.04</v>
      </c>
      <c r="H23" s="5"/>
      <c r="I23" s="1">
        <v>40619</v>
      </c>
      <c r="J23" s="9">
        <v>860.12</v>
      </c>
      <c r="K23" s="2">
        <v>273.55</v>
      </c>
      <c r="Q23" s="8"/>
      <c r="R23" s="8"/>
      <c r="S23" s="8"/>
    </row>
    <row r="24" spans="1:19" hidden="1">
      <c r="A24" s="1">
        <v>40561</v>
      </c>
      <c r="B24" s="9">
        <v>1718.22</v>
      </c>
      <c r="C24" s="2">
        <v>346.3</v>
      </c>
      <c r="E24" s="3">
        <v>40590</v>
      </c>
      <c r="F24" s="23"/>
      <c r="G24" s="4">
        <v>-12.63</v>
      </c>
      <c r="H24" s="6"/>
      <c r="I24" s="1">
        <v>40620</v>
      </c>
      <c r="J24" s="9">
        <v>1318.46</v>
      </c>
      <c r="K24" s="45">
        <v>1216.9100000000001</v>
      </c>
      <c r="Q24" s="8"/>
      <c r="R24" s="8"/>
      <c r="S24" s="8"/>
    </row>
    <row r="25" spans="1:19" hidden="1">
      <c r="A25" s="1">
        <v>40561</v>
      </c>
      <c r="B25" s="9">
        <v>2101.4499999999998</v>
      </c>
      <c r="C25" s="2">
        <v>2566.46</v>
      </c>
      <c r="E25" s="1">
        <v>40591</v>
      </c>
      <c r="F25" s="23">
        <v>2042.85</v>
      </c>
      <c r="G25" s="2">
        <v>3313.89</v>
      </c>
      <c r="H25" s="5"/>
      <c r="I25" s="1">
        <v>40621</v>
      </c>
      <c r="J25" s="9">
        <v>1718.64</v>
      </c>
      <c r="K25" s="2">
        <v>32.68</v>
      </c>
      <c r="Q25" s="8"/>
      <c r="R25" s="8"/>
      <c r="S25" s="8"/>
    </row>
    <row r="26" spans="1:19" hidden="1">
      <c r="A26" s="1">
        <v>40562</v>
      </c>
      <c r="B26" s="9">
        <v>1551.5</v>
      </c>
      <c r="C26" s="2">
        <v>4858.6400000000003</v>
      </c>
      <c r="E26" s="1">
        <v>40592</v>
      </c>
      <c r="F26" s="23">
        <v>3660.93</v>
      </c>
      <c r="G26" s="2">
        <v>3091.62</v>
      </c>
      <c r="H26" s="5"/>
      <c r="I26" s="1">
        <v>40623</v>
      </c>
      <c r="J26" s="9">
        <v>691.11</v>
      </c>
      <c r="K26" s="2">
        <v>1395.94</v>
      </c>
      <c r="Q26" s="8"/>
      <c r="R26" s="8"/>
      <c r="S26" s="8"/>
    </row>
    <row r="27" spans="1:19" hidden="1">
      <c r="A27" s="1">
        <v>40563</v>
      </c>
      <c r="B27" s="9">
        <v>1438.4</v>
      </c>
      <c r="C27" s="2">
        <v>79.989999999999995</v>
      </c>
      <c r="E27" s="1">
        <v>40592</v>
      </c>
      <c r="F27" s="23"/>
      <c r="G27" s="2">
        <v>61.46</v>
      </c>
      <c r="H27" s="5"/>
      <c r="I27" s="1">
        <v>40624</v>
      </c>
      <c r="J27" s="9">
        <v>403.87</v>
      </c>
      <c r="K27" s="2">
        <v>28.78</v>
      </c>
      <c r="Q27" s="8"/>
      <c r="R27" s="8"/>
      <c r="S27" s="8"/>
    </row>
    <row r="28" spans="1:19" hidden="1">
      <c r="A28" s="1">
        <v>40563</v>
      </c>
      <c r="B28" s="9">
        <v>3723.57</v>
      </c>
      <c r="C28" s="2">
        <v>3716.37</v>
      </c>
      <c r="E28" s="1">
        <v>40595</v>
      </c>
      <c r="F28" s="23"/>
      <c r="G28" s="2">
        <v>57.55</v>
      </c>
      <c r="H28" s="5"/>
      <c r="I28" s="1">
        <v>40625</v>
      </c>
      <c r="J28" s="9">
        <v>565.33000000000004</v>
      </c>
      <c r="K28" s="2">
        <v>1807.93</v>
      </c>
      <c r="Q28" s="8"/>
      <c r="R28" s="8"/>
      <c r="S28" s="8"/>
    </row>
    <row r="29" spans="1:19" hidden="1">
      <c r="A29" s="1">
        <v>40564</v>
      </c>
      <c r="B29" s="9">
        <v>2521.69</v>
      </c>
      <c r="C29" s="2">
        <v>1541.63</v>
      </c>
      <c r="E29" s="1">
        <v>40595</v>
      </c>
      <c r="F29" s="23">
        <v>1478.47</v>
      </c>
      <c r="G29" s="2">
        <v>3613.88</v>
      </c>
      <c r="H29" s="5"/>
      <c r="I29" s="1">
        <v>40627</v>
      </c>
      <c r="J29" s="9">
        <v>496.66</v>
      </c>
      <c r="K29" s="2">
        <v>462.05</v>
      </c>
      <c r="Q29" s="8"/>
      <c r="R29" s="8"/>
      <c r="S29" s="8"/>
    </row>
    <row r="30" spans="1:19" hidden="1">
      <c r="A30" s="1">
        <v>40567</v>
      </c>
      <c r="B30" s="9">
        <v>1138.25</v>
      </c>
      <c r="C30" s="2">
        <v>110.72</v>
      </c>
      <c r="E30" s="1">
        <v>40596</v>
      </c>
      <c r="F30" s="23">
        <v>2789.02</v>
      </c>
      <c r="G30" s="2">
        <v>52.68</v>
      </c>
      <c r="H30" s="5"/>
      <c r="I30" s="1">
        <v>40628</v>
      </c>
      <c r="J30" s="9">
        <v>842.52</v>
      </c>
      <c r="K30" s="2">
        <v>370.57</v>
      </c>
      <c r="Q30" s="8"/>
      <c r="R30" s="8"/>
      <c r="S30" s="8"/>
    </row>
    <row r="31" spans="1:19" hidden="1">
      <c r="A31" s="1">
        <v>40567</v>
      </c>
      <c r="B31" s="9">
        <v>803</v>
      </c>
      <c r="C31" s="2">
        <v>2765.51</v>
      </c>
      <c r="E31" s="1">
        <v>40597</v>
      </c>
      <c r="F31" s="23">
        <v>2527.63</v>
      </c>
      <c r="G31" s="2">
        <v>3225.46</v>
      </c>
      <c r="H31" s="5"/>
      <c r="I31" s="1">
        <v>40629</v>
      </c>
      <c r="J31" s="9">
        <v>2535.44</v>
      </c>
      <c r="K31" s="2">
        <v>1190.6600000000001</v>
      </c>
      <c r="Q31" s="8"/>
      <c r="R31" s="8"/>
      <c r="S31" s="8"/>
    </row>
    <row r="32" spans="1:19" hidden="1">
      <c r="A32" s="1">
        <v>40568</v>
      </c>
      <c r="B32" s="9">
        <v>1820.31</v>
      </c>
      <c r="C32" s="2">
        <v>1789.83</v>
      </c>
      <c r="E32" s="1">
        <v>40598</v>
      </c>
      <c r="F32" s="23">
        <v>2712.17</v>
      </c>
      <c r="G32" s="2">
        <v>4782</v>
      </c>
      <c r="H32" s="5"/>
      <c r="I32" s="1">
        <v>40630</v>
      </c>
      <c r="J32" s="9">
        <v>208.95</v>
      </c>
      <c r="K32" s="2">
        <v>622.73</v>
      </c>
      <c r="Q32" s="8"/>
      <c r="R32" s="8"/>
      <c r="S32" s="8"/>
    </row>
    <row r="33" spans="1:19" hidden="1">
      <c r="A33" s="1">
        <v>40569</v>
      </c>
      <c r="B33" s="9">
        <v>777.23</v>
      </c>
      <c r="C33" s="2">
        <v>3361.33</v>
      </c>
      <c r="E33" s="3">
        <v>40598</v>
      </c>
      <c r="F33" s="23"/>
      <c r="G33" s="4">
        <v>-72.44</v>
      </c>
      <c r="H33" s="6"/>
      <c r="I33" s="46">
        <v>40631</v>
      </c>
      <c r="J33" s="9">
        <v>1027.3900000000001</v>
      </c>
      <c r="K33" s="45">
        <v>86.33</v>
      </c>
      <c r="Q33" s="8"/>
      <c r="R33" s="8"/>
      <c r="S33" s="8"/>
    </row>
    <row r="34" spans="1:19" hidden="1">
      <c r="A34" s="1">
        <v>40570</v>
      </c>
      <c r="B34" s="9">
        <v>2595.9299999999998</v>
      </c>
      <c r="C34" s="2">
        <v>2384.69</v>
      </c>
      <c r="E34" s="1">
        <v>40599</v>
      </c>
      <c r="F34" s="23">
        <v>1137.1400000000001</v>
      </c>
      <c r="G34" s="2">
        <v>183.39</v>
      </c>
      <c r="H34" s="5"/>
      <c r="I34" s="1">
        <v>40632</v>
      </c>
      <c r="J34" s="9">
        <v>302.39999999999998</v>
      </c>
      <c r="K34" s="2">
        <v>777.48</v>
      </c>
      <c r="Q34" s="8"/>
      <c r="R34" s="8"/>
      <c r="S34" s="8"/>
    </row>
    <row r="35" spans="1:19" hidden="1">
      <c r="A35" s="1">
        <v>40571</v>
      </c>
      <c r="B35" s="9">
        <v>693.09</v>
      </c>
      <c r="C35" s="2">
        <v>753.67</v>
      </c>
      <c r="E35" s="1">
        <v>40602</v>
      </c>
      <c r="F35" s="23"/>
      <c r="G35" s="2">
        <v>101.88</v>
      </c>
      <c r="H35" s="5"/>
      <c r="I35" s="1">
        <v>40633</v>
      </c>
      <c r="J35" s="9">
        <v>1180.9000000000001</v>
      </c>
      <c r="K35" s="2">
        <v>2269</v>
      </c>
      <c r="Q35" s="8"/>
      <c r="R35" s="8"/>
      <c r="S35" s="8"/>
    </row>
    <row r="36" spans="1:19" hidden="1">
      <c r="A36" s="1">
        <v>40574</v>
      </c>
      <c r="B36" s="9">
        <v>715.03</v>
      </c>
      <c r="C36" s="2">
        <v>32.68</v>
      </c>
      <c r="E36" s="1">
        <v>40602</v>
      </c>
      <c r="F36" s="23">
        <v>1477.58</v>
      </c>
      <c r="G36" s="2">
        <v>222.81</v>
      </c>
      <c r="H36" s="5"/>
      <c r="I36" s="1"/>
      <c r="J36" s="9"/>
      <c r="K36" s="2">
        <v>1328.24</v>
      </c>
      <c r="Q36" s="8"/>
      <c r="R36" s="8"/>
      <c r="S36" s="8"/>
    </row>
    <row r="37" spans="1:19" s="10" customFormat="1" hidden="1">
      <c r="A37" s="1">
        <v>40574</v>
      </c>
      <c r="B37" s="9">
        <v>585.41</v>
      </c>
      <c r="C37" s="2">
        <v>5587.82</v>
      </c>
      <c r="E37" s="1">
        <v>40602</v>
      </c>
      <c r="F37" s="23">
        <v>2972.74</v>
      </c>
      <c r="G37" s="2">
        <v>5489.09</v>
      </c>
      <c r="H37" s="5"/>
      <c r="I37" s="1"/>
      <c r="J37" s="9"/>
      <c r="K37" s="2"/>
      <c r="Q37" s="20"/>
      <c r="R37" s="20"/>
      <c r="S37" s="20"/>
    </row>
    <row r="38" spans="1:19" hidden="1">
      <c r="A38" s="1"/>
      <c r="B38" s="9"/>
      <c r="C38" s="2"/>
      <c r="E38" s="1">
        <v>40602</v>
      </c>
      <c r="F38" s="23"/>
      <c r="G38" s="2">
        <v>67.8</v>
      </c>
      <c r="H38" s="24"/>
      <c r="I38" s="1"/>
      <c r="J38" s="9"/>
      <c r="K38" s="2"/>
      <c r="Q38" s="8"/>
      <c r="R38" s="8"/>
      <c r="S38" s="8"/>
    </row>
    <row r="39" spans="1:19" hidden="1">
      <c r="A39" s="1"/>
      <c r="B39" s="9"/>
      <c r="C39" s="2"/>
      <c r="E39" s="1">
        <v>40602</v>
      </c>
      <c r="F39" s="23"/>
      <c r="G39" s="2">
        <v>579.20000000000005</v>
      </c>
      <c r="I39" s="1"/>
      <c r="J39" s="9"/>
      <c r="K39" s="2"/>
      <c r="Q39" s="8"/>
      <c r="R39" s="8"/>
      <c r="S39" s="8"/>
    </row>
    <row r="40" spans="1:19" hidden="1">
      <c r="A40" s="1"/>
      <c r="B40" s="9"/>
      <c r="C40" s="2"/>
      <c r="E40" s="1">
        <v>40602</v>
      </c>
      <c r="F40" s="23"/>
      <c r="G40" s="2">
        <v>2405.73</v>
      </c>
      <c r="I40" s="1"/>
      <c r="J40" s="9"/>
      <c r="K40" s="2"/>
      <c r="Q40" s="8"/>
      <c r="R40" s="8"/>
      <c r="S40" s="8"/>
    </row>
    <row r="41" spans="1:19" hidden="1">
      <c r="A41" s="1"/>
      <c r="B41" s="9"/>
      <c r="C41" s="2"/>
      <c r="E41" s="1"/>
      <c r="F41" s="23"/>
      <c r="G41" s="2"/>
      <c r="I41" s="1"/>
      <c r="J41" s="9"/>
      <c r="K41" s="2"/>
      <c r="Q41" s="8"/>
      <c r="R41" s="8"/>
      <c r="S41" s="8"/>
    </row>
    <row r="42" spans="1:19" hidden="1">
      <c r="A42" s="11"/>
      <c r="B42" s="13">
        <f>SUM(B8:B39)</f>
        <v>44045.380000000005</v>
      </c>
      <c r="C42" s="12">
        <f>SUM(C8:C39)</f>
        <v>43907.900000000009</v>
      </c>
      <c r="E42" s="40"/>
      <c r="F42" s="41">
        <f>SUM(F8:F37)</f>
        <v>45871.939999999995</v>
      </c>
      <c r="G42" s="12">
        <f>SUM(G8:G40)</f>
        <v>45654.689999999995</v>
      </c>
      <c r="H42" s="42"/>
      <c r="I42" s="11"/>
      <c r="J42" s="13">
        <f>SUM(J8:J39)</f>
        <v>27031.390000000003</v>
      </c>
      <c r="K42" s="12">
        <f>SUM(K8:K39)</f>
        <v>26759.88</v>
      </c>
      <c r="Q42" s="8"/>
      <c r="R42" s="8"/>
      <c r="S42" s="8"/>
    </row>
    <row r="43" spans="1:19" hidden="1">
      <c r="A43" s="25"/>
      <c r="B43" s="25"/>
      <c r="C43" s="25"/>
      <c r="E43" s="25"/>
      <c r="F43" s="25"/>
      <c r="G43" s="26"/>
      <c r="I43" s="25"/>
      <c r="J43" s="27"/>
      <c r="K43" s="28"/>
      <c r="Q43" s="8"/>
      <c r="R43" s="8"/>
      <c r="S43" s="8"/>
    </row>
    <row r="44" spans="1:19" hidden="1">
      <c r="A44" s="29"/>
      <c r="B44" s="29" t="s">
        <v>1</v>
      </c>
      <c r="C44" s="30">
        <f>B42-C42</f>
        <v>137.47999999999593</v>
      </c>
      <c r="E44" s="29"/>
      <c r="F44" s="29" t="s">
        <v>1</v>
      </c>
      <c r="G44" s="30">
        <f>F42-G42</f>
        <v>217.25</v>
      </c>
      <c r="I44" s="29"/>
      <c r="J44" s="29" t="s">
        <v>1</v>
      </c>
      <c r="K44" s="30">
        <f>J42-K42</f>
        <v>271.51000000000204</v>
      </c>
      <c r="Q44" s="8"/>
      <c r="R44" s="8"/>
      <c r="S44" s="8"/>
    </row>
    <row r="45" spans="1:19">
      <c r="Q45" s="8"/>
      <c r="R45" s="8"/>
      <c r="S45" s="8"/>
    </row>
    <row r="46" spans="1:19">
      <c r="A46" s="31" t="s">
        <v>9</v>
      </c>
      <c r="B46" s="36" t="s">
        <v>7</v>
      </c>
      <c r="C46" s="33" t="s">
        <v>0</v>
      </c>
      <c r="D46" s="34"/>
      <c r="E46" s="31" t="s">
        <v>10</v>
      </c>
      <c r="F46" s="36" t="s">
        <v>7</v>
      </c>
      <c r="G46" s="33" t="s">
        <v>0</v>
      </c>
      <c r="H46" s="44"/>
      <c r="I46" s="31" t="s">
        <v>11</v>
      </c>
      <c r="J46" s="36" t="s">
        <v>7</v>
      </c>
      <c r="K46" s="33" t="s">
        <v>0</v>
      </c>
      <c r="M46" s="31" t="s">
        <v>15</v>
      </c>
      <c r="N46" s="36" t="s">
        <v>7</v>
      </c>
      <c r="O46" s="33" t="s">
        <v>0</v>
      </c>
      <c r="Q46" s="60"/>
      <c r="R46" s="61"/>
      <c r="S46" s="62"/>
    </row>
    <row r="47" spans="1:19">
      <c r="A47" s="46">
        <v>40634</v>
      </c>
      <c r="B47" s="9">
        <v>413.02</v>
      </c>
      <c r="C47" s="45">
        <v>617.73</v>
      </c>
      <c r="E47" s="1">
        <v>40665</v>
      </c>
      <c r="F47" s="9">
        <v>1963.55</v>
      </c>
      <c r="G47" s="57"/>
      <c r="I47" s="1">
        <v>40695</v>
      </c>
      <c r="J47" s="9">
        <v>1191.45</v>
      </c>
      <c r="K47" s="48">
        <v>1355.71</v>
      </c>
      <c r="M47" s="1">
        <v>40728</v>
      </c>
      <c r="N47" s="9">
        <v>7733.46</v>
      </c>
      <c r="O47" s="65">
        <v>2991.73</v>
      </c>
      <c r="Q47" s="60"/>
      <c r="R47" s="61"/>
      <c r="S47" s="62"/>
    </row>
    <row r="48" spans="1:19">
      <c r="A48" s="46">
        <v>40636</v>
      </c>
      <c r="B48" s="9">
        <v>2718.37</v>
      </c>
      <c r="C48" s="45">
        <v>1445.48</v>
      </c>
      <c r="E48" s="1">
        <v>40665</v>
      </c>
      <c r="F48" s="9">
        <v>330.35</v>
      </c>
      <c r="G48" s="48">
        <v>1288.58</v>
      </c>
      <c r="I48" s="1">
        <v>40696</v>
      </c>
      <c r="J48" s="9">
        <v>1684.14</v>
      </c>
      <c r="K48" s="48">
        <v>28.97</v>
      </c>
      <c r="M48" s="1">
        <v>40729</v>
      </c>
      <c r="N48" s="9">
        <v>1221.42</v>
      </c>
      <c r="O48" s="65">
        <v>80.56</v>
      </c>
      <c r="Q48" s="60"/>
      <c r="R48" s="61"/>
      <c r="S48" s="62"/>
    </row>
    <row r="49" spans="1:19">
      <c r="A49" s="46">
        <v>40637</v>
      </c>
      <c r="B49" s="9">
        <v>1129.58</v>
      </c>
      <c r="C49" s="45">
        <v>170.9</v>
      </c>
      <c r="E49" s="1">
        <v>40666</v>
      </c>
      <c r="F49" s="9">
        <v>1070.8800000000001</v>
      </c>
      <c r="G49" s="48">
        <v>910.05</v>
      </c>
      <c r="I49" s="1">
        <v>40697</v>
      </c>
      <c r="J49" s="9">
        <v>684.93</v>
      </c>
      <c r="K49" s="48">
        <v>506.64</v>
      </c>
      <c r="M49" s="1">
        <v>40730</v>
      </c>
      <c r="N49" s="9">
        <v>1283.75</v>
      </c>
      <c r="O49" s="65">
        <v>4627.7</v>
      </c>
      <c r="Q49" s="60"/>
      <c r="R49" s="61"/>
      <c r="S49" s="62"/>
    </row>
    <row r="50" spans="1:19">
      <c r="A50" s="46">
        <v>40638</v>
      </c>
      <c r="B50" s="9">
        <v>547.24</v>
      </c>
      <c r="C50" s="45">
        <v>1616.15</v>
      </c>
      <c r="E50" s="1">
        <v>40667</v>
      </c>
      <c r="F50" s="9">
        <v>1699.83</v>
      </c>
      <c r="G50" s="48">
        <v>1090.5</v>
      </c>
      <c r="I50" s="1">
        <v>40700</v>
      </c>
      <c r="J50" s="9">
        <v>430.04</v>
      </c>
      <c r="K50" s="48">
        <v>1007.69</v>
      </c>
      <c r="M50" s="1">
        <v>40731</v>
      </c>
      <c r="N50" s="9">
        <v>2077.98</v>
      </c>
      <c r="O50" s="65">
        <v>1756.23</v>
      </c>
      <c r="Q50" s="60"/>
      <c r="R50" s="61"/>
      <c r="S50" s="62"/>
    </row>
    <row r="51" spans="1:19">
      <c r="A51" s="46">
        <v>40640</v>
      </c>
      <c r="B51" s="9">
        <v>1991.1</v>
      </c>
      <c r="C51" s="45">
        <v>694.09</v>
      </c>
      <c r="E51" s="1">
        <v>40668</v>
      </c>
      <c r="F51" s="9">
        <v>1023.47</v>
      </c>
      <c r="G51" s="48">
        <v>204.67</v>
      </c>
      <c r="I51" s="1">
        <v>40700</v>
      </c>
      <c r="J51" s="9">
        <v>971.31</v>
      </c>
      <c r="K51" s="48">
        <v>21.36</v>
      </c>
      <c r="M51" s="1">
        <v>40732</v>
      </c>
      <c r="N51" s="9">
        <v>1393.78</v>
      </c>
      <c r="O51" s="65">
        <v>733.82</v>
      </c>
      <c r="Q51" s="60"/>
      <c r="R51" s="61"/>
      <c r="S51" s="62"/>
    </row>
    <row r="52" spans="1:19">
      <c r="A52" s="46">
        <v>40641</v>
      </c>
      <c r="B52" s="9">
        <v>2171.65</v>
      </c>
      <c r="C52" s="45">
        <v>86.33</v>
      </c>
      <c r="E52" s="1">
        <v>40669</v>
      </c>
      <c r="F52" s="9">
        <v>1542.16</v>
      </c>
      <c r="G52" s="48">
        <v>701.36</v>
      </c>
      <c r="I52" s="1">
        <v>40703</v>
      </c>
      <c r="J52" s="9">
        <v>1420.2</v>
      </c>
      <c r="K52" s="48">
        <v>1588.5</v>
      </c>
      <c r="M52" s="1">
        <v>40735</v>
      </c>
      <c r="N52" s="9">
        <v>633.52</v>
      </c>
      <c r="O52" s="65">
        <v>2350.6799999999998</v>
      </c>
      <c r="Q52" s="60"/>
      <c r="R52" s="61"/>
      <c r="S52" s="62"/>
    </row>
    <row r="53" spans="1:19">
      <c r="A53" s="46">
        <v>40642</v>
      </c>
      <c r="B53" s="9">
        <v>2629.97</v>
      </c>
      <c r="C53" s="45">
        <v>415</v>
      </c>
      <c r="E53" s="1">
        <v>40672</v>
      </c>
      <c r="F53" s="9">
        <v>1434.75</v>
      </c>
      <c r="G53" s="48">
        <v>1106.71</v>
      </c>
      <c r="I53" s="1">
        <v>40704</v>
      </c>
      <c r="J53" s="9">
        <v>941.82</v>
      </c>
      <c r="K53" s="48">
        <v>63.41</v>
      </c>
      <c r="M53" s="1">
        <v>40736</v>
      </c>
      <c r="N53" s="9">
        <v>1462.29</v>
      </c>
      <c r="O53" s="65">
        <v>590.66999999999996</v>
      </c>
      <c r="Q53" s="60"/>
      <c r="R53" s="61"/>
      <c r="S53" s="62"/>
    </row>
    <row r="54" spans="1:19">
      <c r="A54" s="46">
        <v>40644</v>
      </c>
      <c r="B54" s="9">
        <v>704.68</v>
      </c>
      <c r="C54" s="45">
        <v>2444.42</v>
      </c>
      <c r="E54" s="1">
        <v>40672</v>
      </c>
      <c r="F54" s="9">
        <v>472.56</v>
      </c>
      <c r="G54" s="48">
        <v>85.84</v>
      </c>
      <c r="I54" s="1">
        <v>40704</v>
      </c>
      <c r="J54" s="9">
        <v>1203.8599999999999</v>
      </c>
      <c r="K54" s="48">
        <v>978.91</v>
      </c>
      <c r="M54" s="3">
        <v>40735</v>
      </c>
      <c r="N54" s="9">
        <v>619.15</v>
      </c>
      <c r="O54" s="66">
        <v>-39</v>
      </c>
      <c r="Q54" s="60"/>
      <c r="R54" s="61"/>
      <c r="S54" s="62"/>
    </row>
    <row r="55" spans="1:19">
      <c r="A55" s="46">
        <v>40645</v>
      </c>
      <c r="B55" s="9">
        <v>1399.26</v>
      </c>
      <c r="C55" s="45">
        <v>540.29999999999995</v>
      </c>
      <c r="E55" s="1">
        <v>40674</v>
      </c>
      <c r="F55" s="9">
        <v>555.94000000000005</v>
      </c>
      <c r="G55" s="48">
        <v>1352.34</v>
      </c>
      <c r="I55" s="1">
        <v>40707</v>
      </c>
      <c r="J55" s="9">
        <v>1139.07</v>
      </c>
      <c r="K55" s="48">
        <v>44.3</v>
      </c>
      <c r="M55" s="1">
        <v>40737</v>
      </c>
      <c r="N55" s="9">
        <v>6908.5</v>
      </c>
      <c r="O55" s="65">
        <v>44.29</v>
      </c>
      <c r="Q55" s="8"/>
      <c r="R55" s="8"/>
      <c r="S55" s="8"/>
    </row>
    <row r="56" spans="1:19">
      <c r="A56" s="46">
        <v>40646</v>
      </c>
      <c r="B56" s="9">
        <v>818.17</v>
      </c>
      <c r="C56" s="45">
        <v>2736.02</v>
      </c>
      <c r="E56" s="1">
        <v>40675</v>
      </c>
      <c r="F56" s="9">
        <v>654.39</v>
      </c>
      <c r="G56" s="48">
        <v>1289.51</v>
      </c>
      <c r="I56" s="1">
        <v>40707</v>
      </c>
      <c r="J56" s="9">
        <v>902</v>
      </c>
      <c r="K56" s="48">
        <v>13.09</v>
      </c>
      <c r="M56" s="1">
        <v>40737</v>
      </c>
      <c r="N56" s="9">
        <v>12181.51</v>
      </c>
      <c r="O56" s="65">
        <v>1352.87</v>
      </c>
      <c r="Q56" s="8"/>
      <c r="R56" s="8"/>
      <c r="S56" s="8"/>
    </row>
    <row r="57" spans="1:19">
      <c r="A57" s="46">
        <v>40647</v>
      </c>
      <c r="B57" s="9">
        <v>1174.1600000000001</v>
      </c>
      <c r="C57" s="45">
        <v>796.89</v>
      </c>
      <c r="E57" s="1">
        <v>40676</v>
      </c>
      <c r="F57" s="9"/>
      <c r="G57" s="48">
        <v>29.26</v>
      </c>
      <c r="I57" s="1">
        <v>40707</v>
      </c>
      <c r="J57" s="9">
        <v>1378.24</v>
      </c>
      <c r="K57" s="48">
        <v>2358.9299999999998</v>
      </c>
      <c r="M57" s="1">
        <v>40738</v>
      </c>
      <c r="N57" s="9">
        <v>2682.98</v>
      </c>
      <c r="O57" s="65">
        <v>10610.83</v>
      </c>
      <c r="Q57" s="8"/>
      <c r="R57" s="8"/>
      <c r="S57" s="8"/>
    </row>
    <row r="58" spans="1:19">
      <c r="A58" s="46">
        <v>40648</v>
      </c>
      <c r="B58" s="9">
        <v>704.68</v>
      </c>
      <c r="C58" s="45">
        <v>940.61</v>
      </c>
      <c r="E58" s="1">
        <v>40676</v>
      </c>
      <c r="F58" s="9">
        <v>153.58000000000001</v>
      </c>
      <c r="G58" s="48">
        <v>695.52</v>
      </c>
      <c r="I58" s="1">
        <v>40708</v>
      </c>
      <c r="J58" s="9">
        <v>1058.1099999999999</v>
      </c>
      <c r="K58" s="48">
        <v>840.48</v>
      </c>
      <c r="M58" s="1">
        <v>40738</v>
      </c>
      <c r="N58" s="9">
        <v>2137.4699999999998</v>
      </c>
      <c r="O58" s="65">
        <v>60.78</v>
      </c>
      <c r="Q58" s="8"/>
      <c r="R58" s="63"/>
      <c r="S58" s="63"/>
    </row>
    <row r="59" spans="1:19">
      <c r="A59" s="46">
        <v>40651</v>
      </c>
      <c r="B59" s="9">
        <v>2518.19</v>
      </c>
      <c r="C59" s="45">
        <v>1800.75</v>
      </c>
      <c r="E59" s="1">
        <v>40679</v>
      </c>
      <c r="F59" s="9">
        <v>1496.43</v>
      </c>
      <c r="G59" s="48">
        <v>2369.83</v>
      </c>
      <c r="I59" s="1">
        <v>40709</v>
      </c>
      <c r="J59" s="9">
        <v>683.42</v>
      </c>
      <c r="K59" s="48">
        <v>1757.27</v>
      </c>
      <c r="M59" s="1">
        <v>40739</v>
      </c>
      <c r="N59" s="9">
        <v>1388.52</v>
      </c>
      <c r="O59" s="65">
        <v>1031.5</v>
      </c>
      <c r="Q59" s="8"/>
      <c r="R59" s="8"/>
      <c r="S59" s="8"/>
    </row>
    <row r="60" spans="1:19">
      <c r="A60" s="46">
        <v>40652</v>
      </c>
      <c r="B60" s="9">
        <v>1702.07</v>
      </c>
      <c r="C60" s="45">
        <v>2539.85</v>
      </c>
      <c r="E60" s="46">
        <v>40680</v>
      </c>
      <c r="F60" s="9">
        <v>12808.46</v>
      </c>
      <c r="G60" s="48">
        <v>1870.47</v>
      </c>
      <c r="I60" s="1">
        <v>40710</v>
      </c>
      <c r="J60" s="9">
        <v>573.46</v>
      </c>
      <c r="K60" s="48">
        <v>36.61</v>
      </c>
      <c r="M60" s="1">
        <v>40739</v>
      </c>
      <c r="N60" s="9">
        <v>1511.43</v>
      </c>
      <c r="O60" s="65">
        <v>37.07</v>
      </c>
      <c r="Q60" s="8"/>
      <c r="R60" s="8"/>
      <c r="S60" s="63"/>
    </row>
    <row r="61" spans="1:19">
      <c r="A61" s="46">
        <v>40653</v>
      </c>
      <c r="B61" s="9">
        <v>754.72</v>
      </c>
      <c r="C61" s="45">
        <v>1453.11</v>
      </c>
      <c r="E61" s="58">
        <v>40680</v>
      </c>
      <c r="F61" s="9">
        <v>4204.3900000000003</v>
      </c>
      <c r="G61" s="9">
        <v>-32.92</v>
      </c>
      <c r="I61" s="1">
        <v>40710</v>
      </c>
      <c r="J61" s="9">
        <v>1803.73</v>
      </c>
      <c r="K61" s="48">
        <v>1023.54</v>
      </c>
      <c r="M61" s="1">
        <v>40742</v>
      </c>
      <c r="N61" s="9">
        <v>551.51</v>
      </c>
      <c r="O61" s="65">
        <v>36.630000000000003</v>
      </c>
      <c r="Q61" s="8"/>
      <c r="R61" s="8"/>
      <c r="S61" s="8"/>
    </row>
    <row r="62" spans="1:19">
      <c r="A62" s="46">
        <v>40658</v>
      </c>
      <c r="B62" s="9">
        <v>786.73</v>
      </c>
      <c r="C62" s="45">
        <v>453.11</v>
      </c>
      <c r="E62" s="46">
        <v>40681</v>
      </c>
      <c r="F62" s="9">
        <v>4078.5</v>
      </c>
      <c r="G62" s="56">
        <v>10934.8</v>
      </c>
      <c r="I62" s="1">
        <v>40715</v>
      </c>
      <c r="J62" s="9">
        <v>449.9</v>
      </c>
      <c r="K62" s="48">
        <v>238.82</v>
      </c>
      <c r="M62" s="1">
        <v>40742</v>
      </c>
      <c r="N62" s="9">
        <v>960.64</v>
      </c>
      <c r="O62" s="65">
        <v>12313.99</v>
      </c>
    </row>
    <row r="63" spans="1:19">
      <c r="A63" s="46">
        <v>40659</v>
      </c>
      <c r="B63" s="9">
        <v>1449.64</v>
      </c>
      <c r="C63" s="45">
        <v>1250.5</v>
      </c>
      <c r="E63" s="46">
        <v>40681</v>
      </c>
      <c r="F63" s="56"/>
      <c r="G63" s="56">
        <v>59.41</v>
      </c>
      <c r="I63" s="1">
        <v>40715</v>
      </c>
      <c r="J63" s="9">
        <v>729.8</v>
      </c>
      <c r="K63" s="48">
        <v>1841.65</v>
      </c>
      <c r="M63" s="1">
        <v>40746</v>
      </c>
      <c r="N63" s="9">
        <v>2362.65</v>
      </c>
      <c r="O63" s="65">
        <v>77.97</v>
      </c>
    </row>
    <row r="64" spans="1:19">
      <c r="A64" s="46">
        <v>40660</v>
      </c>
      <c r="B64" s="9">
        <v>506.9</v>
      </c>
      <c r="C64" s="45">
        <v>3247.21</v>
      </c>
      <c r="E64" s="46">
        <v>40681</v>
      </c>
      <c r="F64" s="9">
        <v>3637.26</v>
      </c>
      <c r="G64" s="56">
        <v>2787.76</v>
      </c>
      <c r="I64" s="1">
        <v>40716</v>
      </c>
      <c r="J64" s="9">
        <v>694.1</v>
      </c>
      <c r="K64" s="48">
        <v>77.92</v>
      </c>
      <c r="M64" s="1">
        <v>40749</v>
      </c>
      <c r="N64" s="9">
        <v>681.38</v>
      </c>
      <c r="O64" s="65">
        <v>7330.5</v>
      </c>
    </row>
    <row r="65" spans="1:15">
      <c r="A65" s="46">
        <v>40661</v>
      </c>
      <c r="B65" s="9">
        <v>670.6</v>
      </c>
      <c r="C65" s="45">
        <v>1308.96</v>
      </c>
      <c r="E65" s="58">
        <v>40682</v>
      </c>
      <c r="F65" s="9">
        <v>3824.08</v>
      </c>
      <c r="G65" s="23">
        <v>-6.08</v>
      </c>
      <c r="I65" s="1">
        <v>40716</v>
      </c>
      <c r="J65" s="9">
        <v>733.83</v>
      </c>
      <c r="K65" s="48">
        <v>1101.5899999999999</v>
      </c>
      <c r="M65" s="1">
        <v>40750</v>
      </c>
      <c r="N65" s="9">
        <v>1472.51</v>
      </c>
      <c r="O65" s="65">
        <v>90.72</v>
      </c>
    </row>
    <row r="66" spans="1:15">
      <c r="A66" s="46">
        <v>40662</v>
      </c>
      <c r="B66" s="9">
        <v>551.55999999999995</v>
      </c>
      <c r="C66" s="45">
        <v>263.89</v>
      </c>
      <c r="E66" s="46">
        <v>40683</v>
      </c>
      <c r="F66" s="9">
        <v>3687.74</v>
      </c>
      <c r="G66" s="45">
        <v>3493.45</v>
      </c>
      <c r="I66" s="1">
        <v>40718</v>
      </c>
      <c r="J66" s="9">
        <v>1247.49</v>
      </c>
      <c r="K66" s="48">
        <v>1204.29</v>
      </c>
      <c r="M66" s="1">
        <v>40751</v>
      </c>
      <c r="N66" s="9">
        <v>1024.31</v>
      </c>
      <c r="O66" s="65">
        <v>2333.9899999999998</v>
      </c>
    </row>
    <row r="67" spans="1:15">
      <c r="A67" s="46">
        <v>40663</v>
      </c>
      <c r="B67" s="9">
        <v>929.21</v>
      </c>
      <c r="C67" s="45"/>
      <c r="E67" s="46">
        <v>40686</v>
      </c>
      <c r="F67" s="9"/>
      <c r="G67" s="45">
        <v>70.489999999999995</v>
      </c>
      <c r="I67" s="1">
        <v>40721</v>
      </c>
      <c r="J67" s="9">
        <v>387.2</v>
      </c>
      <c r="K67" s="48">
        <v>49.75</v>
      </c>
      <c r="M67" s="1">
        <v>40752</v>
      </c>
      <c r="N67" s="9">
        <v>1420.5</v>
      </c>
      <c r="O67" s="65">
        <v>436.04</v>
      </c>
    </row>
    <row r="68" spans="1:15">
      <c r="A68" s="46"/>
      <c r="B68" s="9">
        <v>1406.1</v>
      </c>
      <c r="C68" s="45"/>
      <c r="E68" s="46">
        <v>40686</v>
      </c>
      <c r="F68" s="9">
        <v>4695.7</v>
      </c>
      <c r="G68" s="45">
        <v>7183.14</v>
      </c>
      <c r="I68" s="1">
        <v>40722</v>
      </c>
      <c r="J68" s="9">
        <v>796.38</v>
      </c>
      <c r="K68" s="48">
        <v>1700.21</v>
      </c>
      <c r="M68" s="1">
        <v>40753</v>
      </c>
      <c r="N68" s="9">
        <v>823.32</v>
      </c>
      <c r="O68" s="65">
        <v>1440.53</v>
      </c>
    </row>
    <row r="69" spans="1:15">
      <c r="A69" s="46"/>
      <c r="B69" s="9">
        <v>1276.5999999999999</v>
      </c>
      <c r="C69" s="45"/>
      <c r="E69" s="46">
        <v>40687</v>
      </c>
      <c r="F69" s="9">
        <v>1433.9</v>
      </c>
      <c r="G69" s="45">
        <v>127.79</v>
      </c>
      <c r="I69" s="1">
        <v>40723</v>
      </c>
      <c r="J69" s="9">
        <v>2053.84</v>
      </c>
      <c r="K69" s="48">
        <v>1216.3800000000001</v>
      </c>
      <c r="M69" s="1">
        <v>40754</v>
      </c>
      <c r="N69" s="9"/>
      <c r="O69" s="65">
        <v>37.96</v>
      </c>
    </row>
    <row r="70" spans="1:15">
      <c r="A70" s="46"/>
      <c r="B70" s="9"/>
      <c r="C70" s="45"/>
      <c r="E70" s="46">
        <v>40687</v>
      </c>
      <c r="F70" s="9">
        <v>1878.18</v>
      </c>
      <c r="G70" s="45">
        <v>1814.16</v>
      </c>
      <c r="I70" s="1">
        <v>40723</v>
      </c>
      <c r="J70" s="9">
        <v>546.91999999999996</v>
      </c>
      <c r="K70" s="48">
        <v>-81.64</v>
      </c>
      <c r="M70" s="1"/>
      <c r="N70" s="9"/>
      <c r="O70" s="65"/>
    </row>
    <row r="71" spans="1:15">
      <c r="A71" s="46"/>
      <c r="B71" s="9"/>
      <c r="C71" s="45"/>
      <c r="E71" s="46">
        <v>40688</v>
      </c>
      <c r="F71" s="9">
        <v>981.5</v>
      </c>
      <c r="G71" s="45">
        <v>6544.52</v>
      </c>
      <c r="I71" s="1">
        <v>40724</v>
      </c>
      <c r="J71" s="9">
        <v>1497.27</v>
      </c>
      <c r="K71" s="48">
        <v>956.7</v>
      </c>
      <c r="M71" s="1"/>
      <c r="N71" s="9"/>
      <c r="O71" s="65"/>
    </row>
    <row r="72" spans="1:15">
      <c r="A72" s="46"/>
      <c r="B72" s="9"/>
      <c r="C72" s="45"/>
      <c r="E72" s="58">
        <v>40688</v>
      </c>
      <c r="F72" s="9">
        <v>1612.53</v>
      </c>
      <c r="G72" s="23">
        <v>-585.88</v>
      </c>
      <c r="I72" s="1"/>
      <c r="J72" s="9"/>
      <c r="K72" s="48">
        <v>143.35</v>
      </c>
      <c r="M72" s="1"/>
      <c r="N72" s="9"/>
      <c r="O72" s="65"/>
    </row>
    <row r="73" spans="1:15">
      <c r="A73" s="46"/>
      <c r="B73" s="9"/>
      <c r="C73" s="45"/>
      <c r="E73" s="46">
        <v>40689</v>
      </c>
      <c r="F73" s="9">
        <v>1012.64</v>
      </c>
      <c r="G73" s="45">
        <v>2137.6799999999998</v>
      </c>
      <c r="I73" s="1"/>
      <c r="J73" s="9"/>
      <c r="K73" s="65">
        <v>1269.02</v>
      </c>
      <c r="M73" s="1"/>
      <c r="N73" s="9"/>
      <c r="O73" s="48"/>
    </row>
    <row r="74" spans="1:15">
      <c r="A74" s="47"/>
      <c r="B74" s="13">
        <f>SUM(B47:B73)</f>
        <v>28954.199999999993</v>
      </c>
      <c r="C74" s="12">
        <f>SUM(C47:C73)</f>
        <v>24821.3</v>
      </c>
      <c r="E74" s="58">
        <v>40689</v>
      </c>
      <c r="F74" s="9">
        <v>1410.91</v>
      </c>
      <c r="G74" s="23">
        <v>-802.98</v>
      </c>
      <c r="I74" s="1"/>
      <c r="J74" s="9"/>
      <c r="K74" s="48"/>
      <c r="M74" s="1"/>
      <c r="N74" s="9"/>
      <c r="O74" s="48"/>
    </row>
    <row r="75" spans="1:15">
      <c r="A75" s="25"/>
      <c r="B75" s="27"/>
      <c r="C75" s="28"/>
      <c r="E75" s="46">
        <v>40690</v>
      </c>
      <c r="F75" s="9">
        <v>468.23</v>
      </c>
      <c r="G75" s="45">
        <v>900.78</v>
      </c>
      <c r="I75" s="1"/>
      <c r="J75" s="9"/>
      <c r="K75" s="48"/>
      <c r="M75" s="1"/>
      <c r="N75" s="9"/>
      <c r="O75" s="48"/>
    </row>
    <row r="76" spans="1:15">
      <c r="A76" s="29"/>
      <c r="B76" s="29" t="s">
        <v>1</v>
      </c>
      <c r="C76" s="30">
        <f>B74-C74</f>
        <v>4132.8999999999942</v>
      </c>
      <c r="E76" s="46">
        <v>40690</v>
      </c>
      <c r="F76" s="9"/>
      <c r="G76" s="45">
        <v>341.28</v>
      </c>
      <c r="I76" s="1"/>
      <c r="J76" s="9"/>
      <c r="K76" s="48"/>
      <c r="M76" s="1"/>
      <c r="N76" s="9"/>
      <c r="O76" s="48"/>
    </row>
    <row r="77" spans="1:15" s="52" customFormat="1">
      <c r="A77" s="49"/>
      <c r="B77" s="50"/>
      <c r="C77" s="51"/>
      <c r="E77" s="46">
        <v>40693</v>
      </c>
      <c r="F77" s="9"/>
      <c r="G77" s="45">
        <v>2229.42</v>
      </c>
      <c r="H77" s="8"/>
      <c r="I77" s="1"/>
      <c r="J77" s="9"/>
      <c r="K77" s="48"/>
      <c r="M77" s="1"/>
      <c r="N77" s="9"/>
      <c r="O77" s="48"/>
    </row>
    <row r="78" spans="1:15" s="52" customFormat="1">
      <c r="A78" s="49"/>
      <c r="B78" s="50"/>
      <c r="C78" s="51"/>
      <c r="E78" s="46">
        <v>40694</v>
      </c>
      <c r="F78" s="9"/>
      <c r="G78" s="45">
        <v>1139.0999999999999</v>
      </c>
      <c r="H78" s="8"/>
      <c r="I78" s="1"/>
      <c r="J78" s="9"/>
      <c r="K78" s="45"/>
      <c r="M78" s="1"/>
      <c r="N78" s="9"/>
      <c r="O78" s="45"/>
    </row>
    <row r="79" spans="1:15">
      <c r="A79" s="49"/>
      <c r="B79" s="50"/>
      <c r="C79" s="51"/>
      <c r="E79" s="46"/>
      <c r="F79" s="9"/>
      <c r="G79" s="45"/>
      <c r="I79" s="47"/>
      <c r="J79" s="13">
        <f>SUM(J47:J78)</f>
        <v>25202.510000000002</v>
      </c>
      <c r="K79" s="12">
        <f>SUM(K47:K74)</f>
        <v>21343.45</v>
      </c>
      <c r="M79" s="47"/>
      <c r="N79" s="13">
        <f>SUM(N47:N78)</f>
        <v>52532.58</v>
      </c>
      <c r="O79" s="12">
        <f>SUM(O47:O78)</f>
        <v>50328.06</v>
      </c>
    </row>
    <row r="80" spans="1:15">
      <c r="A80" s="49"/>
      <c r="B80" s="50"/>
      <c r="C80" s="51"/>
      <c r="E80" s="47"/>
      <c r="F80" s="13">
        <f>SUM(F47:F76)</f>
        <v>58131.91</v>
      </c>
      <c r="G80" s="12">
        <f>SUM(G47:G78)</f>
        <v>51330.559999999998</v>
      </c>
      <c r="H80" s="53"/>
      <c r="I80" s="25"/>
      <c r="J80" s="27"/>
      <c r="K80" s="28"/>
      <c r="M80" s="25"/>
      <c r="N80" s="27"/>
      <c r="O80" s="28"/>
    </row>
    <row r="81" spans="1:19">
      <c r="A81" s="49"/>
      <c r="B81" s="50"/>
      <c r="C81" s="51"/>
      <c r="E81" s="25"/>
      <c r="F81" s="27"/>
      <c r="G81" s="28"/>
      <c r="H81" s="53"/>
      <c r="I81" s="29"/>
      <c r="J81" s="29" t="s">
        <v>1</v>
      </c>
      <c r="K81" s="30">
        <f>J79-K79</f>
        <v>3859.0600000000013</v>
      </c>
      <c r="M81" s="29"/>
      <c r="N81" s="29" t="s">
        <v>1</v>
      </c>
      <c r="O81" s="30">
        <f>N79-O79</f>
        <v>2204.5200000000041</v>
      </c>
    </row>
    <row r="82" spans="1:19">
      <c r="A82" s="49"/>
      <c r="B82" s="50"/>
      <c r="C82" s="51"/>
      <c r="E82" s="29"/>
      <c r="F82" s="29" t="s">
        <v>1</v>
      </c>
      <c r="G82" s="30">
        <f>F80-G80</f>
        <v>6801.3500000000058</v>
      </c>
      <c r="I82" s="54"/>
      <c r="J82" s="54"/>
      <c r="K82" s="55"/>
      <c r="M82" s="54"/>
      <c r="N82" s="54"/>
      <c r="O82" s="55"/>
    </row>
    <row r="83" spans="1:19">
      <c r="A83" s="49"/>
      <c r="B83" s="50"/>
      <c r="C83" s="51"/>
      <c r="E83" s="54"/>
      <c r="F83" s="54"/>
      <c r="G83" s="55"/>
      <c r="I83" s="54"/>
      <c r="J83" s="54"/>
      <c r="K83" s="55"/>
      <c r="M83" s="54"/>
      <c r="N83" s="54"/>
      <c r="O83" s="55"/>
    </row>
    <row r="84" spans="1:19">
      <c r="A84" s="49"/>
      <c r="B84" s="50"/>
      <c r="C84" s="51"/>
      <c r="E84" s="54"/>
      <c r="F84" s="54"/>
      <c r="G84" s="55"/>
      <c r="N84" s="21"/>
      <c r="O84" s="22"/>
    </row>
    <row r="85" spans="1:19">
      <c r="A85" s="37" t="s">
        <v>8</v>
      </c>
      <c r="B85" s="38"/>
      <c r="C85" s="39">
        <f>C44+G44+K44+C76+G82+K81</f>
        <v>15419.55</v>
      </c>
      <c r="E85" s="43" t="s">
        <v>13</v>
      </c>
      <c r="F85" s="43"/>
      <c r="I85" s="43" t="s">
        <v>13</v>
      </c>
      <c r="M85" s="43" t="s">
        <v>13</v>
      </c>
      <c r="N85" s="21"/>
      <c r="O85" s="22"/>
    </row>
    <row r="86" spans="1:19">
      <c r="E86" s="7" t="s">
        <v>12</v>
      </c>
      <c r="I86" s="7" t="s">
        <v>12</v>
      </c>
      <c r="M86" s="7" t="s">
        <v>12</v>
      </c>
      <c r="N86" s="21"/>
      <c r="O86" s="22"/>
    </row>
    <row r="87" spans="1:19">
      <c r="E87" s="7" t="s">
        <v>14</v>
      </c>
      <c r="I87" s="7" t="s">
        <v>14</v>
      </c>
      <c r="M87" s="7" t="s">
        <v>14</v>
      </c>
      <c r="N87" s="21"/>
      <c r="O87" s="22"/>
    </row>
    <row r="89" spans="1:19">
      <c r="F89" s="52"/>
    </row>
    <row r="90" spans="1:19">
      <c r="A90" s="31" t="s">
        <v>16</v>
      </c>
      <c r="B90" s="36" t="s">
        <v>7</v>
      </c>
      <c r="C90" s="33" t="s">
        <v>0</v>
      </c>
      <c r="E90" s="70" t="s">
        <v>17</v>
      </c>
      <c r="F90" s="36" t="s">
        <v>7</v>
      </c>
      <c r="G90" s="69" t="s">
        <v>0</v>
      </c>
      <c r="I90" s="70" t="s">
        <v>19</v>
      </c>
      <c r="J90" s="36" t="s">
        <v>7</v>
      </c>
      <c r="K90" s="69" t="s">
        <v>0</v>
      </c>
      <c r="M90" s="70" t="s">
        <v>21</v>
      </c>
      <c r="N90" s="36" t="s">
        <v>7</v>
      </c>
      <c r="O90" s="69" t="s">
        <v>0</v>
      </c>
      <c r="Q90" s="70" t="s">
        <v>23</v>
      </c>
      <c r="R90" s="36" t="s">
        <v>7</v>
      </c>
      <c r="S90" s="69" t="s">
        <v>0</v>
      </c>
    </row>
    <row r="91" spans="1:19">
      <c r="A91" s="1">
        <v>40756</v>
      </c>
      <c r="B91" s="64">
        <v>6970.34</v>
      </c>
      <c r="C91" s="65">
        <v>1692.12</v>
      </c>
      <c r="E91" s="46">
        <v>40789</v>
      </c>
      <c r="F91" s="64">
        <v>1981.95</v>
      </c>
      <c r="G91" s="68">
        <v>710.01</v>
      </c>
      <c r="I91" s="46">
        <v>40819</v>
      </c>
      <c r="J91" s="64">
        <v>1113.69</v>
      </c>
      <c r="K91" s="68">
        <v>2145.42</v>
      </c>
      <c r="M91" s="46">
        <v>40850</v>
      </c>
      <c r="N91" s="64">
        <v>2032.66</v>
      </c>
      <c r="O91" s="68">
        <v>1551.2</v>
      </c>
      <c r="Q91" s="46">
        <v>40878</v>
      </c>
      <c r="R91" s="64">
        <v>2048.11</v>
      </c>
      <c r="S91" s="68">
        <v>329.15</v>
      </c>
    </row>
    <row r="92" spans="1:19">
      <c r="A92" s="1">
        <v>40758</v>
      </c>
      <c r="B92" s="64">
        <v>2060.2399999999998</v>
      </c>
      <c r="C92" s="65">
        <v>37.96</v>
      </c>
      <c r="E92" s="46">
        <v>40792</v>
      </c>
      <c r="F92" s="64">
        <v>2277.63</v>
      </c>
      <c r="G92" s="68">
        <v>174.18</v>
      </c>
      <c r="I92" s="46">
        <v>40821</v>
      </c>
      <c r="J92" s="64">
        <v>792.52</v>
      </c>
      <c r="K92" s="68">
        <v>748.93</v>
      </c>
      <c r="M92" s="46">
        <v>40854</v>
      </c>
      <c r="N92" s="64">
        <v>1007.2</v>
      </c>
      <c r="O92" s="68">
        <v>2924.94</v>
      </c>
      <c r="Q92" s="46">
        <v>40879</v>
      </c>
      <c r="R92" s="64">
        <v>3139.19</v>
      </c>
      <c r="S92" s="68">
        <v>652.74</v>
      </c>
    </row>
    <row r="93" spans="1:19">
      <c r="A93" s="1">
        <v>40759</v>
      </c>
      <c r="B93" s="64">
        <v>1605.01</v>
      </c>
      <c r="C93" s="65">
        <v>6306.2</v>
      </c>
      <c r="E93" s="46">
        <v>40794</v>
      </c>
      <c r="F93" s="64">
        <v>1680.64</v>
      </c>
      <c r="G93" s="68">
        <v>3547.8</v>
      </c>
      <c r="I93" s="46">
        <v>40826</v>
      </c>
      <c r="J93" s="64">
        <v>749.05</v>
      </c>
      <c r="K93" s="68">
        <v>672.26</v>
      </c>
      <c r="M93" s="46">
        <v>40855</v>
      </c>
      <c r="N93" s="64">
        <v>203.7</v>
      </c>
      <c r="O93" s="68">
        <v>268.39</v>
      </c>
      <c r="Q93" s="46">
        <v>40882</v>
      </c>
      <c r="R93" s="64">
        <v>724.43</v>
      </c>
      <c r="S93" s="68">
        <v>4407.22</v>
      </c>
    </row>
    <row r="94" spans="1:19">
      <c r="A94" s="1">
        <v>40760</v>
      </c>
      <c r="B94" s="64">
        <v>1884.95</v>
      </c>
      <c r="C94" s="65">
        <v>1681.35</v>
      </c>
      <c r="E94" s="46">
        <v>40795</v>
      </c>
      <c r="F94" s="64">
        <v>3377.92</v>
      </c>
      <c r="G94" s="68">
        <v>1096.07</v>
      </c>
      <c r="I94" s="46">
        <v>40829</v>
      </c>
      <c r="J94" s="64">
        <v>243.88</v>
      </c>
      <c r="K94" s="68">
        <v>1812.44</v>
      </c>
      <c r="M94" s="46">
        <v>40856</v>
      </c>
      <c r="N94" s="64">
        <v>1515.45</v>
      </c>
      <c r="O94" s="68">
        <v>1218.3800000000001</v>
      </c>
      <c r="Q94" s="46">
        <v>40883</v>
      </c>
      <c r="R94" s="64">
        <v>3378.69</v>
      </c>
      <c r="S94" s="68">
        <v>996.31</v>
      </c>
    </row>
    <row r="95" spans="1:19">
      <c r="A95" s="1">
        <v>40760</v>
      </c>
      <c r="B95" s="64">
        <v>674.67</v>
      </c>
      <c r="C95" s="65">
        <v>182.39</v>
      </c>
      <c r="E95" s="46">
        <v>40798</v>
      </c>
      <c r="F95" s="64">
        <v>2366.77</v>
      </c>
      <c r="G95" s="68">
        <v>120.46</v>
      </c>
      <c r="I95" s="46">
        <v>40833</v>
      </c>
      <c r="J95" s="64">
        <v>634.26</v>
      </c>
      <c r="K95" s="68">
        <v>5326.36</v>
      </c>
      <c r="M95" s="46">
        <v>40857</v>
      </c>
      <c r="N95" s="64">
        <v>1051.81</v>
      </c>
      <c r="O95" s="68">
        <v>977.76</v>
      </c>
      <c r="Q95" s="46">
        <v>40883</v>
      </c>
      <c r="R95" s="64">
        <v>1498.73</v>
      </c>
      <c r="S95" s="68">
        <v>2824.82</v>
      </c>
    </row>
    <row r="96" spans="1:19">
      <c r="A96" s="1">
        <v>40763</v>
      </c>
      <c r="B96" s="64">
        <v>580.13</v>
      </c>
      <c r="C96" s="66">
        <v>-182.39</v>
      </c>
      <c r="E96" s="46">
        <v>40798</v>
      </c>
      <c r="F96" s="64">
        <v>1854.74</v>
      </c>
      <c r="G96" s="68">
        <v>24.41</v>
      </c>
      <c r="I96" s="46">
        <v>40834</v>
      </c>
      <c r="J96" s="64">
        <v>671.73</v>
      </c>
      <c r="K96" s="68">
        <v>534.11</v>
      </c>
      <c r="M96" s="46">
        <v>40858</v>
      </c>
      <c r="N96" s="64">
        <v>1648.01</v>
      </c>
      <c r="O96" s="68">
        <v>1640.87</v>
      </c>
      <c r="Q96" s="46">
        <v>40884</v>
      </c>
      <c r="R96" s="64">
        <v>1166.17</v>
      </c>
      <c r="S96" s="68">
        <v>1154.18</v>
      </c>
    </row>
    <row r="97" spans="1:19">
      <c r="A97" s="1">
        <v>40763</v>
      </c>
      <c r="B97" s="64">
        <v>909.5</v>
      </c>
      <c r="C97" s="65">
        <v>1044.95</v>
      </c>
      <c r="E97" s="46">
        <v>40798</v>
      </c>
      <c r="F97" s="64">
        <v>813.41</v>
      </c>
      <c r="G97" s="68">
        <v>4047.11</v>
      </c>
      <c r="I97" s="46">
        <v>40835</v>
      </c>
      <c r="J97" s="64">
        <v>1804.08</v>
      </c>
      <c r="K97" s="68">
        <v>3802.35</v>
      </c>
      <c r="M97" s="46">
        <v>40861</v>
      </c>
      <c r="N97" s="64">
        <v>1278.57</v>
      </c>
      <c r="O97" s="68">
        <v>2809.12</v>
      </c>
      <c r="Q97" s="46">
        <v>40885</v>
      </c>
      <c r="R97" s="64">
        <v>1052.18</v>
      </c>
      <c r="S97" s="68">
        <v>578.96</v>
      </c>
    </row>
    <row r="98" spans="1:19">
      <c r="A98" s="1">
        <v>40766</v>
      </c>
      <c r="B98" s="64">
        <v>607.89</v>
      </c>
      <c r="C98" s="66">
        <v>-355.71</v>
      </c>
      <c r="E98" s="46">
        <v>40799</v>
      </c>
      <c r="F98" s="64">
        <v>674.81</v>
      </c>
      <c r="G98" s="68">
        <v>318.10000000000002</v>
      </c>
      <c r="I98" s="46">
        <v>40836</v>
      </c>
      <c r="J98" s="64">
        <v>255.72</v>
      </c>
      <c r="K98" s="68">
        <v>84.82</v>
      </c>
      <c r="M98" s="46">
        <v>40863</v>
      </c>
      <c r="N98" s="64">
        <v>1249.3699999999999</v>
      </c>
      <c r="O98" s="68">
        <v>1964.87</v>
      </c>
      <c r="Q98" s="46">
        <v>40886</v>
      </c>
      <c r="R98" s="64">
        <v>1473.35</v>
      </c>
      <c r="S98" s="68">
        <v>1564.35</v>
      </c>
    </row>
    <row r="99" spans="1:19">
      <c r="A99" s="1">
        <v>40766</v>
      </c>
      <c r="B99" s="64">
        <v>583.41</v>
      </c>
      <c r="C99" s="65">
        <v>1167.8699999999999</v>
      </c>
      <c r="E99" s="46">
        <v>40800</v>
      </c>
      <c r="F99" s="64">
        <v>667.93</v>
      </c>
      <c r="G99" s="68">
        <v>2772.96</v>
      </c>
      <c r="I99" s="46">
        <v>40836</v>
      </c>
      <c r="J99" s="64">
        <v>309.72000000000003</v>
      </c>
      <c r="K99" s="68">
        <v>792.19</v>
      </c>
      <c r="M99" s="46">
        <v>40864</v>
      </c>
      <c r="N99" s="64">
        <v>1205.1199999999999</v>
      </c>
      <c r="O99" s="68">
        <v>73.84</v>
      </c>
      <c r="Q99" s="46">
        <v>40889</v>
      </c>
      <c r="R99" s="64">
        <v>5652.97</v>
      </c>
      <c r="S99" s="68">
        <v>2207.35</v>
      </c>
    </row>
    <row r="100" spans="1:19">
      <c r="A100" s="1">
        <v>40767</v>
      </c>
      <c r="B100" s="64">
        <v>1576.37</v>
      </c>
      <c r="C100" s="66">
        <v>-39</v>
      </c>
      <c r="E100" s="46">
        <v>40801</v>
      </c>
      <c r="F100" s="64">
        <v>1708.46</v>
      </c>
      <c r="G100" s="68">
        <v>786.38</v>
      </c>
      <c r="I100" s="46">
        <v>40837</v>
      </c>
      <c r="J100" s="64">
        <v>1161.22</v>
      </c>
      <c r="K100" s="68">
        <v>1565.51</v>
      </c>
      <c r="M100" s="46">
        <v>40865</v>
      </c>
      <c r="N100" s="64">
        <v>1401.08</v>
      </c>
      <c r="O100" s="68">
        <v>1624.1</v>
      </c>
      <c r="Q100" s="46">
        <v>40890</v>
      </c>
      <c r="R100" s="64">
        <v>1671.56</v>
      </c>
      <c r="S100" s="68">
        <v>1173.07</v>
      </c>
    </row>
    <row r="101" spans="1:19">
      <c r="A101" s="1">
        <v>40767</v>
      </c>
      <c r="B101" s="64">
        <v>722.1</v>
      </c>
      <c r="C101" s="65">
        <v>120.45</v>
      </c>
      <c r="E101" s="46">
        <v>40802</v>
      </c>
      <c r="F101" s="64">
        <v>1911.21</v>
      </c>
      <c r="G101" s="68">
        <v>761.64</v>
      </c>
      <c r="I101" s="46">
        <v>40840</v>
      </c>
      <c r="J101" s="64">
        <v>608.33000000000004</v>
      </c>
      <c r="K101" s="68">
        <v>229.3</v>
      </c>
      <c r="M101" s="46">
        <v>40868</v>
      </c>
      <c r="N101" s="64">
        <v>2071.9299999999998</v>
      </c>
      <c r="O101" s="68">
        <v>1940.4</v>
      </c>
      <c r="Q101" s="46"/>
      <c r="R101" s="64"/>
      <c r="S101" s="68"/>
    </row>
    <row r="102" spans="1:19">
      <c r="A102" s="1">
        <v>40767</v>
      </c>
      <c r="B102" s="64">
        <v>333.42</v>
      </c>
      <c r="C102" s="65">
        <v>63.41</v>
      </c>
      <c r="E102" s="46">
        <v>40802</v>
      </c>
      <c r="F102" s="64">
        <v>592.83000000000004</v>
      </c>
      <c r="G102" s="68">
        <v>22.24</v>
      </c>
      <c r="I102" s="46">
        <v>40840</v>
      </c>
      <c r="J102" s="64">
        <v>656.33</v>
      </c>
      <c r="K102" s="68">
        <v>1132.9100000000001</v>
      </c>
      <c r="M102" s="46">
        <v>40868</v>
      </c>
      <c r="N102" s="64">
        <v>1368.33</v>
      </c>
      <c r="O102" s="68">
        <v>63.41</v>
      </c>
      <c r="Q102" s="46"/>
      <c r="R102" s="64"/>
      <c r="S102" s="68"/>
    </row>
    <row r="103" spans="1:19">
      <c r="A103" s="1">
        <v>40770</v>
      </c>
      <c r="B103" s="64">
        <v>2192.0500000000002</v>
      </c>
      <c r="C103" s="65">
        <v>44.29</v>
      </c>
      <c r="E103" s="46">
        <v>40806</v>
      </c>
      <c r="F103" s="64">
        <v>1109.1400000000001</v>
      </c>
      <c r="G103" s="68">
        <v>2025.8</v>
      </c>
      <c r="I103" s="46">
        <v>40841</v>
      </c>
      <c r="J103" s="64">
        <v>3514.47</v>
      </c>
      <c r="K103" s="68">
        <v>1123.97</v>
      </c>
      <c r="M103" s="46">
        <v>40869</v>
      </c>
      <c r="N103" s="64">
        <v>645.44000000000005</v>
      </c>
      <c r="O103" s="68">
        <v>77.97</v>
      </c>
      <c r="Q103" s="46"/>
      <c r="R103" s="64"/>
      <c r="S103" s="68"/>
    </row>
    <row r="104" spans="1:19">
      <c r="A104" s="1">
        <v>40770</v>
      </c>
      <c r="B104" s="64">
        <v>749.83</v>
      </c>
      <c r="C104" s="65">
        <v>1749.63</v>
      </c>
      <c r="E104" s="46">
        <v>40807</v>
      </c>
      <c r="F104" s="64">
        <v>969.99</v>
      </c>
      <c r="G104" s="68">
        <v>1945.5</v>
      </c>
      <c r="I104" s="46">
        <v>40842</v>
      </c>
      <c r="J104" s="64">
        <v>1515.61</v>
      </c>
      <c r="K104" s="68">
        <v>190.11</v>
      </c>
      <c r="M104" s="46">
        <v>40869</v>
      </c>
      <c r="N104" s="64">
        <v>783.14</v>
      </c>
      <c r="O104" s="68">
        <v>677.1</v>
      </c>
      <c r="Q104" s="46"/>
      <c r="R104" s="64"/>
      <c r="S104" s="68"/>
    </row>
    <row r="105" spans="1:19">
      <c r="A105" s="1">
        <v>40771</v>
      </c>
      <c r="B105" s="64">
        <v>376.56</v>
      </c>
      <c r="C105" s="65">
        <v>36.630000000000003</v>
      </c>
      <c r="E105" s="46">
        <v>40808</v>
      </c>
      <c r="F105" s="64">
        <v>397.14</v>
      </c>
      <c r="G105" s="68">
        <v>77.97</v>
      </c>
      <c r="I105" s="46">
        <v>40843</v>
      </c>
      <c r="J105" s="64">
        <v>1217.1199999999999</v>
      </c>
      <c r="K105" s="68">
        <v>4514.42</v>
      </c>
      <c r="M105" s="46">
        <v>40870</v>
      </c>
      <c r="N105" s="64">
        <v>1107.3399999999999</v>
      </c>
      <c r="O105" s="68">
        <v>1067.1500000000001</v>
      </c>
      <c r="Q105" s="46"/>
      <c r="R105" s="64"/>
      <c r="S105" s="68"/>
    </row>
    <row r="106" spans="1:19">
      <c r="A106" s="1">
        <v>40771</v>
      </c>
      <c r="B106" s="64">
        <v>937</v>
      </c>
      <c r="C106" s="65">
        <v>655.32000000000005</v>
      </c>
      <c r="E106" s="46">
        <v>40808</v>
      </c>
      <c r="F106" s="64">
        <v>705.38</v>
      </c>
      <c r="G106" s="68">
        <v>1333.42</v>
      </c>
      <c r="I106" s="46">
        <v>40844</v>
      </c>
      <c r="J106" s="64">
        <v>1311.58</v>
      </c>
      <c r="K106" s="68">
        <v>1090.72</v>
      </c>
      <c r="M106" s="46">
        <v>40871</v>
      </c>
      <c r="N106" s="64">
        <v>619.12</v>
      </c>
      <c r="O106" s="68">
        <v>513.76</v>
      </c>
      <c r="Q106" s="46"/>
      <c r="R106" s="64"/>
      <c r="S106" s="68"/>
    </row>
    <row r="107" spans="1:19">
      <c r="A107" s="1">
        <v>40772</v>
      </c>
      <c r="B107" s="64">
        <v>383.03</v>
      </c>
      <c r="C107" s="65">
        <v>1857.62</v>
      </c>
      <c r="E107" s="46">
        <v>40809</v>
      </c>
      <c r="F107" s="64">
        <v>490.23</v>
      </c>
      <c r="G107" s="68">
        <v>821.7</v>
      </c>
      <c r="I107" s="46">
        <v>40847</v>
      </c>
      <c r="J107" s="64">
        <v>297.31</v>
      </c>
      <c r="K107" s="68">
        <v>3074.57</v>
      </c>
      <c r="M107" s="46">
        <v>40872</v>
      </c>
      <c r="N107" s="64">
        <v>954.77</v>
      </c>
      <c r="O107" s="68">
        <v>1425.12</v>
      </c>
      <c r="Q107" s="46"/>
      <c r="R107" s="64"/>
      <c r="S107" s="68"/>
    </row>
    <row r="108" spans="1:19">
      <c r="A108" s="1">
        <v>40774</v>
      </c>
      <c r="B108" s="9">
        <v>459.57</v>
      </c>
      <c r="C108" s="48">
        <v>405.43</v>
      </c>
      <c r="E108" s="46">
        <v>40812</v>
      </c>
      <c r="F108" s="9">
        <v>503.11</v>
      </c>
      <c r="G108" s="56">
        <v>4436.08</v>
      </c>
      <c r="I108" s="46">
        <v>40848</v>
      </c>
      <c r="J108" s="64">
        <v>1304.3900000000001</v>
      </c>
      <c r="K108" s="56">
        <v>624.86</v>
      </c>
      <c r="M108" s="46">
        <v>40875</v>
      </c>
      <c r="N108" s="64">
        <v>925.01</v>
      </c>
      <c r="O108" s="56">
        <v>68.78</v>
      </c>
      <c r="Q108" s="46"/>
      <c r="R108" s="64"/>
      <c r="S108" s="56"/>
    </row>
    <row r="109" spans="1:19">
      <c r="A109" s="1">
        <v>40774</v>
      </c>
      <c r="B109" s="9">
        <v>1686.87</v>
      </c>
      <c r="C109" s="48">
        <v>77.97</v>
      </c>
      <c r="E109" s="46">
        <v>40813</v>
      </c>
      <c r="F109" s="9">
        <v>1452.34</v>
      </c>
      <c r="G109" s="56">
        <v>14812.97</v>
      </c>
      <c r="I109" s="46">
        <v>40848</v>
      </c>
      <c r="J109" s="64">
        <v>4625.54</v>
      </c>
      <c r="K109" s="56">
        <v>75.510000000000005</v>
      </c>
      <c r="M109" s="46">
        <v>40875</v>
      </c>
      <c r="N109" s="64">
        <v>1245.47</v>
      </c>
      <c r="O109" s="56">
        <v>2584.37</v>
      </c>
      <c r="Q109" s="46"/>
      <c r="R109" s="64"/>
      <c r="S109" s="56"/>
    </row>
    <row r="110" spans="1:19">
      <c r="A110" s="1">
        <v>40778</v>
      </c>
      <c r="B110" s="9">
        <v>177.91</v>
      </c>
      <c r="C110" s="48">
        <v>29.56</v>
      </c>
      <c r="E110" s="46">
        <v>40814</v>
      </c>
      <c r="F110" s="9">
        <v>16803.39</v>
      </c>
      <c r="G110" s="56">
        <v>22614.22</v>
      </c>
      <c r="I110" s="46">
        <v>40850</v>
      </c>
      <c r="J110" s="64">
        <v>1379</v>
      </c>
      <c r="K110" s="56">
        <v>1000</v>
      </c>
      <c r="M110" s="46">
        <v>40876</v>
      </c>
      <c r="N110" s="64">
        <v>6490.39</v>
      </c>
      <c r="O110" s="56">
        <v>5958.05</v>
      </c>
      <c r="Q110" s="46"/>
      <c r="R110" s="64"/>
      <c r="S110" s="56"/>
    </row>
    <row r="111" spans="1:19">
      <c r="A111" s="1">
        <v>40778</v>
      </c>
      <c r="B111" s="9">
        <v>1009.7</v>
      </c>
      <c r="C111" s="48">
        <v>63.41</v>
      </c>
      <c r="E111" s="46">
        <v>40815</v>
      </c>
      <c r="F111" s="9">
        <v>25835.69</v>
      </c>
      <c r="G111" s="56">
        <v>64.63</v>
      </c>
      <c r="I111" s="46"/>
      <c r="J111" s="64">
        <v>1782.34</v>
      </c>
      <c r="K111" s="56"/>
      <c r="M111" s="46">
        <v>40877</v>
      </c>
      <c r="N111" s="64">
        <v>4215.3900000000003</v>
      </c>
      <c r="O111" s="56">
        <v>3359.78</v>
      </c>
      <c r="Q111" s="46"/>
      <c r="R111" s="64"/>
      <c r="S111" s="56"/>
    </row>
    <row r="112" spans="1:19">
      <c r="A112" s="1">
        <v>40778</v>
      </c>
      <c r="B112" s="9">
        <v>738.49</v>
      </c>
      <c r="C112" s="48">
        <v>1485.7</v>
      </c>
      <c r="E112" s="46">
        <v>40816</v>
      </c>
      <c r="F112" s="9">
        <v>153.61000000000001</v>
      </c>
      <c r="G112" s="56">
        <v>202.91</v>
      </c>
      <c r="I112" s="46"/>
      <c r="J112" s="64">
        <v>1471.48</v>
      </c>
      <c r="K112" s="56"/>
      <c r="M112" s="46"/>
      <c r="N112" s="64">
        <v>-99.5</v>
      </c>
      <c r="O112" s="56"/>
      <c r="Q112" s="46"/>
      <c r="R112" s="64"/>
      <c r="S112" s="56"/>
    </row>
    <row r="113" spans="1:19">
      <c r="A113" s="1">
        <v>40778</v>
      </c>
      <c r="B113" s="9">
        <v>856.33</v>
      </c>
      <c r="C113" s="48">
        <v>386.79</v>
      </c>
      <c r="E113" s="46">
        <v>40816</v>
      </c>
      <c r="F113" s="9">
        <v>814.3</v>
      </c>
      <c r="G113" s="56">
        <v>230.68</v>
      </c>
      <c r="I113" s="46"/>
      <c r="J113" s="64">
        <v>818.43</v>
      </c>
      <c r="K113" s="56"/>
      <c r="M113" s="46"/>
      <c r="N113" s="64">
        <v>-60.2</v>
      </c>
      <c r="O113" s="56"/>
      <c r="Q113" s="46"/>
      <c r="R113" s="64"/>
      <c r="S113" s="56"/>
    </row>
    <row r="114" spans="1:19">
      <c r="A114" s="1">
        <v>40779</v>
      </c>
      <c r="B114" s="9">
        <v>619.85</v>
      </c>
      <c r="C114" s="48">
        <v>409.7</v>
      </c>
      <c r="E114" s="46"/>
      <c r="F114" s="9">
        <v>1411.38</v>
      </c>
      <c r="G114" s="56"/>
      <c r="I114" s="46"/>
      <c r="J114" s="64">
        <v>1554.96</v>
      </c>
      <c r="K114" s="56"/>
      <c r="M114" s="46"/>
      <c r="N114" s="64">
        <v>-81.7</v>
      </c>
      <c r="O114" s="56"/>
      <c r="Q114" s="46"/>
      <c r="R114" s="64"/>
      <c r="S114" s="56"/>
    </row>
    <row r="115" spans="1:19">
      <c r="A115" s="1">
        <v>40779</v>
      </c>
      <c r="B115" s="9">
        <v>1100.6300000000001</v>
      </c>
      <c r="C115" s="67">
        <v>-244.86</v>
      </c>
      <c r="E115" s="46"/>
      <c r="F115" s="64">
        <v>699.29</v>
      </c>
      <c r="G115" s="56"/>
      <c r="I115" s="46"/>
      <c r="J115" s="64">
        <v>1249.3699999999999</v>
      </c>
      <c r="K115" s="56"/>
      <c r="M115" s="46"/>
      <c r="N115" s="64">
        <v>-32.5</v>
      </c>
      <c r="O115" s="56"/>
      <c r="Q115" s="46"/>
      <c r="R115" s="64"/>
      <c r="S115" s="56"/>
    </row>
    <row r="116" spans="1:19">
      <c r="A116" s="1">
        <v>40780</v>
      </c>
      <c r="B116" s="9">
        <v>1355.13</v>
      </c>
      <c r="C116" s="48">
        <v>1812.4</v>
      </c>
      <c r="E116" s="46"/>
      <c r="F116" s="64">
        <v>683.69</v>
      </c>
      <c r="G116" s="56"/>
      <c r="I116" s="46"/>
      <c r="J116" s="64"/>
      <c r="K116" s="56"/>
      <c r="M116" s="46"/>
      <c r="N116" s="64">
        <v>-32.5</v>
      </c>
      <c r="O116" s="56"/>
      <c r="Q116" s="46"/>
      <c r="R116" s="64"/>
      <c r="S116" s="56"/>
    </row>
    <row r="117" spans="1:19">
      <c r="A117" s="1">
        <v>40780</v>
      </c>
      <c r="B117" s="9">
        <v>1238.97</v>
      </c>
      <c r="C117" s="48">
        <v>1214.33</v>
      </c>
      <c r="E117" s="46"/>
      <c r="F117" s="9"/>
      <c r="G117" s="56"/>
      <c r="I117" s="46"/>
      <c r="J117" s="64"/>
      <c r="K117" s="56"/>
      <c r="M117" s="46"/>
      <c r="N117" s="64">
        <v>511.66</v>
      </c>
      <c r="O117" s="56"/>
      <c r="Q117" s="46"/>
      <c r="R117" s="64"/>
      <c r="S117" s="56"/>
    </row>
    <row r="118" spans="1:19">
      <c r="A118" s="1">
        <v>40784</v>
      </c>
      <c r="B118" s="9">
        <v>1074.03</v>
      </c>
      <c r="C118" s="48">
        <v>1108.93</v>
      </c>
      <c r="E118" s="46"/>
      <c r="F118" s="9"/>
      <c r="G118" s="56"/>
      <c r="I118" s="46"/>
      <c r="J118" s="64"/>
      <c r="K118" s="56"/>
      <c r="M118" s="46"/>
      <c r="N118" s="64">
        <v>365.01</v>
      </c>
      <c r="O118" s="56"/>
      <c r="Q118" s="46"/>
      <c r="R118" s="64"/>
      <c r="S118" s="56"/>
    </row>
    <row r="119" spans="1:19">
      <c r="A119" s="1">
        <v>40785</v>
      </c>
      <c r="B119" s="9">
        <v>1343.45</v>
      </c>
      <c r="C119" s="48">
        <v>202.91</v>
      </c>
      <c r="E119" s="46"/>
      <c r="F119" s="9"/>
      <c r="G119" s="56"/>
      <c r="I119" s="46"/>
      <c r="J119" s="64"/>
      <c r="K119" s="56"/>
      <c r="M119" s="46"/>
      <c r="N119" s="64"/>
      <c r="O119" s="56"/>
      <c r="Q119" s="46"/>
      <c r="R119" s="64"/>
      <c r="S119" s="56"/>
    </row>
    <row r="120" spans="1:19">
      <c r="A120" s="1">
        <v>40785</v>
      </c>
      <c r="B120" s="9"/>
      <c r="C120" s="48">
        <v>1204.8399999999999</v>
      </c>
      <c r="E120" s="46"/>
      <c r="F120" s="9"/>
      <c r="G120" s="56"/>
      <c r="I120" s="46"/>
      <c r="J120" s="64"/>
      <c r="K120" s="56"/>
      <c r="M120" s="46"/>
      <c r="N120" s="64"/>
      <c r="O120" s="56"/>
      <c r="Q120" s="46"/>
      <c r="R120" s="64"/>
      <c r="S120" s="56"/>
    </row>
    <row r="121" spans="1:19">
      <c r="A121" s="1">
        <v>40786</v>
      </c>
      <c r="B121" s="9"/>
      <c r="C121" s="48">
        <v>37.96</v>
      </c>
      <c r="E121" s="46"/>
      <c r="F121" s="9"/>
      <c r="G121" s="56"/>
      <c r="I121" s="46"/>
      <c r="J121" s="9"/>
      <c r="K121" s="56"/>
      <c r="M121" s="46"/>
      <c r="N121" s="9"/>
      <c r="O121" s="56"/>
      <c r="Q121" s="46"/>
      <c r="R121" s="9"/>
      <c r="S121" s="56"/>
    </row>
    <row r="122" spans="1:19">
      <c r="A122" s="1">
        <v>40786</v>
      </c>
      <c r="B122" s="9"/>
      <c r="C122" s="48">
        <v>4713.6899999999996</v>
      </c>
      <c r="E122" s="46"/>
      <c r="F122" s="9"/>
      <c r="G122" s="56"/>
      <c r="I122" s="46"/>
      <c r="J122" s="9"/>
      <c r="K122" s="56"/>
      <c r="M122" s="46"/>
      <c r="N122" s="9"/>
      <c r="O122" s="56"/>
      <c r="Q122" s="46"/>
      <c r="R122" s="9"/>
      <c r="S122" s="56"/>
    </row>
    <row r="123" spans="1:19">
      <c r="A123" s="1">
        <v>40787</v>
      </c>
      <c r="B123" s="9"/>
      <c r="C123" s="48">
        <v>1486.98</v>
      </c>
      <c r="E123" s="46"/>
      <c r="F123" s="9"/>
      <c r="G123" s="56"/>
      <c r="I123" s="46"/>
      <c r="J123" s="9"/>
      <c r="K123" s="56"/>
      <c r="M123" s="46"/>
      <c r="N123" s="9"/>
      <c r="O123" s="56"/>
      <c r="Q123" s="46"/>
      <c r="R123" s="9"/>
      <c r="S123" s="56"/>
    </row>
    <row r="124" spans="1:19">
      <c r="A124" s="1">
        <v>40788</v>
      </c>
      <c r="B124" s="9"/>
      <c r="C124" s="48">
        <v>112.83</v>
      </c>
      <c r="E124" s="46"/>
      <c r="F124" s="9"/>
      <c r="G124" s="56"/>
      <c r="I124" s="46"/>
      <c r="J124" s="9"/>
      <c r="K124" s="56"/>
      <c r="M124" s="46"/>
      <c r="N124" s="9"/>
      <c r="O124" s="56"/>
      <c r="Q124" s="46"/>
      <c r="R124" s="9"/>
      <c r="S124" s="56"/>
    </row>
    <row r="125" spans="1:19">
      <c r="A125" s="3">
        <v>40788</v>
      </c>
      <c r="B125" s="9"/>
      <c r="C125" s="4">
        <v>-112.83</v>
      </c>
      <c r="E125" s="46"/>
      <c r="F125" s="9"/>
      <c r="G125" s="45"/>
      <c r="I125" s="46"/>
      <c r="J125" s="9"/>
      <c r="K125" s="45"/>
      <c r="M125" s="46"/>
      <c r="N125" s="9"/>
      <c r="O125" s="45"/>
      <c r="Q125" s="46"/>
      <c r="R125" s="9"/>
      <c r="S125" s="45"/>
    </row>
    <row r="126" spans="1:19">
      <c r="A126" s="47"/>
      <c r="B126" s="13">
        <f>SUM(B91:B125)</f>
        <v>34807.43</v>
      </c>
      <c r="C126" s="12">
        <f>SUM(C91:C125)</f>
        <v>30458.830000000009</v>
      </c>
      <c r="E126" s="47"/>
      <c r="F126" s="13">
        <f>SUM(F91:F125)</f>
        <v>71936.98000000001</v>
      </c>
      <c r="G126" s="12">
        <f>SUM(G91:G125)</f>
        <v>62947.24</v>
      </c>
      <c r="I126" s="47"/>
      <c r="J126" s="13">
        <f>SUM(J91:J125)</f>
        <v>31042.130000000005</v>
      </c>
      <c r="K126" s="12">
        <f>SUM(K91:K125)</f>
        <v>30540.76</v>
      </c>
      <c r="M126" s="47"/>
      <c r="N126" s="13">
        <f>SUM(N91:N125)</f>
        <v>33589.570000000007</v>
      </c>
      <c r="O126" s="12">
        <f>SUM(O91:O125)</f>
        <v>32789.359999999993</v>
      </c>
      <c r="Q126" s="47"/>
      <c r="R126" s="13">
        <f>SUM(R91:R125)</f>
        <v>21805.38</v>
      </c>
      <c r="S126" s="12">
        <f>SUM(S91:S125)</f>
        <v>15888.150000000001</v>
      </c>
    </row>
    <row r="127" spans="1:19">
      <c r="A127" s="25"/>
      <c r="B127" s="27"/>
      <c r="C127" s="28"/>
      <c r="E127" s="25"/>
      <c r="F127" s="27"/>
      <c r="G127" s="28"/>
      <c r="I127" s="25"/>
      <c r="J127" s="27"/>
      <c r="K127" s="28"/>
      <c r="M127" s="25"/>
      <c r="N127" s="27"/>
      <c r="O127" s="28"/>
      <c r="Q127" s="25"/>
      <c r="R127" s="27"/>
      <c r="S127" s="28"/>
    </row>
    <row r="128" spans="1:19">
      <c r="A128" s="29"/>
      <c r="B128" s="29" t="s">
        <v>1</v>
      </c>
      <c r="C128" s="30">
        <f>B126-C126</f>
        <v>4348.5999999999913</v>
      </c>
      <c r="E128" s="29"/>
      <c r="F128" s="29" t="s">
        <v>1</v>
      </c>
      <c r="G128" s="30">
        <f>F126-G126</f>
        <v>8989.7400000000125</v>
      </c>
      <c r="I128" s="29"/>
      <c r="J128" s="29" t="s">
        <v>1</v>
      </c>
      <c r="K128" s="30">
        <f>J126-K126</f>
        <v>501.37000000000626</v>
      </c>
      <c r="M128" s="29"/>
      <c r="N128" s="29" t="s">
        <v>1</v>
      </c>
      <c r="O128" s="30">
        <f>N126-O126</f>
        <v>800.21000000001368</v>
      </c>
      <c r="Q128" s="29"/>
      <c r="R128" s="29" t="s">
        <v>1</v>
      </c>
      <c r="S128" s="30">
        <f>R126-S126</f>
        <v>5917.23</v>
      </c>
    </row>
    <row r="129" spans="1:19">
      <c r="A129" s="54"/>
      <c r="B129" s="54"/>
      <c r="C129" s="55"/>
      <c r="E129" s="54"/>
      <c r="F129" s="54"/>
      <c r="G129" s="55"/>
      <c r="I129" s="54"/>
      <c r="J129" s="54"/>
      <c r="K129" s="55"/>
      <c r="M129" s="54"/>
      <c r="N129" s="54"/>
      <c r="O129" s="55"/>
      <c r="Q129" s="54"/>
      <c r="R129" s="54"/>
      <c r="S129" s="55"/>
    </row>
    <row r="130" spans="1:19">
      <c r="A130" s="54"/>
      <c r="B130" s="54"/>
      <c r="C130" s="55"/>
      <c r="E130" s="54"/>
      <c r="F130" s="54"/>
      <c r="G130" s="55"/>
      <c r="I130" s="54"/>
      <c r="J130" s="54"/>
      <c r="K130" s="55"/>
      <c r="M130" s="54"/>
      <c r="N130" s="54"/>
      <c r="O130" s="55"/>
      <c r="Q130" s="54"/>
      <c r="R130" s="54"/>
      <c r="S130" s="55"/>
    </row>
    <row r="131" spans="1:19">
      <c r="B131" s="21"/>
      <c r="C131" s="22"/>
      <c r="F131" s="21"/>
      <c r="G131" s="22"/>
    </row>
    <row r="132" spans="1:19">
      <c r="A132" s="43" t="s">
        <v>13</v>
      </c>
      <c r="B132" s="21"/>
      <c r="C132" s="22"/>
      <c r="E132" s="43" t="s">
        <v>13</v>
      </c>
      <c r="F132" s="21"/>
      <c r="G132" s="22"/>
      <c r="I132" s="43" t="s">
        <v>13</v>
      </c>
    </row>
    <row r="133" spans="1:19">
      <c r="A133" s="7" t="s">
        <v>12</v>
      </c>
      <c r="B133" s="21"/>
      <c r="C133" s="22"/>
      <c r="E133" s="7" t="s">
        <v>12</v>
      </c>
      <c r="F133" s="21"/>
      <c r="G133" s="22"/>
      <c r="I133" s="7" t="s">
        <v>12</v>
      </c>
    </row>
    <row r="134" spans="1:19">
      <c r="A134" s="7" t="s">
        <v>14</v>
      </c>
      <c r="B134" s="21"/>
      <c r="C134" s="22"/>
      <c r="E134" s="7" t="s">
        <v>18</v>
      </c>
      <c r="F134" s="21"/>
      <c r="G134" s="22"/>
      <c r="I134" s="7" t="s">
        <v>18</v>
      </c>
    </row>
    <row r="135" spans="1:19">
      <c r="J135" s="7"/>
      <c r="K135" s="10"/>
    </row>
  </sheetData>
  <pageMargins left="0.511811024" right="0.511811024" top="0.78740157499999996" bottom="0.78740157499999996" header="0.31496062000000002" footer="0.3149606200000000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5"/>
  <sheetViews>
    <sheetView topLeftCell="A4" zoomScaleSheetLayoutView="112" workbookViewId="0">
      <selection activeCell="K24" sqref="K24"/>
    </sheetView>
  </sheetViews>
  <sheetFormatPr defaultRowHeight="15"/>
  <cols>
    <col min="1" max="1" width="7.5703125" customWidth="1"/>
    <col min="2" max="2" width="15.85546875" customWidth="1"/>
    <col min="3" max="3" width="39.7109375" bestFit="1" customWidth="1"/>
    <col min="4" max="4" width="20.7109375" customWidth="1"/>
  </cols>
  <sheetData>
    <row r="1" spans="2:12" s="7" customFormat="1" ht="10.5">
      <c r="B1" s="15"/>
      <c r="C1" s="15"/>
      <c r="D1" s="15"/>
      <c r="E1" s="16"/>
      <c r="F1" s="17"/>
      <c r="G1" s="15"/>
      <c r="H1" s="17"/>
      <c r="I1" s="15"/>
      <c r="J1" s="8"/>
    </row>
    <row r="2" spans="2:12" s="7" customFormat="1" ht="10.5">
      <c r="B2" s="15"/>
      <c r="C2" s="18" t="s">
        <v>5</v>
      </c>
      <c r="D2" s="15"/>
      <c r="E2" s="16"/>
      <c r="F2" s="17"/>
      <c r="G2" s="15"/>
      <c r="H2" s="17"/>
      <c r="I2" s="15"/>
      <c r="J2" s="8"/>
    </row>
    <row r="3" spans="2:12" s="7" customFormat="1" ht="10.5">
      <c r="B3" s="15"/>
      <c r="C3" s="18"/>
      <c r="D3" s="15"/>
      <c r="E3" s="16"/>
      <c r="F3" s="17"/>
      <c r="G3" s="15"/>
      <c r="H3" s="17"/>
      <c r="I3" s="15"/>
      <c r="J3" s="8"/>
    </row>
    <row r="4" spans="2:12" s="7" customFormat="1" ht="10.5">
      <c r="B4" s="15"/>
      <c r="C4" s="19" t="s">
        <v>22</v>
      </c>
      <c r="D4" s="15"/>
      <c r="E4" s="16"/>
      <c r="F4" s="17"/>
      <c r="G4" s="15"/>
      <c r="H4" s="17"/>
      <c r="I4" s="15"/>
      <c r="J4" s="8"/>
    </row>
    <row r="5" spans="2:12" s="7" customFormat="1" ht="10.5">
      <c r="B5" s="8"/>
      <c r="C5" s="8"/>
      <c r="D5" s="8"/>
      <c r="H5" s="20"/>
      <c r="I5" s="8"/>
      <c r="J5" s="8"/>
      <c r="K5" s="21"/>
      <c r="L5" s="22"/>
    </row>
    <row r="6" spans="2:12" s="7" customFormat="1" ht="11.25" thickBot="1">
      <c r="B6" s="8"/>
      <c r="C6" s="8"/>
      <c r="D6" s="8"/>
      <c r="H6" s="10"/>
      <c r="I6" s="8"/>
      <c r="K6" s="21"/>
      <c r="L6" s="22"/>
    </row>
    <row r="7" spans="2:12">
      <c r="B7" s="73" t="s">
        <v>21</v>
      </c>
      <c r="C7" s="74" t="s">
        <v>7</v>
      </c>
      <c r="D7" s="75" t="s">
        <v>0</v>
      </c>
    </row>
    <row r="8" spans="2:12">
      <c r="B8" s="76">
        <v>40850</v>
      </c>
      <c r="C8" s="64">
        <v>2032.66</v>
      </c>
      <c r="D8" s="77">
        <v>1551.2</v>
      </c>
    </row>
    <row r="9" spans="2:12">
      <c r="B9" s="76">
        <v>40854</v>
      </c>
      <c r="C9" s="64">
        <v>1007.2</v>
      </c>
      <c r="D9" s="77">
        <v>2924.94</v>
      </c>
    </row>
    <row r="10" spans="2:12">
      <c r="B10" s="76">
        <v>40855</v>
      </c>
      <c r="C10" s="64">
        <v>203.7</v>
      </c>
      <c r="D10" s="77">
        <v>268.39</v>
      </c>
    </row>
    <row r="11" spans="2:12">
      <c r="B11" s="76">
        <v>40856</v>
      </c>
      <c r="C11" s="64">
        <v>1515.45</v>
      </c>
      <c r="D11" s="77">
        <v>1218.3800000000001</v>
      </c>
    </row>
    <row r="12" spans="2:12">
      <c r="B12" s="76">
        <v>40857</v>
      </c>
      <c r="C12" s="64">
        <v>1051.81</v>
      </c>
      <c r="D12" s="77">
        <v>977.76</v>
      </c>
    </row>
    <row r="13" spans="2:12">
      <c r="B13" s="76">
        <v>40858</v>
      </c>
      <c r="C13" s="64">
        <v>1648.01</v>
      </c>
      <c r="D13" s="77">
        <v>1640.87</v>
      </c>
    </row>
    <row r="14" spans="2:12">
      <c r="B14" s="76">
        <v>40861</v>
      </c>
      <c r="C14" s="64">
        <v>1278.57</v>
      </c>
      <c r="D14" s="77">
        <v>2809.12</v>
      </c>
    </row>
    <row r="15" spans="2:12">
      <c r="B15" s="76">
        <v>40863</v>
      </c>
      <c r="C15" s="64">
        <v>1249.3699999999999</v>
      </c>
      <c r="D15" s="77">
        <v>1964.87</v>
      </c>
    </row>
    <row r="16" spans="2:12">
      <c r="B16" s="76">
        <v>40864</v>
      </c>
      <c r="C16" s="64">
        <v>1205.1199999999999</v>
      </c>
      <c r="D16" s="77">
        <v>73.84</v>
      </c>
    </row>
    <row r="17" spans="2:4">
      <c r="B17" s="76">
        <v>40865</v>
      </c>
      <c r="C17" s="64">
        <v>1401.08</v>
      </c>
      <c r="D17" s="77">
        <v>1624.1</v>
      </c>
    </row>
    <row r="18" spans="2:4">
      <c r="B18" s="76">
        <v>40868</v>
      </c>
      <c r="C18" s="64">
        <v>2071.9299999999998</v>
      </c>
      <c r="D18" s="77">
        <v>1940.4</v>
      </c>
    </row>
    <row r="19" spans="2:4">
      <c r="B19" s="76">
        <v>40868</v>
      </c>
      <c r="C19" s="64">
        <v>1368.33</v>
      </c>
      <c r="D19" s="77">
        <v>63.41</v>
      </c>
    </row>
    <row r="20" spans="2:4">
      <c r="B20" s="76">
        <v>40869</v>
      </c>
      <c r="C20" s="64">
        <v>645.44000000000005</v>
      </c>
      <c r="D20" s="77">
        <v>77.97</v>
      </c>
    </row>
    <row r="21" spans="2:4">
      <c r="B21" s="76">
        <v>40869</v>
      </c>
      <c r="C21" s="64">
        <v>783.14</v>
      </c>
      <c r="D21" s="77">
        <v>677.1</v>
      </c>
    </row>
    <row r="22" spans="2:4">
      <c r="B22" s="76">
        <v>40870</v>
      </c>
      <c r="C22" s="64">
        <v>1107.3399999999999</v>
      </c>
      <c r="D22" s="77">
        <v>1067.1500000000001</v>
      </c>
    </row>
    <row r="23" spans="2:4">
      <c r="B23" s="76">
        <v>40871</v>
      </c>
      <c r="C23" s="64">
        <v>619.12</v>
      </c>
      <c r="D23" s="77">
        <v>513.76</v>
      </c>
    </row>
    <row r="24" spans="2:4">
      <c r="B24" s="76">
        <v>40872</v>
      </c>
      <c r="C24" s="64">
        <v>954.77</v>
      </c>
      <c r="D24" s="77">
        <v>1425.12</v>
      </c>
    </row>
    <row r="25" spans="2:4">
      <c r="B25" s="76">
        <v>40875</v>
      </c>
      <c r="C25" s="64">
        <v>925.01</v>
      </c>
      <c r="D25" s="78">
        <v>68.78</v>
      </c>
    </row>
    <row r="26" spans="2:4">
      <c r="B26" s="76">
        <v>40875</v>
      </c>
      <c r="C26" s="64">
        <v>1245.47</v>
      </c>
      <c r="D26" s="78">
        <v>2584.37</v>
      </c>
    </row>
    <row r="27" spans="2:4">
      <c r="B27" s="76">
        <v>40876</v>
      </c>
      <c r="C27" s="64">
        <v>6490.39</v>
      </c>
      <c r="D27" s="78">
        <v>5958.05</v>
      </c>
    </row>
    <row r="28" spans="2:4">
      <c r="B28" s="76">
        <v>40877</v>
      </c>
      <c r="C28" s="64">
        <v>4215.3900000000003</v>
      </c>
      <c r="D28" s="78">
        <v>3359.78</v>
      </c>
    </row>
    <row r="29" spans="2:4">
      <c r="B29" s="76">
        <v>40878</v>
      </c>
      <c r="C29" s="64">
        <v>-99.5</v>
      </c>
      <c r="D29" s="78">
        <v>329.15</v>
      </c>
    </row>
    <row r="30" spans="2:4">
      <c r="B30" s="76"/>
      <c r="C30" s="64">
        <v>-60.2</v>
      </c>
      <c r="D30" s="78"/>
    </row>
    <row r="31" spans="2:4">
      <c r="B31" s="76"/>
      <c r="C31" s="64">
        <v>-81.7</v>
      </c>
      <c r="D31" s="78"/>
    </row>
    <row r="32" spans="2:4">
      <c r="B32" s="76"/>
      <c r="C32" s="64">
        <v>-32.5</v>
      </c>
      <c r="D32" s="78"/>
    </row>
    <row r="33" spans="2:4">
      <c r="B33" s="76"/>
      <c r="C33" s="64">
        <v>-32.5</v>
      </c>
      <c r="D33" s="78"/>
    </row>
    <row r="34" spans="2:4">
      <c r="B34" s="76"/>
      <c r="C34" s="64">
        <v>511.66</v>
      </c>
      <c r="D34" s="78"/>
    </row>
    <row r="35" spans="2:4">
      <c r="B35" s="76"/>
      <c r="C35" s="64">
        <v>365.01</v>
      </c>
      <c r="D35" s="78"/>
    </row>
    <row r="36" spans="2:4">
      <c r="B36" s="76"/>
      <c r="C36" s="64">
        <v>2018.75</v>
      </c>
      <c r="D36" s="78"/>
    </row>
    <row r="37" spans="2:4">
      <c r="B37" s="79"/>
      <c r="C37" s="13">
        <f>SUM(C8:C36)</f>
        <v>35608.320000000007</v>
      </c>
      <c r="D37" s="80">
        <f>SUM(D8:D36)</f>
        <v>33118.509999999995</v>
      </c>
    </row>
    <row r="38" spans="2:4">
      <c r="B38" s="81"/>
      <c r="C38" s="27"/>
      <c r="D38" s="82"/>
    </row>
    <row r="39" spans="2:4" ht="15.75" thickBot="1">
      <c r="B39" s="83"/>
      <c r="C39" s="84" t="s">
        <v>1</v>
      </c>
      <c r="D39" s="85">
        <f>C37-D37</f>
        <v>2489.8100000000122</v>
      </c>
    </row>
    <row r="40" spans="2:4">
      <c r="B40" s="71"/>
      <c r="C40" s="71"/>
      <c r="D40" s="72"/>
    </row>
    <row r="41" spans="2:4">
      <c r="B41" s="71"/>
      <c r="C41" s="71"/>
      <c r="D41" s="72"/>
    </row>
    <row r="42" spans="2:4">
      <c r="B42" s="7"/>
      <c r="C42" s="21"/>
      <c r="D42" s="22"/>
    </row>
    <row r="43" spans="2:4">
      <c r="B43" s="43"/>
      <c r="C43" s="21"/>
      <c r="D43" s="22"/>
    </row>
    <row r="44" spans="2:4">
      <c r="B44" s="7"/>
      <c r="C44" s="21"/>
      <c r="D44" s="22"/>
    </row>
    <row r="45" spans="2:4">
      <c r="B45" s="7"/>
      <c r="C45" s="21"/>
      <c r="D45" s="22"/>
    </row>
  </sheetData>
  <pageMargins left="0.511811024" right="0.511811024" top="0.78740157499999996" bottom="0.78740157499999996" header="0.31496062000000002" footer="0.31496062000000002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2011</vt:lpstr>
      <vt:lpstr>Plan2</vt:lpstr>
      <vt:lpstr>Plan3</vt:lpstr>
      <vt:lpstr>Plan1</vt:lpstr>
      <vt:lpstr>'2011'!Area_de_impressao</vt:lpstr>
    </vt:vector>
  </TitlesOfParts>
  <Company>Reverbcity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REVERBCITY</dc:creator>
  <cp:lastModifiedBy>REVERBCITY</cp:lastModifiedBy>
  <cp:lastPrinted>2011-12-02T09:49:04Z</cp:lastPrinted>
  <dcterms:created xsi:type="dcterms:W3CDTF">2011-01-26T18:03:53Z</dcterms:created>
  <dcterms:modified xsi:type="dcterms:W3CDTF">2011-12-14T13:24:50Z</dcterms:modified>
</cp:coreProperties>
</file>