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F_123190116_Responsi_SCPK\SPK-WP\"/>
    </mc:Choice>
  </mc:AlternateContent>
  <xr:revisionPtr revIDLastSave="0" documentId="13_ncr:1_{CD69DC07-BB6A-4A2C-BAA5-4CFFEEC443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1" i="1" l="1"/>
  <c r="F19" i="1" s="1"/>
  <c r="G19" i="1" s="1"/>
  <c r="G40" i="1" s="1"/>
  <c r="F20" i="1"/>
  <c r="F17" i="1" l="1"/>
  <c r="G17" i="1" s="1"/>
  <c r="E37" i="1" s="1"/>
  <c r="G39" i="1"/>
  <c r="G20" i="1"/>
  <c r="F18" i="1"/>
  <c r="G38" i="1"/>
  <c r="G41" i="1"/>
  <c r="G37" i="1"/>
  <c r="G18" i="1" l="1"/>
  <c r="F41" i="1" s="1"/>
  <c r="F21" i="1"/>
  <c r="E39" i="1"/>
  <c r="E40" i="1"/>
  <c r="H38" i="1"/>
  <c r="H40" i="1"/>
  <c r="H39" i="1"/>
  <c r="H37" i="1"/>
  <c r="H41" i="1"/>
  <c r="F38" i="1"/>
  <c r="F37" i="1"/>
  <c r="I37" i="1" s="1"/>
  <c r="J37" i="1" s="1"/>
  <c r="E38" i="1"/>
  <c r="E41" i="1"/>
  <c r="F40" i="1" l="1"/>
  <c r="I40" i="1" s="1"/>
  <c r="I41" i="1"/>
  <c r="F39" i="1"/>
  <c r="I39" i="1" s="1"/>
  <c r="I38" i="1"/>
  <c r="J40" i="1" l="1"/>
  <c r="J39" i="1"/>
  <c r="J38" i="1"/>
  <c r="J41" i="1"/>
  <c r="K37" i="1" l="1"/>
</calcChain>
</file>

<file path=xl/sharedStrings.xml><?xml version="1.0" encoding="utf-8"?>
<sst xmlns="http://schemas.openxmlformats.org/spreadsheetml/2006/main" count="55" uniqueCount="37">
  <si>
    <t>Menentukan Kriteria dan Bobot</t>
  </si>
  <si>
    <t>Kriteria</t>
  </si>
  <si>
    <t>Sifat</t>
  </si>
  <si>
    <t>C1</t>
  </si>
  <si>
    <t>Biaya/Cost</t>
  </si>
  <si>
    <t>C2</t>
  </si>
  <si>
    <t>C3</t>
  </si>
  <si>
    <t>C4</t>
  </si>
  <si>
    <t>Benefit/Keuntungan</t>
  </si>
  <si>
    <t>Menentukan Bobot</t>
  </si>
  <si>
    <t>Bobot</t>
  </si>
  <si>
    <t>Nilai</t>
  </si>
  <si>
    <t>Normalisasi</t>
  </si>
  <si>
    <t>Perkalian dengan Kriteria</t>
  </si>
  <si>
    <t>W1</t>
  </si>
  <si>
    <t>W2</t>
  </si>
  <si>
    <t>W3</t>
  </si>
  <si>
    <t>W4</t>
  </si>
  <si>
    <t>Jumlah</t>
  </si>
  <si>
    <t>Rating Kecocokan</t>
  </si>
  <si>
    <t>Alternatif</t>
  </si>
  <si>
    <t>A1</t>
  </si>
  <si>
    <t>A2</t>
  </si>
  <si>
    <t>A3</t>
  </si>
  <si>
    <t>Perpankatan Rating dengan Bobot</t>
  </si>
  <si>
    <t>Perpangkatan</t>
  </si>
  <si>
    <t>VEKTOR</t>
  </si>
  <si>
    <t>max</t>
  </si>
  <si>
    <t>S</t>
  </si>
  <si>
    <t>V</t>
  </si>
  <si>
    <t>house age</t>
  </si>
  <si>
    <t>distance to the nearest mrt station</t>
  </si>
  <si>
    <t>number of convenience stores</t>
  </si>
  <si>
    <t>house price of unit area</t>
  </si>
  <si>
    <t>Keterangan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</si>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</sst>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_ 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一般 2" xfId="1" xr:uid="{F2F254C0-1FBE-4887-A26B-2086A1CCA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K42"/>
  <sheetViews>
    <sheetView tabSelected="1" topLeftCell="A22" workbookViewId="0">
      <selection activeCell="K43" sqref="K43"/>
    </sheetView>
  </sheetViews>
  <sheetFormatPr defaultColWidth="9" defaultRowHeight="14.4"/>
  <cols>
    <col min="4" max="4" width="12.21875" customWidth="1"/>
    <col min="5" max="5" width="23.88671875" customWidth="1"/>
    <col min="6" max="6" width="18.33203125" customWidth="1"/>
    <col min="7" max="7" width="11.109375" customWidth="1"/>
    <col min="8" max="8" width="12.21875" customWidth="1"/>
    <col min="9" max="9" width="14.21875" customWidth="1"/>
    <col min="10" max="10" width="21" customWidth="1"/>
    <col min="12" max="12" width="12.6640625"/>
    <col min="13" max="15" width="13.77734375"/>
    <col min="16" max="16" width="12.6640625"/>
    <col min="17" max="17" width="13.77734375"/>
    <col min="18" max="20" width="12.6640625"/>
  </cols>
  <sheetData>
    <row r="7" spans="4:8">
      <c r="D7" s="3" t="s">
        <v>0</v>
      </c>
      <c r="E7" s="3"/>
      <c r="F7" s="3"/>
      <c r="G7" s="3"/>
    </row>
    <row r="8" spans="4:8">
      <c r="D8" s="4" t="s">
        <v>1</v>
      </c>
      <c r="E8" s="4"/>
      <c r="F8" s="5" t="s">
        <v>2</v>
      </c>
      <c r="G8" s="6" t="s">
        <v>34</v>
      </c>
      <c r="H8" s="1"/>
    </row>
    <row r="9" spans="4:8">
      <c r="D9" s="5" t="s">
        <v>3</v>
      </c>
      <c r="E9" s="5" t="s">
        <v>30</v>
      </c>
      <c r="F9" s="5" t="s">
        <v>4</v>
      </c>
      <c r="G9" s="6">
        <v>-1</v>
      </c>
      <c r="H9" s="2"/>
    </row>
    <row r="10" spans="4:8">
      <c r="D10" s="5" t="s">
        <v>5</v>
      </c>
      <c r="E10" s="5" t="s">
        <v>31</v>
      </c>
      <c r="F10" s="5" t="s">
        <v>4</v>
      </c>
      <c r="G10" s="6">
        <v>-1</v>
      </c>
      <c r="H10" s="2"/>
    </row>
    <row r="11" spans="4:8">
      <c r="D11" s="5" t="s">
        <v>6</v>
      </c>
      <c r="E11" s="5" t="s">
        <v>32</v>
      </c>
      <c r="F11" s="5" t="s">
        <v>8</v>
      </c>
      <c r="G11" s="6">
        <v>1</v>
      </c>
      <c r="H11" s="2"/>
    </row>
    <row r="12" spans="4:8">
      <c r="D12" s="5" t="s">
        <v>7</v>
      </c>
      <c r="E12" s="5" t="s">
        <v>33</v>
      </c>
      <c r="F12" s="5" t="s">
        <v>4</v>
      </c>
      <c r="G12" s="6">
        <v>-1</v>
      </c>
      <c r="H12" s="2"/>
    </row>
    <row r="15" spans="4:8">
      <c r="D15" s="3" t="s">
        <v>9</v>
      </c>
      <c r="E15" s="3"/>
      <c r="F15" s="3"/>
      <c r="G15" s="3"/>
      <c r="H15" s="3"/>
    </row>
    <row r="16" spans="4:8">
      <c r="D16" s="5" t="s">
        <v>10</v>
      </c>
      <c r="E16" s="6" t="s">
        <v>11</v>
      </c>
      <c r="F16" s="6" t="s">
        <v>12</v>
      </c>
      <c r="G16" s="8" t="s">
        <v>13</v>
      </c>
      <c r="H16" s="9"/>
    </row>
    <row r="17" spans="3:8">
      <c r="D17" s="5" t="s">
        <v>14</v>
      </c>
      <c r="E17" s="6">
        <v>3</v>
      </c>
      <c r="F17" s="10">
        <f>(E17/$E$21)</f>
        <v>0.23076923076923078</v>
      </c>
      <c r="G17" s="11">
        <f>(F17*G9)</f>
        <v>-0.23076923076923078</v>
      </c>
      <c r="H17" s="12"/>
    </row>
    <row r="18" spans="3:8">
      <c r="D18" s="5" t="s">
        <v>15</v>
      </c>
      <c r="E18" s="6">
        <v>5</v>
      </c>
      <c r="F18" s="10">
        <f>(E18/$E$21)</f>
        <v>0.38461538461538464</v>
      </c>
      <c r="G18" s="11">
        <f>(F18*G10)</f>
        <v>-0.38461538461538464</v>
      </c>
      <c r="H18" s="12"/>
    </row>
    <row r="19" spans="3:8">
      <c r="D19" s="5" t="s">
        <v>16</v>
      </c>
      <c r="E19" s="6">
        <v>4</v>
      </c>
      <c r="F19" s="10">
        <f>(E19/$E$21)</f>
        <v>0.30769230769230771</v>
      </c>
      <c r="G19" s="11">
        <f>(F19*G11)</f>
        <v>0.30769230769230771</v>
      </c>
      <c r="H19" s="12"/>
    </row>
    <row r="20" spans="3:8">
      <c r="D20" s="5" t="s">
        <v>17</v>
      </c>
      <c r="E20" s="6">
        <v>1</v>
      </c>
      <c r="F20" s="10">
        <f>(E20/$E$21)</f>
        <v>7.6923076923076927E-2</v>
      </c>
      <c r="G20" s="11">
        <f>(F20*G12)</f>
        <v>-7.6923076923076927E-2</v>
      </c>
      <c r="H20" s="12"/>
    </row>
    <row r="21" spans="3:8">
      <c r="D21" s="5" t="s">
        <v>18</v>
      </c>
      <c r="E21" s="6">
        <f>SUM(E17:E20)</f>
        <v>13</v>
      </c>
      <c r="F21" s="10">
        <f>SUM(F17:F20)</f>
        <v>1</v>
      </c>
      <c r="G21" s="7"/>
      <c r="H21" s="7"/>
    </row>
    <row r="24" spans="3:8">
      <c r="D24" s="3" t="s">
        <v>19</v>
      </c>
      <c r="E24" s="3"/>
      <c r="F24" s="3"/>
      <c r="G24" s="3"/>
      <c r="H24" s="3"/>
    </row>
    <row r="25" spans="3:8">
      <c r="D25" s="4" t="s">
        <v>20</v>
      </c>
      <c r="E25" s="4" t="s">
        <v>1</v>
      </c>
      <c r="F25" s="4"/>
      <c r="G25" s="4"/>
      <c r="H25" s="4"/>
    </row>
    <row r="26" spans="3:8">
      <c r="D26" s="4"/>
      <c r="E26" s="6" t="s">
        <v>3</v>
      </c>
      <c r="F26" s="6" t="s">
        <v>5</v>
      </c>
      <c r="G26" s="6" t="s">
        <v>6</v>
      </c>
      <c r="H26" s="6" t="s">
        <v>7</v>
      </c>
    </row>
    <row r="27" spans="3:8">
      <c r="C27">
        <v>20</v>
      </c>
      <c r="D27" s="6" t="s">
        <v>21</v>
      </c>
      <c r="E27" s="6">
        <v>1.5</v>
      </c>
      <c r="F27" s="6">
        <v>23.382840000000002</v>
      </c>
      <c r="G27" s="6">
        <v>7</v>
      </c>
      <c r="H27" s="6">
        <v>47.7</v>
      </c>
    </row>
    <row r="28" spans="3:8">
      <c r="C28">
        <v>12</v>
      </c>
      <c r="D28" s="6" t="s">
        <v>22</v>
      </c>
      <c r="E28" s="6">
        <v>6.3</v>
      </c>
      <c r="F28" s="6">
        <v>90.456059999999994</v>
      </c>
      <c r="G28" s="6">
        <v>9</v>
      </c>
      <c r="H28" s="6">
        <v>58.1</v>
      </c>
    </row>
    <row r="29" spans="3:8">
      <c r="C29">
        <v>17</v>
      </c>
      <c r="D29" s="6" t="s">
        <v>23</v>
      </c>
      <c r="E29" s="6">
        <v>1</v>
      </c>
      <c r="F29" s="6">
        <v>292.99779999999998</v>
      </c>
      <c r="G29" s="6">
        <v>6</v>
      </c>
      <c r="H29" s="6">
        <v>70.099999999999994</v>
      </c>
    </row>
    <row r="30" spans="3:8">
      <c r="C30">
        <v>1</v>
      </c>
      <c r="D30" s="6" t="s">
        <v>35</v>
      </c>
      <c r="E30" s="6">
        <v>32</v>
      </c>
      <c r="F30" s="6">
        <v>84.878820000000005</v>
      </c>
      <c r="G30" s="6">
        <v>10</v>
      </c>
      <c r="H30" s="6">
        <v>37.9</v>
      </c>
    </row>
    <row r="31" spans="3:8">
      <c r="C31">
        <v>27</v>
      </c>
      <c r="D31" s="6" t="s">
        <v>36</v>
      </c>
      <c r="E31" s="6">
        <v>3.1</v>
      </c>
      <c r="F31" s="6">
        <v>383.86239999999998</v>
      </c>
      <c r="G31" s="6">
        <v>5</v>
      </c>
      <c r="H31" s="6">
        <v>56.2</v>
      </c>
    </row>
    <row r="33" spans="4:11">
      <c r="D33" s="3" t="s">
        <v>24</v>
      </c>
      <c r="E33" s="3"/>
      <c r="F33" s="3"/>
      <c r="G33" s="3"/>
      <c r="H33" s="3"/>
      <c r="I33" s="3"/>
      <c r="J33" s="3"/>
      <c r="K33" s="3"/>
    </row>
    <row r="34" spans="4:11">
      <c r="D34" s="8" t="s">
        <v>25</v>
      </c>
      <c r="E34" s="13"/>
      <c r="F34" s="13"/>
      <c r="G34" s="13"/>
      <c r="H34" s="9"/>
      <c r="I34" s="8" t="s">
        <v>26</v>
      </c>
      <c r="J34" s="9"/>
      <c r="K34" s="14" t="s">
        <v>27</v>
      </c>
    </row>
    <row r="35" spans="4:11">
      <c r="D35" s="4"/>
      <c r="E35" s="8" t="s">
        <v>1</v>
      </c>
      <c r="F35" s="13"/>
      <c r="G35" s="13"/>
      <c r="H35" s="9"/>
      <c r="I35" s="14" t="s">
        <v>28</v>
      </c>
      <c r="J35" s="14" t="s">
        <v>29</v>
      </c>
      <c r="K35" s="15"/>
    </row>
    <row r="36" spans="4:11">
      <c r="D36" s="4"/>
      <c r="E36" s="6" t="s">
        <v>3</v>
      </c>
      <c r="F36" s="6" t="s">
        <v>5</v>
      </c>
      <c r="G36" s="6" t="s">
        <v>6</v>
      </c>
      <c r="H36" s="6" t="s">
        <v>7</v>
      </c>
      <c r="I36" s="16"/>
      <c r="J36" s="16"/>
      <c r="K36" s="16"/>
    </row>
    <row r="37" spans="4:11">
      <c r="D37" s="6" t="s">
        <v>21</v>
      </c>
      <c r="E37" s="10">
        <f>(E27^$G$17)</f>
        <v>0.91067529605528108</v>
      </c>
      <c r="F37" s="10">
        <f>(F27^$G$18)</f>
        <v>0.29750964835387833</v>
      </c>
      <c r="G37" s="10">
        <f>(G27^$G$19)</f>
        <v>1.8198272596876397</v>
      </c>
      <c r="H37" s="10">
        <f>(H27^$G$20)</f>
        <v>0.74281933851561932</v>
      </c>
      <c r="I37" s="17">
        <f>(E37*F37*G37*H37)</f>
        <v>0.36625029064524389</v>
      </c>
      <c r="J37" s="17">
        <f>(I37/$I$42)</f>
        <v>0.1201726845310378</v>
      </c>
      <c r="K37" s="18">
        <f>MAX(J37:J41)</f>
        <v>0.1201726845310378</v>
      </c>
    </row>
    <row r="38" spans="4:11">
      <c r="D38" s="6" t="s">
        <v>22</v>
      </c>
      <c r="E38" s="10">
        <f>(E28^$G$17)</f>
        <v>0.6539383336067992</v>
      </c>
      <c r="F38" s="10">
        <f>(F28^$G$18)</f>
        <v>0.17681698224377684</v>
      </c>
      <c r="G38" s="10">
        <f>(G28^$G$19)</f>
        <v>1.9661338478579948</v>
      </c>
      <c r="H38" s="10">
        <f>(H28^$G$20)</f>
        <v>0.73163444499989849</v>
      </c>
      <c r="I38" s="17">
        <f t="shared" ref="I38:I41" si="0">(E38*F38*G38*H38)</f>
        <v>0.16632900667940465</v>
      </c>
      <c r="J38" s="17">
        <f>(I38/$I$42)</f>
        <v>5.4575255661451147E-2</v>
      </c>
      <c r="K38" s="18"/>
    </row>
    <row r="39" spans="4:11">
      <c r="D39" s="6" t="s">
        <v>23</v>
      </c>
      <c r="E39" s="10">
        <f>(E29^$G$17)</f>
        <v>1</v>
      </c>
      <c r="F39" s="10">
        <f>(F29^$G$18)</f>
        <v>0.11251385776493635</v>
      </c>
      <c r="G39" s="10">
        <f>(G29^$G$19)</f>
        <v>1.7355261187714732</v>
      </c>
      <c r="H39" s="10">
        <f>(H29^$G$20)</f>
        <v>0.72114349594106153</v>
      </c>
      <c r="I39" s="17">
        <f t="shared" si="0"/>
        <v>0.14081822328715699</v>
      </c>
      <c r="J39" s="17">
        <f>(I39/$I$42)</f>
        <v>4.6204752202368013E-2</v>
      </c>
      <c r="K39" s="18"/>
    </row>
    <row r="40" spans="4:11">
      <c r="D40" s="6" t="s">
        <v>35</v>
      </c>
      <c r="E40" s="10">
        <f>(E30^$G$17)</f>
        <v>0.44942548659777087</v>
      </c>
      <c r="F40" s="10">
        <f>(F30^$G$18)</f>
        <v>0.18119829322534764</v>
      </c>
      <c r="G40" s="10">
        <f>(G30^$G$19)</f>
        <v>2.0309176209047357</v>
      </c>
      <c r="H40" s="10">
        <f>(H30^$G$20)</f>
        <v>0.75607732672400363</v>
      </c>
      <c r="I40" s="17">
        <f t="shared" si="0"/>
        <v>0.12504614921091534</v>
      </c>
      <c r="J40" s="17">
        <f>(I40/$I$42)</f>
        <v>4.1029677859013465E-2</v>
      </c>
      <c r="K40" s="18"/>
    </row>
    <row r="41" spans="4:11">
      <c r="D41" s="6" t="s">
        <v>36</v>
      </c>
      <c r="E41" s="10">
        <f>(E29^$G$17)</f>
        <v>1</v>
      </c>
      <c r="F41" s="10">
        <f>(F29^$G$18)</f>
        <v>0.11251385776493635</v>
      </c>
      <c r="G41" s="10">
        <f>(G29^$G$19)</f>
        <v>1.7355261187714732</v>
      </c>
      <c r="H41" s="10">
        <f>(H29^$G$20)</f>
        <v>0.72114349594106153</v>
      </c>
      <c r="I41" s="17">
        <f t="shared" si="0"/>
        <v>0.14081822328715699</v>
      </c>
      <c r="J41" s="17">
        <f>(I41/$I$42)</f>
        <v>4.6204752202368013E-2</v>
      </c>
      <c r="K41" s="18"/>
    </row>
    <row r="42" spans="4:11">
      <c r="D42" s="19" t="s">
        <v>18</v>
      </c>
      <c r="E42" s="20"/>
      <c r="F42" s="20"/>
      <c r="G42" s="20"/>
      <c r="H42" s="20"/>
      <c r="I42" s="10">
        <v>3.0476999999999999</v>
      </c>
      <c r="J42" s="6"/>
      <c r="K42" s="7"/>
    </row>
  </sheetData>
  <mergeCells count="20">
    <mergeCell ref="D8:E8"/>
    <mergeCell ref="D7:G7"/>
    <mergeCell ref="D15:H15"/>
    <mergeCell ref="D24:H24"/>
    <mergeCell ref="D33:K33"/>
    <mergeCell ref="K34:K36"/>
    <mergeCell ref="K37:K41"/>
    <mergeCell ref="D25:D26"/>
    <mergeCell ref="D35:D36"/>
    <mergeCell ref="E35:H35"/>
    <mergeCell ref="D34:H34"/>
    <mergeCell ref="I35:I36"/>
    <mergeCell ref="J35:J36"/>
    <mergeCell ref="I34:J34"/>
    <mergeCell ref="G19:H19"/>
    <mergeCell ref="G18:H18"/>
    <mergeCell ref="G17:H17"/>
    <mergeCell ref="G16:H16"/>
    <mergeCell ref="E25:H25"/>
    <mergeCell ref="G20:H20"/>
  </mergeCells>
  <pageMargins left="0.75" right="0.75" top="1" bottom="1" header="0.5" footer="0.5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zeon</dc:creator>
  <cp:lastModifiedBy>ASUS</cp:lastModifiedBy>
  <dcterms:created xsi:type="dcterms:W3CDTF">2021-06-07T02:11:00Z</dcterms:created>
  <dcterms:modified xsi:type="dcterms:W3CDTF">2021-06-26T04:57:26Z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