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la\OneDrive\Desktop\DATA SKILLS BOOTCAMP LESSONS\Presentation\"/>
    </mc:Choice>
  </mc:AlternateContent>
  <xr:revisionPtr revIDLastSave="0" documentId="13_ncr:1_{832C667F-7A1C-419F-9F35-9DA25D29939D}" xr6:coauthVersionLast="47" xr6:coauthVersionMax="47" xr10:uidLastSave="{00000000-0000-0000-0000-000000000000}"/>
  <bookViews>
    <workbookView xWindow="-120" yWindow="-120" windowWidth="29040" windowHeight="15840" xr2:uid="{F39D0EF2-95CE-4489-A20E-5378ACA072D7}"/>
  </bookViews>
  <sheets>
    <sheet name="Poke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P11" i="1"/>
  <c r="P10" i="1"/>
  <c r="P15" i="1" s="1"/>
  <c r="P9" i="1"/>
  <c r="P8" i="1"/>
  <c r="P7" i="1"/>
  <c r="P4" i="1"/>
  <c r="P5" i="1" s="1" a="1"/>
  <c r="P5" i="1" s="1"/>
  <c r="P6" i="1"/>
  <c r="P16" i="1" l="1" a="1"/>
  <c r="P16" i="1" s="1"/>
  <c r="P13" i="1"/>
  <c r="P14" i="1" s="1"/>
  <c r="P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<sst xmlns="http://schemas.openxmlformats.org/spreadsheetml/2006/main" count="2044" uniqueCount="847">
  <si>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</si>
  <si>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</si>
  <si>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</si>
  <si>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</si>
  <si>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</si>
  <si>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</si>
  <si>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</si>
  <si>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</si>
  <si>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</si>
  <si>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</si>
  <si>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</si>
  <si>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</si>
  <si>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</si>
  <si>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</si>
  <si>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</si>
  <si>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</si>
  <si>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</si>
  <si>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</si>
  <si>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</si>
  <si>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</si>
  <si>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</si>
  <si>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</si>
  <si>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</si>
  <si>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</si>
  <si>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</si>
  <si>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</si>
  <si>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</si>
  <si>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</si>
  <si>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</si>
  <si>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</si>
  <si>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Number of  Pokemon you want to find (user input):</t>
  </si>
  <si>
    <t>Blastoise</t>
  </si>
  <si>
    <t>BlastoiseMega Blastoise</t>
  </si>
  <si>
    <t>Pokemon (using INDEX AND MATCH):</t>
  </si>
  <si>
    <t>Cacturne</t>
  </si>
  <si>
    <t>Caterpie</t>
  </si>
  <si>
    <t>Bug</t>
  </si>
  <si>
    <t>Metapod</t>
  </si>
  <si>
    <t>Butterfree</t>
  </si>
  <si>
    <t>Weedle</t>
  </si>
  <si>
    <t>Kakuna</t>
  </si>
  <si>
    <t>Beedrill</t>
  </si>
  <si>
    <t>Dark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</si>
  <si>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</si>
  <si>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</si>
  <si>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</si>
  <si>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</si>
  <si>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</si>
  <si>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</si>
  <si>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</si>
  <si>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</si>
  <si>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</si>
  <si>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</si>
  <si>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</si>
  <si>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</si>
  <si>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</si>
  <si>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</si>
  <si>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</si>
  <si>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</si>
  <si>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</si>
  <si>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</si>
  <si>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</si>
  <si>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</si>
  <si>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</si>
  <si>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</si>
  <si>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</si>
  <si>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</si>
  <si>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</si>
  <si>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</si>
  <si>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</si>
  <si>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</si>
  <si>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</si>
  <si>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</si>
  <si>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</si>
  <si>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</si>
  <si>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</si>
  <si>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</si>
  <si>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</si>
  <si>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</si>
  <si>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</si>
  <si>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</si>
  <si>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</si>
  <si>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</si>
  <si>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</si>
  <si>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</si>
  <si>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</si>
  <si>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</si>
  <si>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</si>
  <si>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</si>
  <si>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</si>
  <si>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</si>
  <si>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</si>
  <si>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</si>
  <si>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</si>
  <si>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</si>
  <si>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</si>
  <si>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</si>
  <si>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</si>
  <si>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</si>
  <si>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</si>
  <si>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</si>
  <si>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</si>
  <si>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</si>
  <si>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</si>
  <si>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</si>
  <si>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</si>
  <si>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</si>
  <si>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</si>
  <si>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</si>
  <si>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</si>
  <si>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</si>
  <si>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</si>
  <si>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</si>
  <si>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</si>
  <si>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</si>
  <si>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</si>
  <si>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</si>
  <si>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</si>
  <si>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</si>
  <si>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</si>
  <si>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</si>
  <si>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</si>
  <si>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</si>
  <si>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</si>
  <si>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</si>
  <si>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</si>
  <si>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</si>
  <si>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</si>
  <si>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</si>
  <si>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</si>
  <si>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</si>
  <si>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</si>
  <si>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</si>
  <si>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</si>
  <si>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</si>
  <si>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</si>
  <si>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</si>
  <si>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</si>
  <si>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</si>
  <si>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</si>
  <si>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</si>
  <si>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</si>
  <si>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</si>
  <si>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</si>
  <si>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</si>
  <si>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</si>
  <si>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</si>
  <si>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</si>
  <si>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</si>
  <si>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</si>
  <si>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</si>
  <si>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</si>
  <si>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</si>
  <si>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</si>
  <si>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</si>
  <si>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</si>
  <si>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</si>
  <si>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</si>
  <si>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</si>
  <si>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</si>
  <si>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</si>
  <si>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</si>
  <si>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</si>
  <si>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</si>
  <si>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</si>
  <si>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</si>
  <si>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</si>
  <si>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</si>
  <si>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</si>
  <si>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</si>
  <si>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</si>
  <si>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</si>
  <si>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</si>
  <si>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</si>
  <si>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</si>
  <si>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</si>
  <si>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</si>
  <si>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</si>
  <si>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</si>
  <si>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</si>
  <si>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</si>
  <si>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</si>
  <si>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</si>
  <si>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</si>
  <si>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</si>
  <si>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</si>
  <si>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</si>
  <si>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</si>
  <si>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</si>
  <si>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</si>
  <si>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</si>
  <si>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</si>
  <si>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</si>
  <si>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</si>
  <si>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</si>
  <si>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</si>
  <si>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</si>
  <si>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</si>
  <si>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</si>
  <si>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</si>
  <si>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</si>
  <si>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</si>
  <si>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</si>
  <si>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</si>
  <si>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</si>
  <si>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</si>
  <si>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</si>
  <si>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</si>
  <si>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</si>
  <si>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</si>
  <si>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</si>
  <si>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</si>
  <si>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</si>
  <si>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</si>
  <si>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</si>
  <si>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</si>
  <si>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</si>
  <si>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</si>
  <si>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</si>
  <si>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</si>
  <si>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</si>
  <si>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</si>
  <si>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</si>
  <si>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</si>
  <si>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</si>
  <si>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</si>
  <si>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</si>
  <si>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</si>
  <si>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</si>
  <si>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</si>
  <si>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</si>
  <si>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</si>
  <si>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</si>
  <si>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</si>
  <si>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</si>
  <si>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</si>
  <si>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</si>
  <si>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</si>
  <si>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</si>
  <si>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</si>
  <si>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</si>
  <si>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</si>
  <si>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</si>
  <si>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</si>
  <si>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</si>
  <si>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</si>
  <si>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</si>
  <si>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</si>
  <si>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</si>
  <si>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</si>
  <si>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</si>
  <si>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</si>
  <si>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</si>
  <si>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</si>
  <si>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</si>
  <si>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</si>
  <si>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</si>
  <si>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</si>
  <si>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</si>
  <si>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</si>
  <si>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</si>
  <si>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</si>
  <si>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</si>
  <si>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</si>
  <si>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</si>
  <si>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</si>
  <si>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</si>
  <si>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</si>
  <si>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</si>
  <si>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</si>
  <si>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</si>
  <si>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</si>
  <si>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</si>
  <si>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</si>
  <si>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</si>
  <si>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</si>
  <si>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</si>
  <si>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</si>
  <si>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</si>
  <si>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</si>
  <si>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</si>
  <si>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</si>
  <si>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</si>
  <si>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</si>
  <si>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</si>
  <si>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</si>
  <si>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</si>
  <si>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</si>
  <si>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</si>
  <si>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</si>
  <si>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</si>
  <si>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</si>
  <si>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</si>
  <si>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</si>
  <si>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</si>
  <si>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</si>
  <si>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</si>
  <si>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</si>
  <si>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</si>
  <si>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</si>
  <si>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</si>
  <si>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</si>
  <si>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</si>
  <si>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</si>
  <si>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</si>
  <si>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</si>
  <si>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</si>
  <si>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</si>
  <si>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</si>
  <si>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</si>
  <si>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</si>
  <si>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</si>
  <si>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</si>
  <si>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</si>
  <si>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</si>
  <si>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</si>
  <si>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</si>
  <si>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</si>
  <si>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</si>
  <si>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</si>
  <si>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</si>
  <si>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</si>
  <si>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</si>
  <si>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</si>
  <si>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</si>
  <si>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</si>
  <si>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</si>
  <si>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</si>
  <si>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</si>
  <si>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</si>
  <si>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</si>
  <si>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</si>
  <si>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</si>
  <si>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</si>
  <si>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</si>
  <si>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</si>
  <si>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</si>
  <si>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</si>
  <si>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</si>
  <si>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</si>
  <si>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</si>
  <si>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</si>
  <si>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</si>
  <si>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</si>
  <si>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</si>
  <si>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</si>
  <si>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</si>
  <si>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</si>
  <si>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</si>
  <si>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</si>
  <si>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</si>
  <si>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</si>
  <si>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</si>
  <si>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</si>
  <si>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</si>
  <si>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</si>
  <si>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</si>
  <si>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</si>
  <si>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</si>
  <si>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</si>
  <si>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</si>
  <si>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</si>
  <si>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</si>
  <si>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</si>
  <si>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</si>
  <si>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</si>
  <si>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</si>
  <si>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</si>
  <si>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</si>
  <si>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</si>
  <si>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</si>
  <si>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</si>
  <si>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</si>
  <si>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</si>
  <si>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</si>
  <si>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</si>
  <si>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</si>
  <si>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</si>
  <si>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</si>
  <si>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</si>
  <si>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</si>
  <si>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</si>
  <si>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</si>
  <si>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</si>
  <si>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</si>
  <si>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</si>
  <si>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</si>
  <si>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</si>
  <si>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</si>
  <si>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</si>
  <si>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</si>
  <si>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</si>
  <si>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</si>
  <si>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</si>
  <si>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</si>
  <si>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</si>
  <si>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</si>
  <si>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</si>
  <si>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</si>
  <si>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</si>
  <si>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</si>
  <si>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</si>
  <si>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</si>
  <si>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</si>
  <si>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</si>
  <si>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</si>
  <si>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</si>
  <si>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</si>
  <si>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</si>
  <si>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</si>
  <si>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</si>
  <si>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</si>
  <si>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</si>
  <si>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</si>
  <si>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</si>
  <si>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</si>
  <si>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</si>
  <si>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</si>
  <si>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</si>
  <si>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</si>
  <si>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</si>
  <si>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</si>
  <si>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</si>
  <si>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</si>
  <si>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</si>
  <si>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</si>
  <si>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</si>
  <si>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</si>
  <si>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</si>
  <si>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</si>
  <si>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</si>
  <si>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</si>
  <si>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</si>
  <si>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</si>
  <si>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</si>
  <si>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</si>
  <si>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</si>
  <si>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</si>
  <si>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</si>
  <si>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</si>
  <si>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</si>
  <si>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</si>
  <si>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</si>
  <si>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</si>
  <si>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</si>
  <si>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</si>
  <si>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</si>
  <si>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</si>
  <si>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</si>
  <si>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</si>
  <si>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</si>
  <si>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</si>
  <si>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</si>
  <si>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</si>
  <si>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</si>
  <si>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</si>
  <si>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</si>
  <si>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</si>
  <si>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</si>
  <si>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</si>
  <si>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</si>
  <si>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</si>
  <si>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</si>
  <si>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</si>
  <si>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</si>
  <si>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</si>
  <si>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</si>
  <si>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</si>
  <si>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</si>
  <si>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</si>
  <si>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</si>
  <si>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</si>
  <si>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</si>
  <si>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</si>
  <si>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</si>
  <si>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</si>
  <si>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</si>
  <si>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</si>
  <si>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</si>
  <si>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</si>
  <si>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</si>
  <si>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</si>
  <si>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</si>
  <si>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</si>
  <si>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</si>
  <si>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</si>
  <si>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</si>
  <si>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</si>
  <si>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</si>
  <si>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</si>
  <si>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</si>
  <si>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</si>
  <si>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</si>
  <si>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</si>
  <si>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</si>
  <si>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</si>
  <si>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</si>
  <si>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</si>
  <si>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</si>
  <si>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</si>
  <si>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</si>
  <si>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</si>
  <si>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</si>
  <si>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</si>
  <si>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</si>
  <si>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</si>
  <si>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</si>
  <si>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</si>
  <si>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</si>
  <si>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</si>
  <si>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</si>
  <si>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</si>
  <si>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</si>
  <si>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</si>
  <si>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</si>
  <si>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</si>
  <si>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</si>
  <si>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</si>
  <si>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</si>
  <si>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</si>
  <si>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</si>
  <si>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</si>
  <si>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</si>
  <si>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</si>
  <si>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</si>
  <si>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</si>
  <si>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</si>
  <si>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</si>
  <si>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</si>
  <si>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</si>
  <si>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</si>
  <si>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</si>
  <si>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</si>
  <si>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</si>
  <si>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</si>
  <si>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</si>
  <si>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</si>
  <si>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</si>
  <si>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</si>
  <si>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</si>
  <si>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</si>
  <si>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</si>
  <si>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</si>
  <si>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</si>
  <si>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</si>
  <si>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</si>
  <si>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</si>
  <si>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</si>
  <si>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</si>
  <si>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</si>
  <si>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</si>
  <si>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</si>
  <si>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</si>
  <si>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</si>
  <si>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</si>
  <si>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</si>
  <si>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</si>
  <si>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</si>
  <si>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</si>
  <si>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</si>
  <si>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</si>
  <si>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</si>
  <si>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</si>
  <si>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</si>
  <si>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</si>
  <si>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</si>
  <si>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</si>
  <si>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</si>
  <si>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</si>
  <si>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</si>
  <si>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</si>
  <si>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</si>
  <si>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</si>
  <si>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</si>
  <si>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</si>
  <si>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</si>
  <si>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</si>
  <si>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</si>
  <si>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</si>
  <si>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</si>
  <si>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</si>
  <si>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</si>
  <si>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</si>
  <si>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</si>
  <si>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</si>
  <si>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</si>
  <si>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</si>
  <si>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</si>
  <si>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</si>
  <si>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</si>
  <si>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</si>
  <si>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</si>
  <si>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</si>
  <si>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</si>
  <si>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</si>
  <si>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</si>
  <si>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</si>
  <si>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</si>
  <si>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</si>
  <si>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</si>
  <si>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</si>
  <si>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</si>
  <si>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</si>
  <si>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</si>
  <si>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</si>
  <si>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</si>
  <si>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</si>
  <si>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</si>
  <si>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</si>
  <si>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</si>
  <si>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</si>
  <si>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</si>
  <si>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</si>
  <si>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</si>
  <si>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</si>
  <si>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</si>
  <si>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</si>
  <si>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</si>
  <si>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</si>
  <si>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</si>
  <si>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</si>
  <si>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</si>
  <si>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</si>
  <si>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</si>
  <si>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</si>
  <si>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</si>
  <si>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</si>
  <si>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</si>
  <si>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</si>
  <si>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</si>
  <si>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</si>
  <si>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</si>
  <si>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</si>
  <si>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</si>
  <si>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</si>
  <si>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</si>
  <si>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</si>
  <si>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</si>
  <si>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</si>
  <si>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</si>
  <si>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</si>
  <si>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</si>
  <si>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</si>
  <si>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</si>
  <si>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</si>
  <si>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</si>
  <si>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</si>
  <si>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</si>
  <si>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</si>
  <si>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</si>
  <si>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</si>
  <si>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</si>
  <si>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</si>
  <si>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</si>
  <si>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</si>
  <si>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</si>
  <si>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</si>
  <si>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</si>
  <si>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</si>
  <si>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</si>
  <si>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</si>
  <si>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</si>
  <si>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</si>
  <si>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</si>
  <si>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</si>
  <si>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</si>
  <si>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</si>
  <si>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</si>
  <si>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</si>
  <si>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</si>
  <si>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</si>
  <si>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</si>
  <si>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</si>
  <si>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</si>
  <si>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</si>
  <si>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</si>
  <si>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</si>
  <si>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</si>
  <si>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</si>
  <si>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</si>
  <si>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</si>
  <si>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</si>
  <si>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</si>
  <si>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</si>
  <si>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</si>
  <si>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</si>
  <si>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</si>
  <si>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</si>
  <si>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</si>
  <si>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</si>
  <si>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</si>
  <si>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</si>
  <si>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</si>
  <si>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</si>
  <si>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</si>
  <si>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</si>
  <si>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</si>
  <si>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</si>
  <si>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</si>
  <si>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</si>
  <si>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</si>
  <si>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</si>
  <si>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</si>
  <si>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</si>
  <si>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</si>
  <si>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</si>
  <si>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</si>
  <si>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</si>
  <si>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</si>
  <si>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</si>
  <si>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</si>
  <si>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</si>
  <si>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</si>
  <si>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</si>
  <si>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</si>
  <si>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</si>
  <si>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</si>
  <si>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</si>
  <si>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</si>
  <si>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</si>
  <si>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</si>
  <si>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</si>
  <si>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</si>
  <si>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</si>
  <si>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</si>
  <si>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</si>
  <si>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</si>
  <si>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</si>
  <si>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</si>
  <si>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</si>
  <si>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</si>
  <si>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</si>
  <si>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</si>
  <si>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</si>
  <si>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</si>
  <si>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</si>
  <si>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</si>
  <si>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</si>
  <si>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</si>
  <si>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</si>
  <si>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</si>
  <si>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</si>
  <si>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</si>
  <si>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</si>
  <si>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</si>
  <si>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</si>
  <si>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</si>
  <si>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</si>
  <si>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</si>
  <si>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</si>
  <si>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</si>
  <si>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</si>
  <si>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</si>
  <si>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</si>
  <si>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</si>
  <si>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</si>
  <si>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</si>
  <si>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</si>
  <si>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</si>
  <si>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</si>
  <si>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</si>
  <si>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</si>
  <si>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</si>
  <si>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</si>
  <si>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</si>
  <si>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</si>
  <si>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</si>
  <si>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</si>
  <si>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</si>
  <si>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</si>
  <si>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</si>
  <si>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</si>
  <si>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</si>
  <si>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</si>
  <si>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</si>
  <si>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</si>
  <si>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</si>
  <si>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</si>
  <si>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</si>
  <si>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</si>
  <si>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</si>
  <si>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</si>
  <si>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</si>
  <si>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</si>
  <si>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</si>
  <si>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</si>
  <si>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</si>
  <si>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</si>
  <si>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</si>
  <si>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</si>
  <si>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</si>
  <si>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</si>
  <si>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</si>
  <si>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</si>
  <si>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</si>
  <si>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</si>
  <si>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</si>
  <si>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</si>
  <si>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</si>
  <si>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</si>
  <si>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</si>
  <si>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</si>
  <si>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</si>
  <si>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</si>
  <si>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</si>
  <si>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</si>
  <si>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</si>
  <si>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</si>
  <si>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</si>
  <si>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</si>
  <si>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</si>
  <si>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</si>
  <si>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</si>
  <si>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</si>
  <si>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</si>
  <si>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</si>
  <si>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</si>
  <si>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</si>
  <si>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</si>
  <si>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</si>
  <si>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</si>
  <si>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</si>
  <si>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</si>
  <si>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</si>
  <si>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</si>
  <si>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</si>
  <si>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</si>
  <si>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</si>
  <si>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</si>
  <si>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</si>
  <si>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</si>
  <si>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</si>
  <si>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</si>
  <si>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Total stats of all Gen 1 Pokemon this Pokemon's Primary type belongs to: 
(Using SUMIFS)</t>
  </si>
  <si>
    <t>If Pokemon is only known (user input):</t>
  </si>
  <si>
    <t>Pokemon Number (Using INDEX AND MATCH</t>
  </si>
  <si>
    <t>Pokemon Total stat  (using INDEX AND MATCH)</t>
  </si>
  <si>
    <t>Generation  (using INDEX AND MATCH)</t>
  </si>
  <si>
    <t>Is it a Legendary  (using INDEX AND MATCH)</t>
  </si>
  <si>
    <t>Primary Typing of Pokemon  (using INDEX AND MATCH)</t>
  </si>
  <si>
    <t>Secondary Typing of Pokemon  (using INDEX AND MATCH)</t>
  </si>
  <si>
    <t>Total stats of all Pokemon this Pokemon's Primary type belongs to (using SUMIF)</t>
  </si>
  <si>
    <t>Pokemon (using INDEX only)</t>
  </si>
  <si>
    <t>Corresponding Row( Using MATCH)</t>
  </si>
  <si>
    <t>Check Total stats (using IF)</t>
  </si>
  <si>
    <t>Checking Q13(using SUMPRODUCT)</t>
  </si>
  <si>
    <t>Checking Q13 (using SUM with SUMIFS)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</si>
</sst>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111111"/>
      <name val="Arial Unicode M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A7A7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 applyAlignment="1">
      <alignment horizontal="left" vertical="center" indent="1"/>
    </xf>
    <xf numFmtId="0" fontId="0" fillId="36" borderId="10" xfId="0" applyFill="1" applyBorder="1" applyAlignment="1">
      <alignment wrapText="1"/>
    </xf>
    <xf numFmtId="0" fontId="0" fillId="36" borderId="10" xfId="0" applyFill="1" applyBorder="1"/>
    <xf numFmtId="0" fontId="0" fillId="0" borderId="0" xfId="0" applyFill="1" applyBorder="1"/>
    <xf numFmtId="0" fontId="0" fillId="36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7A7A"/>
      <color rgb="FFDF85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32B8-1268-4172-9F94-E41B94BFCE6E}">
  <dimension ref="A1:T801"/>
  <sheetViews>
    <sheetView tabSelected="1" workbookViewId="0">
      <selection activeCell="P6" sqref="P6"/>
    </sheetView>
  </sheetViews>
  <sheetFormatPr defaultRowHeight="15"/>
  <cols>
    <col min="1" max="1" width="4" customWidth="1"/>
    <col min="2" max="2" width="14" customWidth="1"/>
    <col min="3" max="3" width="7.140625" customWidth="1"/>
    <col min="4" max="4" width="7.5703125" customWidth="1"/>
    <col min="5" max="5" width="5.5703125" customWidth="1"/>
    <col min="6" max="6" width="4.85546875" customWidth="1"/>
    <col min="7" max="7" width="6.5703125" customWidth="1"/>
    <col min="8" max="8" width="7.85546875" customWidth="1"/>
    <col min="9" max="9" width="7" customWidth="1"/>
    <col min="10" max="10" width="6.85546875" customWidth="1"/>
    <col min="11" max="11" width="6" customWidth="1"/>
    <col min="12" max="12" width="4.42578125" customWidth="1"/>
    <col min="13" max="13" width="8.5703125" customWidth="1"/>
    <col min="14" max="14" width="3.140625" customWidth="1"/>
    <col min="15" max="15" width="32.5703125" customWidth="1"/>
    <col min="16" max="16" width="7.5703125" customWidth="1"/>
    <col min="17" max="17" width="24.140625" customWidth="1"/>
    <col min="18" max="18" width="7.42578125" customWidth="1"/>
    <col min="19" max="19" width="27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s="5"/>
    </row>
    <row r="2" spans="1:20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20" ht="30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O3" s="1" t="s">
        <v>30</v>
      </c>
      <c r="P3" s="2">
        <v>94</v>
      </c>
      <c r="Q3" s="1" t="s">
        <v>834</v>
      </c>
      <c r="R3" s="2" t="s">
        <v>135</v>
      </c>
    </row>
    <row r="4" spans="1:20" ht="42.75" customHeight="1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O4" s="7" t="s">
        <v>843</v>
      </c>
      <c r="P4" s="8">
        <f>MATCH($P$3,$A:$A,0)</f>
        <v>103</v>
      </c>
      <c r="Q4" s="7" t="s">
        <v>835</v>
      </c>
      <c r="R4" s="8">
        <f>INDEX($A$1:$M$801,MATCH($R$3,$B:$B,0),1)</f>
        <v>94</v>
      </c>
      <c r="S4" s="5"/>
      <c r="T4" s="9"/>
    </row>
    <row r="5" spans="1:20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O5" s="7" t="s">
        <v>842</v>
      </c>
      <c r="P5" s="8" t="str" cm="1">
        <f t="array" ref="P5">INDEX($A$1:$M$801,$P$4,2)</f>
        <v>Gengar</v>
      </c>
      <c r="S5" s="5"/>
      <c r="T5" s="9"/>
    </row>
    <row r="6" spans="1:20" ht="30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O6" s="3" t="s">
        <v>33</v>
      </c>
      <c r="P6" s="4" t="str">
        <f>INDEX($A$1:$M$801,MATCH($P$3,$A:$A,0),2)</f>
        <v>Gengar</v>
      </c>
      <c r="S6" s="5"/>
    </row>
    <row r="7" spans="1:20" ht="30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O7" s="3" t="s">
        <v>836</v>
      </c>
      <c r="P7" s="4">
        <f>INDEX($A$1:$M$801,MATCH($P$3,$A:$A,0),5)</f>
        <v>500</v>
      </c>
      <c r="S7" s="5"/>
    </row>
    <row r="8" spans="1:20" ht="30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O8" s="3" t="s">
        <v>837</v>
      </c>
      <c r="P8" s="4">
        <f>INDEX($A$1:$M$801,MATCH($P$3,$A:$A,0),12)</f>
        <v>1</v>
      </c>
    </row>
    <row r="9" spans="1:20" ht="30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O9" s="3" t="s">
        <v>838</v>
      </c>
      <c r="P9" s="4" t="b">
        <f>INDEX($A$1:$M$801,MATCH($P$3,$A:$A,0),13)</f>
        <v>0</v>
      </c>
    </row>
    <row r="10" spans="1:20" ht="30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O10" s="3" t="s">
        <v>839</v>
      </c>
      <c r="P10" s="4" t="str">
        <f>INDEX($A$1:$M$801,MATCH($P$3,$A:$A,0),3)</f>
        <v>Ghost</v>
      </c>
    </row>
    <row r="11" spans="1:20" ht="30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O11" s="3" t="s">
        <v>840</v>
      </c>
      <c r="P11" s="4" t="str">
        <f>INDEX($A$1:$M$801,MATCH($P$3,$A:$A,0),4)</f>
        <v>Poison</v>
      </c>
    </row>
    <row r="12" spans="1:20" ht="4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O12" s="3" t="s">
        <v>841</v>
      </c>
      <c r="P12" s="4">
        <f>SUMIF($C:$C,$P$10,$E:$E)</f>
        <v>14066</v>
      </c>
    </row>
    <row r="13" spans="1:20" ht="60">
      <c r="A13">
        <v>9</v>
      </c>
      <c r="B13" t="s">
        <v>31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O13" s="3" t="s">
        <v>833</v>
      </c>
      <c r="P13" s="4">
        <f>SUMIFS($E:$E,$C:$C,$P$10,$L:$L,1)</f>
        <v>1815</v>
      </c>
    </row>
    <row r="14" spans="1:20">
      <c r="A14">
        <v>9</v>
      </c>
      <c r="B14" t="s">
        <v>32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O14" s="7" t="s">
        <v>844</v>
      </c>
      <c r="P14" s="10" t="str">
        <f>IF($P$13=P15,"Yes","No")</f>
        <v>Yes</v>
      </c>
    </row>
    <row r="15" spans="1:20" ht="30">
      <c r="A15">
        <v>10</v>
      </c>
      <c r="B15" t="s">
        <v>35</v>
      </c>
      <c r="C15" t="s">
        <v>36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O15" s="7" t="s">
        <v>846</v>
      </c>
      <c r="P15" s="8">
        <f>SUM(SUMIFS($F:$F,$C:$C,$P$10,$L:$L,1)+SUMIFS($G:$G,$C:$C,$P$10,$L:$L,1)+SUMIFS($H:$H,$C:$C,$P$10,$L:$L,1)+SUMIFS($I:$I,$C:$C,$P$10,$L:$L,1)+SUMIFS($J:$J,$C:$C,$P$10,$L:$L,1)+SUMIFS($K:$K,$C:$C,$P$10,$L:$L,1))</f>
        <v>1815</v>
      </c>
    </row>
    <row r="16" spans="1:20">
      <c r="A16">
        <v>11</v>
      </c>
      <c r="B16" t="s">
        <v>37</v>
      </c>
      <c r="C16" t="s">
        <v>36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O16" s="7" t="s">
        <v>845</v>
      </c>
      <c r="P16" s="8" cm="1">
        <f t="array" ref="P16">SUMPRODUCT((C2:C802=$P$10)*(L2:L802=$P$8)*(F2:K802))</f>
        <v>1815</v>
      </c>
    </row>
    <row r="17" spans="1:16">
      <c r="A17">
        <v>12</v>
      </c>
      <c r="B17" t="s">
        <v>38</v>
      </c>
      <c r="C17" t="s">
        <v>36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6">
      <c r="A18">
        <v>13</v>
      </c>
      <c r="B18" t="s">
        <v>39</v>
      </c>
      <c r="C18" t="s">
        <v>36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P18" s="6"/>
    </row>
    <row r="19" spans="1:16">
      <c r="A19">
        <v>14</v>
      </c>
      <c r="B19" t="s">
        <v>40</v>
      </c>
      <c r="C19" t="s">
        <v>36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P19" s="6"/>
    </row>
    <row r="20" spans="1:16">
      <c r="A20">
        <v>15</v>
      </c>
      <c r="B20" t="s">
        <v>41</v>
      </c>
      <c r="C20" t="s">
        <v>36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6">
      <c r="A21">
        <v>15</v>
      </c>
      <c r="B21" t="s">
        <v>43</v>
      </c>
      <c r="C21" t="s">
        <v>36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6">
      <c r="A22">
        <v>16</v>
      </c>
      <c r="B22" t="s">
        <v>44</v>
      </c>
      <c r="C22" t="s">
        <v>45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6">
      <c r="A23">
        <v>17</v>
      </c>
      <c r="B23" t="s">
        <v>46</v>
      </c>
      <c r="C23" t="s">
        <v>45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6">
      <c r="A24">
        <v>18</v>
      </c>
      <c r="B24" t="s">
        <v>47</v>
      </c>
      <c r="C24" t="s">
        <v>45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6">
      <c r="A25">
        <v>18</v>
      </c>
      <c r="B25" t="s">
        <v>48</v>
      </c>
      <c r="C25" t="s">
        <v>45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6">
      <c r="A26">
        <v>19</v>
      </c>
      <c r="B26" t="s">
        <v>49</v>
      </c>
      <c r="C26" t="s">
        <v>45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6">
      <c r="A27">
        <v>20</v>
      </c>
      <c r="B27" t="s">
        <v>50</v>
      </c>
      <c r="C27" t="s">
        <v>45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6">
      <c r="A28">
        <v>21</v>
      </c>
      <c r="B28" t="s">
        <v>51</v>
      </c>
      <c r="C28" t="s">
        <v>45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6">
      <c r="A29">
        <v>22</v>
      </c>
      <c r="B29" t="s">
        <v>52</v>
      </c>
      <c r="C29" t="s">
        <v>45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6">
      <c r="A30">
        <v>23</v>
      </c>
      <c r="B30" t="s">
        <v>53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6">
      <c r="A31">
        <v>24</v>
      </c>
      <c r="B31" t="s">
        <v>54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6">
      <c r="A32">
        <v>25</v>
      </c>
      <c r="B32" t="s">
        <v>55</v>
      </c>
      <c r="C32" t="s">
        <v>56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57</v>
      </c>
      <c r="C33" t="s">
        <v>56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58</v>
      </c>
      <c r="C34" t="s">
        <v>59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60</v>
      </c>
      <c r="C35" t="s">
        <v>59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61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62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63</v>
      </c>
      <c r="C38" t="s">
        <v>15</v>
      </c>
      <c r="D38" t="s">
        <v>59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64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65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66</v>
      </c>
      <c r="C41" t="s">
        <v>15</v>
      </c>
      <c r="D41" t="s">
        <v>59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67</v>
      </c>
      <c r="C42" t="s">
        <v>68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69</v>
      </c>
      <c r="C43" t="s">
        <v>68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70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71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72</v>
      </c>
      <c r="C46" t="s">
        <v>45</v>
      </c>
      <c r="D46" t="s">
        <v>68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73</v>
      </c>
      <c r="C47" t="s">
        <v>45</v>
      </c>
      <c r="D47" t="s">
        <v>68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74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75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76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77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78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79</v>
      </c>
      <c r="C53" t="s">
        <v>36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80</v>
      </c>
      <c r="C54" t="s">
        <v>36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81</v>
      </c>
      <c r="C55" t="s">
        <v>36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82</v>
      </c>
      <c r="C56" t="s">
        <v>36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83</v>
      </c>
      <c r="C57" t="s">
        <v>59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84</v>
      </c>
      <c r="C58" t="s">
        <v>59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85</v>
      </c>
      <c r="C59" t="s">
        <v>45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86</v>
      </c>
      <c r="C60" t="s">
        <v>45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87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88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89</v>
      </c>
      <c r="C63" t="s">
        <v>90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91</v>
      </c>
      <c r="C64" t="s">
        <v>90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92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93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94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95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96</v>
      </c>
      <c r="C69" t="s">
        <v>28</v>
      </c>
      <c r="D69" t="s">
        <v>90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97</v>
      </c>
      <c r="C70" t="s">
        <v>98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99</v>
      </c>
      <c r="C71" t="s">
        <v>98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100</v>
      </c>
      <c r="C72" t="s">
        <v>98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101</v>
      </c>
      <c r="C73" t="s">
        <v>98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102</v>
      </c>
      <c r="C74" t="s">
        <v>90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103</v>
      </c>
      <c r="C75" t="s">
        <v>90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104</v>
      </c>
      <c r="C76" t="s">
        <v>90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105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106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107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108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109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110</v>
      </c>
      <c r="C82" t="s">
        <v>111</v>
      </c>
      <c r="D82" t="s">
        <v>59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112</v>
      </c>
      <c r="C83" t="s">
        <v>111</v>
      </c>
      <c r="D83" t="s">
        <v>59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113</v>
      </c>
      <c r="C84" t="s">
        <v>111</v>
      </c>
      <c r="D84" t="s">
        <v>59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114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115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116</v>
      </c>
      <c r="C87" t="s">
        <v>28</v>
      </c>
      <c r="D87" t="s">
        <v>98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117</v>
      </c>
      <c r="C88" t="s">
        <v>28</v>
      </c>
      <c r="D88" t="s">
        <v>98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118</v>
      </c>
      <c r="C89" t="s">
        <v>28</v>
      </c>
      <c r="D89" t="s">
        <v>98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119</v>
      </c>
      <c r="C90" t="s">
        <v>56</v>
      </c>
      <c r="D90" t="s">
        <v>120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121</v>
      </c>
      <c r="C91" t="s">
        <v>56</v>
      </c>
      <c r="D91" t="s">
        <v>120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122</v>
      </c>
      <c r="C92" t="s">
        <v>45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123</v>
      </c>
      <c r="C93" t="s">
        <v>45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124</v>
      </c>
      <c r="C94" t="s">
        <v>45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125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126</v>
      </c>
      <c r="C96" t="s">
        <v>28</v>
      </c>
      <c r="D96" t="s">
        <v>127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128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129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130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131</v>
      </c>
      <c r="C100" t="s">
        <v>28</v>
      </c>
      <c r="D100" t="s">
        <v>127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132</v>
      </c>
      <c r="C101" t="s">
        <v>133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134</v>
      </c>
      <c r="C102" t="s">
        <v>133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135</v>
      </c>
      <c r="C103" t="s">
        <v>133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136</v>
      </c>
      <c r="C104" t="s">
        <v>133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137</v>
      </c>
      <c r="C105" t="s">
        <v>111</v>
      </c>
      <c r="D105" t="s">
        <v>59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138</v>
      </c>
      <c r="C106" t="s">
        <v>98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139</v>
      </c>
      <c r="C107" t="s">
        <v>98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140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141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142</v>
      </c>
      <c r="C110" t="s">
        <v>56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143</v>
      </c>
      <c r="C111" t="s">
        <v>56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144</v>
      </c>
      <c r="C112" t="s">
        <v>14</v>
      </c>
      <c r="D112" t="s">
        <v>98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145</v>
      </c>
      <c r="C113" t="s">
        <v>14</v>
      </c>
      <c r="D113" t="s">
        <v>98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146</v>
      </c>
      <c r="C114" t="s">
        <v>59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147</v>
      </c>
      <c r="C115" t="s">
        <v>59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148</v>
      </c>
      <c r="C116" t="s">
        <v>90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149</v>
      </c>
      <c r="C117" t="s">
        <v>90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150</v>
      </c>
      <c r="C118" t="s">
        <v>45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151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152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153</v>
      </c>
      <c r="C121" t="s">
        <v>59</v>
      </c>
      <c r="D121" t="s">
        <v>111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154</v>
      </c>
      <c r="C122" t="s">
        <v>59</v>
      </c>
      <c r="D122" t="s">
        <v>111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155</v>
      </c>
      <c r="C123" t="s">
        <v>45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156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157</v>
      </c>
      <c r="C125" t="s">
        <v>45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158</v>
      </c>
      <c r="C126" t="s">
        <v>45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159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160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161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162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163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164</v>
      </c>
      <c r="C132" t="s">
        <v>28</v>
      </c>
      <c r="D132" t="s">
        <v>98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165</v>
      </c>
      <c r="C133" t="s">
        <v>98</v>
      </c>
      <c r="D133" t="s">
        <v>68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166</v>
      </c>
      <c r="C134" t="s">
        <v>36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167</v>
      </c>
      <c r="C135" t="s">
        <v>127</v>
      </c>
      <c r="D135" t="s">
        <v>98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168</v>
      </c>
      <c r="C136" t="s">
        <v>56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169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170</v>
      </c>
      <c r="C138" t="s">
        <v>36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171</v>
      </c>
      <c r="C139" t="s">
        <v>36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172</v>
      </c>
      <c r="C140" t="s">
        <v>45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173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174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175</v>
      </c>
      <c r="C143" t="s">
        <v>28</v>
      </c>
      <c r="D143" t="s">
        <v>42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176</v>
      </c>
      <c r="C144" t="s">
        <v>28</v>
      </c>
      <c r="D144" t="s">
        <v>127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177</v>
      </c>
      <c r="C145" t="s">
        <v>45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178</v>
      </c>
      <c r="C146" t="s">
        <v>45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179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180</v>
      </c>
      <c r="C148" t="s">
        <v>56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181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182</v>
      </c>
      <c r="C150" t="s">
        <v>45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183</v>
      </c>
      <c r="C151" t="s">
        <v>111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184</v>
      </c>
      <c r="C152" t="s">
        <v>111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185</v>
      </c>
      <c r="C153" t="s">
        <v>111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186</v>
      </c>
      <c r="C154" t="s">
        <v>111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187</v>
      </c>
      <c r="C155" t="s">
        <v>111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188</v>
      </c>
      <c r="C156" t="s">
        <v>111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189</v>
      </c>
      <c r="C157" t="s">
        <v>45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190</v>
      </c>
      <c r="C158" t="s">
        <v>127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191</v>
      </c>
      <c r="C159" t="s">
        <v>56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192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193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194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195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196</v>
      </c>
      <c r="C164" t="s">
        <v>98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197</v>
      </c>
      <c r="C165" t="s">
        <v>98</v>
      </c>
      <c r="D165" t="s">
        <v>90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198</v>
      </c>
      <c r="C166" t="s">
        <v>98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199</v>
      </c>
      <c r="C167" t="s">
        <v>98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200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201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202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203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204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205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206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207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208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209</v>
      </c>
      <c r="C177" t="s">
        <v>45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210</v>
      </c>
      <c r="C178" t="s">
        <v>45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211</v>
      </c>
      <c r="C179" t="s">
        <v>45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212</v>
      </c>
      <c r="C180" t="s">
        <v>45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213</v>
      </c>
      <c r="C181" t="s">
        <v>36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214</v>
      </c>
      <c r="C182" t="s">
        <v>36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215</v>
      </c>
      <c r="C183" t="s">
        <v>36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216</v>
      </c>
      <c r="C184" t="s">
        <v>36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217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218</v>
      </c>
      <c r="C186" t="s">
        <v>28</v>
      </c>
      <c r="D186" t="s">
        <v>56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219</v>
      </c>
      <c r="C187" t="s">
        <v>28</v>
      </c>
      <c r="D187" t="s">
        <v>56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220</v>
      </c>
      <c r="C188" t="s">
        <v>56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221</v>
      </c>
      <c r="C189" t="s">
        <v>68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222</v>
      </c>
      <c r="C190" t="s">
        <v>45</v>
      </c>
      <c r="D190" t="s">
        <v>68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223</v>
      </c>
      <c r="C191" t="s">
        <v>68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224</v>
      </c>
      <c r="C192" t="s">
        <v>68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225</v>
      </c>
      <c r="C193" t="s">
        <v>98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226</v>
      </c>
      <c r="C194" t="s">
        <v>98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227</v>
      </c>
      <c r="C195" t="s">
        <v>56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228</v>
      </c>
      <c r="C196" t="s">
        <v>56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229</v>
      </c>
      <c r="C197" t="s">
        <v>56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230</v>
      </c>
      <c r="C198" t="s">
        <v>56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231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232</v>
      </c>
      <c r="C200" t="s">
        <v>28</v>
      </c>
      <c r="D200" t="s">
        <v>68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233</v>
      </c>
      <c r="C201" t="s">
        <v>28</v>
      </c>
      <c r="D201" t="s">
        <v>68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234</v>
      </c>
      <c r="C202" t="s">
        <v>111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235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236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237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238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239</v>
      </c>
      <c r="C207" t="s">
        <v>45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240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241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242</v>
      </c>
      <c r="C210" t="s">
        <v>36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243</v>
      </c>
      <c r="C211" t="s">
        <v>28</v>
      </c>
      <c r="D211" t="s">
        <v>59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244</v>
      </c>
      <c r="C212" t="s">
        <v>28</v>
      </c>
      <c r="D212" t="s">
        <v>59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245</v>
      </c>
      <c r="C213" t="s">
        <v>98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246</v>
      </c>
      <c r="C214" t="s">
        <v>42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247</v>
      </c>
      <c r="C215" t="s">
        <v>42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248</v>
      </c>
      <c r="C216" t="s">
        <v>28</v>
      </c>
      <c r="D216" t="s">
        <v>98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249</v>
      </c>
      <c r="C217" t="s">
        <v>133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250</v>
      </c>
      <c r="C218" t="s">
        <v>98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251</v>
      </c>
      <c r="C219" t="s">
        <v>98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252</v>
      </c>
      <c r="C220" t="s">
        <v>45</v>
      </c>
      <c r="D220" t="s">
        <v>98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253</v>
      </c>
      <c r="C221" t="s">
        <v>36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254</v>
      </c>
      <c r="C222" t="s">
        <v>36</v>
      </c>
      <c r="D222" t="s">
        <v>120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255</v>
      </c>
      <c r="C223" t="s">
        <v>45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256</v>
      </c>
      <c r="C224" t="s">
        <v>59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257</v>
      </c>
      <c r="C225" t="s">
        <v>120</v>
      </c>
      <c r="D225" t="s">
        <v>59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258</v>
      </c>
      <c r="C226" t="s">
        <v>120</v>
      </c>
      <c r="D226" t="s">
        <v>59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259</v>
      </c>
      <c r="C227" t="s">
        <v>68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260</v>
      </c>
      <c r="C228" t="s">
        <v>68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261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262</v>
      </c>
      <c r="C230" t="s">
        <v>36</v>
      </c>
      <c r="D230" t="s">
        <v>120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263</v>
      </c>
      <c r="C231" t="s">
        <v>36</v>
      </c>
      <c r="D231" t="s">
        <v>120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264</v>
      </c>
      <c r="C232" t="s">
        <v>36</v>
      </c>
      <c r="D232" t="s">
        <v>111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265</v>
      </c>
      <c r="C233" t="s">
        <v>36</v>
      </c>
      <c r="D233" t="s">
        <v>90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266</v>
      </c>
      <c r="C234" t="s">
        <v>36</v>
      </c>
      <c r="D234" t="s">
        <v>90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267</v>
      </c>
      <c r="C235" t="s">
        <v>42</v>
      </c>
      <c r="D235" t="s">
        <v>127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268</v>
      </c>
      <c r="C236" t="s">
        <v>45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269</v>
      </c>
      <c r="C237" t="s">
        <v>45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270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271</v>
      </c>
      <c r="C239" t="s">
        <v>20</v>
      </c>
      <c r="D239" t="s">
        <v>111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272</v>
      </c>
      <c r="C240" t="s">
        <v>127</v>
      </c>
      <c r="D240" t="s">
        <v>59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273</v>
      </c>
      <c r="C241" t="s">
        <v>127</v>
      </c>
      <c r="D241" t="s">
        <v>59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274</v>
      </c>
      <c r="C242" t="s">
        <v>28</v>
      </c>
      <c r="D242" t="s">
        <v>111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275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276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277</v>
      </c>
      <c r="C245" t="s">
        <v>127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278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279</v>
      </c>
      <c r="C247" t="s">
        <v>120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280</v>
      </c>
      <c r="C248" t="s">
        <v>42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281</v>
      </c>
      <c r="C249" t="s">
        <v>42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282</v>
      </c>
      <c r="C250" t="s">
        <v>42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283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284</v>
      </c>
      <c r="C252" t="s">
        <v>59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285</v>
      </c>
      <c r="C253" t="s">
        <v>59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286</v>
      </c>
      <c r="C254" t="s">
        <v>45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287</v>
      </c>
      <c r="C255" t="s">
        <v>45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288</v>
      </c>
      <c r="C256" t="s">
        <v>45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289</v>
      </c>
      <c r="C257" t="s">
        <v>90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290</v>
      </c>
      <c r="C258" t="s">
        <v>90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291</v>
      </c>
      <c r="C259" t="s">
        <v>127</v>
      </c>
      <c r="D259" t="s">
        <v>98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292</v>
      </c>
      <c r="C260" t="s">
        <v>56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293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294</v>
      </c>
      <c r="C262" t="s">
        <v>45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295</v>
      </c>
      <c r="C263" t="s">
        <v>45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296</v>
      </c>
      <c r="C264" t="s">
        <v>56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297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298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299</v>
      </c>
      <c r="C267" t="s">
        <v>111</v>
      </c>
      <c r="D267" t="s">
        <v>59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300</v>
      </c>
      <c r="C268" t="s">
        <v>111</v>
      </c>
      <c r="D268" t="s">
        <v>59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301</v>
      </c>
      <c r="C269" t="s">
        <v>111</v>
      </c>
      <c r="D269" t="s">
        <v>42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302</v>
      </c>
      <c r="C270" t="s">
        <v>111</v>
      </c>
      <c r="D270" t="s">
        <v>42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303</v>
      </c>
      <c r="C271" t="s">
        <v>98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304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305</v>
      </c>
      <c r="C273" t="s">
        <v>98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306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307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308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309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310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311</v>
      </c>
      <c r="C279" t="s">
        <v>20</v>
      </c>
      <c r="D279" t="s">
        <v>90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312</v>
      </c>
      <c r="C280" t="s">
        <v>20</v>
      </c>
      <c r="D280" t="s">
        <v>90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313</v>
      </c>
      <c r="C281" t="s">
        <v>20</v>
      </c>
      <c r="D281" t="s">
        <v>90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314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315</v>
      </c>
      <c r="C283" t="s">
        <v>28</v>
      </c>
      <c r="D283" t="s">
        <v>59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316</v>
      </c>
      <c r="C284" t="s">
        <v>28</v>
      </c>
      <c r="D284" t="s">
        <v>59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317</v>
      </c>
      <c r="C285" t="s">
        <v>28</v>
      </c>
      <c r="D285" t="s">
        <v>59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318</v>
      </c>
      <c r="C286" t="s">
        <v>42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319</v>
      </c>
      <c r="C287" t="s">
        <v>42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320</v>
      </c>
      <c r="C288" t="s">
        <v>45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321</v>
      </c>
      <c r="C289" t="s">
        <v>45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322</v>
      </c>
      <c r="C290" t="s">
        <v>36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323</v>
      </c>
      <c r="C291" t="s">
        <v>36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324</v>
      </c>
      <c r="C292" t="s">
        <v>36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325</v>
      </c>
      <c r="C293" t="s">
        <v>36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326</v>
      </c>
      <c r="C294" t="s">
        <v>36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327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328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329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330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331</v>
      </c>
      <c r="C299" t="s">
        <v>14</v>
      </c>
      <c r="D299" t="s">
        <v>42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332</v>
      </c>
      <c r="C300" t="s">
        <v>14</v>
      </c>
      <c r="D300" t="s">
        <v>42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333</v>
      </c>
      <c r="C301" t="s">
        <v>45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334</v>
      </c>
      <c r="C302" t="s">
        <v>45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335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336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337</v>
      </c>
      <c r="C305" t="s">
        <v>98</v>
      </c>
      <c r="D305" t="s">
        <v>68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338</v>
      </c>
      <c r="C306" t="s">
        <v>98</v>
      </c>
      <c r="D306" t="s">
        <v>68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339</v>
      </c>
      <c r="C307" t="s">
        <v>98</v>
      </c>
      <c r="D307" t="s">
        <v>68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340</v>
      </c>
      <c r="C308" t="s">
        <v>98</v>
      </c>
      <c r="D308" t="s">
        <v>68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341</v>
      </c>
      <c r="C309" t="s">
        <v>36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342</v>
      </c>
      <c r="C310" t="s">
        <v>36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343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344</v>
      </c>
      <c r="C312" t="s">
        <v>14</v>
      </c>
      <c r="D312" t="s">
        <v>90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345</v>
      </c>
      <c r="C313" t="s">
        <v>45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346</v>
      </c>
      <c r="C314" t="s">
        <v>45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347</v>
      </c>
      <c r="C315" t="s">
        <v>45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348</v>
      </c>
      <c r="C316" t="s">
        <v>36</v>
      </c>
      <c r="D316" t="s">
        <v>59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349</v>
      </c>
      <c r="C317" t="s">
        <v>36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350</v>
      </c>
      <c r="C318" t="s">
        <v>36</v>
      </c>
      <c r="D318" t="s">
        <v>133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351</v>
      </c>
      <c r="C319" t="s">
        <v>45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352</v>
      </c>
      <c r="C320" t="s">
        <v>45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353</v>
      </c>
      <c r="C321" t="s">
        <v>45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354</v>
      </c>
      <c r="C322" t="s">
        <v>90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355</v>
      </c>
      <c r="C323" t="s">
        <v>90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356</v>
      </c>
      <c r="C324" t="s">
        <v>45</v>
      </c>
      <c r="D324" t="s">
        <v>68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357</v>
      </c>
      <c r="C325" t="s">
        <v>111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358</v>
      </c>
      <c r="C326" t="s">
        <v>45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359</v>
      </c>
      <c r="C327" t="s">
        <v>45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360</v>
      </c>
      <c r="C328" t="s">
        <v>42</v>
      </c>
      <c r="D328" t="s">
        <v>133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361</v>
      </c>
      <c r="C329" t="s">
        <v>42</v>
      </c>
      <c r="D329" t="s">
        <v>133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362</v>
      </c>
      <c r="C330" t="s">
        <v>120</v>
      </c>
      <c r="D330" t="s">
        <v>68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363</v>
      </c>
      <c r="C331" t="s">
        <v>120</v>
      </c>
      <c r="D331" t="s">
        <v>68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364</v>
      </c>
      <c r="C332" t="s">
        <v>120</v>
      </c>
      <c r="D332" t="s">
        <v>111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365</v>
      </c>
      <c r="C333" t="s">
        <v>120</v>
      </c>
      <c r="D333" t="s">
        <v>111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366</v>
      </c>
      <c r="C334" t="s">
        <v>120</v>
      </c>
      <c r="D334" t="s">
        <v>111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367</v>
      </c>
      <c r="C335" t="s">
        <v>120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368</v>
      </c>
      <c r="C336" t="s">
        <v>90</v>
      </c>
      <c r="D336" t="s">
        <v>98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369</v>
      </c>
      <c r="C337" t="s">
        <v>90</v>
      </c>
      <c r="D337" t="s">
        <v>98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370</v>
      </c>
      <c r="C338" t="s">
        <v>90</v>
      </c>
      <c r="D338" t="s">
        <v>98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371</v>
      </c>
      <c r="C339" t="s">
        <v>56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372</v>
      </c>
      <c r="C340" t="s">
        <v>56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373</v>
      </c>
      <c r="C341" t="s">
        <v>56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374</v>
      </c>
      <c r="C342" t="s">
        <v>56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375</v>
      </c>
      <c r="C343" t="s">
        <v>56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376</v>
      </c>
      <c r="C344" t="s">
        <v>36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377</v>
      </c>
      <c r="C345" t="s">
        <v>36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378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379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380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381</v>
      </c>
      <c r="C349" t="s">
        <v>28</v>
      </c>
      <c r="D349" t="s">
        <v>42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382</v>
      </c>
      <c r="C350" t="s">
        <v>28</v>
      </c>
      <c r="D350" t="s">
        <v>42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383</v>
      </c>
      <c r="C351" t="s">
        <v>28</v>
      </c>
      <c r="D351" t="s">
        <v>42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384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385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386</v>
      </c>
      <c r="C354" t="s">
        <v>20</v>
      </c>
      <c r="D354" t="s">
        <v>59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387</v>
      </c>
      <c r="C355" t="s">
        <v>20</v>
      </c>
      <c r="D355" t="s">
        <v>59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388</v>
      </c>
      <c r="C356" t="s">
        <v>20</v>
      </c>
      <c r="D356" t="s">
        <v>59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389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390</v>
      </c>
      <c r="C358" t="s">
        <v>98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391</v>
      </c>
      <c r="C359" t="s">
        <v>98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392</v>
      </c>
      <c r="C360" t="s">
        <v>45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393</v>
      </c>
      <c r="C361" t="s">
        <v>59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394</v>
      </c>
      <c r="C362" t="s">
        <v>59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395</v>
      </c>
      <c r="C363" t="s">
        <v>59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396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34</v>
      </c>
      <c r="C365" t="s">
        <v>14</v>
      </c>
      <c r="D365" t="s">
        <v>42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397</v>
      </c>
      <c r="C366" t="s">
        <v>45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398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399</v>
      </c>
      <c r="C368" t="s">
        <v>25</v>
      </c>
      <c r="D368" t="s">
        <v>68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400</v>
      </c>
      <c r="C369" t="s">
        <v>45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402</v>
      </c>
      <c r="C371" t="s">
        <v>111</v>
      </c>
      <c r="D371" t="s">
        <v>98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403</v>
      </c>
      <c r="C372" t="s">
        <v>111</v>
      </c>
      <c r="D372" t="s">
        <v>98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404</v>
      </c>
      <c r="C373" t="s">
        <v>28</v>
      </c>
      <c r="D373" t="s">
        <v>59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405</v>
      </c>
      <c r="C374" t="s">
        <v>28</v>
      </c>
      <c r="D374" t="s">
        <v>59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406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407</v>
      </c>
      <c r="C376" t="s">
        <v>28</v>
      </c>
      <c r="D376" t="s">
        <v>42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408</v>
      </c>
      <c r="C377" t="s">
        <v>59</v>
      </c>
      <c r="D377" t="s">
        <v>98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409</v>
      </c>
      <c r="C378" t="s">
        <v>59</v>
      </c>
      <c r="D378" t="s">
        <v>98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410</v>
      </c>
      <c r="C379" t="s">
        <v>111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411</v>
      </c>
      <c r="C380" t="s">
        <v>111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412</v>
      </c>
      <c r="C381" t="s">
        <v>111</v>
      </c>
      <c r="D381" t="s">
        <v>36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413</v>
      </c>
      <c r="C382" t="s">
        <v>111</v>
      </c>
      <c r="D382" t="s">
        <v>36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414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415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416</v>
      </c>
      <c r="C385" t="s">
        <v>45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417</v>
      </c>
      <c r="C386" t="s">
        <v>45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418</v>
      </c>
      <c r="C387" t="s">
        <v>133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419</v>
      </c>
      <c r="C388" t="s">
        <v>133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420</v>
      </c>
      <c r="C389" t="s">
        <v>133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421</v>
      </c>
      <c r="C390" t="s">
        <v>133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422</v>
      </c>
      <c r="C391" t="s">
        <v>133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423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424</v>
      </c>
      <c r="C393" t="s">
        <v>98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425</v>
      </c>
      <c r="C394" t="s">
        <v>42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426</v>
      </c>
      <c r="C395" t="s">
        <v>42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427</v>
      </c>
      <c r="C396" t="s">
        <v>98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428</v>
      </c>
      <c r="C397" t="s">
        <v>127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429</v>
      </c>
      <c r="C398" t="s">
        <v>127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430</v>
      </c>
      <c r="C399" t="s">
        <v>127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431</v>
      </c>
      <c r="C400" t="s">
        <v>127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432</v>
      </c>
      <c r="C401" t="s">
        <v>127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433</v>
      </c>
      <c r="C402" t="s">
        <v>127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434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435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436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437</v>
      </c>
      <c r="C406" t="s">
        <v>28</v>
      </c>
      <c r="D406" t="s">
        <v>111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438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439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440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441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442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443</v>
      </c>
      <c r="C412" t="s">
        <v>120</v>
      </c>
      <c r="D412" t="s">
        <v>98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444</v>
      </c>
      <c r="C413" t="s">
        <v>120</v>
      </c>
      <c r="D413" t="s">
        <v>98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445</v>
      </c>
      <c r="C414" t="s">
        <v>120</v>
      </c>
      <c r="D414" t="s">
        <v>98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446</v>
      </c>
      <c r="C415" t="s">
        <v>120</v>
      </c>
      <c r="D415" t="s">
        <v>98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447</v>
      </c>
      <c r="C416" t="s">
        <v>111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448</v>
      </c>
      <c r="C417" t="s">
        <v>127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449</v>
      </c>
      <c r="C418" t="s">
        <v>120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450</v>
      </c>
      <c r="C419" t="s">
        <v>25</v>
      </c>
      <c r="D419" t="s">
        <v>98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451</v>
      </c>
      <c r="C420" t="s">
        <v>25</v>
      </c>
      <c r="D420" t="s">
        <v>98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452</v>
      </c>
      <c r="C421" t="s">
        <v>25</v>
      </c>
      <c r="D421" t="s">
        <v>98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453</v>
      </c>
      <c r="C422" t="s">
        <v>25</v>
      </c>
      <c r="D422" t="s">
        <v>98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454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455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456</v>
      </c>
      <c r="C425" t="s">
        <v>59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457</v>
      </c>
      <c r="C426" t="s">
        <v>59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458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459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460</v>
      </c>
      <c r="C429" t="s">
        <v>120</v>
      </c>
      <c r="D429" t="s">
        <v>98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461</v>
      </c>
      <c r="C430" t="s">
        <v>98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462</v>
      </c>
      <c r="C431" t="s">
        <v>98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463</v>
      </c>
      <c r="C432" t="s">
        <v>98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464</v>
      </c>
      <c r="C433" t="s">
        <v>98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467</v>
      </c>
      <c r="C436" t="s">
        <v>14</v>
      </c>
      <c r="D436" t="s">
        <v>59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468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469</v>
      </c>
      <c r="C438" t="s">
        <v>20</v>
      </c>
      <c r="D438" t="s">
        <v>90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470</v>
      </c>
      <c r="C439" t="s">
        <v>20</v>
      </c>
      <c r="D439" t="s">
        <v>90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471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472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473</v>
      </c>
      <c r="C442" t="s">
        <v>28</v>
      </c>
      <c r="D442" t="s">
        <v>120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474</v>
      </c>
      <c r="C443" t="s">
        <v>45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475</v>
      </c>
      <c r="C444" t="s">
        <v>45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476</v>
      </c>
      <c r="C445" t="s">
        <v>45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477</v>
      </c>
      <c r="C446" t="s">
        <v>45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478</v>
      </c>
      <c r="C447" t="s">
        <v>45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479</v>
      </c>
      <c r="C448" t="s">
        <v>36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480</v>
      </c>
      <c r="C449" t="s">
        <v>36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481</v>
      </c>
      <c r="C450" t="s">
        <v>56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482</v>
      </c>
      <c r="C451" t="s">
        <v>56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483</v>
      </c>
      <c r="C452" t="s">
        <v>56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486</v>
      </c>
      <c r="C455" t="s">
        <v>111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487</v>
      </c>
      <c r="C456" t="s">
        <v>111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488</v>
      </c>
      <c r="C457" t="s">
        <v>111</v>
      </c>
      <c r="D457" t="s">
        <v>120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489</v>
      </c>
      <c r="C458" t="s">
        <v>111</v>
      </c>
      <c r="D458" t="s">
        <v>120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490</v>
      </c>
      <c r="C459" t="s">
        <v>36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491</v>
      </c>
      <c r="C460" t="s">
        <v>36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492</v>
      </c>
      <c r="C461" t="s">
        <v>36</v>
      </c>
      <c r="D461" t="s">
        <v>59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493</v>
      </c>
      <c r="C462" t="s">
        <v>36</v>
      </c>
      <c r="D462" t="s">
        <v>120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494</v>
      </c>
      <c r="C463" t="s">
        <v>36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495</v>
      </c>
      <c r="C464" t="s">
        <v>36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496</v>
      </c>
      <c r="C465" t="s">
        <v>36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497</v>
      </c>
      <c r="C466" t="s">
        <v>56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498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499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502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503</v>
      </c>
      <c r="C472" t="s">
        <v>28</v>
      </c>
      <c r="D472" t="s">
        <v>59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504</v>
      </c>
      <c r="C473" t="s">
        <v>45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505</v>
      </c>
      <c r="C474" t="s">
        <v>133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506</v>
      </c>
      <c r="C475" t="s">
        <v>133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507</v>
      </c>
      <c r="C476" t="s">
        <v>45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508</v>
      </c>
      <c r="C477" t="s">
        <v>45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509</v>
      </c>
      <c r="C478" t="s">
        <v>45</v>
      </c>
      <c r="D478" t="s">
        <v>90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510</v>
      </c>
      <c r="C479" t="s">
        <v>133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511</v>
      </c>
      <c r="C480" t="s">
        <v>42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512</v>
      </c>
      <c r="C481" t="s">
        <v>45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513</v>
      </c>
      <c r="C482" t="s">
        <v>45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514</v>
      </c>
      <c r="C483" t="s">
        <v>98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515</v>
      </c>
      <c r="C484" t="s">
        <v>15</v>
      </c>
      <c r="D484" t="s">
        <v>42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516</v>
      </c>
      <c r="C485" t="s">
        <v>15</v>
      </c>
      <c r="D485" t="s">
        <v>42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517</v>
      </c>
      <c r="C486" t="s">
        <v>120</v>
      </c>
      <c r="D486" t="s">
        <v>98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518</v>
      </c>
      <c r="C487" t="s">
        <v>120</v>
      </c>
      <c r="D487" t="s">
        <v>98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519</v>
      </c>
      <c r="C488" t="s">
        <v>111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520</v>
      </c>
      <c r="C489" t="s">
        <v>98</v>
      </c>
      <c r="D489" t="s">
        <v>68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521</v>
      </c>
      <c r="C490" t="s">
        <v>45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522</v>
      </c>
      <c r="C491" t="s">
        <v>45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523</v>
      </c>
      <c r="C492" t="s">
        <v>133</v>
      </c>
      <c r="D492" t="s">
        <v>42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524</v>
      </c>
      <c r="C493" t="s">
        <v>25</v>
      </c>
      <c r="D493" t="s">
        <v>59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525</v>
      </c>
      <c r="C494" t="s">
        <v>25</v>
      </c>
      <c r="D494" t="s">
        <v>59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526</v>
      </c>
      <c r="C495" t="s">
        <v>25</v>
      </c>
      <c r="D495" t="s">
        <v>59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527</v>
      </c>
      <c r="C496" t="s">
        <v>25</v>
      </c>
      <c r="D496" t="s">
        <v>59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528</v>
      </c>
      <c r="C497" t="s">
        <v>45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529</v>
      </c>
      <c r="C498" t="s">
        <v>90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530</v>
      </c>
      <c r="C499" t="s">
        <v>90</v>
      </c>
      <c r="D499" t="s">
        <v>120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531</v>
      </c>
      <c r="C500" t="s">
        <v>90</v>
      </c>
      <c r="D500" t="s">
        <v>120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532</v>
      </c>
      <c r="C501" t="s">
        <v>59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533</v>
      </c>
      <c r="C502" t="s">
        <v>59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534</v>
      </c>
      <c r="C503" t="s">
        <v>15</v>
      </c>
      <c r="D503" t="s">
        <v>36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535</v>
      </c>
      <c r="C504" t="s">
        <v>15</v>
      </c>
      <c r="D504" t="s">
        <v>42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536</v>
      </c>
      <c r="C505" t="s">
        <v>15</v>
      </c>
      <c r="D505" t="s">
        <v>90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537</v>
      </c>
      <c r="C506" t="s">
        <v>15</v>
      </c>
      <c r="D506" t="s">
        <v>90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539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540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541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542</v>
      </c>
      <c r="C511" t="s">
        <v>14</v>
      </c>
      <c r="D511" t="s">
        <v>127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543</v>
      </c>
      <c r="C512" t="s">
        <v>14</v>
      </c>
      <c r="D512" t="s">
        <v>127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544</v>
      </c>
      <c r="C513" t="s">
        <v>14</v>
      </c>
      <c r="D513" t="s">
        <v>127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545</v>
      </c>
      <c r="C514" t="s">
        <v>42</v>
      </c>
      <c r="D514" t="s">
        <v>127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546</v>
      </c>
      <c r="C515" t="s">
        <v>56</v>
      </c>
      <c r="D515" t="s">
        <v>120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547</v>
      </c>
      <c r="C516" t="s">
        <v>45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548</v>
      </c>
      <c r="C517" t="s">
        <v>59</v>
      </c>
      <c r="D517" t="s">
        <v>111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550</v>
      </c>
      <c r="C519" t="s">
        <v>56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551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552</v>
      </c>
      <c r="C521" t="s">
        <v>68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553</v>
      </c>
      <c r="C522" t="s">
        <v>36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555</v>
      </c>
      <c r="C524" t="s">
        <v>127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556</v>
      </c>
      <c r="C525" t="s">
        <v>59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557</v>
      </c>
      <c r="C526" t="s">
        <v>127</v>
      </c>
      <c r="D526" t="s">
        <v>59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558</v>
      </c>
      <c r="C527" t="s">
        <v>45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559</v>
      </c>
      <c r="C528" t="s">
        <v>98</v>
      </c>
      <c r="D528" t="s">
        <v>90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560</v>
      </c>
      <c r="C529" t="s">
        <v>98</v>
      </c>
      <c r="D529" t="s">
        <v>90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561</v>
      </c>
      <c r="C530" t="s">
        <v>111</v>
      </c>
      <c r="D530" t="s">
        <v>120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562</v>
      </c>
      <c r="C531" t="s">
        <v>133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563</v>
      </c>
      <c r="C532" t="s">
        <v>127</v>
      </c>
      <c r="D532" t="s">
        <v>133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564</v>
      </c>
      <c r="C533" t="s">
        <v>56</v>
      </c>
      <c r="D533" t="s">
        <v>133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565</v>
      </c>
      <c r="C534" t="s">
        <v>56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566</v>
      </c>
      <c r="C535" t="s">
        <v>56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567</v>
      </c>
      <c r="C536" t="s">
        <v>56</v>
      </c>
      <c r="D536" t="s">
        <v>127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568</v>
      </c>
      <c r="C537" t="s">
        <v>56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569</v>
      </c>
      <c r="C538" t="s">
        <v>56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570</v>
      </c>
      <c r="C539" t="s">
        <v>98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571</v>
      </c>
      <c r="C540" t="s">
        <v>98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572</v>
      </c>
      <c r="C541" t="s">
        <v>98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573</v>
      </c>
      <c r="C542" t="s">
        <v>120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574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575</v>
      </c>
      <c r="C544" t="s">
        <v>20</v>
      </c>
      <c r="D544" t="s">
        <v>120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576</v>
      </c>
      <c r="C545" t="s">
        <v>45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577</v>
      </c>
      <c r="C546" t="s">
        <v>133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578</v>
      </c>
      <c r="C547" t="s">
        <v>133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579</v>
      </c>
      <c r="C548" t="s">
        <v>98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580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581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582</v>
      </c>
      <c r="C551" t="s">
        <v>42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584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585</v>
      </c>
      <c r="C554" t="s">
        <v>45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586</v>
      </c>
      <c r="C555" t="s">
        <v>98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590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591</v>
      </c>
      <c r="C560" t="s">
        <v>20</v>
      </c>
      <c r="D560" t="s">
        <v>90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592</v>
      </c>
      <c r="C561" t="s">
        <v>20</v>
      </c>
      <c r="D561" t="s">
        <v>90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593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594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595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596</v>
      </c>
      <c r="C565" t="s">
        <v>45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597</v>
      </c>
      <c r="C566" t="s">
        <v>45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598</v>
      </c>
      <c r="C567" t="s">
        <v>45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599</v>
      </c>
      <c r="C568" t="s">
        <v>45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600</v>
      </c>
      <c r="C569" t="s">
        <v>45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601</v>
      </c>
      <c r="C570" t="s">
        <v>42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602</v>
      </c>
      <c r="C571" t="s">
        <v>42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605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606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607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608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609</v>
      </c>
      <c r="C578" t="s">
        <v>98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610</v>
      </c>
      <c r="C579" t="s">
        <v>98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611</v>
      </c>
      <c r="C580" t="s">
        <v>45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612</v>
      </c>
      <c r="C581" t="s">
        <v>45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613</v>
      </c>
      <c r="C582" t="s">
        <v>45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614</v>
      </c>
      <c r="C583" t="s">
        <v>56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615</v>
      </c>
      <c r="C584" t="s">
        <v>56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616</v>
      </c>
      <c r="C585" t="s">
        <v>111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617</v>
      </c>
      <c r="C586" t="s">
        <v>111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618</v>
      </c>
      <c r="C587" t="s">
        <v>111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619</v>
      </c>
      <c r="C588" t="s">
        <v>98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620</v>
      </c>
      <c r="C589" t="s">
        <v>98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621</v>
      </c>
      <c r="C590" t="s">
        <v>59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622</v>
      </c>
      <c r="C591" t="s">
        <v>59</v>
      </c>
      <c r="D591" t="s">
        <v>120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623</v>
      </c>
      <c r="C592" t="s">
        <v>45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624</v>
      </c>
      <c r="C593" t="s">
        <v>45</v>
      </c>
      <c r="D593" t="s">
        <v>68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625</v>
      </c>
      <c r="C594" t="s">
        <v>90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626</v>
      </c>
      <c r="C595" t="s">
        <v>90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627</v>
      </c>
      <c r="C596" t="s">
        <v>90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628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629</v>
      </c>
      <c r="C598" t="s">
        <v>28</v>
      </c>
      <c r="D598" t="s">
        <v>59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630</v>
      </c>
      <c r="C599" t="s">
        <v>28</v>
      </c>
      <c r="D599" t="s">
        <v>59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631</v>
      </c>
      <c r="C600" t="s">
        <v>90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632</v>
      </c>
      <c r="C601" t="s">
        <v>90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633</v>
      </c>
      <c r="C602" t="s">
        <v>36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634</v>
      </c>
      <c r="C603" t="s">
        <v>36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635</v>
      </c>
      <c r="C604" t="s">
        <v>36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636</v>
      </c>
      <c r="C605" t="s">
        <v>36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637</v>
      </c>
      <c r="C606" t="s">
        <v>36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638</v>
      </c>
      <c r="C607" t="s">
        <v>36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639</v>
      </c>
      <c r="C608" t="s">
        <v>14</v>
      </c>
      <c r="D608" t="s">
        <v>68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640</v>
      </c>
      <c r="C609" t="s">
        <v>14</v>
      </c>
      <c r="D609" t="s">
        <v>68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643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644</v>
      </c>
      <c r="C613" t="s">
        <v>59</v>
      </c>
      <c r="D613" t="s">
        <v>42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645</v>
      </c>
      <c r="C614" t="s">
        <v>59</v>
      </c>
      <c r="D614" t="s">
        <v>42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646</v>
      </c>
      <c r="C615" t="s">
        <v>59</v>
      </c>
      <c r="D615" t="s">
        <v>42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647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648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649</v>
      </c>
      <c r="C618" t="s">
        <v>20</v>
      </c>
      <c r="D618" t="s">
        <v>98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651</v>
      </c>
      <c r="C620" t="s">
        <v>36</v>
      </c>
      <c r="D620" t="s">
        <v>111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652</v>
      </c>
      <c r="C621" t="s">
        <v>36</v>
      </c>
      <c r="D621" t="s">
        <v>111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653</v>
      </c>
      <c r="C622" t="s">
        <v>42</v>
      </c>
      <c r="D622" t="s">
        <v>90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654</v>
      </c>
      <c r="C623" t="s">
        <v>42</v>
      </c>
      <c r="D623" t="s">
        <v>90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655</v>
      </c>
      <c r="C624" t="s">
        <v>98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656</v>
      </c>
      <c r="C625" t="s">
        <v>133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657</v>
      </c>
      <c r="C626" t="s">
        <v>133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658</v>
      </c>
      <c r="C627" t="s">
        <v>28</v>
      </c>
      <c r="D627" t="s">
        <v>111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659</v>
      </c>
      <c r="C628" t="s">
        <v>28</v>
      </c>
      <c r="D628" t="s">
        <v>111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660</v>
      </c>
      <c r="C629" t="s">
        <v>111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661</v>
      </c>
      <c r="C630" t="s">
        <v>111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664</v>
      </c>
      <c r="C633" t="s">
        <v>42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665</v>
      </c>
      <c r="C634" t="s">
        <v>42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666</v>
      </c>
      <c r="C635" t="s">
        <v>45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667</v>
      </c>
      <c r="C636" t="s">
        <v>45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668</v>
      </c>
      <c r="C637" t="s">
        <v>98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669</v>
      </c>
      <c r="C638" t="s">
        <v>98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670</v>
      </c>
      <c r="C639" t="s">
        <v>98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671</v>
      </c>
      <c r="C640" t="s">
        <v>98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672</v>
      </c>
      <c r="C641" t="s">
        <v>98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673</v>
      </c>
      <c r="C642" t="s">
        <v>98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674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675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676</v>
      </c>
      <c r="C645" t="s">
        <v>127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677</v>
      </c>
      <c r="C646" t="s">
        <v>127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678</v>
      </c>
      <c r="C647" t="s">
        <v>127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679</v>
      </c>
      <c r="C648" t="s">
        <v>45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680</v>
      </c>
      <c r="C649" t="s">
        <v>45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681</v>
      </c>
      <c r="C650" t="s">
        <v>56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682</v>
      </c>
      <c r="C651" t="s">
        <v>36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683</v>
      </c>
      <c r="C652" t="s">
        <v>36</v>
      </c>
      <c r="D652" t="s">
        <v>120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686</v>
      </c>
      <c r="C655" t="s">
        <v>28</v>
      </c>
      <c r="D655" t="s">
        <v>133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687</v>
      </c>
      <c r="C656" t="s">
        <v>28</v>
      </c>
      <c r="D656" t="s">
        <v>133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688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689</v>
      </c>
      <c r="C658" t="s">
        <v>36</v>
      </c>
      <c r="D658" t="s">
        <v>56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690</v>
      </c>
      <c r="C659" t="s">
        <v>36</v>
      </c>
      <c r="D659" t="s">
        <v>56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691</v>
      </c>
      <c r="C660" t="s">
        <v>14</v>
      </c>
      <c r="D660" t="s">
        <v>120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692</v>
      </c>
      <c r="C661" t="s">
        <v>14</v>
      </c>
      <c r="D661" t="s">
        <v>120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693</v>
      </c>
      <c r="C662" t="s">
        <v>120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694</v>
      </c>
      <c r="C663" t="s">
        <v>120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695</v>
      </c>
      <c r="C664" t="s">
        <v>120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696</v>
      </c>
      <c r="C665" t="s">
        <v>56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697</v>
      </c>
      <c r="C666" t="s">
        <v>56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698</v>
      </c>
      <c r="C667" t="s">
        <v>56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699</v>
      </c>
      <c r="C668" t="s">
        <v>98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700</v>
      </c>
      <c r="C669" t="s">
        <v>98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701</v>
      </c>
      <c r="C670" t="s">
        <v>133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702</v>
      </c>
      <c r="C671" t="s">
        <v>133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703</v>
      </c>
      <c r="C672" t="s">
        <v>133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704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705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706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707</v>
      </c>
      <c r="C676" t="s">
        <v>127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708</v>
      </c>
      <c r="C677" t="s">
        <v>127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709</v>
      </c>
      <c r="C678" t="s">
        <v>127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710</v>
      </c>
      <c r="C679" t="s">
        <v>36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711</v>
      </c>
      <c r="C680" t="s">
        <v>36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712</v>
      </c>
      <c r="C681" t="s">
        <v>59</v>
      </c>
      <c r="D681" t="s">
        <v>56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713</v>
      </c>
      <c r="C682" t="s">
        <v>90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714</v>
      </c>
      <c r="C683" t="s">
        <v>90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715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716</v>
      </c>
      <c r="C685" t="s">
        <v>59</v>
      </c>
      <c r="D685" t="s">
        <v>133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717</v>
      </c>
      <c r="C686" t="s">
        <v>59</v>
      </c>
      <c r="D686" t="s">
        <v>133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718</v>
      </c>
      <c r="C687" t="s">
        <v>42</v>
      </c>
      <c r="D687" t="s">
        <v>120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719</v>
      </c>
      <c r="C688" t="s">
        <v>42</v>
      </c>
      <c r="D688" t="s">
        <v>120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720</v>
      </c>
      <c r="C689" t="s">
        <v>45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721</v>
      </c>
      <c r="C690" t="s">
        <v>45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722</v>
      </c>
      <c r="C691" t="s">
        <v>45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723</v>
      </c>
      <c r="C692" t="s">
        <v>42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724</v>
      </c>
      <c r="C693" t="s">
        <v>42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725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726</v>
      </c>
      <c r="C695" t="s">
        <v>36</v>
      </c>
      <c r="D695" t="s">
        <v>120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727</v>
      </c>
      <c r="C696" t="s">
        <v>42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728</v>
      </c>
      <c r="C697" t="s">
        <v>42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729</v>
      </c>
      <c r="C698" t="s">
        <v>42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730</v>
      </c>
      <c r="C699" t="s">
        <v>36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731</v>
      </c>
      <c r="C700" t="s">
        <v>36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732</v>
      </c>
      <c r="C701" t="s">
        <v>120</v>
      </c>
      <c r="D701" t="s">
        <v>90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733</v>
      </c>
      <c r="C702" t="s">
        <v>111</v>
      </c>
      <c r="D702" t="s">
        <v>90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734</v>
      </c>
      <c r="C703" t="s">
        <v>14</v>
      </c>
      <c r="D703" t="s">
        <v>90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735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736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737</v>
      </c>
      <c r="C706" t="s">
        <v>56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738</v>
      </c>
      <c r="C707" t="s">
        <v>56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739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740</v>
      </c>
      <c r="C709" t="s">
        <v>25</v>
      </c>
      <c r="D709" t="s">
        <v>56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741</v>
      </c>
      <c r="C710" t="s">
        <v>59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742</v>
      </c>
      <c r="C711" t="s">
        <v>59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743</v>
      </c>
      <c r="C712" t="s">
        <v>25</v>
      </c>
      <c r="D712" t="s">
        <v>127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744</v>
      </c>
      <c r="C713" t="s">
        <v>25</v>
      </c>
      <c r="D713" t="s">
        <v>127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745</v>
      </c>
      <c r="C714" t="s">
        <v>25</v>
      </c>
      <c r="D714" t="s">
        <v>127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746</v>
      </c>
      <c r="C715" t="s">
        <v>28</v>
      </c>
      <c r="D715" t="s">
        <v>90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747</v>
      </c>
      <c r="C716" t="s">
        <v>28</v>
      </c>
      <c r="D716" t="s">
        <v>90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748</v>
      </c>
      <c r="C717" t="s">
        <v>45</v>
      </c>
      <c r="D717" t="s">
        <v>98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749</v>
      </c>
      <c r="C718" t="s">
        <v>45</v>
      </c>
      <c r="D718" t="s">
        <v>90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750</v>
      </c>
      <c r="C719" t="s">
        <v>36</v>
      </c>
      <c r="D719" t="s">
        <v>120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753</v>
      </c>
      <c r="C722" t="s">
        <v>14</v>
      </c>
      <c r="D722" t="s">
        <v>90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754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755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756</v>
      </c>
      <c r="C725" t="s">
        <v>20</v>
      </c>
      <c r="D725" t="s">
        <v>98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757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758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759</v>
      </c>
      <c r="C728" t="s">
        <v>28</v>
      </c>
      <c r="D728" t="s">
        <v>42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760</v>
      </c>
      <c r="C729" t="s">
        <v>45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761</v>
      </c>
      <c r="C730" t="s">
        <v>45</v>
      </c>
      <c r="D730" t="s">
        <v>59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762</v>
      </c>
      <c r="C731" t="s">
        <v>45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763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764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765</v>
      </c>
      <c r="C734" t="s">
        <v>36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766</v>
      </c>
      <c r="C735" t="s">
        <v>36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767</v>
      </c>
      <c r="C736" t="s">
        <v>36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768</v>
      </c>
      <c r="C737" t="s">
        <v>20</v>
      </c>
      <c r="D737" t="s">
        <v>45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769</v>
      </c>
      <c r="C738" t="s">
        <v>20</v>
      </c>
      <c r="D738" t="s">
        <v>45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770</v>
      </c>
      <c r="C739" t="s">
        <v>68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771</v>
      </c>
      <c r="C740" t="s">
        <v>68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772</v>
      </c>
      <c r="C741" t="s">
        <v>68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775</v>
      </c>
      <c r="C744" t="s">
        <v>90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776</v>
      </c>
      <c r="C745" t="s">
        <v>90</v>
      </c>
      <c r="D745" t="s">
        <v>42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777</v>
      </c>
      <c r="C746" t="s">
        <v>45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778</v>
      </c>
      <c r="C747" t="s">
        <v>98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779</v>
      </c>
      <c r="C748" t="s">
        <v>98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780</v>
      </c>
      <c r="C749" t="s">
        <v>98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781</v>
      </c>
      <c r="C750" t="s">
        <v>120</v>
      </c>
      <c r="D750" t="s">
        <v>133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782</v>
      </c>
      <c r="C751" t="s">
        <v>120</v>
      </c>
      <c r="D751" t="s">
        <v>133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783</v>
      </c>
      <c r="C752" t="s">
        <v>120</v>
      </c>
      <c r="D752" t="s">
        <v>133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784</v>
      </c>
      <c r="C753" t="s">
        <v>120</v>
      </c>
      <c r="D753" t="s">
        <v>133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785</v>
      </c>
      <c r="C754" t="s">
        <v>68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786</v>
      </c>
      <c r="C755" t="s">
        <v>68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787</v>
      </c>
      <c r="C756" t="s">
        <v>68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788</v>
      </c>
      <c r="C757" t="s">
        <v>68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789</v>
      </c>
      <c r="C758" t="s">
        <v>42</v>
      </c>
      <c r="D758" t="s">
        <v>98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790</v>
      </c>
      <c r="C759" t="s">
        <v>42</v>
      </c>
      <c r="D759" t="s">
        <v>98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791</v>
      </c>
      <c r="C760" t="s">
        <v>111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792</v>
      </c>
      <c r="C761" t="s">
        <v>111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793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794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795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796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797</v>
      </c>
      <c r="C766" t="s">
        <v>56</v>
      </c>
      <c r="D766" t="s">
        <v>45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798</v>
      </c>
      <c r="C767" t="s">
        <v>56</v>
      </c>
      <c r="D767" t="s">
        <v>45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799</v>
      </c>
      <c r="C768" t="s">
        <v>111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800</v>
      </c>
      <c r="C769" t="s">
        <v>111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801</v>
      </c>
      <c r="C770" t="s">
        <v>111</v>
      </c>
      <c r="D770" t="s">
        <v>127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802</v>
      </c>
      <c r="C771" t="s">
        <v>111</v>
      </c>
      <c r="D771" t="s">
        <v>127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803</v>
      </c>
      <c r="C772" t="s">
        <v>68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804</v>
      </c>
      <c r="C773" t="s">
        <v>90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805</v>
      </c>
      <c r="C774" t="s">
        <v>56</v>
      </c>
      <c r="D774" t="s">
        <v>68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806</v>
      </c>
      <c r="C775" t="s">
        <v>111</v>
      </c>
      <c r="D775" t="s">
        <v>68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807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808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809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810</v>
      </c>
      <c r="C779" t="s">
        <v>120</v>
      </c>
      <c r="D779" t="s">
        <v>68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811</v>
      </c>
      <c r="C780" t="s">
        <v>133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812</v>
      </c>
      <c r="C781" t="s">
        <v>133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813</v>
      </c>
      <c r="C782" t="s">
        <v>133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814</v>
      </c>
      <c r="C783" t="s">
        <v>133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815</v>
      </c>
      <c r="C784" t="s">
        <v>133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816</v>
      </c>
      <c r="C785" t="s">
        <v>133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817</v>
      </c>
      <c r="C786" t="s">
        <v>133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818</v>
      </c>
      <c r="C787" t="s">
        <v>133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819</v>
      </c>
      <c r="C788" t="s">
        <v>133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820</v>
      </c>
      <c r="C789" t="s">
        <v>133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821</v>
      </c>
      <c r="C790" t="s">
        <v>127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822</v>
      </c>
      <c r="C791" t="s">
        <v>127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823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824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825</v>
      </c>
      <c r="C794" t="s">
        <v>68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826</v>
      </c>
      <c r="C795" t="s">
        <v>42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827</v>
      </c>
      <c r="C796" t="s">
        <v>25</v>
      </c>
      <c r="D796" t="s">
        <v>59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828</v>
      </c>
      <c r="C797" t="s">
        <v>111</v>
      </c>
      <c r="D797" t="s">
        <v>68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829</v>
      </c>
      <c r="C798" t="s">
        <v>111</v>
      </c>
      <c r="D798" t="s">
        <v>68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830</v>
      </c>
      <c r="C799" t="s">
        <v>98</v>
      </c>
      <c r="D799" t="s">
        <v>133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831</v>
      </c>
      <c r="C800" t="s">
        <v>98</v>
      </c>
      <c r="D800" t="s">
        <v>42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832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conditionalFormatting sqref="P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Dhilan Thiyagarajah</dc:creator>
  <cp:lastModifiedBy>Dhilan Thiyagarajah</cp:lastModifiedBy>
  <dcterms:created xsi:type="dcterms:W3CDTF">2024-05-30T09:09:44Z</dcterms:created>
  <dcterms:modified xsi:type="dcterms:W3CDTF">2024-06-01T11:12:28Z</dcterms:modified>
</cp:coreProperties>
</file>